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9200" windowHeight="8055"/>
  </bookViews>
  <sheets>
    <sheet name="全能奖、专项奖" sheetId="3" r:id="rId1"/>
    <sheet name="VEX系列赛项" sheetId="2" r:id="rId2"/>
    <sheet name="MakeX系列赛项" sheetId="4" r:id="rId3"/>
    <sheet name="Super AI超级轨迹系列赛项" sheetId="5" r:id="rId4"/>
    <sheet name="AI创无界赛项" sheetId="6" r:id="rId5"/>
    <sheet name="WHALESBOT系列赛项" sheetId="8" r:id="rId6"/>
    <sheet name="创梦开源人形挑战赛项" sheetId="7" r:id="rId7"/>
    <sheet name="ROBOG系列挑战赛项" sheetId="9" r:id="rId8"/>
    <sheet name="NeuroMaster脑科学人工智能挑战赛项" sheetId="10" r:id="rId9"/>
    <sheet name="FTF青少年无人机赛项" sheetId="11" r:id="rId10"/>
    <sheet name="POOK教育机器人赛项" sheetId="12" r:id="rId11"/>
    <sheet name="扣叮机器人赛项" sheetId="13" r:id="rId12"/>
    <sheet name="ATC探索者科技挑战赛项" sheetId="14" r:id="rId13"/>
    <sheet name="Matata World机器人挑战赛项" sheetId="15" r:id="rId14"/>
    <sheet name="ICode太空探险挑战赛项" sheetId="16" r:id="rId15"/>
    <sheet name="DOBOT智造大挑战赛项" sheetId="17" r:id="rId16"/>
    <sheet name="TAI挑战赛赛项" sheetId="18" r:id="rId17"/>
    <sheet name="VRmaker赛项" sheetId="19" r:id="rId18"/>
    <sheet name="Robot Dream系列赛项" sheetId="20" r:id="rId19"/>
    <sheet name="BoxBot机器人格斗赛项" sheetId="21" r:id="rId20"/>
    <sheet name="工程设计挑战赛项" sheetId="22" r:id="rId21"/>
    <sheet name="音乐智能工程设计挑战赛项" sheetId="23" r:id="rId22"/>
  </sheets>
  <definedNames>
    <definedName name="_xlnm._FilterDatabase" localSheetId="1" hidden="1">VEX系列赛项!$A$2:$O$134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<sst xmlns="http://schemas.openxmlformats.org/spreadsheetml/2006/main" count="73821" uniqueCount="28367">
  <si>
    <r>
      <rPr>
        <b/>
        <sz val="16"/>
        <color theme="1"/>
        <rFont val="宋体"/>
        <charset val="134"/>
      </rPr>
      <t>2025世界机器人大赛北京锦标赛-青少年机器人设计大赛-</t>
    </r>
    <r>
      <rPr>
        <b/>
        <sz val="16"/>
        <color rgb="FFFF0000"/>
        <rFont val="宋体"/>
        <charset val="134"/>
      </rPr>
      <t>全能奖、专项奖</t>
    </r>
    <r>
      <rPr>
        <b/>
        <sz val="16"/>
        <color theme="1"/>
        <rFont val="宋体"/>
        <charset val="134"/>
      </rPr>
      <t>获奖名单</t>
    </r>
  </si>
  <si>
    <t>报名编号</t>
  </si>
  <si>
    <t xml:space="preserve"> 激活码</t>
  </si>
  <si>
    <t xml:space="preserve"> 队伍名称 </t>
  </si>
  <si>
    <t>参赛单位</t>
  </si>
  <si>
    <t xml:space="preserve"> 教练信息 </t>
  </si>
  <si>
    <t xml:space="preserve">选手信息 </t>
  </si>
  <si>
    <t>奖项</t>
  </si>
  <si>
    <t>2B8h6KlT-132-001-y1-002-ckk-024-1-jPD-01-y5G</t>
  </si>
  <si>
    <t>世界巅峰队</t>
  </si>
  <si>
    <t>北京市西城区育翔小学</t>
  </si>
  <si>
    <t>韩磊|魏明</t>
  </si>
  <si>
    <t>刘俊圻|赵展晖|黄宸</t>
  </si>
  <si>
    <t>全能奖</t>
  </si>
  <si>
    <t>2B8h6KYB-132-001-XU-002-I5c-024-1-lNI-02-UXR</t>
  </si>
  <si>
    <t>胜利之星</t>
  </si>
  <si>
    <t>北京市西城区青少年科学技术馆</t>
  </si>
  <si>
    <t>王昕</t>
  </si>
  <si>
    <t>王尊|王隽齐|余达仁</t>
  </si>
  <si>
    <t>2B8h6KHs-132-001-9f-003-rlk-025-1-VrM-03-b5E</t>
  </si>
  <si>
    <t>合肥市第四十五中学1队</t>
  </si>
  <si>
    <t>合肥市第四十五中学</t>
  </si>
  <si>
    <t>尚飞</t>
  </si>
  <si>
    <t>杨兴达|沈彦晓</t>
  </si>
  <si>
    <t>2B8h6KRi-132-001-rW-003-1PX-025-1-CqU-04-hKD</t>
  </si>
  <si>
    <t>60066E</t>
  </si>
  <si>
    <t>广东实验中学</t>
  </si>
  <si>
    <t>周嘉</t>
  </si>
  <si>
    <t>梁恩葆|吴桐|陈家讯</t>
  </si>
  <si>
    <t>2B8h69zJ-132-002-lt-002-Pxa-028-1-sqc-02-htw</t>
  </si>
  <si>
    <t>zooparty</t>
  </si>
  <si>
    <t>西藏自治区拉萨市堆龙德庆区中学</t>
  </si>
  <si>
    <t>程鹏飞</t>
  </si>
  <si>
    <t>益西伦珠|南西加</t>
  </si>
  <si>
    <t>2B8h69wR-132-002-m4-003-ggZ-029-1-CeN-03-vU9</t>
  </si>
  <si>
    <t>月影</t>
  </si>
  <si>
    <t>烟台经济技术开发区第二初级中学</t>
  </si>
  <si>
    <t>苏聪|于琴</t>
  </si>
  <si>
    <t>魏晨|宋宇轩|张恒硕|吴洺锌</t>
  </si>
  <si>
    <t>2B8hXqMQ-133-088-HN-005-gtZ-121-1-9R2-12-8xW</t>
  </si>
  <si>
    <t>BISTEAM 02</t>
  </si>
  <si>
    <t>Viet Robot Education J.S.C</t>
  </si>
  <si>
    <t>Hà Tun Anh</t>
  </si>
  <si>
    <t>Tn Ngc Khiêm</t>
  </si>
  <si>
    <t>EXCELLENT AWARD</t>
  </si>
  <si>
    <t>2B8h6Eh5-133-088-D6-006-1Yj-102-1-49S-08-NpN</t>
  </si>
  <si>
    <t>samui 6</t>
  </si>
  <si>
    <t>Digital World Association</t>
  </si>
  <si>
    <t>Mr.Wiriya Phiromporn</t>
  </si>
  <si>
    <t>Master Pichaya Muangnin</t>
  </si>
  <si>
    <t>2B8h6nxS-132-003-q9-002-wcn-032-1-cEi-01-mJe</t>
  </si>
  <si>
    <t>启航战队</t>
  </si>
  <si>
    <t>山西省实验小学</t>
  </si>
  <si>
    <t>张晓红</t>
  </si>
  <si>
    <t>李一航</t>
  </si>
  <si>
    <t>2B8h6C47-132-003-Cp-002-mhm-032-1-jak-03-Oek</t>
  </si>
  <si>
    <t>omnipotent</t>
  </si>
  <si>
    <t>澳門坊眾學校</t>
  </si>
  <si>
    <t>韋建超</t>
  </si>
  <si>
    <t>趙世宏</t>
  </si>
  <si>
    <t>2B8h6CyC-132-003-OV-002-AOI-032-1-tiT-03-J70</t>
  </si>
  <si>
    <t>Sarah</t>
  </si>
  <si>
    <t>張慧妍</t>
  </si>
  <si>
    <t>2B8h6NZT-132-009-rX-002-eEb-052-1-s2S-01-W8y</t>
  </si>
  <si>
    <t>轩辕1队</t>
  </si>
  <si>
    <t>黄陵县店头镇第二小学</t>
  </si>
  <si>
    <t>曹佳和|刘利利</t>
  </si>
  <si>
    <t>宫睿晨|田羽墨|姚顺宇</t>
  </si>
  <si>
    <t>2B8h6uxW-132-014-PK-002-Ga3-066-1-SOl-01-LnB</t>
  </si>
  <si>
    <t>L旭日飞扬</t>
  </si>
  <si>
    <t>龙泉市南秦教育集团</t>
  </si>
  <si>
    <t>周彪</t>
  </si>
  <si>
    <t>周梓航|林斯汉</t>
  </si>
  <si>
    <t>2B8h6p30-132-017-4b-002-Ptr-072-1-aPz-03-ire</t>
  </si>
  <si>
    <t>启奥子寒思懿队</t>
  </si>
  <si>
    <t>大连金石高级中学   大连市一0八中学</t>
  </si>
  <si>
    <t>鞠娜</t>
  </si>
  <si>
    <t>孟子寒|王思懿</t>
  </si>
  <si>
    <t>2B8h6KW3-132-001-TJ-002-TSO-024-1-iTY-01-2s1</t>
  </si>
  <si>
    <t>68018B</t>
  </si>
  <si>
    <t>南京市北京东路小学</t>
  </si>
  <si>
    <t>陈雨琦</t>
  </si>
  <si>
    <t>束霖|李斐|夏钰捷</t>
  </si>
  <si>
    <t>最佳创新奖</t>
  </si>
  <si>
    <t>2B8hXqIr-133-129-Z8-006-0Ln-130-1-DkY-09-VZh</t>
  </si>
  <si>
    <t>1729E</t>
  </si>
  <si>
    <t>International Robot Academy</t>
  </si>
  <si>
    <t>KUANYSHBEK RUSLAN</t>
  </si>
  <si>
    <t>DAULETKHAN ALIKHAN|RUSLANULY DAMIR|TELEGIN MAKAR</t>
  </si>
  <si>
    <t>2B8h6R2v-132-001-bL-003-BsL-025-1-qNW-03-L1Q</t>
  </si>
  <si>
    <t>98060T</t>
  </si>
  <si>
    <t>上海市静安区少年宫</t>
  </si>
  <si>
    <t>周勇</t>
  </si>
  <si>
    <t>平曜通</t>
  </si>
  <si>
    <t>2B8h6K8z-132-001-qF-003-emB-025-1-cDq-03-LK2</t>
  </si>
  <si>
    <t>61999D</t>
  </si>
  <si>
    <t>南京东南实验学校</t>
  </si>
  <si>
    <t>陈小兵|曹宇婷</t>
  </si>
  <si>
    <t>刘云熙|程王诺|窦皓</t>
  </si>
  <si>
    <t>2B8h6ClK-132-004-I8-003-gQO-036-1-N59-03-eIW</t>
  </si>
  <si>
    <t>天津武清光明道/十二中联队</t>
  </si>
  <si>
    <t>天津市武清区光明道中学/杨村第十二中学</t>
  </si>
  <si>
    <t>吕继国</t>
  </si>
  <si>
    <t>韩梓航|王禹翰</t>
  </si>
  <si>
    <t>2B8h6NZS-132-009-C1-002-TO1-052-1-SMo-01-3XN</t>
  </si>
  <si>
    <t>临沂四中雏鹰2队</t>
  </si>
  <si>
    <t>临沂第四中学</t>
  </si>
  <si>
    <t>隋本军</t>
  </si>
  <si>
    <t>李艾泽|王子铭|王怡霖|张梓铄</t>
  </si>
  <si>
    <t>2B8h6Nhv-132-009-n5-002-8aW-051-1-wNx-01-9Xk</t>
  </si>
  <si>
    <t>量子探索者</t>
  </si>
  <si>
    <t>呼和浩特市青少年科普学会</t>
  </si>
  <si>
    <t>尹敩</t>
  </si>
  <si>
    <t>张瑞洋|薛淋妍|李梓伊</t>
  </si>
  <si>
    <t>2B8h6NkM-132-013-uN-002-I7o-064-1-3GD-03-lEU</t>
  </si>
  <si>
    <t>闪耀在银河的凤凰一队</t>
  </si>
  <si>
    <t>扬州市江都区仙城中学</t>
  </si>
  <si>
    <t>顾小冬</t>
  </si>
  <si>
    <t>曹雨辰|陈钰清</t>
  </si>
  <si>
    <t>2B8h6EYA-132-001-ZW-003-uD1-025-1-Ium-04-VEu</t>
  </si>
  <si>
    <t>TLU2</t>
  </si>
  <si>
    <t>上海市民办平和学校 民办德闳学校</t>
  </si>
  <si>
    <t>朱敬熙</t>
  </si>
  <si>
    <t>王云嘉|唐布尔</t>
  </si>
  <si>
    <t>2B8h6EAf-132-019-Zd-001-iZm-075-1-3UO-06-uB6</t>
  </si>
  <si>
    <t>极光混沌队</t>
  </si>
  <si>
    <t>惠州市德威小学  惠州市第十一小学方直分校</t>
  </si>
  <si>
    <t>黄红强</t>
  </si>
  <si>
    <t>张隽卿|黄敬文</t>
  </si>
  <si>
    <t>2B8h6KYX-132-001-he-002-tx1-024-1-BZV-02-LO3</t>
  </si>
  <si>
    <t>江岛IQ1队</t>
  </si>
  <si>
    <t>南京市建邺区少年宫</t>
  </si>
  <si>
    <t>崔春燕</t>
  </si>
  <si>
    <t>吴魏蜀|王鑫悦|李欣霖</t>
  </si>
  <si>
    <t>最佳设计奖</t>
  </si>
  <si>
    <t>2B8h6KOu-132-001-Bh-002-D1A-024-1-QLk-01-O8G</t>
  </si>
  <si>
    <t>31117A</t>
  </si>
  <si>
    <t>杭州电子科技大学附属第一小学</t>
  </si>
  <si>
    <t>欧天乐</t>
  </si>
  <si>
    <t>占博文|王智晨</t>
  </si>
  <si>
    <t>2B8h6OAm-132-001-He-002-oid-024-1-jb0-01-hxy</t>
  </si>
  <si>
    <t>耿家庄战队</t>
  </si>
  <si>
    <t>兰州市城关区耿家庄小学</t>
  </si>
  <si>
    <t>韩宝锋</t>
  </si>
  <si>
    <t>王雅琳|杨晨郎|王誉迪</t>
  </si>
  <si>
    <t>2B8h6RAX-132-001-B9-003-mYh-025-1-YEY-03-ICi</t>
  </si>
  <si>
    <t>8193D</t>
  </si>
  <si>
    <t>上海民办永昌学校</t>
  </si>
  <si>
    <t>徐亮|胡肖洋</t>
  </si>
  <si>
    <t>徐彧泽|孙嘉远|许浩然</t>
  </si>
  <si>
    <t>2B8h68YI-132-001-3I-003-fea-025-1-rjU-04-c5V</t>
  </si>
  <si>
    <t>666A</t>
  </si>
  <si>
    <t>西安高新第一中学</t>
  </si>
  <si>
    <t>韩恭恩|王增怀</t>
  </si>
  <si>
    <t>王柯予|甘栩生|刘锦洋</t>
  </si>
  <si>
    <t>2B8h6KDX-132-002-Xq-001-mcH-026-1-OpQ-06-dDK</t>
  </si>
  <si>
    <t>天宫战队</t>
  </si>
  <si>
    <t>北京市海淀区科技活动服务协会</t>
  </si>
  <si>
    <t>尹培阳</t>
  </si>
  <si>
    <t>赵星尧</t>
  </si>
  <si>
    <t>2B8h6C03-132-004-0p-003-x33-036-1-UYB-03-on6</t>
  </si>
  <si>
    <t>极客坞</t>
  </si>
  <si>
    <t>郑州市惠济鹤立学校</t>
  </si>
  <si>
    <t>范訸嘉|薛源</t>
  </si>
  <si>
    <t>薛泽豫|于圣伟|陈笑宇|陈子宜</t>
  </si>
  <si>
    <t>2B8h6Nkd-132-013-LA-002-ZTf-064-1-OYh-03-hP9</t>
  </si>
  <si>
    <t>贤宏组合</t>
  </si>
  <si>
    <t>鹤山市暴风科技培训</t>
  </si>
  <si>
    <t>曹宇</t>
  </si>
  <si>
    <t>张瑜宏|易毓贤</t>
  </si>
  <si>
    <t>2B8h6pHR-132-017-0A-001-muq-071-1-O39-06-Acd</t>
  </si>
  <si>
    <t>魔乐二队</t>
  </si>
  <si>
    <t>北京市西城区康乐里小学 良乡中心小学</t>
  </si>
  <si>
    <t>刘宇函</t>
  </si>
  <si>
    <t>朱梓墨|李尚凌</t>
  </si>
  <si>
    <t>2B8h605Y-132-019-Zt-002-Sjv-076-1-e8d-03-6tx</t>
  </si>
  <si>
    <t>梦想工程师</t>
  </si>
  <si>
    <t>深圳市罗湖区童小程螺岭教育培训中心</t>
  </si>
  <si>
    <t>钟佳滨</t>
  </si>
  <si>
    <t>李承骏|罗文蔚|林子优</t>
  </si>
  <si>
    <t>2B8h6Klt-132-001-45-002-ErL-024-1-znK-01-bvi</t>
  </si>
  <si>
    <t>思维创想A</t>
  </si>
  <si>
    <t>上海市青浦区逸夫小学</t>
  </si>
  <si>
    <t>陆晨</t>
  </si>
  <si>
    <t>庄越|李仕言|应梓毓</t>
  </si>
  <si>
    <t>最佳程序奖</t>
  </si>
  <si>
    <t>2B8h6KYD-132-001-4K-002-EXq-024-1-Dzj-02-y4R</t>
  </si>
  <si>
    <t>伦华3队</t>
  </si>
  <si>
    <t>常熟伦华外国语学校</t>
  </si>
  <si>
    <t>杨铭华</t>
  </si>
  <si>
    <t>潘梓谦|刘飏菁|姚雨翖</t>
  </si>
  <si>
    <t>2B8h6KHK-132-001-UV-003-9aJ-025-1-KFp-03-Wt7</t>
  </si>
  <si>
    <t>泉州一中超越队31666C</t>
  </si>
  <si>
    <t>福建省泉州第一中学</t>
  </si>
  <si>
    <t>周云玲|张志枫</t>
  </si>
  <si>
    <t>黄晨烨|王子君|蔡槿龄</t>
  </si>
  <si>
    <t>2B8h6Ksu-132-002-Dy-002-eUy-027-1-hV1-01-Ero</t>
  </si>
  <si>
    <t>四维创想三队</t>
  </si>
  <si>
    <t>上海市青浦区实验小学</t>
  </si>
  <si>
    <t>唐海波</t>
  </si>
  <si>
    <t>戚劭承|刘晏兮</t>
  </si>
  <si>
    <t>2B8h6NHr-132-012-yA-002-rTq-062-1-jWR-01-Twv</t>
  </si>
  <si>
    <t>宿松叮峰之战队</t>
  </si>
  <si>
    <t>宿松县龙山学校</t>
  </si>
  <si>
    <t>朱咸玉</t>
  </si>
  <si>
    <t>高一鑫</t>
  </si>
  <si>
    <t>2B8h6NTi-132-012-DW-002-kYy-062-1-BK8-01-gm4</t>
  </si>
  <si>
    <t>王含章</t>
  </si>
  <si>
    <t>渔浦小学</t>
  </si>
  <si>
    <t>韩晓</t>
  </si>
  <si>
    <t>2B8h6Neq-132-013-vk-002-CZO-064-1-TCt-01-SWv</t>
  </si>
  <si>
    <t>泉州科战未来2队</t>
  </si>
  <si>
    <t>泉州师范学院附属小学 鲤城区第二实验小学</t>
  </si>
  <si>
    <t>叶伟</t>
  </si>
  <si>
    <t>廖晔实|叶泽锋</t>
  </si>
  <si>
    <t>2B8h6pQU-132-017-BQ-001-0Vm-071-1-afU-06-c1W</t>
  </si>
  <si>
    <t>抢滩·H平方号</t>
  </si>
  <si>
    <t>吉林市船营区第二十五小学 吉林市第二实验小学</t>
  </si>
  <si>
    <t>吕怀宇</t>
  </si>
  <si>
    <t>韩佳泽|郝蕴</t>
  </si>
  <si>
    <t>2B8h6KRR-132-001-wi-003-RVT-025-1-OQR-04-A2I</t>
  </si>
  <si>
    <t>7925X</t>
  </si>
  <si>
    <t>杭州第二中学</t>
  </si>
  <si>
    <t>戈航</t>
  </si>
  <si>
    <t>郑岳晨|徐雨菡|钱彦豪</t>
  </si>
  <si>
    <t>2B8hXqIu-133-129-xR-005-nQK-132-1-gyH-12-jtd</t>
  </si>
  <si>
    <t>RoboPlanet</t>
  </si>
  <si>
    <t>RoboPlanet Education and Community Society</t>
  </si>
  <si>
    <t>Tony Liu</t>
  </si>
  <si>
    <t>LOGAN ZHANG|KAIFENG DAI|ZIWEI ZHOU</t>
  </si>
  <si>
    <t>Best Presence Award</t>
  </si>
  <si>
    <t>2B8h6KTb-132-001-l8-002-xwz-024-1-b9s-02-1yY</t>
  </si>
  <si>
    <t>9864C</t>
  </si>
  <si>
    <t>澳门浸信中学</t>
  </si>
  <si>
    <t>林啸冬</t>
  </si>
  <si>
    <t>邝子曦|周奕儒|徐嘉声</t>
  </si>
  <si>
    <t>最佳风采奖</t>
  </si>
  <si>
    <t>2B8hXqMy-133-129-9E-007-rFE-131-1-AH7-10-s1P</t>
  </si>
  <si>
    <t>1737W</t>
  </si>
  <si>
    <t>ZHANDARBEK ABYLAY</t>
  </si>
  <si>
    <t>OLZHAYEV DANIYAR|KIM KIRILL|DAULBAY ALDIYAR</t>
  </si>
  <si>
    <t>2B8h6Evm-133-088-OB-006-BHO-102-1-0Ap-08-Z8L</t>
  </si>
  <si>
    <t>Nastratech</t>
  </si>
  <si>
    <t>Dennis Hidalgo</t>
  </si>
  <si>
    <t>José Martin Miranda</t>
  </si>
  <si>
    <t>2B8h6EPI-133-088-kg-006-qqj-102-1-yak-08-iIg</t>
  </si>
  <si>
    <t>PROYECTO M</t>
  </si>
  <si>
    <t>I.E N°64026</t>
  </si>
  <si>
    <t>Fagni</t>
  </si>
  <si>
    <t>Jose</t>
  </si>
  <si>
    <t>2B8h6E7c-133-088-Q8-006-J7D-102-1-xsE-11-RCp</t>
  </si>
  <si>
    <t>Black Shark</t>
  </si>
  <si>
    <t>Lê Trn Hng Phúc</t>
  </si>
  <si>
    <t>Bùi Tin Cng</t>
  </si>
  <si>
    <t>2B8h6E7Y-133-088-W5-006-kgK-102-1-2GC-11-FtT</t>
  </si>
  <si>
    <t>МSHP-M03</t>
  </si>
  <si>
    <t>ROBONEST</t>
  </si>
  <si>
    <t>Karpenko Oleg</t>
  </si>
  <si>
    <t>Mikhail Streltsov</t>
  </si>
  <si>
    <t>2B8h6E7l-133-088-kt-006-fP1-102-1-P0W-11-mpj</t>
  </si>
  <si>
    <t>Magnitka-Team 3</t>
  </si>
  <si>
    <t>Dergunov Vadim</t>
  </si>
  <si>
    <t>Aleksei Lomatskii</t>
  </si>
  <si>
    <t>2B8h6nWD-132-003-0h-002-bbe-032-1-lBc-03-wx0</t>
  </si>
  <si>
    <t>鐘聲慈善社胡陳金枝中學</t>
  </si>
  <si>
    <t>李嘉晉</t>
  </si>
  <si>
    <t>马思融</t>
  </si>
  <si>
    <t>2B8h6N2V-132-010-mw-001-IDV-053-1-lPb-06-zPt</t>
  </si>
  <si>
    <t>神奇科学8队</t>
  </si>
  <si>
    <t>北京加拿大国际学校 天津黑利博瑞学校</t>
  </si>
  <si>
    <t>Andy Yang Yuelu Su</t>
  </si>
  <si>
    <t>cheung lambert|Joseph Yuan-Showman</t>
  </si>
  <si>
    <t>2B8h6nhL-133-122-sg-006-BZX-123-1-PI6-11-Lva</t>
  </si>
  <si>
    <t>AquaBots</t>
  </si>
  <si>
    <t>USTEM Foundation</t>
  </si>
  <si>
    <t>Alimzhan Alua</t>
  </si>
  <si>
    <t>Ishankhan Maruan|Bokhanov Suyinbay</t>
  </si>
  <si>
    <t>2B8h69FA-132-003-ew-002-5Ed-032-1-qUK-01-jsQ</t>
  </si>
  <si>
    <t>澳門濠小周蔚隊</t>
  </si>
  <si>
    <t>澳門濠江中學附屬小學</t>
  </si>
  <si>
    <t>谭嘉诚</t>
  </si>
  <si>
    <t>周蔚</t>
  </si>
  <si>
    <r>
      <rPr>
        <b/>
        <sz val="16"/>
        <color theme="1"/>
        <rFont val="宋体"/>
        <charset val="134"/>
      </rPr>
      <t>2025世界机器人大赛北京锦标赛-青少年机器人设计大赛-</t>
    </r>
    <r>
      <rPr>
        <b/>
        <sz val="16"/>
        <color rgb="FFFF0000"/>
        <rFont val="宋体"/>
        <charset val="134"/>
      </rPr>
      <t>VEX系列赛项</t>
    </r>
    <r>
      <rPr>
        <b/>
        <sz val="16"/>
        <color theme="1"/>
        <rFont val="宋体"/>
        <charset val="134"/>
      </rPr>
      <t>获奖名单</t>
    </r>
  </si>
  <si>
    <t xml:space="preserve"> 赛道 </t>
  </si>
  <si>
    <t xml:space="preserve"> 赛项 </t>
  </si>
  <si>
    <t>所属类别</t>
  </si>
  <si>
    <t xml:space="preserve"> 组别 </t>
  </si>
  <si>
    <t>资格赛排名</t>
  </si>
  <si>
    <t>备注</t>
  </si>
  <si>
    <t>2B8h6K0P-132-001-3C-001-ITY-023-1-wNR-05-5JH</t>
  </si>
  <si>
    <t>VEX系列赛项</t>
  </si>
  <si>
    <t>VEX GO城市建设2.0</t>
  </si>
  <si>
    <t>普及类</t>
  </si>
  <si>
    <t>小学低龄组</t>
  </si>
  <si>
    <t>兰州市城关区水车园小学GO</t>
  </si>
  <si>
    <t>兰州市城关区水车园小学</t>
  </si>
  <si>
    <t>李旭鹏|杜佳怡</t>
  </si>
  <si>
    <t>张茗博|李胤泽</t>
  </si>
  <si>
    <t>一等奖(冠军)</t>
  </si>
  <si>
    <t>入围总决赛</t>
  </si>
  <si>
    <t>决赛</t>
  </si>
  <si>
    <t>2B8h6K0m-132-001-g9-001-IYB-023-1-Jcu-05-2LZ</t>
  </si>
  <si>
    <t>小智</t>
  </si>
  <si>
    <t>哈尔滨工业大学附属中学小学部</t>
  </si>
  <si>
    <t>刘圣佳|章晨曦</t>
  </si>
  <si>
    <t>陈睿泽|赵悉哲</t>
  </si>
  <si>
    <t>2B8h6K0S-132-001-7R-001-8pY-023-1-1U6-05-YnS</t>
  </si>
  <si>
    <t>领者荣耀</t>
  </si>
  <si>
    <t>中国人民大学附属中学朝阳实验学校</t>
  </si>
  <si>
    <t>张娟</t>
  </si>
  <si>
    <t>梁国章|韩语辰</t>
  </si>
  <si>
    <t>一等奖(亚军)</t>
  </si>
  <si>
    <t>2B8h6K09-132-001-wS-001-D2v-023-1-eU5-05-gQx</t>
  </si>
  <si>
    <t>华南实验小学、丹凤实验联队</t>
  </si>
  <si>
    <t>丹阳市华南实验小学</t>
  </si>
  <si>
    <t>靳钰钧</t>
  </si>
  <si>
    <t>冷子辰|邬谦</t>
  </si>
  <si>
    <t>2B8h6Kpl-132-001-Uk-001-u9F-023-1-Z3a-05-VtV</t>
  </si>
  <si>
    <t>南京市琅琊路小学-赤壁路小学联队</t>
  </si>
  <si>
    <t>南京市琅琊路小学-南京市赤壁路小学</t>
  </si>
  <si>
    <t>纪栋栋|黄成民</t>
  </si>
  <si>
    <t>李星辰|吴岳渊</t>
  </si>
  <si>
    <t>一等奖(季军)</t>
  </si>
  <si>
    <t>2B8h6KpK-132-001-Xb-001-W8e-023-1-hZP-05-2RA</t>
  </si>
  <si>
    <t>111A</t>
  </si>
  <si>
    <t>长春汽车经济技术开发区西湖实验学校</t>
  </si>
  <si>
    <t>公婷</t>
  </si>
  <si>
    <t>赵梓懿|唐园开</t>
  </si>
  <si>
    <t>2B8h6Kpg-132-001-PS-001-w50-023-1-WaU-05-JFu</t>
  </si>
  <si>
    <t>温东翰 林昊楷</t>
  </si>
  <si>
    <t>广州市天河第一小学、广州市天河区体育西小学</t>
  </si>
  <si>
    <t>赵巧玲</t>
  </si>
  <si>
    <t>温东翰|林昊楷</t>
  </si>
  <si>
    <t>二等奖</t>
  </si>
  <si>
    <t>2B8h6K0w-132-001-Oh-001-XTE-023-1-Pvr-05-prY</t>
  </si>
  <si>
    <t>兰州市城关区白银路小学</t>
  </si>
  <si>
    <t>王永龙|杨静</t>
  </si>
  <si>
    <t>杨晨宇|罗宇辰</t>
  </si>
  <si>
    <t>2B8h6KpE-132-001-0F-001-5kG-023-1-g8N-05-8g8</t>
  </si>
  <si>
    <t>VA2队</t>
  </si>
  <si>
    <t>南京师范大学附属小学南京市北京东路小学</t>
  </si>
  <si>
    <t>鹿畅</t>
  </si>
  <si>
    <t>杨珞艺|晋梓轩</t>
  </si>
  <si>
    <t>2B8h6K0h-132-001-Xq-001-ZLn-023-1-xIJ-05-cg5</t>
  </si>
  <si>
    <t>祥龙队</t>
  </si>
  <si>
    <t>上海市宝山区罗南中心校</t>
  </si>
  <si>
    <t>张佩艳</t>
  </si>
  <si>
    <t>李梓辰|周隽贤</t>
  </si>
  <si>
    <t>2B8h6Kpa-132-001-78-001-axW-023-1-RcE-05-fLV</t>
  </si>
  <si>
    <t>厦门外国语附属小学洪文校区</t>
  </si>
  <si>
    <t>厦门外国语附属小学</t>
  </si>
  <si>
    <t>毛盈盈</t>
  </si>
  <si>
    <t>朱睿安</t>
  </si>
  <si>
    <t>2B8h6K0W-132-001-LB-001-t7d-023-1-Kwi-05-JvI</t>
  </si>
  <si>
    <t>丹阳华南实验小学C</t>
  </si>
  <si>
    <t>张悦</t>
  </si>
  <si>
    <t>贡亦欣|张子杰</t>
  </si>
  <si>
    <t>2B8h6K0Y-132-001-QY-001-9Ah-023-1-pyZ-05-JPf</t>
  </si>
  <si>
    <t>陈沂缇</t>
  </si>
  <si>
    <t>体育东路小学兴国学校</t>
  </si>
  <si>
    <t>2B8h6KpW-132-001-xx-001-EZb-023-1-iE5-05-BRN</t>
  </si>
  <si>
    <t>1717W</t>
  </si>
  <si>
    <t>长春高新技术产业开发区慧谷学校</t>
  </si>
  <si>
    <t>魏瀚名</t>
  </si>
  <si>
    <t>姚苏恩|宋浚齐</t>
  </si>
  <si>
    <t>2B8h6K0l-132-001-I0-001-poT-023-1-Aa4-05-3Is</t>
  </si>
  <si>
    <t>华南实验小学、威雅实验学校联队</t>
  </si>
  <si>
    <t>刘辰熙|肖恩</t>
  </si>
  <si>
    <t>三等奖</t>
  </si>
  <si>
    <t>VEX Competition</t>
  </si>
  <si>
    <t>VEX GO City Build</t>
  </si>
  <si>
    <t>Popularization category</t>
  </si>
  <si>
    <t>Primary school lower age group</t>
  </si>
  <si>
    <t>Third Prize</t>
  </si>
  <si>
    <t>2B8h6Kpk-132-001-UT-001-mqz-023-1-JvZ-05-xRG</t>
  </si>
  <si>
    <t>张景涵</t>
  </si>
  <si>
    <t>广大附中高新区实验学校</t>
  </si>
  <si>
    <t>周香梅</t>
  </si>
  <si>
    <t>2B8h6K0J-132-001-zB-001-hUp-023-1-yK9-05-yTB</t>
  </si>
  <si>
    <t>精英战队</t>
  </si>
  <si>
    <t>北京市西城区育翔小学  青年湖小学</t>
  </si>
  <si>
    <t>姜龙</t>
  </si>
  <si>
    <t>张钧羿|李许栗</t>
  </si>
  <si>
    <t>2B8h6K0R-132-001-Fm-001-HZj-023-1-XtR-05-DvN</t>
  </si>
  <si>
    <t>神锋战队</t>
  </si>
  <si>
    <t>北京第二实验小学德胜校区 北京市西城区育翔小学</t>
  </si>
  <si>
    <t>丁振玲</t>
  </si>
  <si>
    <t>毛冠棋|赵家源</t>
  </si>
  <si>
    <t>2B8h6Kpm-132-001-Sj-001-Rle-023-1-BNa-05-XEK</t>
  </si>
  <si>
    <t>小小东狮</t>
  </si>
  <si>
    <t>东北师范大学附属小学</t>
  </si>
  <si>
    <t>王思淼</t>
  </si>
  <si>
    <t>李卓轩|魏子轩</t>
  </si>
  <si>
    <t>2B8h6K0G-132-001-Hg-001-JMh-023-1-7Mf-05-s5A</t>
  </si>
  <si>
    <t>重庆两江新区华师中旭学校</t>
  </si>
  <si>
    <t>李天胤</t>
  </si>
  <si>
    <t>谭杰</t>
  </si>
  <si>
    <t>2B8h6K0t-132-001-JK-001-l2F-023-1-K0f-05-A4o</t>
  </si>
  <si>
    <t>666Z</t>
  </si>
  <si>
    <t>昌平区城北小学教育集团东关校区</t>
  </si>
  <si>
    <t>王亚军|王兆坤</t>
  </si>
  <si>
    <t>刘嘉恒|刘嘉航</t>
  </si>
  <si>
    <t>2B8h6Kp1-132-001-Yo-001-LXu-023-1-yiO-05-ToX</t>
  </si>
  <si>
    <t>深圳中学梅香学校VEXGO赛队</t>
  </si>
  <si>
    <t>深圳中学梅香学校</t>
  </si>
  <si>
    <t>周伟明</t>
  </si>
  <si>
    <t>喻梓杰|张承林</t>
  </si>
  <si>
    <t>2B8h6K0L-132-001-3J-001-pso-023-1-6pc-05-1Mw</t>
  </si>
  <si>
    <t>6288A</t>
  </si>
  <si>
    <t>包头市昆都仑区中小学综合实践学校</t>
  </si>
  <si>
    <t>唐贵杰|王可燕</t>
  </si>
  <si>
    <t>刘宇络|贺祎多</t>
  </si>
  <si>
    <t>2B8h6KpN-132-001-4q-001-9Rl-023-1-OPn-05-Xao</t>
  </si>
  <si>
    <t>Zero Point Leap</t>
  </si>
  <si>
    <t>北京市西城区宏庙小学</t>
  </si>
  <si>
    <t>朱华</t>
  </si>
  <si>
    <t>周文赫|陈睿晗</t>
  </si>
  <si>
    <t>2B8h6K0p-132-001-Uf-001-hNV-023-1-ONn-05-IOZ</t>
  </si>
  <si>
    <t>重庆谢家湾学校知易外国语联队</t>
  </si>
  <si>
    <t>重庆九龙坡区谢家湾小学</t>
  </si>
  <si>
    <t>刘亦霖|张思敬</t>
  </si>
  <si>
    <t>2B8h6KpQ-132-001-Ue-001-1qc-023-1-XBe-05-qOw</t>
  </si>
  <si>
    <t>VA1队</t>
  </si>
  <si>
    <t>南京师范大学附属小学南京市游府西街小学</t>
  </si>
  <si>
    <t>王子谦|魏铼</t>
  </si>
  <si>
    <t>小学A组</t>
  </si>
  <si>
    <t>2B8h6KOX-132-001-so-002-aC8-024-1-OYI-01-VVz</t>
  </si>
  <si>
    <t>VEX IQ和而不同</t>
  </si>
  <si>
    <t>挑战类</t>
  </si>
  <si>
    <t>小学组</t>
  </si>
  <si>
    <t>南外方山小学A队</t>
  </si>
  <si>
    <t>南京方山外国语学校</t>
  </si>
  <si>
    <t>张静</t>
  </si>
  <si>
    <t>方俊尊|赵宸逸|吴金泽</t>
  </si>
  <si>
    <t>2B8h6Kl6-132-001-oA-002-MEc-024-1-sve-01-qR5</t>
  </si>
  <si>
    <t>80088U</t>
  </si>
  <si>
    <t>广州市越秀区东风东路小学</t>
  </si>
  <si>
    <t>肖献华</t>
  </si>
  <si>
    <t>李宇骏|张俊熙|张智森</t>
  </si>
  <si>
    <t>2B8h6KW4-132-001-Hm-002-PJY-024-1-se5-01-XAB</t>
  </si>
  <si>
    <t>618X机械小浣熊</t>
  </si>
  <si>
    <t>上海闵行实验小学春城校区</t>
  </si>
  <si>
    <t>罗冬蕾</t>
  </si>
  <si>
    <t>吴悦彤|袁千雅|王泽华</t>
  </si>
  <si>
    <t>2B8h6KOz-132-001-mL-002-9lX-024-1-czE-01-YEu</t>
  </si>
  <si>
    <t>12575A</t>
  </si>
  <si>
    <t>福州教育学院附属第三小学</t>
  </si>
  <si>
    <t>林炜</t>
  </si>
  <si>
    <t>李骏骋|蔡宇泽|曾奕添</t>
  </si>
  <si>
    <t>2B8h6R7V-132-001-6J-002-Eef-024-1-5yv-01-e8P</t>
  </si>
  <si>
    <t>95985B</t>
  </si>
  <si>
    <t>北京市昌平区二毛学校</t>
  </si>
  <si>
    <t>王亚军|侯硕</t>
  </si>
  <si>
    <t>安轩墨|张鹤严|李嘉佑</t>
  </si>
  <si>
    <t>2B8h6KWj-132-001-mZ-002-5Dn-024-1-vW3-01-lfH</t>
  </si>
  <si>
    <t>金陵青衿队</t>
  </si>
  <si>
    <t>江苏省青少年特色科学工作室</t>
  </si>
  <si>
    <t>朱艳</t>
  </si>
  <si>
    <t>尚舒骋|郭弈铭</t>
  </si>
  <si>
    <t>2B8h6Rhj-132-001-Dn-002-G50-024-1-aO9-01-PQY</t>
  </si>
  <si>
    <t>科技耀星31740</t>
  </si>
  <si>
    <t>陈昕瑶|傅子瑞|俞桢铭</t>
  </si>
  <si>
    <t>2B8h6KWt-132-001-e5-002-Xzn-024-1-mQR-01-vwZ</t>
  </si>
  <si>
    <t>胜利吞噬者队</t>
  </si>
  <si>
    <t>北京第二实验小学</t>
  </si>
  <si>
    <t>钱超奇</t>
  </si>
  <si>
    <t>王显宁|李瑞钖|朱梓铭</t>
  </si>
  <si>
    <t>2B8h6KOA-132-001-1r-002-83A-024-1-BnR-01-Lnl</t>
  </si>
  <si>
    <t>科技创新</t>
  </si>
  <si>
    <t>刘弈阳|刘维晰|王语菡</t>
  </si>
  <si>
    <t>2B8h6R7Z-132-001-ck-002-y7N-024-1-jOh-01-cYR</t>
  </si>
  <si>
    <t>9066A</t>
  </si>
  <si>
    <t>北京市朝阳区人朝分东坝学校</t>
  </si>
  <si>
    <t>张硕|陈禹休</t>
  </si>
  <si>
    <t>金泽如|李光晔|张梓扬</t>
  </si>
  <si>
    <t>2B8h6Klw-132-001-j3-002-kni-024-1-u9G-01-O1a</t>
  </si>
  <si>
    <t>765A</t>
  </si>
  <si>
    <t>北京邮电大学附属小学;北京爱华安民双语;北京市海淀区五一小学</t>
  </si>
  <si>
    <t>张一冰</t>
  </si>
  <si>
    <t>郭沐希|张露心|刘思远</t>
  </si>
  <si>
    <t>2B8h6RhW-132-001-Gi-002-vta-024-1-Lsz-01-bpK</t>
  </si>
  <si>
    <t>861A</t>
  </si>
  <si>
    <t>中国农业科学院附属小学</t>
  </si>
  <si>
    <t>朱浩淼|张海珍</t>
  </si>
  <si>
    <t>马晨岚|韩卓坤|见睿航</t>
  </si>
  <si>
    <t>2B8h6KOy-132-001-na-002-Olr-024-1-vT9-01-qmO</t>
  </si>
  <si>
    <t>科技之星</t>
  </si>
  <si>
    <t>樊融|蒋欣哲|辛宇平</t>
  </si>
  <si>
    <t>2B8h6Rzw-132-001-t9-002-Aqf-024-1-eMr-01-MaY</t>
  </si>
  <si>
    <t>西安高新第四小学</t>
  </si>
  <si>
    <t>贺一凡</t>
  </si>
  <si>
    <t>赵恒祺|孙浩轩|梁益诚</t>
  </si>
  <si>
    <t>2B8h6RhK-132-001-zv-002-up9-024-1-tRW-01-JRm</t>
  </si>
  <si>
    <t>8588B</t>
  </si>
  <si>
    <t>青岛莱芜一路小学青岛燕儿岛路第一小学青岛镇江路小学</t>
  </si>
  <si>
    <t>王坤宇</t>
  </si>
  <si>
    <t>赵浩博|李政骏|张耘赫</t>
  </si>
  <si>
    <t>2B8h6Rz2-132-001-l5-002-9Gv-024-1-POa-01-yjn</t>
  </si>
  <si>
    <t>西安经开第一小学</t>
  </si>
  <si>
    <t>梁鹤腾</t>
  </si>
  <si>
    <t>万芮江|马亦凡|刘致远</t>
  </si>
  <si>
    <t>2B8h6Kll-132-001-Go-002-DWo-024-1-CgX-01-LgR</t>
  </si>
  <si>
    <t>三叶草</t>
  </si>
  <si>
    <t>南京市长江路小学，南京师范大学附属小学</t>
  </si>
  <si>
    <t>陈旭升</t>
  </si>
  <si>
    <t>向天歌|孟志远|魏栋轩</t>
  </si>
  <si>
    <t>2B8h6KlP-132-001-q9-002-QQC-024-1-p1M-01-uFj</t>
  </si>
  <si>
    <t>京师小麒麟</t>
  </si>
  <si>
    <t>南京师范大学附属小学，南京市北京东路小学</t>
  </si>
  <si>
    <t>刘磊</t>
  </si>
  <si>
    <t>高敬淮|杨振君|马旭卓</t>
  </si>
  <si>
    <t>2B8h6KW2-132-001-1Z-002-nkk-024-1-tJC-01-75c</t>
  </si>
  <si>
    <t>小智B队</t>
  </si>
  <si>
    <t>张峰|章晨曦</t>
  </si>
  <si>
    <t>孙铭泽|刘昱辰|张益鸣</t>
  </si>
  <si>
    <t>2B8h6Rh0-132-001-3s-002-pCd-024-1-VBa-01-zMw</t>
  </si>
  <si>
    <t>8588C</t>
  </si>
  <si>
    <t>青岛镇江路小学青岛金门路小学青岛福林小学</t>
  </si>
  <si>
    <t>梁圣熙|刘乘墉|邵子豪</t>
  </si>
  <si>
    <t>2B8h6RzL-132-001-b2-002-nEz-024-1-h2A-01-hZY</t>
  </si>
  <si>
    <t>8988P</t>
  </si>
  <si>
    <t>张江高科实验小学上海中学国际部福山外国语小学</t>
  </si>
  <si>
    <t>翁昊明</t>
  </si>
  <si>
    <t>杜明宇|Helios Li|朱钦宇</t>
  </si>
  <si>
    <t>2B8h6KlN-132-001-39-002-psq-024-1-DEO-01-5Np</t>
  </si>
  <si>
    <t>汉中市龙岗学校</t>
  </si>
  <si>
    <t>赵俊</t>
  </si>
  <si>
    <t>冯子玥|严颐然|鄂泓霖</t>
  </si>
  <si>
    <t>2B8h6KlI-132-001-9j-002-xDb-024-1-PNa-01-SzE</t>
  </si>
  <si>
    <t>80066A/G</t>
  </si>
  <si>
    <t>长沙麓山国际实验小学</t>
  </si>
  <si>
    <t>陈成</t>
  </si>
  <si>
    <t>龙彦舟|戴湛桐|黄星睿</t>
  </si>
  <si>
    <t>2B8h6KOT-132-001-1W-002-BDc-024-1-PTb-01-l1f</t>
  </si>
  <si>
    <t>13109A</t>
  </si>
  <si>
    <t>北京耀华京港学校</t>
  </si>
  <si>
    <t>JOSEPH ALEXANDER</t>
  </si>
  <si>
    <t>陈治庭|郭昕瑞|谢雨润</t>
  </si>
  <si>
    <t>2B8h6Rzb-132-001-XT-002-YpJ-024-1-uFc-01-vIh</t>
  </si>
  <si>
    <t>机器人</t>
  </si>
  <si>
    <t>北京市海淀区人北实验学校</t>
  </si>
  <si>
    <t>庄睿|刘霄</t>
  </si>
  <si>
    <t>岳宏飞|罗刈钒|赵天睿</t>
  </si>
  <si>
    <t>2B8h6R7y-132-001-PK-002-sCv-024-1-z3S-01-2iv</t>
  </si>
  <si>
    <t>小海豚战队</t>
  </si>
  <si>
    <t>泰州实验学校</t>
  </si>
  <si>
    <t>陈长瑞|夏天骏|高雨辰</t>
  </si>
  <si>
    <t>2B8h6B1O-132-001-8n-002-gLf-024-1-xjR-01-3te</t>
  </si>
  <si>
    <t>史塔克2队</t>
  </si>
  <si>
    <t>沧州市上海路小学、沧州市实验小学、沧州市中宇小学</t>
  </si>
  <si>
    <t>李秋霞|冯坤</t>
  </si>
  <si>
    <t>何翔|杜思宇|张祐硕</t>
  </si>
  <si>
    <t>2B8h6R7t-132-001-V8-002-sx9-024-1-PP5-01-e6U</t>
  </si>
  <si>
    <t>Nova Phoenix</t>
  </si>
  <si>
    <t>北京大学附属小学，北京市海淀区人北实验学校</t>
  </si>
  <si>
    <t>庄懿|陈芃宇|杨尚勋</t>
  </si>
  <si>
    <t>2B8h6KOB-132-001-tB-002-WQJ-024-1-JNk-01-6KS</t>
  </si>
  <si>
    <t>31117X</t>
  </si>
  <si>
    <t>徐欣妍|黄雨萱</t>
  </si>
  <si>
    <t>2B8h6R74-132-001-SC-002-1AU-024-1-qx9-01-vtX</t>
  </si>
  <si>
    <t>Never Give Up</t>
  </si>
  <si>
    <t>高益清|路弘毅|吴易轩</t>
  </si>
  <si>
    <t>2B8h6KOO-132-001-Ow-002-u0t-024-1-8Ox-01-VeY</t>
  </si>
  <si>
    <t>Quantum Engine</t>
  </si>
  <si>
    <t>北京市中关村二小</t>
  </si>
  <si>
    <t>张浩</t>
  </si>
  <si>
    <t>何易航|吴禹璋|毛玟之</t>
  </si>
  <si>
    <t>2B8h6KOG-132-001-Of-002-nYo-024-1-F4T-01-PUR</t>
  </si>
  <si>
    <t>西安市曲江第五小学-21523A</t>
  </si>
  <si>
    <t>西安市曲江第五小学</t>
  </si>
  <si>
    <t>叶一豪</t>
  </si>
  <si>
    <t>李颜宇|申俊泽|李泽崟</t>
  </si>
  <si>
    <t>2B8h6R7A-132-001-GR-002-DeW-024-1-buD-01-S6j</t>
  </si>
  <si>
    <t>小海豚战队A</t>
  </si>
  <si>
    <t>范润泽|生时行|王梓屹</t>
  </si>
  <si>
    <t>2B8h6KOo-132-001-bE-002-mkP-024-1-QEM-01-hCB</t>
  </si>
  <si>
    <t>史塔克一队</t>
  </si>
  <si>
    <t>沧州市新华小学</t>
  </si>
  <si>
    <t>王冬</t>
  </si>
  <si>
    <t>张慕飞|姚景睿|韩政成</t>
  </si>
  <si>
    <t>2B8h6R7W-132-001-lf-002-S40-024-1-UgC-01-qMo</t>
  </si>
  <si>
    <t>科技馆1队</t>
  </si>
  <si>
    <t>河源市科技馆</t>
  </si>
  <si>
    <t>古龙华</t>
  </si>
  <si>
    <t>李宇宸|曾鑫灏|赵浩文</t>
  </si>
  <si>
    <t>2B8h6Klo-132-001-SE-002-5Ds-024-1-s4K-01-2NJ</t>
  </si>
  <si>
    <t>BricksWorkshop</t>
  </si>
  <si>
    <t>汉中市卓越科技教育培训学校</t>
  </si>
  <si>
    <t>毕品</t>
  </si>
  <si>
    <t>王致远|袁钲嘉|刘翛然</t>
  </si>
  <si>
    <t>2B8h6Klf-132-001-7c-002-YHp-024-1-DnZ-01-wTB</t>
  </si>
  <si>
    <t>25257A</t>
  </si>
  <si>
    <t>耀华国际学校</t>
  </si>
  <si>
    <t>钱宏</t>
  </si>
  <si>
    <t>吴骉|华骏腾</t>
  </si>
  <si>
    <t>2B8hXqIB-133-129-OT-006-Z2q-130-1-7VI-08-aFA</t>
  </si>
  <si>
    <t>VEX IQ Mix&amp;Match</t>
  </si>
  <si>
    <t>Challenge category</t>
  </si>
  <si>
    <t>Primary school group</t>
  </si>
  <si>
    <t>SouthPointe</t>
  </si>
  <si>
    <t>JASPER YANBO CAO|XUANLIN FAN|OLIVER KING XIAO|JIAYI JIANG</t>
  </si>
  <si>
    <t>2B8h6KWl-132-001-Ou-002-O06-024-1-E9s-01-cro</t>
  </si>
  <si>
    <t>同舟智航队</t>
  </si>
  <si>
    <t>东莞市常平协同关爱促进中心</t>
  </si>
  <si>
    <t>高仁雨|李杰铭</t>
  </si>
  <si>
    <t>唐雅莉|曾诗雨|王子毅</t>
  </si>
  <si>
    <t>2B8h6KOE-132-001-PK-002-27i-024-1-dYY-01-QdF</t>
  </si>
  <si>
    <t>13109K</t>
  </si>
  <si>
    <t>谢雨泽|肖以列|张竣言</t>
  </si>
  <si>
    <t>小学B组</t>
  </si>
  <si>
    <t>2B8h6R7J-132-001-z9-002-MFZ-024-1-1Y6-01-okZ</t>
  </si>
  <si>
    <t>兰州市城关区水车园小学IQ</t>
  </si>
  <si>
    <t>杨慧琴|李惠芳</t>
  </si>
  <si>
    <t>姬骁航|徐东来|井瑞敏</t>
  </si>
  <si>
    <t>2B8h6KOP-132-001-MQ-002-0Y2-024-1-nnd-01-Ob8</t>
  </si>
  <si>
    <t>邓庆民 苏钲祺 林铠</t>
  </si>
  <si>
    <t>东山培正小学、新元小学、祈福新邨学校</t>
  </si>
  <si>
    <t>郭燕萍|戴桂金</t>
  </si>
  <si>
    <t>邓庆民|苏钲祺|林铠</t>
  </si>
  <si>
    <t>2B8h6KOk-132-001-4Y-002-Jxu-024-1-wXN-01-Dwz</t>
  </si>
  <si>
    <t>科技咸鱼</t>
  </si>
  <si>
    <t>顺德德竞编程校区</t>
  </si>
  <si>
    <t>肖松达</t>
  </si>
  <si>
    <t>罗浚骏|刘济源|罗竣熙</t>
  </si>
  <si>
    <t>2B8h6Rzt-132-001-zo-002-hjD-024-1-drz-01-L9L</t>
  </si>
  <si>
    <t>对对对队</t>
  </si>
  <si>
    <t>北京市西城区师范学校附属小学</t>
  </si>
  <si>
    <t>仲立平</t>
  </si>
  <si>
    <t>赖奕霖|李牧野|刘宸宇</t>
  </si>
  <si>
    <t>2B8h6Rzf-132-001-WW-002-QZE-024-1-0uR-01-MNe</t>
  </si>
  <si>
    <t>81020A</t>
  </si>
  <si>
    <t>北京市八一学校</t>
  </si>
  <si>
    <t>李炯</t>
  </si>
  <si>
    <t>张径荣|张东泰|李梓容</t>
  </si>
  <si>
    <t>2B8h6KOv-132-001-Ea-002-tM5-024-1-Is7-01-MnH</t>
  </si>
  <si>
    <t>669C</t>
  </si>
  <si>
    <t>昆山开发区实验学校</t>
  </si>
  <si>
    <t>袁德鹏</t>
  </si>
  <si>
    <t>樊宇浩|孙浩宇|陈奕衡</t>
  </si>
  <si>
    <t>2B8h6RhH-132-001-Wm-002-zfq-024-1-yrx-01-Ons</t>
  </si>
  <si>
    <t>伦华1队</t>
  </si>
  <si>
    <t>黄恩彤|沈俊希|吉辰睿</t>
  </si>
  <si>
    <t>一等奖</t>
  </si>
  <si>
    <t>2B8h6R7v-132-001-LA-002-u9F-024-1-osO-01-StU</t>
  </si>
  <si>
    <t>丹阳华南实验小学H</t>
  </si>
  <si>
    <t>朱志国|靳钰钧</t>
  </si>
  <si>
    <t>束家成|朱竞择|李子睿</t>
  </si>
  <si>
    <t>2B8h6R7K-132-001-Y6-002-Ahd-024-1-F2M-01-ixf</t>
  </si>
  <si>
    <t>天下第一队</t>
  </si>
  <si>
    <t>五路通小学</t>
  </si>
  <si>
    <t>果倬菁|钱超奇</t>
  </si>
  <si>
    <t>汪祺振|赵锡闻|李沐丞</t>
  </si>
  <si>
    <t>2B8h6RhD-132-001-iC-002-Ywj-024-1-LEp-01-xVK</t>
  </si>
  <si>
    <t>丹阳华南实验小学G</t>
  </si>
  <si>
    <t>朱志国|丁彬</t>
  </si>
  <si>
    <t>倪浩轩|张哲瑞|戴逢辰</t>
  </si>
  <si>
    <t>2B8h6RzP-132-001-fU-002-Xkw-024-1-YDQ-01-cMd</t>
  </si>
  <si>
    <t>麒麟</t>
  </si>
  <si>
    <t>北京市少年宫</t>
  </si>
  <si>
    <t>张超|杨旭</t>
  </si>
  <si>
    <t>李梓嘉|李宗锴|宋承骏</t>
  </si>
  <si>
    <t>2B8h6R7C-132-001-Of-002-FfS-024-1-b8f-01-UfY</t>
  </si>
  <si>
    <t>VIQ99699A新乡联队</t>
  </si>
  <si>
    <t>河南科技学院子弟学校</t>
  </si>
  <si>
    <t>郭瑞敏</t>
  </si>
  <si>
    <t>杨帆浩宇|张学林|张毅然</t>
  </si>
  <si>
    <t>2B8h6B1Y-132-001-bO-002-5a6-024-1-BlF-01-YvP</t>
  </si>
  <si>
    <t>699A</t>
  </si>
  <si>
    <t>苏州市姑苏区青少年宫</t>
  </si>
  <si>
    <t>张子豪</t>
  </si>
  <si>
    <t>孙绍杰|陈子航|肖学哲</t>
  </si>
  <si>
    <t>2B8h6B1N-132-001-BV-002-qMi-024-1-IOv-01-jtD</t>
  </si>
  <si>
    <t>13088A</t>
  </si>
  <si>
    <t>石家庄市北新街小学</t>
  </si>
  <si>
    <t>郭晓军</t>
  </si>
  <si>
    <t>杨铭萱|肖卓凡|史茉涵</t>
  </si>
  <si>
    <t>2B8h6m4I-132-001-kP-002-UtP-024-1-nx2-01-OCo</t>
  </si>
  <si>
    <t>和而不同1队</t>
  </si>
  <si>
    <t>中国宋庆龄青少年科技文化交流中心</t>
  </si>
  <si>
    <t>毛建康</t>
  </si>
  <si>
    <t>郎攸同|俞佳希|邱芷墨</t>
  </si>
  <si>
    <t>2B8h6Rhl-132-001-q1-002-k9Z-024-1-doV-01-YkW</t>
  </si>
  <si>
    <t>探索队</t>
  </si>
  <si>
    <t>青少年科普实践创新中心实践基地</t>
  </si>
  <si>
    <t>庄昊|黄翔</t>
  </si>
  <si>
    <t>黄梓铭|王庭钧|王景谦</t>
  </si>
  <si>
    <t>2B8h6m4i-132-001-7I-002-Zh9-024-1-7yh-01-P9V</t>
  </si>
  <si>
    <t>和而不同2队</t>
  </si>
  <si>
    <t>张皓然|李卓昱|刘浩嘉</t>
  </si>
  <si>
    <t>2B8h6KW8-132-001-SO-002-kKE-024-1-Ud6-01-FgW</t>
  </si>
  <si>
    <t>高新一队</t>
  </si>
  <si>
    <t>重庆高新技术产业开发区第一实验小学校</t>
  </si>
  <si>
    <t>雷江波</t>
  </si>
  <si>
    <t>余咏樟|朱帝运|徐浚哲</t>
  </si>
  <si>
    <t>2B8h6KWf-132-001-fp-002-Uvf-024-1-9t9-01-F2p</t>
  </si>
  <si>
    <t>台州市青少年活动中心6613B</t>
  </si>
  <si>
    <t>台州市青少年活动中心</t>
  </si>
  <si>
    <t>林朝华|童文月</t>
  </si>
  <si>
    <t>陈秉哲|周若琪|何知轩</t>
  </si>
  <si>
    <t>2B8h6K0e-132-001-FS-002-tee-024-1-8mf-01-RVL</t>
  </si>
  <si>
    <t>科技新星</t>
  </si>
  <si>
    <t>北京市西城科技馆</t>
  </si>
  <si>
    <t>沈湛朗|张啸晨|桂继旸</t>
  </si>
  <si>
    <t>2B8h6KOU-132-001-Ah-002-Mxd-024-1-Kzx-01-enc</t>
  </si>
  <si>
    <t>天工造物</t>
  </si>
  <si>
    <t>沈阳市浑南区第三小学</t>
  </si>
  <si>
    <t>李雨辰</t>
  </si>
  <si>
    <t>姚歆睿|董泽慧|赵芸熙</t>
  </si>
  <si>
    <t>2B8h6R7g-132-001-Wo-002-AHr-024-1-UIy-01-cyJ</t>
  </si>
  <si>
    <t>58051C</t>
  </si>
  <si>
    <t>杭州二中白马湖学校小学部</t>
  </si>
  <si>
    <t>黄哲</t>
  </si>
  <si>
    <t>杨涵喆|莫宸瑞|孙旌乔</t>
  </si>
  <si>
    <t>2B8h6R73-132-001-Vd-002-ZxC-024-1-tvm-01-7Qe</t>
  </si>
  <si>
    <t>31051X</t>
  </si>
  <si>
    <t>中国杭州低碳科技馆</t>
  </si>
  <si>
    <t>潘竑昱</t>
  </si>
  <si>
    <t>周泓锐|张知意|王晨睿</t>
  </si>
  <si>
    <t>2B8h6KOV-132-001-4e-002-rDO-024-1-eAO-01-IaB</t>
  </si>
  <si>
    <t>实践队</t>
  </si>
  <si>
    <t>许涵麟|王子涵|林立坤</t>
  </si>
  <si>
    <t>2B8h6RhE-132-001-AP-002-rtQ-024-1-fBy-01-HDF</t>
  </si>
  <si>
    <t>伦华2队</t>
  </si>
  <si>
    <t>谢晓明</t>
  </si>
  <si>
    <t>刘子夫|李瑾宸|董子诚</t>
  </si>
  <si>
    <t>2B8h6K0D-132-001-xM-002-lEI-024-1-Dr9-01-CPk</t>
  </si>
  <si>
    <t>清华大学附属中学国际部</t>
  </si>
  <si>
    <t>任哲学</t>
  </si>
  <si>
    <t>Sophia Zhang|王沛林|陈明治</t>
  </si>
  <si>
    <t>2B8h6KOd-132-001-re-002-wKR-024-1-YIn-01-1Py</t>
  </si>
  <si>
    <t>43010A</t>
  </si>
  <si>
    <t>长沙市岳麓区萤火羽翼机器人活动中心</t>
  </si>
  <si>
    <t>唐也</t>
  </si>
  <si>
    <t>王雨桐|曾相培|黄彬岩</t>
  </si>
  <si>
    <t>2B8h6KOf-132-001-Wv-002-Eqc-024-1-MsY-01-qrZ</t>
  </si>
  <si>
    <t>潜力队</t>
  </si>
  <si>
    <t>深圳市科学馆</t>
  </si>
  <si>
    <t>戴于宸|沈辰耀|周恒宇</t>
  </si>
  <si>
    <t>2B8h6R7X-132-001-iN-002-K2g-024-1-40T-01-D4y</t>
  </si>
  <si>
    <t>HXVIQ-01</t>
  </si>
  <si>
    <t>成都高新区小树华芯科技培训学校</t>
  </si>
  <si>
    <t>舒子龙</t>
  </si>
  <si>
    <t>曹懿杨|蒋知懿|廖启良</t>
  </si>
  <si>
    <t>2B8h6R7R-132-001-yB-002-DOQ-024-1-Wpe-01-rsC</t>
  </si>
  <si>
    <t>58051X</t>
  </si>
  <si>
    <t>陈张丰</t>
  </si>
  <si>
    <t>夏启元|赵益德|沈弈辰</t>
  </si>
  <si>
    <t>2B8h6KWi-132-001-r7-002-OGS-024-1-MQn-01-Zgb</t>
  </si>
  <si>
    <t>台州市青少年活动中心6613C</t>
  </si>
  <si>
    <t>曹瀚宇|王铭骏|罗艺栩</t>
  </si>
  <si>
    <t>2B8h6KlA-132-001-my-002-5tF-024-1-vTE-01-wry</t>
  </si>
  <si>
    <t>百越星河</t>
  </si>
  <si>
    <t>云南师范大学附属小学</t>
  </si>
  <si>
    <t>蔡胜利</t>
  </si>
  <si>
    <t>陈沛|季和圣|王一诺</t>
  </si>
  <si>
    <t>2B8h6R7H-132-001-6H-002-CUn-024-1-qER-01-7aL</t>
  </si>
  <si>
    <t>58051A</t>
  </si>
  <si>
    <t>李永旭|张楚扬|陈睿达</t>
  </si>
  <si>
    <t>2B8h6KWV-132-001-Nn-002-V23-024-1-AO4-01-8ae</t>
  </si>
  <si>
    <t>台州市青少年活动中心6613A</t>
  </si>
  <si>
    <t>徐诗桐|徐英骏|牟晨羽</t>
  </si>
  <si>
    <t>2B8h6KWv-132-001-sk-002-UbC-024-1-kw3-01-M4r</t>
  </si>
  <si>
    <t>兰州市城关区白银路小学IQ</t>
  </si>
  <si>
    <t>王永龙|李姣</t>
  </si>
  <si>
    <t>张建文|王嘉煜|王艺璇</t>
  </si>
  <si>
    <t>2B8h6B1u-132-001-yR-002-28d-024-1-fKa-01-AoK</t>
  </si>
  <si>
    <t>Combo Unity</t>
  </si>
  <si>
    <t>温州市瓦市小学 温州市籀园小学 温州市瓯江小学</t>
  </si>
  <si>
    <t>朱迪</t>
  </si>
  <si>
    <t>邵睦宸|李乔依|陈力维</t>
  </si>
  <si>
    <t>2B8h6Kl4-132-001-p7-002-OJM-024-1-yvm-01-sZd</t>
  </si>
  <si>
    <t>樱花VA队</t>
  </si>
  <si>
    <t>南京市樱花小学 南京市北京东路小学分校红太阳小学</t>
  </si>
  <si>
    <t>李璇</t>
  </si>
  <si>
    <t>肖博煊|周毓秀|陈嘉棋</t>
  </si>
  <si>
    <t>2B8h6R7p-132-001-v3-002-njZ-024-1-1VC-01-GoA</t>
  </si>
  <si>
    <t>VIQ99699B新乡联队</t>
  </si>
  <si>
    <t>新乡市明德小学</t>
  </si>
  <si>
    <t>赵晓柯</t>
  </si>
  <si>
    <t>刘铭轩|王嘉泽|赵文源</t>
  </si>
  <si>
    <t>2B8h6Rzz-132-001-J4-002-QZW-024-1-o1J-01-syV</t>
  </si>
  <si>
    <t>海淀区青少年科技活动中心</t>
  </si>
  <si>
    <t>刘磊|冯舒芳</t>
  </si>
  <si>
    <t>肖博言|李梓慕|何昱辰</t>
  </si>
  <si>
    <t>2B8h6KWk-132-001-5x-002-TK9-024-1-wbj-01-5GM</t>
  </si>
  <si>
    <t>欣欣向荣</t>
  </si>
  <si>
    <t>安云骁|汤馥郗|陈子骞</t>
  </si>
  <si>
    <t>2B8h6m4w-132-001-zA-002-hrR-024-1-DSl-01-MxU</t>
  </si>
  <si>
    <t>Fighting</t>
  </si>
  <si>
    <t>罗店中心小学</t>
  </si>
  <si>
    <t>王成龙</t>
  </si>
  <si>
    <t>王俊宸|梅世豪|苗煜琦</t>
  </si>
  <si>
    <t>2B8h6R7m-132-001-pI-002-bQ6-024-1-Jea-01-rUr</t>
  </si>
  <si>
    <t>31051A</t>
  </si>
  <si>
    <t>邵启航|刘梓辰|阮祝赫</t>
  </si>
  <si>
    <t>2B8h6KWw-132-001-vW-002-7dg-024-1-boE-01-EuH</t>
  </si>
  <si>
    <t>森森学子</t>
  </si>
  <si>
    <t>重庆市沙坪坝区森林实验小学校</t>
  </si>
  <si>
    <t>曾睿涵|曾昱安|何骏鸿</t>
  </si>
  <si>
    <t>2B8h6R7k-132-001-OV-002-sS4-024-1-jGE-01-ghJ</t>
  </si>
  <si>
    <t>成志少年小队</t>
  </si>
  <si>
    <t>清华大学附属小学商务中心区实验小学</t>
  </si>
  <si>
    <t>韩策</t>
  </si>
  <si>
    <t>李泰杭|王奕伦|肖柯铭</t>
  </si>
  <si>
    <t>2B8h6Kl3-132-001-fg-002-1hL-024-1-yRZ-01-9eW</t>
  </si>
  <si>
    <t>85677C</t>
  </si>
  <si>
    <t>上海徐汇逸夫小学</t>
  </si>
  <si>
    <t>张鹏举</t>
  </si>
  <si>
    <t>陈彦任|施加越|张弘睿</t>
  </si>
  <si>
    <t>2B8h6KO0-132-001-OP-002-u85-024-1-lRO-01-CUb</t>
  </si>
  <si>
    <t>重庆启诚巴蜀知行学校联队</t>
  </si>
  <si>
    <t>重庆启诚巴蜀小学</t>
  </si>
  <si>
    <t>张红</t>
  </si>
  <si>
    <t>张图南|何岳迪|苟彦希</t>
  </si>
  <si>
    <t>2B8h6m4X-132-001-qt-002-txD-024-1-Faw-01-Lnw</t>
  </si>
  <si>
    <t>和而不同3队</t>
  </si>
  <si>
    <t>刘瑾致|夏熙|王汉辰</t>
  </si>
  <si>
    <t>2B8h6B1C-132-001-8q-002-kg5-024-1-gD6-01-VCD</t>
  </si>
  <si>
    <t>43010W</t>
  </si>
  <si>
    <t>龚鑫宇</t>
  </si>
  <si>
    <t>李奕行|周仲晖|谭亦辰</t>
  </si>
  <si>
    <t>2B8h6KWo-132-001-o7-002-Iy2-024-1-DPm-01-7x4</t>
  </si>
  <si>
    <t>66186A</t>
  </si>
  <si>
    <t>VEX学苑北京校区</t>
  </si>
  <si>
    <t>吴昊飞</t>
  </si>
  <si>
    <t>王嘉硕|许峻铜|张光硕</t>
  </si>
  <si>
    <t>2B8h6KlR-132-001-J9-002-WTV-024-1-hdY-01-Dk2</t>
  </si>
  <si>
    <t>桥南小学</t>
  </si>
  <si>
    <t>天水市麦积区桥南小学</t>
  </si>
  <si>
    <t>潘丽品</t>
  </si>
  <si>
    <t>梁思远|李睿</t>
  </si>
  <si>
    <t>2B8h6Rhn-132-001-MG-002-il5-024-1-dj7-01-f7D</t>
  </si>
  <si>
    <t>8990A</t>
  </si>
  <si>
    <t>成都市龙泉驿区天鹅湖小学</t>
  </si>
  <si>
    <t>王敏</t>
  </si>
  <si>
    <t>罗梓宸|张柯煜|袁瑾瑜</t>
  </si>
  <si>
    <t>2B8h6KOJ-132-001-33-002-vQF-024-1-Zwj-01-m3x</t>
  </si>
  <si>
    <t>24728A</t>
  </si>
  <si>
    <t>秦皇岛青少年科技教育协会</t>
  </si>
  <si>
    <t>宋博</t>
  </si>
  <si>
    <t>刘李阳|任喆|肖天跃</t>
  </si>
  <si>
    <t>2B8h6KWh-132-001-6Z-002-Q1R-024-1-RvG-01-4y6</t>
  </si>
  <si>
    <t>长春IQ一队</t>
  </si>
  <si>
    <t>东北师范大学华蕴实验学校</t>
  </si>
  <si>
    <t>付重文</t>
  </si>
  <si>
    <t>邹沛浠|高新然|杨子辰</t>
  </si>
  <si>
    <t>2B8h6Rhr-132-001-49-002-6fO-024-1-uJD-01-awu</t>
  </si>
  <si>
    <t>8990E</t>
  </si>
  <si>
    <t>成都市龙泉驿区天鹅湖小学\青羊区教科院附属实验学校</t>
  </si>
  <si>
    <t>郭铠洋|谭知义|尹子骞</t>
  </si>
  <si>
    <t>2B8h6m4K-132-001-8I-002-wMh-024-1-EAk-01-03U</t>
  </si>
  <si>
    <t>耿家庄小学-和而不同</t>
  </si>
  <si>
    <t>肖青</t>
  </si>
  <si>
    <t>王槿于|韩波江|靳懿然</t>
  </si>
  <si>
    <t>2B8h6KWp-132-001-iT-002-pHi-024-1-Izb-01-zuI</t>
  </si>
  <si>
    <t>66186B</t>
  </si>
  <si>
    <t>孙宇轩|高樱芷|刘星汉</t>
  </si>
  <si>
    <t>2B8h6Kl1-132-001-np-002-Xfg-024-1-8EW-01-KOb</t>
  </si>
  <si>
    <t>85677A</t>
  </si>
  <si>
    <t>上海交通大学附属实验小学</t>
  </si>
  <si>
    <t>毕一诺|刘仁瑄|郑禹泓</t>
  </si>
  <si>
    <t>2B8h6Klh-132-001-1o-002-8Zh-024-1-PDW-01-E07</t>
  </si>
  <si>
    <t>长春IQ二队</t>
  </si>
  <si>
    <t>吉林省第二实验学校</t>
  </si>
  <si>
    <t>孙尉领|金圣翔</t>
  </si>
  <si>
    <t>2B8h6KYq-132-001-Vn-002-kLj-024-1-HwE-02-Obv</t>
  </si>
  <si>
    <t>初中组</t>
  </si>
  <si>
    <t>金陵青禾队</t>
  </si>
  <si>
    <t>臧余川</t>
  </si>
  <si>
    <t>王欣诚|万钧豪|崔鑫琛</t>
  </si>
  <si>
    <t>2B8h6Kjp-132-001-Hp-002-14K-024-1-hte-02-Pqf</t>
  </si>
  <si>
    <t>3287A</t>
  </si>
  <si>
    <t>上外松外，上海西外，松江实验小学</t>
  </si>
  <si>
    <t>吴彦町</t>
  </si>
  <si>
    <t>张隽巍|涂图|陈蕴嘉</t>
  </si>
  <si>
    <t>2B8h6KjI-132-001-d8-002-23x-024-1-xrH-02-LXA</t>
  </si>
  <si>
    <t>兰州市第三十五中学</t>
  </si>
  <si>
    <t>王丽|魏晋河</t>
  </si>
  <si>
    <t>孔繁林|梁宸纲|申鈊</t>
  </si>
  <si>
    <t>2B8h6m4A-132-001-pU-002-86Q-024-1-SRw-02-2TE</t>
  </si>
  <si>
    <t>3668X</t>
  </si>
  <si>
    <t>澳門人工智能教育中心</t>
  </si>
  <si>
    <t>何辉同</t>
  </si>
  <si>
    <t>劉璟濠|彭敬杰|李瑞明 Raymond Li Xu</t>
  </si>
  <si>
    <t>2B8h6KTh-132-001-TO-002-8Ky-024-1-woP-02-psN</t>
  </si>
  <si>
    <t>苍穹枢纽</t>
  </si>
  <si>
    <t>长安湖滨中学</t>
  </si>
  <si>
    <t>曾瑾|孟倩</t>
  </si>
  <si>
    <t>赵明俊|刘辰飞|薛舒科</t>
  </si>
  <si>
    <t>2B8h6Kji-132-001-86-002-77s-024-1-MzJ-02-NXW</t>
  </si>
  <si>
    <t>方圆A队</t>
  </si>
  <si>
    <t>孙含婷</t>
  </si>
  <si>
    <t>冯桉岂|孙洧荍|胡天杨</t>
  </si>
  <si>
    <t>2B8h6KYE-132-001-Qs-002-KAA-024-1-WXt-02-pHC</t>
  </si>
  <si>
    <t>8588A</t>
  </si>
  <si>
    <t>青岛市崂山区实验学校山东省青岛实验初级中学青岛第四实验初级中学</t>
  </si>
  <si>
    <t>曲浩睿|刘桐宇|苏旭恒</t>
  </si>
  <si>
    <t>2B8h6KYO-132-001-6C-002-JP6-024-1-NfZ-02-N70</t>
  </si>
  <si>
    <t>雅礼外国语/康礼克雷格/麓山二小</t>
  </si>
  <si>
    <t>长沙雅礼外国语学校</t>
  </si>
  <si>
    <t>曾源翊|赵淇棫|岳安达</t>
  </si>
  <si>
    <t>2B8h6KYu-132-001-SM-002-qd9-024-1-mZj-02-vm8</t>
  </si>
  <si>
    <t>8588X</t>
  </si>
  <si>
    <t>青岛银河学校山东省青岛第二十六中学青岛市西海岸新区明德双语学校</t>
  </si>
  <si>
    <t>杨天一|于子轩|周炜博</t>
  </si>
  <si>
    <t>2B8h6KjS-132-001-1h-002-Bsu-024-1-Obl-02-6lE</t>
  </si>
  <si>
    <t>西安市曲江第一学校</t>
  </si>
  <si>
    <t>丁辉</t>
  </si>
  <si>
    <t>花擎宇|曲锦煜|安培元</t>
  </si>
  <si>
    <t>2B8h6KjD-132-001-Tc-002-8ly-024-1-aHv-02-oSi</t>
  </si>
  <si>
    <t>小蜜蜂战队</t>
  </si>
  <si>
    <t>北京市朝阳区实验小学；北京市海淀外国语实验学校；北京汇文中学</t>
  </si>
  <si>
    <t>黄成全</t>
  </si>
  <si>
    <t>张逸|肖之牧|张梓墨</t>
  </si>
  <si>
    <t>2B8h6Kjb-132-001-6w-002-moZ-024-1-b1v-02-Qlf</t>
  </si>
  <si>
    <t>醒狮队</t>
  </si>
  <si>
    <t>深圳实验学校/龙华中学</t>
  </si>
  <si>
    <t>庄昊|曾繁均</t>
  </si>
  <si>
    <t>郭乐涵|廖雨泽|刘天辰</t>
  </si>
  <si>
    <t>2B8h6KT7-132-001-I7-002-Ijj-024-1-Fgy-02-RLH</t>
  </si>
  <si>
    <t>北京市第二十中学</t>
  </si>
  <si>
    <t>周洪万</t>
  </si>
  <si>
    <t>陈佳明|邵晨|赵子涵</t>
  </si>
  <si>
    <t>2B8h6Kj9-132-001-l5-002-xG7-024-1-sRS-02-IPm</t>
  </si>
  <si>
    <t>郭梓皓 黄悦 李旻晏</t>
  </si>
  <si>
    <t>广州市海珠区第三实验小学、广州大学附属中学、员村小学</t>
  </si>
  <si>
    <t>冼世豪|郑跃纯</t>
  </si>
  <si>
    <t>郭梓皓|黄悦|李旻晏</t>
  </si>
  <si>
    <t>2B8h6m4y-132-001-0O-002-N6B-024-1-8lO-02-AL3</t>
  </si>
  <si>
    <t>3668Y</t>
  </si>
  <si>
    <t>Gary Ho Yin Lai</t>
  </si>
  <si>
    <t>黎尚仁|呂天牧|華悅成</t>
  </si>
  <si>
    <t>2B8h6Kjg-132-001-aX-002-ogY-024-1-4Ud-02-iNA</t>
  </si>
  <si>
    <t>宇宙之星</t>
  </si>
  <si>
    <t>首都师范大学附属实验学校</t>
  </si>
  <si>
    <t>张奇</t>
  </si>
  <si>
    <t>杨浩程|龚秋赫|杨尧屹</t>
  </si>
  <si>
    <t>2B8h6KYZ-132-001-ks-002-h4X-024-1-cMF-02-rdc</t>
  </si>
  <si>
    <t>65165F</t>
  </si>
  <si>
    <t>青岛启元学校/青岛超银中学（镇江路）/青岛第二十六中学</t>
  </si>
  <si>
    <t>刘晓忠</t>
  </si>
  <si>
    <t>袁昱洋|刘辰明|傅骏博</t>
  </si>
  <si>
    <t>2B8h6KYY-132-001-G7-002-tFe-024-1-DGJ-02-bk5</t>
  </si>
  <si>
    <t>融侨二队</t>
  </si>
  <si>
    <t>重庆南开（融侨）中学校</t>
  </si>
  <si>
    <t>彭梓铄|闫茂泽|谭景云</t>
  </si>
  <si>
    <t>2B8h6KYP-132-001-xW-002-AUr-024-1-pSI-02-ZQP</t>
  </si>
  <si>
    <t>65165E</t>
  </si>
  <si>
    <t>青岛超银中学/青岛新世纪市北学校/青岛高新区第一实验初级中学</t>
  </si>
  <si>
    <t>王子夫|张宸睿|门秀灿</t>
  </si>
  <si>
    <t>2B8h6Kjh-132-001-VZ-002-tjR-024-1-Mtp-02-J3J</t>
  </si>
  <si>
    <t>12138A</t>
  </si>
  <si>
    <t>北京教育学院附属中学</t>
  </si>
  <si>
    <t>强薇</t>
  </si>
  <si>
    <t>孟小楠|刘宸睿|李幼安</t>
  </si>
  <si>
    <t>2B8h6Kj8-132-001-rg-002-Y7L-024-1-OsP-02-GAF</t>
  </si>
  <si>
    <t>21-22联盟校A队</t>
  </si>
  <si>
    <t>北京市第二十一中学</t>
  </si>
  <si>
    <t>洪业晔</t>
  </si>
  <si>
    <t>黄霄洋|王学一|杜欣航</t>
  </si>
  <si>
    <t>2B8h6KYy-132-001-7x-002-vOP-024-1-k3U-02-f5Q</t>
  </si>
  <si>
    <t>NFLSYH队</t>
  </si>
  <si>
    <t>南京雨花外国语学校</t>
  </si>
  <si>
    <t>苗宣衍</t>
  </si>
  <si>
    <t>许皓然|潘昱锜|刘昊廷</t>
  </si>
  <si>
    <t>2B8h6Klr-132-001-T0-002-Q5x-024-1-7wR-02-fqm</t>
  </si>
  <si>
    <t>北京市第八十中学</t>
  </si>
  <si>
    <t>张朋</t>
  </si>
  <si>
    <t>赵煜晨|庄梓琳|黄滢睻</t>
  </si>
  <si>
    <t>2B8h6Kjn-132-001-Xx-002-HRE-024-1-VVx-02-HYO</t>
  </si>
  <si>
    <t>49145A</t>
  </si>
  <si>
    <t>凯里学院附属中学、凯里市第四小学</t>
  </si>
  <si>
    <t>赵晓龙|赵秀荣</t>
  </si>
  <si>
    <t>宋俊毅|何昊澄|曹帅</t>
  </si>
  <si>
    <t>2B8h6R2X-132-001-MI-002-glm-024-1-TU2-02-EuG</t>
  </si>
  <si>
    <t>成志少年</t>
  </si>
  <si>
    <t>张子晟|马一开|王嗣曾</t>
  </si>
  <si>
    <t>2B8h6KYc-132-001-pb-002-19q-024-1-qpa-02-fWU</t>
  </si>
  <si>
    <t>科中A队</t>
  </si>
  <si>
    <t>南京市科利华中学</t>
  </si>
  <si>
    <t>王蔚</t>
  </si>
  <si>
    <t>王琸|蔡佩衡|曹昕妍</t>
  </si>
  <si>
    <t>2B8h6KYT-132-001-OW-002-OP7-024-1-5pr-02-epg</t>
  </si>
  <si>
    <t>实验一队</t>
  </si>
  <si>
    <t>深圳实验学校中学部</t>
  </si>
  <si>
    <t>曾繁均</t>
  </si>
  <si>
    <t>王浩丞|罗彧然|程腾锐</t>
  </si>
  <si>
    <t>2B8hXqID-133-129-ww-006-hxA-130-1-qcL-09-q7v</t>
  </si>
  <si>
    <t>Junior high school group</t>
  </si>
  <si>
    <t>1729W</t>
  </si>
  <si>
    <t>MURZABEKOV TALGAT</t>
  </si>
  <si>
    <t>ABDUMALIK ALIKHAN|UAIS SULTANMURAT|KUAT OLZHAS</t>
  </si>
  <si>
    <t>2B8hXqIe-133-129-GU-006-dLc-130-1-fE4-09-ZP9</t>
  </si>
  <si>
    <t>1729R</t>
  </si>
  <si>
    <t>KUANYSHOVA GULNAR</t>
  </si>
  <si>
    <t>BIZHIGITOV ARNUR|RAMAZANOV DANIAL|MYNGZHASSAR MAGZHAN</t>
  </si>
  <si>
    <t>2B8h6KlD-132-001-ao-002-4mN-024-1-Kx2-02-Va1</t>
  </si>
  <si>
    <t>郑州科技馆一队</t>
  </si>
  <si>
    <t>郑州科学技术馆</t>
  </si>
  <si>
    <t>刘玉立|邵志伟</t>
  </si>
  <si>
    <t>陈张铭浩|王家诺|付丛溪</t>
  </si>
  <si>
    <t>2B8h6KYM-132-001-8J-002-MKv-024-1-JbL-02-gGM</t>
  </si>
  <si>
    <t>VIQ66966A联队</t>
  </si>
  <si>
    <t>新乡市第一中学</t>
  </si>
  <si>
    <t>杨辉</t>
  </si>
  <si>
    <t>姜尚官|姜昊辰|李弈成</t>
  </si>
  <si>
    <t>2B8h6KjU-132-001-tC-002-0Zk-024-1-UFe-02-US5</t>
  </si>
  <si>
    <t>奇才翔翔队</t>
  </si>
  <si>
    <t>哈尔滨工业大学附属中学</t>
  </si>
  <si>
    <t>周爱申</t>
  </si>
  <si>
    <t>任禹州|才盛杰|王春翔</t>
  </si>
  <si>
    <t>2B8h6KjB-132-001-76-002-YAA-024-1-e4l-02-U1I</t>
  </si>
  <si>
    <t>郑州市第四十二中学飞跃一队</t>
  </si>
  <si>
    <t>郑州市第四十二中学</t>
  </si>
  <si>
    <t>程玉琳</t>
  </si>
  <si>
    <t>李泽宇|卢修宇|王浩宇</t>
  </si>
  <si>
    <t>2B8h6KYk-132-001-jN-002-Rc0-024-1-5FA-02-Zmu</t>
  </si>
  <si>
    <t>8990C</t>
  </si>
  <si>
    <t>成都市教育科学研究院附属学校\实外西区学校</t>
  </si>
  <si>
    <t>肖健健</t>
  </si>
  <si>
    <t>徐天禾|郭泓毅|许严</t>
  </si>
  <si>
    <t>2B8h6KTP-132-001-tC-002-Tf4-024-1-slI-02-KGl</t>
  </si>
  <si>
    <t>麓山国际/清水塘三小/博才咸嘉湖</t>
  </si>
  <si>
    <t>长沙麓山国际实验学校</t>
  </si>
  <si>
    <t>李逸谦|陈柯予|刘语瞳</t>
  </si>
  <si>
    <t>2B8h6KTv-132-001-Op-002-Kk7-024-1-Qlc-02-22P</t>
  </si>
  <si>
    <t>91666A</t>
  </si>
  <si>
    <t>宁夏大学附属中学</t>
  </si>
  <si>
    <t>潘洁|糜鑫</t>
  </si>
  <si>
    <t>糜文博|冯傲|陈思言</t>
  </si>
  <si>
    <t>2B8h6Kj7-132-001-iD-002-pqg-024-1-1IO-02-dop</t>
  </si>
  <si>
    <t>13066A</t>
  </si>
  <si>
    <t>石家庄市第二十三中学</t>
  </si>
  <si>
    <t>马涛</t>
  </si>
  <si>
    <t>王子涵|倪浩森|高悦曦</t>
  </si>
  <si>
    <t>2B8h6KYN-132-001-Kk-002-EVc-024-1-kVq-02-uj4</t>
  </si>
  <si>
    <t>大漠驼铃</t>
  </si>
  <si>
    <t>兰州交通大学附属中学</t>
  </si>
  <si>
    <t>王艳群</t>
  </si>
  <si>
    <t>王炳喆|杨润韬|葛旺瑞</t>
  </si>
  <si>
    <t>2B8h6Kj2-132-001-p2-002-NU3-024-1-mzC-02-bQ6</t>
  </si>
  <si>
    <t>西安曲江德闳学校</t>
  </si>
  <si>
    <t>许倩</t>
  </si>
  <si>
    <t>徐崇候|雷夕殿|董冠初</t>
  </si>
  <si>
    <t>2B8h6Kjq-132-001-Oa-002-x0d-024-1-eVb-02-teL</t>
  </si>
  <si>
    <t>天工开物</t>
  </si>
  <si>
    <t>沈阳市浑南区第二初级中学</t>
  </si>
  <si>
    <t>费一航|高铭阳|王为正</t>
  </si>
  <si>
    <t>2B8h6KYx-132-001-Os-002-hKf-024-1-heW-02-o8P</t>
  </si>
  <si>
    <t>金附初IQ1队</t>
  </si>
  <si>
    <t>南京市金陵中学附属初级中学</t>
  </si>
  <si>
    <t>刘浩</t>
  </si>
  <si>
    <t>唐纪尧|张一帆|陶惟昊</t>
  </si>
  <si>
    <t>2B8h6Kjv-132-001-tW-002-ZhK-024-1-7sU-02-zFK</t>
  </si>
  <si>
    <t>北京市清河中学</t>
  </si>
  <si>
    <t>李鹏</t>
  </si>
  <si>
    <t>马可|李佳骏|孙鲁棒</t>
  </si>
  <si>
    <t>2B8h6KjV-132-001-H6-002-agu-024-1-9Ut-02-Rgs</t>
  </si>
  <si>
    <t>Combo Master</t>
  </si>
  <si>
    <t>温州市南浦实验中学   温州市实验中学</t>
  </si>
  <si>
    <t>周源远</t>
  </si>
  <si>
    <t>叶硕贤|戴子皓|万钧亦</t>
  </si>
  <si>
    <t>2B8hXqMP-133-129-ld-006-FgJ-130-1-ENy-09-35X</t>
  </si>
  <si>
    <t>1729Z</t>
  </si>
  <si>
    <t>EFREMOVA ELENA</t>
  </si>
  <si>
    <t>EFREMOV MAKSIM|KUNGUROV DANIIL|GALYM SANZHAR</t>
  </si>
  <si>
    <t>2B8h61MA-132-001-wg-002-zag-024-1-o7x-02-6No</t>
  </si>
  <si>
    <t>北京市第五十七中学IQ</t>
  </si>
  <si>
    <t>北京市第五十七中学</t>
  </si>
  <si>
    <t>果志</t>
  </si>
  <si>
    <t>姜南忆|杨云棋|李明泽</t>
  </si>
  <si>
    <t>2B8h6mep-132-001-pE-002-gTM-024-1-lDh-02-KOb</t>
  </si>
  <si>
    <t>9988A</t>
  </si>
  <si>
    <t>杭州樱桃创客</t>
  </si>
  <si>
    <t>何瑞骏</t>
  </si>
  <si>
    <t>陆听天|厉泓毅|Emily Gao</t>
  </si>
  <si>
    <t>2B8h6KYF-132-001-01-002-0m6-024-1-FJ4-02-z6R</t>
  </si>
  <si>
    <t>8990D</t>
  </si>
  <si>
    <t>成都市泡桐树中学百仁分校\金苹果锦城一中\成都高新区锦辉天府小学</t>
  </si>
  <si>
    <t>胡宸淏|苏法|肖浩宸</t>
  </si>
  <si>
    <t>2B8h6Kjs-132-001-GT-002-AK0-024-1-pKG-02-GUs</t>
  </si>
  <si>
    <t>反方向的队</t>
  </si>
  <si>
    <t>金昌市第五中学</t>
  </si>
  <si>
    <t>刘雅欣</t>
  </si>
  <si>
    <t>李开洋|文彦钦|佘诗睿</t>
  </si>
  <si>
    <t>2B8h6KYC-132-001-2k-002-SqF-024-1-BTk-02-T1n</t>
  </si>
  <si>
    <t>云岭机甲</t>
  </si>
  <si>
    <t>云南省昆明市第三中学</t>
  </si>
  <si>
    <t>马继良|罗冠杰|沈翀宇</t>
  </si>
  <si>
    <t>2B8h6Kjj-132-001-CV-002-jxk-024-1-gRd-02-Bbg</t>
  </si>
  <si>
    <t>23109C</t>
  </si>
  <si>
    <t>北京耀华国际教育学校</t>
  </si>
  <si>
    <t>李波</t>
  </si>
  <si>
    <t>杨洪宇|孙铭远</t>
  </si>
  <si>
    <t>2B8h6KjW-132-001-Pj-002-3Fi-024-1-xf1-02-Qky</t>
  </si>
  <si>
    <t>3691A</t>
  </si>
  <si>
    <t>杨昊</t>
  </si>
  <si>
    <t>徐沈冉|潘梓睿|陈彦熹</t>
  </si>
  <si>
    <t>中学A组</t>
  </si>
  <si>
    <t>2B8h6RAo-132-001-5a-003-uO3-025-1-6I3-03-t3z</t>
  </si>
  <si>
    <t>VEX VRC狭路相逢</t>
  </si>
  <si>
    <t>专业类</t>
  </si>
  <si>
    <t>中学组</t>
  </si>
  <si>
    <t>北京市第八十中学初中VEX赛队</t>
  </si>
  <si>
    <t>郑博元|赵俊阳|田珞琪</t>
  </si>
  <si>
    <t>2B8h6KQo-132-001-s2-003-Oxd-025-1-HQj-03-w0X</t>
  </si>
  <si>
    <t>中国科学技术大学附属中学</t>
  </si>
  <si>
    <t>梁辉</t>
  </si>
  <si>
    <t>李靖涵|温晨淏|郭昱择</t>
  </si>
  <si>
    <t>2B8h6KQv-132-001-k2-003-tp2-025-1-aVO-03-nOU</t>
  </si>
  <si>
    <t>合肥市第四十五中学橡树湾校区</t>
  </si>
  <si>
    <t>宋蓓蓓</t>
  </si>
  <si>
    <t>田笑凡|王铭哲</t>
  </si>
  <si>
    <t>2B8h6KQn-132-001-Og-003-kJ2-025-1-8Wt-03-Wji</t>
  </si>
  <si>
    <t>福州屏东中学、文博中学</t>
  </si>
  <si>
    <t>福州屏东中学</t>
  </si>
  <si>
    <t>林秀烟</t>
  </si>
  <si>
    <t>陈彦宇|肖博文</t>
  </si>
  <si>
    <t>2B8h6KTs-132-001-LV-003-kul-025-1-pDY-03-wqR</t>
  </si>
  <si>
    <t>18186Y</t>
  </si>
  <si>
    <t>广州市第七中学&amp;广州市越秀区东风东路小学</t>
  </si>
  <si>
    <t>谭广英|肖献华</t>
  </si>
  <si>
    <t>游子皓|林子皓|罗靖骅</t>
  </si>
  <si>
    <t>2B8h6RwY-132-001-6G-003-uAu-025-1-VQn-03-KDX</t>
  </si>
  <si>
    <t>70123A</t>
  </si>
  <si>
    <t>南京市第九初级中学</t>
  </si>
  <si>
    <t>彭昊</t>
  </si>
  <si>
    <t>汲铭轩|季堇彤|边禹晨</t>
  </si>
  <si>
    <t>2B8h6KHo-132-001-Zd-003-nKB-025-1-l2g-03-9OA</t>
  </si>
  <si>
    <t>广州市新侨学校A</t>
  </si>
  <si>
    <t>广州市新侨学校</t>
  </si>
  <si>
    <t>邹昌鸣|朱达威</t>
  </si>
  <si>
    <t>李传皓|郑旭|虞家胤</t>
  </si>
  <si>
    <t>2B8h6KHz-132-001-LG-003-BsA-025-1-S0m-03-rLz</t>
  </si>
  <si>
    <t>20236A</t>
  </si>
  <si>
    <t>杭州二中白马湖学校</t>
  </si>
  <si>
    <t>施艳</t>
  </si>
  <si>
    <t>王戴逸|朱俊涵</t>
  </si>
  <si>
    <t>2B8hXqM7-133-129-LK-007-Th5-131-1-Dn8-11-gVr</t>
  </si>
  <si>
    <t>VEX V5 Push Back</t>
  </si>
  <si>
    <t>Professional category</t>
  </si>
  <si>
    <t>Middle school group</t>
  </si>
  <si>
    <t>RoboPlanet Control-Z</t>
  </si>
  <si>
    <t>Roboplanet Education and Community Society</t>
  </si>
  <si>
    <t>JAMIE ZHANG|HO LAM LIU|YOU WU</t>
  </si>
  <si>
    <t>Second Prize</t>
  </si>
  <si>
    <t>2B8h6Rwd-132-001-RC-003-RgQ-025-1-yL3-03-HS3</t>
  </si>
  <si>
    <t>阜阳市十九中和合肥师范颍东附小</t>
  </si>
  <si>
    <t>阜阳市第十九中学  合肥师范附小颍东分校</t>
  </si>
  <si>
    <t>巫浩彪</t>
  </si>
  <si>
    <t>徐向远|刘晓墨|巫谷雨</t>
  </si>
  <si>
    <t>2B8h6RAI-132-001-um-003-TGs-025-1-LUs-03-ool</t>
  </si>
  <si>
    <t>8192B</t>
  </si>
  <si>
    <t>上海市黄浦区青少年科技活动中心</t>
  </si>
  <si>
    <t>万晓彬</t>
  </si>
  <si>
    <t>张嘉宸|叶君尧|陈轶鸿</t>
  </si>
  <si>
    <t>2B8hX5rV-133-129-bI-007-CeK-131-1-Fld-11-HVh</t>
  </si>
  <si>
    <t>RoboPlanet Girl Power</t>
  </si>
  <si>
    <t>Sophie Heiyin Rafiei Kate Heichit Rafiei|</t>
  </si>
  <si>
    <t>2B8h6KH2-132-001-jf-003-xyW-025-1-cf4-03-7Xy</t>
  </si>
  <si>
    <t>20236X</t>
  </si>
  <si>
    <t>黄哲|施艳</t>
  </si>
  <si>
    <t>陈是锦|秦添悦|朱奕诚</t>
  </si>
  <si>
    <t>2B8h6KHy-132-001-zO-003-p0k-025-1-jm1-03-RBc</t>
  </si>
  <si>
    <t>清郑初中部二队</t>
  </si>
  <si>
    <t>清华附中郑州学校</t>
  </si>
  <si>
    <t>武绍玮</t>
  </si>
  <si>
    <t>郝明喆|方昀平|张嘉航</t>
  </si>
  <si>
    <t>2B8h6Rwu-132-001-oj-003-N70-025-1-fOU-03-h93</t>
  </si>
  <si>
    <t>70123C</t>
  </si>
  <si>
    <t>陆靖桓|林丁子轩|李宇宸</t>
  </si>
  <si>
    <t>2B8h6RwR-132-001-Z8-003-rbQ-025-1-Peh-03-n2A</t>
  </si>
  <si>
    <t>70888A</t>
  </si>
  <si>
    <t>南京市科利华中学（梅园校区）</t>
  </si>
  <si>
    <t>何明鑫</t>
  </si>
  <si>
    <t>褚馨琪|张宸澍|刘邦哲</t>
  </si>
  <si>
    <t>2B8h6KQu-132-001-Wx-003-Lqj-025-1-UyS-03-Oyl</t>
  </si>
  <si>
    <t>福州市屏山小学、钱塘软件园</t>
  </si>
  <si>
    <t>福州市屏山小学</t>
  </si>
  <si>
    <t>林华峰</t>
  </si>
  <si>
    <t>林盈希|林佳婧</t>
  </si>
  <si>
    <t>2B8h6RAZ-132-001-Mk-003-ySm-025-1-G14-03-5YF</t>
  </si>
  <si>
    <t>酷博战队</t>
  </si>
  <si>
    <t>保定酷博教育培训学校</t>
  </si>
  <si>
    <t>李欣</t>
  </si>
  <si>
    <t>黄熙哲|王颢宁|张展旗</t>
  </si>
  <si>
    <t>2B8h6KQl-132-001-wi-003-mtD-025-1-I1s-03-XeM</t>
  </si>
  <si>
    <t>合肥市第五十中学西校1队</t>
  </si>
  <si>
    <t>合肥市第五十中学西校</t>
  </si>
  <si>
    <t>陈传军</t>
  </si>
  <si>
    <t>陈祺岳|徐恩晨|王肖然</t>
  </si>
  <si>
    <t>2B8h6KHl-132-001-zX-003-TkV-025-1-QZZ-03-NpO</t>
  </si>
  <si>
    <t>3359B</t>
  </si>
  <si>
    <t>杭州英特外国语学校</t>
  </si>
  <si>
    <t>覃伟</t>
  </si>
  <si>
    <t>王子睿|李晨浠|陈佳铭</t>
  </si>
  <si>
    <t>2B8h6KT5-132-001-K7-003-OVn-025-1-Ikk-03-ck8</t>
  </si>
  <si>
    <t>68666X</t>
  </si>
  <si>
    <t>付伟</t>
  </si>
  <si>
    <t>胡希仁|师歌|孙正山</t>
  </si>
  <si>
    <t>2B8h6KQT-132-001-66-003-Wwi-025-1-vvP-03-4XO</t>
  </si>
  <si>
    <t>福州十九中、屏东中学屏北分校</t>
  </si>
  <si>
    <t>福州第十九中学</t>
  </si>
  <si>
    <t>林强</t>
  </si>
  <si>
    <t>郭杰翰|李泽港</t>
  </si>
  <si>
    <t>2B8h6KTx-132-001-w7-003-AhR-025-1-KBO-03-xqk</t>
  </si>
  <si>
    <t>68666A</t>
  </si>
  <si>
    <t>鲁欣逸|王若依|岳麓一</t>
  </si>
  <si>
    <t>2B8h6RA5-132-001-vh-003-YId-025-1-peP-03-HhP</t>
  </si>
  <si>
    <t>8192A</t>
  </si>
  <si>
    <t>张焓溢|杨淋皓|杨子谦</t>
  </si>
  <si>
    <t>2B8h6Rw0-132-001-W7-003-rOS-025-1-Zut-03-Yda</t>
  </si>
  <si>
    <t>极速火箭</t>
  </si>
  <si>
    <t>中国人民大学附属中学朝阳学校</t>
  </si>
  <si>
    <t>曾庆波|李靓</t>
  </si>
  <si>
    <t>李佳萱|果逸峻|徐子涵</t>
  </si>
  <si>
    <t>2B8h6K8q-132-001-VA-003-gb7-025-1-86B-03-HTH</t>
  </si>
  <si>
    <t>Star</t>
  </si>
  <si>
    <t>佛山市平洲二中、广州市为明学校、广州天省实验（从化）学校</t>
  </si>
  <si>
    <t>李彩焕</t>
  </si>
  <si>
    <t>周亮宇|邝子乔|刘锦泉</t>
  </si>
  <si>
    <t>2B8h6KHQ-132-001-01-003-dbu-025-1-zaK-03-rFI</t>
  </si>
  <si>
    <t>KLukcy</t>
  </si>
  <si>
    <t>深圳市南外文华学校、深圳贝赛思国际学校、深圳市福田区贝赛思学校</t>
  </si>
  <si>
    <t>卓绍钦</t>
  </si>
  <si>
    <t>蒋若晨|许洋|涂画</t>
  </si>
  <si>
    <t>2B8h6RAe-132-001-3z-003-IEm-025-1-ofW-03-2cx</t>
  </si>
  <si>
    <t>98060A</t>
  </si>
  <si>
    <t>杨昕昊</t>
  </si>
  <si>
    <t>2B8h6KTa-132-001-eB-003-VQ0-025-1-5eO-03-Ygw</t>
  </si>
  <si>
    <t>10017A</t>
  </si>
  <si>
    <t>杨江</t>
  </si>
  <si>
    <t>王庭之|吕中远|侯珈霓</t>
  </si>
  <si>
    <t>2B8h6KTt-132-001-YY-003-4B9-025-1-Qlr-03-wNO</t>
  </si>
  <si>
    <t>27925A</t>
  </si>
  <si>
    <t>杭州二中附属第一学校</t>
  </si>
  <si>
    <t>黄宁</t>
  </si>
  <si>
    <t>刘亦泽|江宸亦|赵雨杭</t>
  </si>
  <si>
    <t>2B8h6KHV-132-001-xK-003-9iT-025-1-PhL-03-RkS</t>
  </si>
  <si>
    <t>清华大学附属中学望京学校</t>
  </si>
  <si>
    <t>于冬华</t>
  </si>
  <si>
    <t>申思奕|王焜昱</t>
  </si>
  <si>
    <t>2B8h6KQw-132-001-JU-003-vkP-025-1-GUY-03-oyD</t>
  </si>
  <si>
    <t>50009Y</t>
  </si>
  <si>
    <t>广州荔湾区青少年宫</t>
  </si>
  <si>
    <t>周宇鹏|王伟健</t>
  </si>
  <si>
    <t>王予珩</t>
  </si>
  <si>
    <t>2B8h6KT8-132-001-Ay-003-dTF-025-1-wd5-03-lKX</t>
  </si>
  <si>
    <t>南外方山初中C队</t>
  </si>
  <si>
    <t>杨梓浩|李汶轩|邹境博</t>
  </si>
  <si>
    <t>2B8h6KH5-132-001-e1-003-5VL-025-1-qy2-03-U2s</t>
  </si>
  <si>
    <t>KL-Bumblebee</t>
  </si>
  <si>
    <t>广州市白云区珠江实验学校、深圳市南外（集团）文华学校、高新中学</t>
  </si>
  <si>
    <t>唐素花</t>
  </si>
  <si>
    <t>秦炜杰|陈亮豪|王潇</t>
  </si>
  <si>
    <t>2B8h6R2f-132-001-7K-003-j7f-025-1-xdG-03-FI7</t>
  </si>
  <si>
    <t>高新一中初中2队</t>
  </si>
  <si>
    <t>西安市高新一中初级中学</t>
  </si>
  <si>
    <t>孙燕</t>
  </si>
  <si>
    <t>邹其予|付瀚程|石书榆</t>
  </si>
  <si>
    <t>2B8h6KTc-132-001-vb-003-Mey-025-1-frT-03-nO5</t>
  </si>
  <si>
    <t>27925B</t>
  </si>
  <si>
    <t>黄浩轩|潘东晨|邱俊岚</t>
  </si>
  <si>
    <t>2B8h6RAC-132-001-Ac-003-xQY-025-1-wln-03-SvD</t>
  </si>
  <si>
    <t>东北师大四十五中省实验繁荣联队</t>
  </si>
  <si>
    <t>东北师范大学附属中学</t>
  </si>
  <si>
    <t>房峥琦</t>
  </si>
  <si>
    <t>唐宋元|陈思佰杭|李闻轩</t>
  </si>
  <si>
    <t>2B8h6Rwr-132-001-pn-003-e6V-025-1-zr6-03-vjp</t>
  </si>
  <si>
    <t>湖滨中学 外国语学校 双十思明</t>
  </si>
  <si>
    <t>厦门市湖滨中学  厦门外国语学校</t>
  </si>
  <si>
    <t>钟鹭炎</t>
  </si>
  <si>
    <t>陈铭昊|林哲伊|苏晋锋</t>
  </si>
  <si>
    <t>2B8hXqMh-133-129-S0-007-QxH-131-1-gXf-11-Dtl</t>
  </si>
  <si>
    <t>RoboPlanet V5RC</t>
  </si>
  <si>
    <t xml:space="preserve">KEVIN ZHOU </t>
  </si>
  <si>
    <t>2B8h6RAx-132-001-eM-003-Dkl-025-1-8l8-03-AuG</t>
  </si>
  <si>
    <t>8193B</t>
  </si>
  <si>
    <t>张辉|胡肖洋</t>
  </si>
  <si>
    <t>刘佳滢|陈郑渊|陈郑博</t>
  </si>
  <si>
    <t>2B8h6KHq-132-001-MK-003-rxD-025-1-yEy-03-mGP</t>
  </si>
  <si>
    <t>Victory</t>
  </si>
  <si>
    <t>深圳外国语学校国际部、深圳市福田区外国语学校、南科大宝安学校</t>
  </si>
  <si>
    <t>肖梓腾|刘宇轩|卢彦霖</t>
  </si>
  <si>
    <t>2B8h6KHL-132-001-6r-003-w6O-025-1-uRX-03-YQa</t>
  </si>
  <si>
    <t>清郑初中部一队</t>
  </si>
  <si>
    <t>淡思雅|刘子玉|谢秉轩</t>
  </si>
  <si>
    <t>2B8h6RwW-132-001-PF-003-O4p-025-1-E6d-03-3ER</t>
  </si>
  <si>
    <t>飞鹰展翅</t>
  </si>
  <si>
    <t>李珈逸|付锦泽|陈禹澄</t>
  </si>
  <si>
    <t>2B8h6R2q-132-001-uB-003-Apx-025-1-0r5-03-twe</t>
  </si>
  <si>
    <t>高新一中初中1队</t>
  </si>
  <si>
    <t>李沅霆|张和原|孙偌诚</t>
  </si>
  <si>
    <t>2B8h6R2M-132-001-Om-003-JcQ-025-1-I1I-03-8n8</t>
  </si>
  <si>
    <t>高新一中初中3队</t>
  </si>
  <si>
    <t>西安高新区第十一初级中学</t>
  </si>
  <si>
    <t>马文杰</t>
  </si>
  <si>
    <t>杨希泽|江凌宇|周昱丞</t>
  </si>
  <si>
    <t>2B8h6KQB-132-001-nt-003-x2g-025-1-vf7-03-sTP</t>
  </si>
  <si>
    <t>RIPTEDE</t>
  </si>
  <si>
    <t>陈逸朗|叶志豪|谭俊健</t>
  </si>
  <si>
    <t>2B8h6KHm-132-001-fH-003-LZT-025-1-jy2-03-wFf</t>
  </si>
  <si>
    <t>43010C</t>
  </si>
  <si>
    <t>李俊江|谌程|肖睦宸</t>
  </si>
  <si>
    <t>中学B组</t>
  </si>
  <si>
    <t>2B8h6RwJ-132-001-us-003-t85-025-1-dNi-03-PLs</t>
  </si>
  <si>
    <t>合肥市南门小学&amp;合肥市六安路小学</t>
  </si>
  <si>
    <t>武剑|杜坤</t>
  </si>
  <si>
    <t>李科|马运喆|刘子诚</t>
  </si>
  <si>
    <t>2B8h6KHS-132-001-w2-003-Gpl-025-1-dW2-03-NsO</t>
  </si>
  <si>
    <t>重庆市巴蜀一中字水中学校联队</t>
  </si>
  <si>
    <t>重庆市巴蜀中学校</t>
  </si>
  <si>
    <t>陈照君</t>
  </si>
  <si>
    <t>彭玺宁|何语瞳|陈奕名</t>
  </si>
  <si>
    <t>2B8h6KTH-132-001-NK-003-BSE-025-1-xdk-03-I6V</t>
  </si>
  <si>
    <t>WINNER</t>
  </si>
  <si>
    <t>新疆生产建设兵团第二中学</t>
  </si>
  <si>
    <t>吕笃康</t>
  </si>
  <si>
    <t>张梓睿|谢嘉熙</t>
  </si>
  <si>
    <t>2B8h6KHN-132-001-tf-003-axh-025-1-zZb-03-OMR</t>
  </si>
  <si>
    <t>合肥市长江路第二小学栢景湾校区</t>
  </si>
  <si>
    <t>晏娟</t>
  </si>
  <si>
    <t>陈炳诚|孟彦辰|李瑀哲</t>
  </si>
  <si>
    <t>2B8h6Rwa-132-001-Ns-003-vPc-025-1-Vip-03-ro5</t>
  </si>
  <si>
    <t>88299B</t>
  </si>
  <si>
    <t>宁波市鄞州实验中学</t>
  </si>
  <si>
    <t>付忠辉</t>
  </si>
  <si>
    <t>李雨筱|应载硕|马瑞</t>
  </si>
  <si>
    <t>2B8h6K8y-132-001-iE-003-ntY-025-1-hzC-03-rWO</t>
  </si>
  <si>
    <t>北京市第十九中学</t>
  </si>
  <si>
    <t>玄大强</t>
  </si>
  <si>
    <t>蔡雨轩|蔡明轩|卜芊匀</t>
  </si>
  <si>
    <t>2B8h6RAQ-132-001-z8-003-lkJ-025-1-L3t-03-frN</t>
  </si>
  <si>
    <t>北京师大附中88613Y</t>
  </si>
  <si>
    <t>北京师范大学附属中学</t>
  </si>
  <si>
    <t>尚章华</t>
  </si>
  <si>
    <t>杨培宁|刘千硕</t>
  </si>
  <si>
    <t>2B8h6K8f-132-001-Il-003-PZ7-025-1-xBz-03-VY6</t>
  </si>
  <si>
    <t>合肥市南门小学1队</t>
  </si>
  <si>
    <t>合肥市南门小学</t>
  </si>
  <si>
    <t>武剑</t>
  </si>
  <si>
    <t>杨济锴|尹泽叡|杜宏嶎</t>
  </si>
  <si>
    <t>2B8h6R2i-132-001-fC-003-WrA-025-1-pYw-03-O0I</t>
  </si>
  <si>
    <t>2333A</t>
  </si>
  <si>
    <t>宁波市青少年宫</t>
  </si>
  <si>
    <t>潘锡浩|姜一飞</t>
  </si>
  <si>
    <t>汪靖皓|秦天睿|周德旭</t>
  </si>
  <si>
    <t>2B8h6RwK-132-001-JT-003-88R-025-1-LSl-03-wIn</t>
  </si>
  <si>
    <t>2067K</t>
  </si>
  <si>
    <t>杭州市临安区青山湖科技城育才学校</t>
  </si>
  <si>
    <t>胡宇杰|吴文凯</t>
  </si>
  <si>
    <t>韩林彤|帅奕言|俞泽铠</t>
  </si>
  <si>
    <t>2B8h6RAB-132-001-7u-003-aXg-025-1-5zo-03-BCu</t>
  </si>
  <si>
    <t>兰州市第三十五中学VRC</t>
  </si>
  <si>
    <t>骆晓燕</t>
  </si>
  <si>
    <t>张瑞安|王为|汪冠廷</t>
  </si>
  <si>
    <t>2B8h6KQN-132-001-rf-003-vMU-025-1-LXY-03-6mz</t>
  </si>
  <si>
    <t>合肥市第五十中学西校2队</t>
  </si>
  <si>
    <t>王胜睿|徐辛|李明宇</t>
  </si>
  <si>
    <t>2B8h6KQf-132-001-gr-003-fxN-025-1-jnk-03-f88</t>
  </si>
  <si>
    <t>北京市第五中学分校</t>
  </si>
  <si>
    <t>唐磊</t>
  </si>
  <si>
    <t>冯卓杰|刘泰泽</t>
  </si>
  <si>
    <t>2B8h6R2z-132-001-U1-003-1tv-025-1-zHa-03-UQL</t>
  </si>
  <si>
    <t>HXVRC-02</t>
  </si>
  <si>
    <t>四川师范大学附属实验学校</t>
  </si>
  <si>
    <t>牟志豪|杨苏沂</t>
  </si>
  <si>
    <t>廖峻熙|穆张伊森|曹懿辰</t>
  </si>
  <si>
    <t>2B8h6KQA-132-001-qe-003-fCz-025-1-amV-03-5TE</t>
  </si>
  <si>
    <t>西安市曲江第一学校A队</t>
  </si>
  <si>
    <t>李明丽</t>
  </si>
  <si>
    <t>常立诚|张子默|李昊泽</t>
  </si>
  <si>
    <t>2B8h6B1i-132-001-T5-003-Bc3-025-1-32n-03-4LY</t>
  </si>
  <si>
    <t>泉州一中双雄队31666D</t>
  </si>
  <si>
    <t>周云玲|吴巧丽</t>
  </si>
  <si>
    <t>李珉旭|刘珉齐|吴松易</t>
  </si>
  <si>
    <t>2B8h6R2L-132-001-vQ-003-bq2-025-1-cLJ-03-DYG</t>
  </si>
  <si>
    <t>杭州英特外国语学校1队</t>
  </si>
  <si>
    <t>杜张梁|张瑷楠峰|徐梵天</t>
  </si>
  <si>
    <t>2B8h6B1M-132-001-J1-003-FWy-025-1-D2H-03-scG</t>
  </si>
  <si>
    <t>43010S</t>
  </si>
  <si>
    <t>曹智铭|罗泉</t>
  </si>
  <si>
    <t>2B8h6KTu-132-001-Pr-003-Sjc-025-1-3nQ-03-ZNT</t>
  </si>
  <si>
    <t>1633X</t>
  </si>
  <si>
    <t>宁波市鄞州区钟公庙第二初级中学</t>
  </si>
  <si>
    <t>阮林峰</t>
  </si>
  <si>
    <t>谢凯博|王博今|钟俊辰</t>
  </si>
  <si>
    <t>2B8h6KQq-132-001-QC-003-YiJ-025-1-xDL-03-5be</t>
  </si>
  <si>
    <t>廖义川|赵文熙</t>
  </si>
  <si>
    <t>2B8h6m4U-132-001-5P-003-btL-025-1-vjY-03-uRY</t>
  </si>
  <si>
    <t>YSKM</t>
  </si>
  <si>
    <t>张震</t>
  </si>
  <si>
    <t>王柏轩|牛嘉易|李芃源</t>
  </si>
  <si>
    <t>2B8h6KTl-132-001-A8-003-RqB-025-1-sE1-03-mIy</t>
  </si>
  <si>
    <t>厦门市莲花中学</t>
  </si>
  <si>
    <t>莲花中学</t>
  </si>
  <si>
    <t>兰佳睿|杨淮羽</t>
  </si>
  <si>
    <t>2B8h6R24-132-001-X4-003-Qis-025-1-Usa-03-57O</t>
  </si>
  <si>
    <t>78831A</t>
  </si>
  <si>
    <t>梧田一中温十二中温实验中学三联校</t>
  </si>
  <si>
    <t>潘炳熔</t>
  </si>
  <si>
    <t>叶晟铠|翁一航|郑莘源</t>
  </si>
  <si>
    <t>2B8h6EXw-132-001-k7-003-5lf-025-1-A5F-03-7kQ</t>
  </si>
  <si>
    <t>北京市八一学校“继往开来”队</t>
  </si>
  <si>
    <t>刁文水</t>
  </si>
  <si>
    <t>梅汉霄|张宸恺|刘卓成</t>
  </si>
  <si>
    <t>2B8h6KQg-132-001-Ia-003-sTe-025-1-4GN-03-j1n</t>
  </si>
  <si>
    <t>陈梓睿  廖准 江锦岳</t>
  </si>
  <si>
    <t>广州市六中珠江中学、华南师范大学附属中学、广州外国语学校</t>
  </si>
  <si>
    <t>陈钦泉</t>
  </si>
  <si>
    <t>陈梓睿|廖准|江锦岳</t>
  </si>
  <si>
    <t>2B8h6RAN-132-001-bI-003-Gcz-025-1-Yen-03-UgS</t>
  </si>
  <si>
    <t>Deep Blue Matrix</t>
  </si>
  <si>
    <t>北京医科大学附属小学</t>
  </si>
  <si>
    <t>刘岳好</t>
  </si>
  <si>
    <t>邱鸣山|韩依辰|王冠乔</t>
  </si>
  <si>
    <t>2B8h6B1S-132-001-1r-003-M8W-025-1-ewF-03-MGM</t>
  </si>
  <si>
    <t>8566A</t>
  </si>
  <si>
    <t>宁波市鄞州区宋诏桥中学 大连市七十九中学</t>
  </si>
  <si>
    <t>吴凯浩</t>
  </si>
  <si>
    <t>邹昀呈|黄诗博</t>
  </si>
  <si>
    <t>2B8h6KHg-132-001-wY-003-mNk-025-1-oWQ-03-IIh</t>
  </si>
  <si>
    <t>西师一队</t>
  </si>
  <si>
    <t>西南大学附属中学校</t>
  </si>
  <si>
    <t>来泽</t>
  </si>
  <si>
    <t>李卓睿|张哲熙</t>
  </si>
  <si>
    <t>2B8h6R2h-132-001-Qd-003-gmJ-025-1-s7p-03-7HJ</t>
  </si>
  <si>
    <t>HXVRC-01</t>
  </si>
  <si>
    <t>牟志豪</t>
  </si>
  <si>
    <t>李睿麒|何宗泽</t>
  </si>
  <si>
    <t>2B8h6KQS-132-001-7c-003-1Gr-025-1-B8C-03-UOf</t>
  </si>
  <si>
    <t>宁海县青少年活动中心B队</t>
  </si>
  <si>
    <t>宁海县青少年活动中心</t>
  </si>
  <si>
    <t>施云月</t>
  </si>
  <si>
    <t>王立灏|王天崎|颜昊</t>
  </si>
  <si>
    <t>2B8h6KHX-132-001-nh-003-mir-025-1-4iN-03-Epl</t>
  </si>
  <si>
    <t>重庆市南开两江巴蜀常春藤联队</t>
  </si>
  <si>
    <t>重庆市南开两江中学校</t>
  </si>
  <si>
    <t>欧庭志|欧起纶|谢一平</t>
  </si>
  <si>
    <t>2B8h6KQH-132-001-Qn-003-Dl1-025-1-nOx-03-Kvs</t>
  </si>
  <si>
    <t>福州鼓实小、外国语学校、屏东中学</t>
  </si>
  <si>
    <t>福州市鼓楼实验小学</t>
  </si>
  <si>
    <t>林振华</t>
  </si>
  <si>
    <t>靳成|林安琪|刘淑妍</t>
  </si>
  <si>
    <t>2B8h6R2G-132-001-JQ-003-8NX-025-1-BfN-03-R9t</t>
  </si>
  <si>
    <t>金初VRC1队</t>
  </si>
  <si>
    <t>傅繁|孙海尧|刘镇铭</t>
  </si>
  <si>
    <t>2B8h6B1o-132-001-48-003-RiO-025-1-hE6-03-BiY</t>
  </si>
  <si>
    <t>阜阳北外新华外国语学校VEX战队</t>
  </si>
  <si>
    <t>阜阳市颍州区北外附属新华外国语学校</t>
  </si>
  <si>
    <t>刘博|赵思源</t>
  </si>
  <si>
    <t>2B8h6RAn-132-001-RJ-003-giW-025-1-6Kq-03-Apb</t>
  </si>
  <si>
    <t>88899X</t>
  </si>
  <si>
    <t>范烨杰|周家华</t>
  </si>
  <si>
    <t>刘卓衡|周予泽|谢恩泽</t>
  </si>
  <si>
    <t>2B8h6KT3-132-001-i6-003-KkT-025-1-nde-03-uSy</t>
  </si>
  <si>
    <t>5811B</t>
  </si>
  <si>
    <t>宁波市鄞州实验中学 宁波市第七中学</t>
  </si>
  <si>
    <t>薛国祥</t>
  </si>
  <si>
    <t>郑皓予|朱思宇|舒麒臻</t>
  </si>
  <si>
    <t>2B8h6KH7-132-001-3N-003-cH8-025-1-SMZ-03-M6i</t>
  </si>
  <si>
    <t>厦门市松柏中学</t>
  </si>
  <si>
    <t>张文锋|庄宇翔</t>
  </si>
  <si>
    <t>陈鑫杨|潘垚裕|林彦驰</t>
  </si>
  <si>
    <t>2B8h6KQy-132-001-o8-003-PwL-025-1-SwQ-03-pSX</t>
  </si>
  <si>
    <t>西安市曲江第一学校X队</t>
  </si>
  <si>
    <t>冯思远|高子皓|巨子尧</t>
  </si>
  <si>
    <t>2B8h6me8-132-001-0n-003-nZJ-025-1-BTA-03-Vbh</t>
  </si>
  <si>
    <t>5811A</t>
  </si>
  <si>
    <t>宁波市鄞州外国语中学 华师大宁波艺术实验学校 奉化区龙津实验学校</t>
  </si>
  <si>
    <t>谢琛</t>
  </si>
  <si>
    <t>朱晔丞|潘毅|马若涵</t>
  </si>
  <si>
    <t>2B8h6B1x-132-001-kz-003-N5e-025-1-wt8-03-Fsj</t>
  </si>
  <si>
    <t>88588A</t>
  </si>
  <si>
    <t>余姚市青少年科技活动中心</t>
  </si>
  <si>
    <t>刘鑫</t>
  </si>
  <si>
    <t>向亿豪|楼函松|鲁奕程</t>
  </si>
  <si>
    <t>2B8h6KTj-132-001-yr-003-RD1-025-1-QAR-03-DI4</t>
  </si>
  <si>
    <t>长春市第二实验学校</t>
  </si>
  <si>
    <t>长春市第二实验中学</t>
  </si>
  <si>
    <t>滕雨石|胡智俣|赵晨希</t>
  </si>
  <si>
    <t>2B8h6K8L-132-001-ab-003-ZWt-025-1-KmY-03-2Po</t>
  </si>
  <si>
    <t>61999S</t>
  </si>
  <si>
    <t>南京师范大学附属中学江宁分校</t>
  </si>
  <si>
    <t>叶智一|陈绘雅|孔晨林</t>
  </si>
  <si>
    <t>2B8h6KHr-132-001-XR-003-8Pe-025-1-lKh-03-wEC</t>
  </si>
  <si>
    <t>43010F</t>
  </si>
  <si>
    <t>钱燚</t>
  </si>
  <si>
    <t>殷时一|赵芷颍</t>
  </si>
  <si>
    <t>2B8h6KQs-132-001-gM-003-xpK-025-1-arE-03-44z</t>
  </si>
  <si>
    <t>61999A</t>
  </si>
  <si>
    <t>盛彦铭|王忆硕|焦钰哲</t>
  </si>
  <si>
    <t>2B8h6RAA-132-001-9h-003-kNA-025-1-vnp-03-yyT</t>
  </si>
  <si>
    <t>81266A</t>
  </si>
  <si>
    <t>北京第四十四中学</t>
  </si>
  <si>
    <t>吴宇伦|马浩然</t>
  </si>
  <si>
    <t>2B8h6KQt-132-001-hZ-003-wzZ-025-1-RrS-03-C9X</t>
  </si>
  <si>
    <t>教院丰台实验</t>
  </si>
  <si>
    <t>北京教育学院附属丰台实验学校</t>
  </si>
  <si>
    <t>高鹏|刘嘉辰</t>
  </si>
  <si>
    <t>高宇轩|梁润博|何宇宸</t>
  </si>
  <si>
    <t>2B8h6RAl-132-001-Ou-003-WCg-025-1-sbR-03-4n3</t>
  </si>
  <si>
    <t>88588C</t>
  </si>
  <si>
    <t>余姚市青少年宫</t>
  </si>
  <si>
    <t>陈鹏森|施雨昊|吕振淏</t>
  </si>
  <si>
    <t>2B8h6KTg-132-001-Nr-003-zad-025-1-Wj1-03-tF0</t>
  </si>
  <si>
    <t>Push Barrier</t>
  </si>
  <si>
    <t>温州市南浦实验中学   温州市第二中学</t>
  </si>
  <si>
    <t>郑荟荟</t>
  </si>
  <si>
    <t>田皓轩|张益诚|邵昕苒</t>
  </si>
  <si>
    <t>2B8h6KQP-132-001-V4-003-spN-025-1-a2C-03-qRh</t>
  </si>
  <si>
    <t>46302B</t>
  </si>
  <si>
    <t>凯里学院附属中学</t>
  </si>
  <si>
    <t>赵晓龙|刘毅</t>
  </si>
  <si>
    <t>龙盛熠|石景文|季子为</t>
  </si>
  <si>
    <t>2B8h6RAG-132-001-Vh-003-U7d-025-1-ak1-03-5Xl</t>
  </si>
  <si>
    <t>融侨一队</t>
  </si>
  <si>
    <t>张志荣|曹波</t>
  </si>
  <si>
    <t>刘鸿霖|李卓旭|马欣言</t>
  </si>
  <si>
    <t>2B8h6KHM-132-001-pB-003-CvD-025-1-Vjc-03-Yt7</t>
  </si>
  <si>
    <t>江岛VRC1队</t>
  </si>
  <si>
    <t>王思涵|曹芮萱|冯伟航</t>
  </si>
  <si>
    <t>2B8h6KQi-132-001-Nx-003-A79-025-1-w9V-03-h1E</t>
  </si>
  <si>
    <t>宁海县青少年活动中心A队</t>
  </si>
  <si>
    <t>唐睿哲|邬一心|仇湘元</t>
  </si>
  <si>
    <t>2B8h6RAW-132-001-fi-003-yf9-025-1-VNG-03-sZt</t>
  </si>
  <si>
    <t>88588B</t>
  </si>
  <si>
    <t>朱则谕|张航搏|施钶轩</t>
  </si>
  <si>
    <t>2B8h6RA4-132-001-bW-003-pKC-025-1-8Rg-03-FLG</t>
  </si>
  <si>
    <t>81266B</t>
  </si>
  <si>
    <t>北京市第十五中学分校</t>
  </si>
  <si>
    <t>胡雅惠|刘凌凡</t>
  </si>
  <si>
    <t>2B8h6m45-132-001-3J-003-vat-025-1-gqF-03-kLI</t>
  </si>
  <si>
    <t>拉萨市堆龙一中狭路相逢代表队</t>
  </si>
  <si>
    <t>拉萨市堆龙德庆区中学</t>
  </si>
  <si>
    <t>朱世清|王馨</t>
  </si>
  <si>
    <t>白玛措姆|旦增卓嘎</t>
  </si>
  <si>
    <t>2B8h6KTN-132-001-r8-003-3Ag-025-1-YlE-03-Jar</t>
  </si>
  <si>
    <t>未来机器人战队2</t>
  </si>
  <si>
    <t>北京市第一〇一中学未来科学城学校</t>
  </si>
  <si>
    <t>李瑶</t>
  </si>
  <si>
    <t>刘桂旻|肖思远|韩熠杨</t>
  </si>
  <si>
    <t>2B8h61fk-132-001-Dn-003-O2L-025-1-bZ2-03-6Y1</t>
  </si>
  <si>
    <t>2333C</t>
  </si>
  <si>
    <t>宁波高新区实验学校</t>
  </si>
  <si>
    <t>梁健飞|张伟强</t>
  </si>
  <si>
    <t>董彦哲|毛皓轩|励润泽</t>
  </si>
  <si>
    <t>2B8h6FU5-132-001-Wy-003-bNI-025-1-nM5-04-uOJ</t>
  </si>
  <si>
    <t>高中组</t>
  </si>
  <si>
    <t>重庆市广益中学枫叶国际联队</t>
  </si>
  <si>
    <t>重庆市广益中学校</t>
  </si>
  <si>
    <t>张倍睿|何雨欣|李林峯</t>
  </si>
  <si>
    <t>2B8h6KRY-132-001-5c-003-rAo-025-1-iaT-04-SSP</t>
  </si>
  <si>
    <t>福州三中7890E</t>
  </si>
  <si>
    <t>福建省福州第三中学</t>
  </si>
  <si>
    <t>董家弘</t>
  </si>
  <si>
    <t>何泓锐|黄浩宸|许宇恒</t>
  </si>
  <si>
    <t>2B8h6KRE-132-001-Jo-003-y6Y-025-1-xmd-04-otP</t>
  </si>
  <si>
    <t>北京市第八十中学高中VEX赛队</t>
  </si>
  <si>
    <t>李哲远|徐憬然|吴耀铎</t>
  </si>
  <si>
    <t>2B8h6K8e-132-001-hg-003-rsQ-025-1-9cr-04-f2o</t>
  </si>
  <si>
    <t>EFL-SO7EN</t>
  </si>
  <si>
    <t>成都七中国际部</t>
  </si>
  <si>
    <t>吕超</t>
  </si>
  <si>
    <t>章胜彬|周靖棋|李恩彤</t>
  </si>
  <si>
    <t>2B8h6K8M-132-001-af-003-D0o-025-1-Z8e-04-iIK</t>
  </si>
  <si>
    <t>STI-A</t>
  </si>
  <si>
    <t>杭州第二中学钱江学校</t>
  </si>
  <si>
    <t>戴洁</t>
  </si>
  <si>
    <t>孙誉绮|万墨汀|俞岳</t>
  </si>
  <si>
    <t>2B8h6K8I-132-001-bD-003-Rfi-025-1-CFk-04-bP5</t>
  </si>
  <si>
    <t>北京市第三十五中学</t>
  </si>
  <si>
    <t>赵卿硕</t>
  </si>
  <si>
    <t>朱子墨|朱致睿|迟涵宇</t>
  </si>
  <si>
    <t>2B8h6K8H-132-001-9M-003-BIa-025-1-XsO-04-xjR</t>
  </si>
  <si>
    <t>STI-X(12883X)</t>
  </si>
  <si>
    <t>周凝轩|朱逸婷|金子铨</t>
  </si>
  <si>
    <t>2B8h6KR4-132-001-C1-003-TWX-025-1-hzi-04-q1D</t>
  </si>
  <si>
    <t>Double Bee</t>
  </si>
  <si>
    <t>北京四中国际校区</t>
  </si>
  <si>
    <t>张天予|李卓澎|景思程</t>
  </si>
  <si>
    <t>2B8h6KEy-132-001-r2-003-7Ko-025-1-OZ6-04-LTo</t>
  </si>
  <si>
    <t>泉州一中梅石队31666A</t>
  </si>
  <si>
    <t>吴巧丽|周云玲</t>
  </si>
  <si>
    <t>李晟好|罗汐蕾|陈育彬</t>
  </si>
  <si>
    <t>2B8h6KRF-132-001-E8-003-0AQ-025-1-qto-04-j3y</t>
  </si>
  <si>
    <t>95652W</t>
  </si>
  <si>
    <t>娃哈哈双语学校</t>
  </si>
  <si>
    <t>姚壹航</t>
  </si>
  <si>
    <t>沈泽然|俞子涵</t>
  </si>
  <si>
    <t>2B8h6KRC-132-001-M8-003-VEu-025-1-K9n-04-aGu</t>
  </si>
  <si>
    <t>白泽队</t>
  </si>
  <si>
    <t>深圳实验学校/深圳中学</t>
  </si>
  <si>
    <t>高若翔</t>
  </si>
  <si>
    <t>周笑|张汉钊|张楷锐</t>
  </si>
  <si>
    <t>2B8h6K8r-132-001-5i-003-Dw1-025-1-gFE-04-jsv</t>
  </si>
  <si>
    <t>EFL-JZ</t>
  </si>
  <si>
    <t>四川省简阳中学</t>
  </si>
  <si>
    <t>袁璐</t>
  </si>
  <si>
    <t>杨晨皓</t>
  </si>
  <si>
    <t>2B8h6m79-132-001-u5-003-NRO-025-1-b5O-04-PE6</t>
  </si>
  <si>
    <t>泉州一中一峰队31666B</t>
  </si>
  <si>
    <t>吴巧丽|张志枫</t>
  </si>
  <si>
    <t>杨晟轩|李佳睿|郑淇岳</t>
  </si>
  <si>
    <t>2B8h6KRK-132-001-DZ-003-uQx-025-1-TVW-04-fJp</t>
  </si>
  <si>
    <t>69999D</t>
  </si>
  <si>
    <t>陈毅聪|曹熠宸|许博特</t>
  </si>
  <si>
    <t>2B8h6K8k-132-001-Aa-003-RGu-025-1-dZW-04-83n</t>
  </si>
  <si>
    <t>广州市新侨学校B</t>
  </si>
  <si>
    <t>邹昌鸣|邓达胜</t>
  </si>
  <si>
    <t>吴东泽|王鹏博|蔡俊熹</t>
  </si>
  <si>
    <t>2B8h6KRf-132-001-Qf-003-0N1-025-1-8Oz-04-txF</t>
  </si>
  <si>
    <t>合肥八中教育集团蜀山分校2队</t>
  </si>
  <si>
    <t>合肥八中教育集团蜀山分校</t>
  </si>
  <si>
    <t>查光亮|李玉卓</t>
  </si>
  <si>
    <t>谢宇城|崔义</t>
  </si>
  <si>
    <t>2B8h6m4f-132-001-fv-003-9fV-025-1-On8-04-UoD</t>
  </si>
  <si>
    <t>2333B</t>
  </si>
  <si>
    <t>宁波市鄞州中学</t>
  </si>
  <si>
    <t>丁伟达|潘锡浩</t>
  </si>
  <si>
    <t>顾高齐|史可佑</t>
  </si>
  <si>
    <t>2B8h6KRD-132-001-3c-003-Qgb-025-1-83J-04-EhB</t>
  </si>
  <si>
    <t>南开一队</t>
  </si>
  <si>
    <t>重庆市南开中学校</t>
  </si>
  <si>
    <t>张志荣</t>
  </si>
  <si>
    <t>梁将|刘镇嘉</t>
  </si>
  <si>
    <t>2B8h6K8W-132-001-BT-003-u5y-025-1-XRv-04-oJy</t>
  </si>
  <si>
    <t>清郑高中部一队</t>
  </si>
  <si>
    <t>刘濛雨</t>
  </si>
  <si>
    <t>陈雨泽|李凌昊|王梓琳</t>
  </si>
  <si>
    <t>2B8h6m7a-132-001-h5-003-8yF-025-1-yMU-04-cbi</t>
  </si>
  <si>
    <t>北京中学科技分校高中队</t>
  </si>
  <si>
    <t>北京中学科技分校</t>
  </si>
  <si>
    <t>刘星宇</t>
  </si>
  <si>
    <t>王妙仪|王启贤|周熙明</t>
  </si>
  <si>
    <t>2B8h6KRL-132-001-pX-003-X0L-025-1-VDf-04-KwY</t>
  </si>
  <si>
    <t>46302A</t>
  </si>
  <si>
    <t>贵州省凯里市第一中学</t>
  </si>
  <si>
    <t>龙和宽|危封春烨</t>
  </si>
  <si>
    <t>2B8h6KRB-132-001-Fh-003-IUg-025-1-1GN-04-cQy</t>
  </si>
  <si>
    <t>88588D</t>
  </si>
  <si>
    <t>徐昊泽|谢佳琪|姜清瀚</t>
  </si>
  <si>
    <t>2B8h6KRz-132-001-fa-003-cjs-025-1-opp-04-MRn</t>
  </si>
  <si>
    <t>张致行 柯雨萱 李铭轩</t>
  </si>
  <si>
    <t>明德中英文学校、天健学校、博萃德学校</t>
  </si>
  <si>
    <t>张致行|柯雨萱|李铭轩</t>
  </si>
  <si>
    <t>2B8h6KRS-132-001-iR-003-2L1-025-1-ZYX-04-2eB</t>
  </si>
  <si>
    <t>69999A</t>
  </si>
  <si>
    <t>汪子骞|季澔扬|殷铭浩</t>
  </si>
  <si>
    <t>2B8hXqMA-133-129-06-007-sMI-131-1-e2G-10-MBW</t>
  </si>
  <si>
    <t>Senior high school group</t>
  </si>
  <si>
    <t>Steveston·London secondary school</t>
  </si>
  <si>
    <t>Jack Wang</t>
  </si>
  <si>
    <t>ZOU KENNETH KAILIANG</t>
  </si>
  <si>
    <t>2B8h6K8u-132-001-dt-003-lBs-025-1-bCa-04-zgF</t>
  </si>
  <si>
    <t>勇者队</t>
  </si>
  <si>
    <t>尹子木|劉錦澤|黄梓庚</t>
  </si>
  <si>
    <t>2B8h6KRQ-132-001-tO-003-dAh-025-1-LaH-04-B9J</t>
  </si>
  <si>
    <t>7925B</t>
  </si>
  <si>
    <t>周宸辉|吕梓源|徐梓涵</t>
  </si>
  <si>
    <t>2B8h6KRh-132-001-hy-003-IWI-025-1-Qgz-04-5q3</t>
  </si>
  <si>
    <t>10198A</t>
  </si>
  <si>
    <t>魏君保|莫宸|郭嘉木</t>
  </si>
  <si>
    <t>2B8h6m70-132-001-jy-003-b2g-025-1-6yF-04-hLW</t>
  </si>
  <si>
    <t>92979A</t>
  </si>
  <si>
    <t>温州市第八高级中学</t>
  </si>
  <si>
    <t>戴宇容</t>
  </si>
  <si>
    <t>龙家夫|周承毅|邱毅</t>
  </si>
  <si>
    <t>2B8h6KRX-132-001-GV-003-HAZ-025-1-4ES-04-ZVU</t>
  </si>
  <si>
    <t>VRC66866A高中联队</t>
  </si>
  <si>
    <t>河南师范大学附属中学</t>
  </si>
  <si>
    <t>李家祺|李一墨|宋奕霖</t>
  </si>
  <si>
    <t>2B8h6m7X-132-001-cR-003-T6U-025-1-Gm0-04-mdf</t>
  </si>
  <si>
    <t>陇原智械师28VEX</t>
  </si>
  <si>
    <t>兰州市第二十八中学</t>
  </si>
  <si>
    <t>张丹阳</t>
  </si>
  <si>
    <t>张鑫宇|王钧韬|刘林贤</t>
  </si>
  <si>
    <t>2B8h6KR5-132-001-lx-003-IuL-025-1-z0i-04-bB6</t>
  </si>
  <si>
    <t>合肥八中教育集团蜀山分校1队</t>
  </si>
  <si>
    <t>李玉卓|查光亮</t>
  </si>
  <si>
    <t>彭启洋|王嘉佑</t>
  </si>
  <si>
    <t>2B8h6KEZ-132-001-mL-003-sQp-025-1-h8y-04-Abs</t>
  </si>
  <si>
    <t>钢钉2队</t>
  </si>
  <si>
    <t>昆明市八一民族中学</t>
  </si>
  <si>
    <t>黄刚|和荣贵</t>
  </si>
  <si>
    <t>张鑫|登巴格交|彭学羽</t>
  </si>
  <si>
    <t>2B8h6K8o-132-001-Yw-003-xVn-025-1-DZ8-04-6mp</t>
  </si>
  <si>
    <t>TLU1</t>
  </si>
  <si>
    <t>上海中学国际部 上海市工业技术学校</t>
  </si>
  <si>
    <t>钱宇泽|钱子珩</t>
  </si>
  <si>
    <t>2B8h68Yc-132-001-H9-003-5a9-025-1-OGm-04-RpC</t>
  </si>
  <si>
    <t>60066S</t>
  </si>
  <si>
    <t>黎家延|王昊哲|易子轩</t>
  </si>
  <si>
    <t>2B8h6KR6-132-001-ji-003-pDO-025-1-KqF-04-O0T</t>
  </si>
  <si>
    <t>61114H</t>
  </si>
  <si>
    <t>广州黄埔区青少年宫</t>
  </si>
  <si>
    <t>孔健|劳静</t>
  </si>
  <si>
    <t>周梓昊|邱子书|黄诗涵</t>
  </si>
  <si>
    <t>2B8h6KRw-132-001-OI-003-x3a-025-1-ki2-04-u2O</t>
  </si>
  <si>
    <t>我们说的都队</t>
  </si>
  <si>
    <t>唐琦华</t>
  </si>
  <si>
    <t>邱劲瑄|谭琂|刘益豪</t>
  </si>
  <si>
    <t>2B8h6KRO-132-001-WJ-003-F23-025-1-mHf-04-RJv</t>
  </si>
  <si>
    <t>北京市丰台区少年宫</t>
  </si>
  <si>
    <t>王天威|张柏青</t>
  </si>
  <si>
    <t>崔柏航|张圣尧|王思睿</t>
  </si>
  <si>
    <t>2B8h6K8X-132-001-P1-003-3OA-025-1-Kqh-04-dog</t>
  </si>
  <si>
    <t>厦门英才学校</t>
  </si>
  <si>
    <t>庄宇翔|谢佳惠</t>
  </si>
  <si>
    <t>刘子安|陈毅鹏|周唯</t>
  </si>
  <si>
    <t>2B8h6KRr-132-001-Kd-003-lxO-025-1-UTp-04-KWA</t>
  </si>
  <si>
    <t>北京师大附中88613A</t>
  </si>
  <si>
    <t>谢陈宸|袁新宸|赵琪翔</t>
  </si>
  <si>
    <t>2B8h6KE2-132-001-GI-003-2jx-025-1-uRu-04-T3i</t>
  </si>
  <si>
    <t>钢钉1队</t>
  </si>
  <si>
    <t>覃金福|钱俊龙</t>
  </si>
  <si>
    <t>高林峰|明久桑珠|吉丁次里</t>
  </si>
  <si>
    <t>2B8h6KEh-132-001-IV-003-fkJ-025-1-PsR-04-eLl</t>
  </si>
  <si>
    <t>GYYZVEX.A98115A</t>
  </si>
  <si>
    <t>贵阳市第一中学</t>
  </si>
  <si>
    <t>和琴|杨洲</t>
  </si>
  <si>
    <t>吴彦博|王安欣|浦寰钰</t>
  </si>
  <si>
    <t>2B8h6K8p-132-001-av-003-QSD-025-1-fC5-04-mr1</t>
  </si>
  <si>
    <t>17091A</t>
  </si>
  <si>
    <t>宋源鑫</t>
  </si>
  <si>
    <t>胡帝昊|段泊然|王禹衡</t>
  </si>
  <si>
    <t>2B8h6KRq-132-001-pi-003-Hox-025-1-XaZ-04-9BH</t>
  </si>
  <si>
    <t>UNICORN</t>
  </si>
  <si>
    <t>关振龙|杨宇轩|许锦霖</t>
  </si>
  <si>
    <t>2B8hXqM4-133-129-VN-007-5XO-131-1-cmv-10-LXS</t>
  </si>
  <si>
    <t>1737X</t>
  </si>
  <si>
    <t>DYUISEYEVA AIDA</t>
  </si>
  <si>
    <t>IBRASHEVA ANELYA|KOSHKAROVA LAURA|ARMANKYZY AISHA</t>
  </si>
  <si>
    <t>2B8h6K8R-132-001-pF-003-2i7-025-1-TYK-04-OlZ</t>
  </si>
  <si>
    <t>2618A</t>
  </si>
  <si>
    <t>陈奕霖|盛铭|侯适林</t>
  </si>
  <si>
    <t>2B8h68Y6-132-001-Sn-003-ys4-025-1-Sb2-04-dIa</t>
  </si>
  <si>
    <t>666X</t>
  </si>
  <si>
    <t>王增怀|韩恭恩</t>
  </si>
  <si>
    <t>赵谨溪|程仕越</t>
  </si>
  <si>
    <t>2B8h6m7p-132-001-N6-003-Psn-025-1-JRz-04-7YT</t>
  </si>
  <si>
    <t>92979B</t>
  </si>
  <si>
    <t>戴宇容|龙平</t>
  </si>
  <si>
    <t>陈振邦|包一帆|杨景雯</t>
  </si>
  <si>
    <t>2B8h6m7j-132-001-SU-003-QPS-025-1-CYC-04-eUJ</t>
  </si>
  <si>
    <t>92979C</t>
  </si>
  <si>
    <t>蔡周乐|林一|刘政毅</t>
  </si>
  <si>
    <r>
      <rPr>
        <b/>
        <sz val="16"/>
        <color theme="1"/>
        <rFont val="宋体"/>
        <charset val="134"/>
      </rPr>
      <t>2025世界机器人大赛北京锦标赛-青少年机器人设计大赛-</t>
    </r>
    <r>
      <rPr>
        <b/>
        <sz val="16"/>
        <color rgb="FFFF0000"/>
        <rFont val="宋体"/>
        <charset val="134"/>
      </rPr>
      <t>MakeX系列赛项</t>
    </r>
    <r>
      <rPr>
        <b/>
        <sz val="16"/>
        <color theme="1"/>
        <rFont val="宋体"/>
        <charset val="134"/>
      </rPr>
      <t>获奖名单</t>
    </r>
  </si>
  <si>
    <t xml:space="preserve"> 激活码 </t>
  </si>
  <si>
    <t xml:space="preserve"> 参赛单位</t>
  </si>
  <si>
    <t xml:space="preserve"> 选手信息 </t>
  </si>
  <si>
    <t>比赛分数</t>
  </si>
  <si>
    <t>比赛用时</t>
  </si>
  <si>
    <t>成绩排名</t>
  </si>
  <si>
    <t>2B8h6KeU-132-002-sP-001-q21-026-1-Ps6-05-WRU</t>
  </si>
  <si>
    <t>MakeX系列赛项</t>
  </si>
  <si>
    <t>MakeX Inspire智慧物流</t>
  </si>
  <si>
    <t>三体机甲兵</t>
  </si>
  <si>
    <t>刘子颢</t>
  </si>
  <si>
    <t>2B8h6Kgj-132-002-vq-001-aVg-026-1-y3p-05-gpz</t>
  </si>
  <si>
    <t>Dora-马浩予</t>
  </si>
  <si>
    <t>深圳市宝安区碧海小学</t>
  </si>
  <si>
    <t>张威</t>
  </si>
  <si>
    <t>马浩予</t>
  </si>
  <si>
    <t>2B8h6Keb-132-002-RJ-001-x47-026-1-YrD-05-KxV</t>
  </si>
  <si>
    <t>武昌实验小学东湖国际战队</t>
  </si>
  <si>
    <t>湖北省武昌实验小学（东湖国际校区）</t>
  </si>
  <si>
    <t>程贤刚</t>
  </si>
  <si>
    <t>王烁翔</t>
  </si>
  <si>
    <t>2B8h6mz8-132-002-dF-001-jwJ-026-1-1sU-05-jej</t>
  </si>
  <si>
    <t>Robot·M</t>
  </si>
  <si>
    <t>董晓庆</t>
  </si>
  <si>
    <t>徐茂涵</t>
  </si>
  <si>
    <t>2B8h6Key-132-002-It-001-pmU-026-1-lkA-05-KyP</t>
  </si>
  <si>
    <t>魔杰仕第三战队</t>
  </si>
  <si>
    <t>郑州市二七区长江西路小学</t>
  </si>
  <si>
    <t>董云云</t>
  </si>
  <si>
    <t>王一晨</t>
  </si>
  <si>
    <t>2B8h6Keq-132-002-D2-001-jy0-026-1-QvK-05-fTr</t>
  </si>
  <si>
    <t>以便以谢战队</t>
  </si>
  <si>
    <t>南宁经济技术开发区第一小学</t>
  </si>
  <si>
    <t>罗恩</t>
  </si>
  <si>
    <t>罗迦勒</t>
  </si>
  <si>
    <t>2B8h6mzC-132-002-Lz-001-3wS-026-1-QMt-05-RqO</t>
  </si>
  <si>
    <t>勇气战队</t>
  </si>
  <si>
    <t>洛阳市东升第二小学</t>
  </si>
  <si>
    <t>李建东</t>
  </si>
  <si>
    <t>毛一诺</t>
  </si>
  <si>
    <t>2B8h6Kgs-132-002-RQ-001-O0B-026-1-BqK-05-ZdM</t>
  </si>
  <si>
    <t>魔杰仕第二十五战队</t>
  </si>
  <si>
    <t>杨竣宸</t>
  </si>
  <si>
    <t>2B8h6mzg-132-002-PI-001-G1O-026-1-out-05-48b</t>
  </si>
  <si>
    <t>小孔明</t>
  </si>
  <si>
    <t>段瑾瑜</t>
  </si>
  <si>
    <t>2B8h6KeT-132-002-9a-001-LQO-026-1-sUi-05-7ox</t>
  </si>
  <si>
    <t>世青小学智慧物流1队</t>
  </si>
  <si>
    <t>新乡市红旗区世青小学</t>
  </si>
  <si>
    <t>郭瑞君</t>
  </si>
  <si>
    <t>张宸诺</t>
  </si>
  <si>
    <t>2B8h6KeS-132-002-pu-001-CXD-026-1-cqg-05-Tkp</t>
  </si>
  <si>
    <t>体育馆路小学</t>
  </si>
  <si>
    <t>北京市东城区体育馆路小学</t>
  </si>
  <si>
    <t>沈奕辰</t>
  </si>
  <si>
    <t>2B8h6KeW-132-002-4P-001-fw4-026-1-7jf-05-gfC</t>
  </si>
  <si>
    <t>新乡陵小1队</t>
  </si>
  <si>
    <t>新乡市牧野区陵园小学</t>
  </si>
  <si>
    <t>王潜</t>
  </si>
  <si>
    <t>宋兆阳</t>
  </si>
  <si>
    <t>2B8h6mZf-132-002-ZS-001-yP4-026-1-vlS-05-Yyr</t>
  </si>
  <si>
    <t>博·木星之力</t>
  </si>
  <si>
    <t>河南省青少年人工智能教育科技研究院</t>
  </si>
  <si>
    <t>孙林岚</t>
  </si>
  <si>
    <t>杜昊坤</t>
  </si>
  <si>
    <t>2B8h6Kev-132-002-qL-001-tsC-026-1-JMN-05-usf</t>
  </si>
  <si>
    <t>火旺战队</t>
  </si>
  <si>
    <t>丽水市花园学校</t>
  </si>
  <si>
    <t>徐伶俐</t>
  </si>
  <si>
    <t>应沐辰</t>
  </si>
  <si>
    <t>2B8h6KeF-132-002-AB-001-pKp-026-1-VoI-05-2L8</t>
  </si>
  <si>
    <t>白桃A</t>
  </si>
  <si>
    <t>叶嘉俐</t>
  </si>
  <si>
    <t>史书澈</t>
  </si>
  <si>
    <t>2B8h6KgQ-132-002-hh-001-yGL-026-1-CYR-05-fr8</t>
  </si>
  <si>
    <t>后海小学1队</t>
  </si>
  <si>
    <t>深圳大学附属教育集团后海小学</t>
  </si>
  <si>
    <t>袁丽容</t>
  </si>
  <si>
    <t>杨书涵</t>
  </si>
  <si>
    <t>2B8h6Kgl-132-002-72-001-i0u-026-1-pJN-05-TVo</t>
  </si>
  <si>
    <t>壹方丨青龙</t>
  </si>
  <si>
    <t>深圳市龙华区华育小学</t>
  </si>
  <si>
    <t>游梓国</t>
  </si>
  <si>
    <t>蔡睿阳</t>
  </si>
  <si>
    <t>2B8h6mZe-132-002-Fp-001-ggJ-026-1-sCO-05-7aI</t>
  </si>
  <si>
    <t>e创-羲和战队</t>
  </si>
  <si>
    <t>泰州市凤凰小学</t>
  </si>
  <si>
    <t>孟圣玫</t>
  </si>
  <si>
    <t>刘昊洋</t>
  </si>
  <si>
    <t>2B8h6mzY-132-002-fz-001-AmA-026-1-RTA-05-R9N</t>
  </si>
  <si>
    <t>晨晨晨晨战队</t>
  </si>
  <si>
    <t>洛阳市洛龙区泰伦德学校</t>
  </si>
  <si>
    <t>张伟娜</t>
  </si>
  <si>
    <t>李君泽</t>
  </si>
  <si>
    <t>2B8h6mzW-132-002-ph-001-OBO-026-1-wKE-05-GfP</t>
  </si>
  <si>
    <t>电闪队</t>
  </si>
  <si>
    <t>洛阳市洛龙区第一实验小学学府街分校</t>
  </si>
  <si>
    <t>赵亚楠</t>
  </si>
  <si>
    <t>韩宇辰</t>
  </si>
  <si>
    <t>2B8h6m7R-132-002-9J-001-chU-026-1-BjG-05-Rew</t>
  </si>
  <si>
    <t>天马</t>
  </si>
  <si>
    <t>烟台市经济技术开发区谦益小学</t>
  </si>
  <si>
    <t>袁安慧</t>
  </si>
  <si>
    <t>仲昭旭</t>
  </si>
  <si>
    <t>2B8h6Ke6-132-002-7m-001-muW-026-1-SAr-05-ztr</t>
  </si>
  <si>
    <t>火眼金睛</t>
  </si>
  <si>
    <t>北京市海淀区五一未来实验小学</t>
  </si>
  <si>
    <t>赵蕊</t>
  </si>
  <si>
    <t>高卓远</t>
  </si>
  <si>
    <t>2B8h6mze-132-002-Tu-001-BZF-026-1-ZbW-05-Nuo</t>
  </si>
  <si>
    <t>黑熊猫</t>
  </si>
  <si>
    <t>北京海淀区科技服务活动协会</t>
  </si>
  <si>
    <t>丁灵萱</t>
  </si>
  <si>
    <t>2B8h6KDA-132-002-nG-001-hmK-026-1-8G0-05-fgP</t>
  </si>
  <si>
    <t>芳草小学春风得意少年队</t>
  </si>
  <si>
    <t>芳草小学（北校区）</t>
  </si>
  <si>
    <t>刘豫贤</t>
  </si>
  <si>
    <t>黄瑞希</t>
  </si>
  <si>
    <t>2B8h6Kgu-132-002-Pc-001-Z2F-026-1-OwZ-05-cJF</t>
  </si>
  <si>
    <t>小太阳战队</t>
  </si>
  <si>
    <t>文峰斯坦星球</t>
  </si>
  <si>
    <t>张胜芳</t>
  </si>
  <si>
    <t>葛金潼</t>
  </si>
  <si>
    <t>2B8h6mzi-132-002-3u-001-rOZ-026-1-OO6-05-nlG</t>
  </si>
  <si>
    <t>Dora-X</t>
  </si>
  <si>
    <t>深圳市宝安区海港小学</t>
  </si>
  <si>
    <t>乌乐谦</t>
  </si>
  <si>
    <t>2B8h6KDh-132-002-Od-001-2OS-026-1-yjb-05-euj</t>
  </si>
  <si>
    <t>侯思妤</t>
  </si>
  <si>
    <t>烟台经济技术开发区八角中心小学</t>
  </si>
  <si>
    <t>梁雪芹</t>
  </si>
  <si>
    <t>2B8h6mZi-132-002-Es-001-3CH-026-1-Eed-05-DTp</t>
  </si>
  <si>
    <t>信仰铁拳伯约战队</t>
  </si>
  <si>
    <t>沂南辰森信息技术培训学校</t>
  </si>
  <si>
    <t>张春妹</t>
  </si>
  <si>
    <t>蒋亚伦</t>
  </si>
  <si>
    <t>2B8h6Kgr-132-002-s8-001-unt-026-1-b1u-05-Pv4</t>
  </si>
  <si>
    <t>淇淇小将军</t>
  </si>
  <si>
    <t>周梓鎏</t>
  </si>
  <si>
    <t>2B8h6mzh-132-002-gj-001-GRu-026-1-Pc3-05-COL</t>
  </si>
  <si>
    <t>应龙</t>
  </si>
  <si>
    <t>烟台爱华双语学校</t>
  </si>
  <si>
    <t>聂婷</t>
  </si>
  <si>
    <t>田航语</t>
  </si>
  <si>
    <t>2B8h6mzw-132-002-Sp-001-xqo-026-1-Sr9-05-j6j</t>
  </si>
  <si>
    <t>烟台市幸福小学1队</t>
  </si>
  <si>
    <t>烟台市芝罘区幸福小学</t>
  </si>
  <si>
    <t>徐伟琳</t>
  </si>
  <si>
    <t>林允泽</t>
  </si>
  <si>
    <t>2B8h6Ke9-132-002-aG-001-Lf5-026-1-f0I-05-gZW</t>
  </si>
  <si>
    <t>韶关战队</t>
  </si>
  <si>
    <t>青岛市李沧区达胜科技培训学校</t>
  </si>
  <si>
    <t>赵然成</t>
  </si>
  <si>
    <t>冷宇航</t>
  </si>
  <si>
    <t>2B8h6mZ6-132-002-9B-001-VeC-026-1-l9c-05-IgO</t>
  </si>
  <si>
    <t>极客侠猎鹰战队</t>
  </si>
  <si>
    <t>青岛泽园文化艺术培训学校</t>
  </si>
  <si>
    <t>王术坤</t>
  </si>
  <si>
    <t>马博超</t>
  </si>
  <si>
    <t>2B8h6KeZ-132-002-zk-001-7b4-026-1-4fD-05-U5m</t>
  </si>
  <si>
    <t>九婴</t>
  </si>
  <si>
    <t>烟台黄渤海新区后沙旺小学</t>
  </si>
  <si>
    <t>孙亭文</t>
  </si>
  <si>
    <t>张恩睿</t>
  </si>
  <si>
    <t>2B8h6m7m-132-002-tN-001-g8w-026-1-Ons-05-KQ5</t>
  </si>
  <si>
    <t>旋龟</t>
  </si>
  <si>
    <t>烟台经济技术开发区育黎小学</t>
  </si>
  <si>
    <t>曲晓芸</t>
  </si>
  <si>
    <t>纪沐阳</t>
  </si>
  <si>
    <t>2B8h6Ke1-132-002-Oy-001-vYG-026-1-wnJ-05-d3b</t>
  </si>
  <si>
    <t>超级萝卜头队</t>
  </si>
  <si>
    <t>梁溪区青少年科技教育协会</t>
  </si>
  <si>
    <t>邱佳莹</t>
  </si>
  <si>
    <t>童荣博</t>
  </si>
  <si>
    <t>2B8h6mzc-132-002-S2-001-CrF-026-1-h87-05-C7f</t>
  </si>
  <si>
    <t>烟台市芝罘岛小学1队</t>
  </si>
  <si>
    <t>烟台市芝罘区芝罘岛小学</t>
  </si>
  <si>
    <t>刘娜</t>
  </si>
  <si>
    <t>韩宇博</t>
  </si>
  <si>
    <t>2B8h6m7r-132-002-U5-001-193-026-1-6bd-05-SHT</t>
  </si>
  <si>
    <t>陆吾</t>
  </si>
  <si>
    <t>烟台经济技术开发区第十二小学</t>
  </si>
  <si>
    <t>郭荣伟</t>
  </si>
  <si>
    <t>杨子康</t>
  </si>
  <si>
    <t>2B8h6Kge-132-002-VF-001-Ku2-026-1-Ui1-05-Rzf</t>
  </si>
  <si>
    <t>JY敬启未来</t>
  </si>
  <si>
    <t>镇江市中山路小学</t>
  </si>
  <si>
    <t>邱晶晶</t>
  </si>
  <si>
    <t>张敬虞</t>
  </si>
  <si>
    <t>2B8h6m7e-132-002-Mk-001-5pB-026-1-Zm0-05-5xD</t>
  </si>
  <si>
    <t>毕方</t>
  </si>
  <si>
    <t>烟台经济技术开发区第三小学</t>
  </si>
  <si>
    <t>李慎燕</t>
  </si>
  <si>
    <t>安俊丰</t>
  </si>
  <si>
    <t>2B8h6mzV-132-002-nE-001-p8k-026-1-XPH-05-AOx</t>
  </si>
  <si>
    <t>烟台市支农里小学1队</t>
  </si>
  <si>
    <t>烟台市芝罘区支农里小学</t>
  </si>
  <si>
    <t>杜家盛</t>
  </si>
  <si>
    <t>周欣玥</t>
  </si>
  <si>
    <t>2B8h6mzv-132-002-ZD-001-Plr-026-1-tyl-05-J4n</t>
  </si>
  <si>
    <t>火光</t>
  </si>
  <si>
    <t>山东省烟台经济技术开发区澎湖小学</t>
  </si>
  <si>
    <t>仲秀玲</t>
  </si>
  <si>
    <t>王晨羽</t>
  </si>
  <si>
    <t>2B8h6Kgm-132-002-F5-001-3oh-026-1-eUH-05-wre</t>
  </si>
  <si>
    <t>彩虹运输队</t>
  </si>
  <si>
    <t>北京师范大学奥林匹克花园实验小学</t>
  </si>
  <si>
    <t>王旭</t>
  </si>
  <si>
    <t>王韵壹</t>
  </si>
  <si>
    <t>2B8h6mzM-132-002-IP-001-p0B-026-1-bcR-05-rLV</t>
  </si>
  <si>
    <t>付俊哲</t>
  </si>
  <si>
    <t>烟台经济技术开发区牟城小学</t>
  </si>
  <si>
    <t>鞠晓琪</t>
  </si>
  <si>
    <t>2B8h6mZS-132-002-ZH-001-RWA-026-1-bNQ-05-iG3</t>
  </si>
  <si>
    <t>燕南小队</t>
  </si>
  <si>
    <t>重庆市九龙坡区第一实验小学燕南校区</t>
  </si>
  <si>
    <t>周益</t>
  </si>
  <si>
    <t>陈昱翰</t>
  </si>
  <si>
    <t>2B8h6mz0-132-002-qR-001-QTI-026-1-O2p-05-F7j</t>
  </si>
  <si>
    <t>洛龙一队</t>
  </si>
  <si>
    <t>洛阳市张衡街小学</t>
  </si>
  <si>
    <t>王玉丹</t>
  </si>
  <si>
    <t>陈苃汐</t>
  </si>
  <si>
    <t>2B8h6mzS-132-002-pW-001-YOo-026-1-ivK-05-Rbl</t>
  </si>
  <si>
    <t>Dora-李越</t>
  </si>
  <si>
    <t>深圳市宝安区宝民小学</t>
  </si>
  <si>
    <t>李越</t>
  </si>
  <si>
    <t>2B8h6Kef-132-002-2h-001-1hV-026-1-ITp-05-RTO</t>
  </si>
  <si>
    <t>西大街小学01队</t>
  </si>
  <si>
    <t>武汉市汉阳区西大街小学国博校区</t>
  </si>
  <si>
    <t>郭谦如</t>
  </si>
  <si>
    <t>2B8h6mz1-132-002-N2-001-z5X-026-1-SBc-05-OxF</t>
  </si>
  <si>
    <t>雷霆999</t>
  </si>
  <si>
    <t>刘乙墨</t>
  </si>
  <si>
    <t>2B8h6mzk-132-002-bJ-001-pa4-026-1-NcD-05-pOy</t>
  </si>
  <si>
    <t>哪吒战队</t>
  </si>
  <si>
    <t>陈泓睿</t>
  </si>
  <si>
    <t>2B8h6KDU-132-002-Te-001-D1k-026-1-nbV-05-ns2</t>
  </si>
  <si>
    <t>我的世界</t>
  </si>
  <si>
    <t>斯坦星球长春学习中心</t>
  </si>
  <si>
    <t>仇禹川</t>
  </si>
  <si>
    <t>崔高语泽</t>
  </si>
  <si>
    <t>2B8h6mzt-132-002-uv-001-MXC-026-1-rMA-05-z4U</t>
  </si>
  <si>
    <t>烟台市南山路1队</t>
  </si>
  <si>
    <t>烟台市芝罘区南山路小学</t>
  </si>
  <si>
    <t>许学辉</t>
  </si>
  <si>
    <t>王继贤</t>
  </si>
  <si>
    <t>2B8h6KeE-132-002-9p-001-SLI-026-1-zT4-05-3s9</t>
  </si>
  <si>
    <t>邪恶萝卜干队</t>
  </si>
  <si>
    <t>江苏省无锡师范附属太湖新城小学</t>
  </si>
  <si>
    <t>张茗语</t>
  </si>
  <si>
    <t>2B8h6Ke8-132-002-MH-001-mrn-026-1-LjS-05-5ni</t>
  </si>
  <si>
    <t>SRH-</t>
  </si>
  <si>
    <t>沈文婷</t>
  </si>
  <si>
    <t>孙若涵</t>
  </si>
  <si>
    <t>2B8h6Kee-132-002-ue-001-f0s-026-1-vPr-05-Zy9</t>
  </si>
  <si>
    <t>KFC土豆泥队</t>
  </si>
  <si>
    <t>无锡市扬名中心小学</t>
  </si>
  <si>
    <t>王文</t>
  </si>
  <si>
    <t>陈嘉航</t>
  </si>
  <si>
    <t>2B8h6KDq-132-002-3S-001-v8S-026-1-RIZ-05-gOQ</t>
  </si>
  <si>
    <t>钢铁飞龙</t>
  </si>
  <si>
    <t>张智棠</t>
  </si>
  <si>
    <t>2B8h6mzL-132-002-Oo-001-CKk-026-1-uTf-05-DdG</t>
  </si>
  <si>
    <t>烟台幸合里2队</t>
  </si>
  <si>
    <t>烟台市芝罘区幸合里小学</t>
  </si>
  <si>
    <t>王烨</t>
  </si>
  <si>
    <t>孙翊凯</t>
  </si>
  <si>
    <t>2B8h6mZ2-132-002-t2-001-eGt-026-1-zT2-05-UqQ</t>
  </si>
  <si>
    <t>郐梓恬</t>
  </si>
  <si>
    <t>烟台经济技术开发区古现第二小学</t>
  </si>
  <si>
    <t>曲平</t>
  </si>
  <si>
    <t>2B8h6Ke0-132-002-PS-001-yxz-026-1-yAL-05-dIE</t>
  </si>
  <si>
    <t>武汉市长春街小学二队</t>
  </si>
  <si>
    <t>武汉市江岸区长春街小学</t>
  </si>
  <si>
    <t>黄胜瑜</t>
  </si>
  <si>
    <t>程润森</t>
  </si>
  <si>
    <t>2B8h6KgC-132-002-mV-001-OmF-026-1-6gG-05-5yx</t>
  </si>
  <si>
    <t>瑞美启航队</t>
  </si>
  <si>
    <t>昆明市五华区瑞和实验学校</t>
  </si>
  <si>
    <t>李于骁</t>
  </si>
  <si>
    <t>胡文玥</t>
  </si>
  <si>
    <t>2B8h6mzs-132-002-lE-001-wBW-026-1-dGR-05-7XS</t>
  </si>
  <si>
    <t>烈火火队</t>
  </si>
  <si>
    <t>周子益</t>
  </si>
  <si>
    <t>2B8h6mzb-132-002-xs-001-FxG-026-1-fqg-05-Gbv</t>
  </si>
  <si>
    <t>烟台万华小学1队</t>
  </si>
  <si>
    <t>烟台市芝罘区万华小学</t>
  </si>
  <si>
    <t>李璐</t>
  </si>
  <si>
    <t>王嘉慧</t>
  </si>
  <si>
    <t>2B8h6mZh-132-002-jH-001-Eq3-026-1-CQx-05-j33</t>
  </si>
  <si>
    <t>科技无敌</t>
  </si>
  <si>
    <t>王奕程</t>
  </si>
  <si>
    <t>2B8h6mZb-132-002-PY-001-3Ks-026-1-Aub-05-VvL</t>
  </si>
  <si>
    <t>刘锦瑞</t>
  </si>
  <si>
    <t>尚思宇</t>
  </si>
  <si>
    <t>2B8h6KgO-132-002-Cq-001-KpA-026-1-1KF-05-0u1</t>
  </si>
  <si>
    <t>原子丨智跃</t>
  </si>
  <si>
    <t>深圳市高级中学北校区</t>
  </si>
  <si>
    <t>甘振宇</t>
  </si>
  <si>
    <t>郭家豪</t>
  </si>
  <si>
    <t>2B8h6KDc-132-002-xs-001-fHT-026-1-2A5-05-Apt</t>
  </si>
  <si>
    <t>超级萝卜</t>
  </si>
  <si>
    <t>张宸锡</t>
  </si>
  <si>
    <t>2B8h6KDb-132-002-xk-001-fk7-026-1-zxP-05-lLU</t>
  </si>
  <si>
    <t>小晴晴最厉害</t>
  </si>
  <si>
    <t>王艺晴</t>
  </si>
  <si>
    <t>2B8h6mzI-132-002-Ry-001-rhX-026-1-esV-05-ob3</t>
  </si>
  <si>
    <t>初梦婕</t>
  </si>
  <si>
    <t>林建平</t>
  </si>
  <si>
    <t>2B8h6mzm-132-002-Us-001-OQL-026-1-kJD-05-qbG</t>
  </si>
  <si>
    <t>超级机械战队</t>
  </si>
  <si>
    <t>北京市海淀区科技活动协会</t>
  </si>
  <si>
    <t>王岳彬</t>
  </si>
  <si>
    <t>2B8h6mZz-132-002-WW-001-8on-026-1-zuf-05-zE0</t>
  </si>
  <si>
    <t>未来战队</t>
  </si>
  <si>
    <t>闫晓旭</t>
  </si>
  <si>
    <t>马岳昀驰</t>
  </si>
  <si>
    <t>2B8h6KDM-132-002-nE-001-YWG-026-1-zd7-06-jK8</t>
  </si>
  <si>
    <t>小学高龄组</t>
  </si>
  <si>
    <t>二向箔工程师</t>
  </si>
  <si>
    <t>温宇</t>
  </si>
  <si>
    <t>王振赫</t>
  </si>
  <si>
    <t>2B8h6KkH-132-002-xl-001-IqX-026-1-QuV-06-Mxn</t>
  </si>
  <si>
    <t>天眼战队</t>
  </si>
  <si>
    <t>段星伯</t>
  </si>
  <si>
    <t>2B8h6KkA-132-002-Q7-001-m1j-026-1-OpQ-06-40P</t>
  </si>
  <si>
    <t>高格战队</t>
  </si>
  <si>
    <t>郑州市二七区绿地爱华学校</t>
  </si>
  <si>
    <t>由师诚</t>
  </si>
  <si>
    <t>2B8h6KkL-132-002-ZU-001-ybg-026-1-pXm-06-B05</t>
  </si>
  <si>
    <t>魔杰仕第七战队</t>
  </si>
  <si>
    <t>郑州市二七区汝河路小学</t>
  </si>
  <si>
    <t>陈韵泽</t>
  </si>
  <si>
    <t>2B8h6KkE-132-002-Jj-001-TG5-026-1-67e-06-dai</t>
  </si>
  <si>
    <t>长征战队</t>
  </si>
  <si>
    <t>石璞凡</t>
  </si>
  <si>
    <t>2B8h6Kky-132-002-2x-001-BZb-026-1-hah-06-rJx</t>
  </si>
  <si>
    <t>水果湖第二小学战队</t>
  </si>
  <si>
    <t>湖北省武昌区水果湖第二小学</t>
  </si>
  <si>
    <t>姜廷翰</t>
  </si>
  <si>
    <t>2B8h6KDB-132-002-Dq-001-0dQ-026-1-z2k-06-Bok</t>
  </si>
  <si>
    <t>原子丨精英</t>
  </si>
  <si>
    <t>深圳高级中学北校区</t>
  </si>
  <si>
    <t>李俊烨</t>
  </si>
  <si>
    <t>2B8h6KDD-132-002-nU-001-Krr-026-1-Rri-06-QfF</t>
  </si>
  <si>
    <t>原子丨恒星</t>
  </si>
  <si>
    <t>深圳市龙华区实验学校</t>
  </si>
  <si>
    <t>欧阳乐心</t>
  </si>
  <si>
    <t>2B8h6mA7-132-002-Mz-001-n9p-026-1-pL4-06-Yeo</t>
  </si>
  <si>
    <t>XBH中站实验小学</t>
  </si>
  <si>
    <t>焦作市中站区实验小学</t>
  </si>
  <si>
    <t>程源宏</t>
  </si>
  <si>
    <t>郭致远</t>
  </si>
  <si>
    <t>2B8h6Kk1-132-002-xI-001-g62-026-1-aS7-06-rii</t>
  </si>
  <si>
    <t>信仰铁拳本初战队</t>
  </si>
  <si>
    <t>李晨瑞</t>
  </si>
  <si>
    <t>2B8h6R5T-132-002-yR-001-K5k-026-1-MbV-06-RSw</t>
  </si>
  <si>
    <t>武林高手队</t>
  </si>
  <si>
    <t>延边州机器人与智能装备协会</t>
  </si>
  <si>
    <t>杨成慧</t>
  </si>
  <si>
    <t>武千禄</t>
  </si>
  <si>
    <t>2B8h6Kki-132-002-OE-001-5aQ-026-1-POH-06-47f</t>
  </si>
  <si>
    <t>蓝天队</t>
  </si>
  <si>
    <t>无锡外国语学校</t>
  </si>
  <si>
    <t>顾孝庆</t>
  </si>
  <si>
    <t>解舒皓</t>
  </si>
  <si>
    <t>2B8h6KkM-132-002-dr-001-x9d-026-1-gJY-06-kTa</t>
  </si>
  <si>
    <t>博·金星之力</t>
  </si>
  <si>
    <t>刘晓雅</t>
  </si>
  <si>
    <t>2B8h6Kk5-132-002-qv-001-qvc-026-1-t5D-06-Ru1</t>
  </si>
  <si>
    <t>新乡陵小2队</t>
  </si>
  <si>
    <t>马晨扬</t>
  </si>
  <si>
    <t>2B8h6mAy-132-002-qj-001-YQ9-026-1-Ava-06-0eq</t>
  </si>
  <si>
    <t>博·水星之力</t>
  </si>
  <si>
    <t>吴一樊</t>
  </si>
  <si>
    <t>2B8h6Kkv-132-002-Ff-001-PLP-026-1-kt3-06-luE</t>
  </si>
  <si>
    <t>信仰铁拳知节战队</t>
  </si>
  <si>
    <t>李亚羲</t>
  </si>
  <si>
    <t>2B8h6Kkt-132-002-vD-001-bZB-026-1-bbL-06-MWt</t>
  </si>
  <si>
    <t>濮阳夏天队</t>
  </si>
  <si>
    <t>濮阳领越科教</t>
  </si>
  <si>
    <t>翟利铭</t>
  </si>
  <si>
    <t>白夏天</t>
  </si>
  <si>
    <t>2B8h6mAZ-132-002-0I-001-Mjh-026-1-FFH-06-oep</t>
  </si>
  <si>
    <t>XBH中站新生小学</t>
  </si>
  <si>
    <t>焦作市中站新生小学</t>
  </si>
  <si>
    <t>乔晓国</t>
  </si>
  <si>
    <t>王煜轩</t>
  </si>
  <si>
    <t>2B8h6KkJ-132-002-72-001-TcY-026-1-TJX-06-GHT</t>
  </si>
  <si>
    <t>泺喜-巅峰战队</t>
  </si>
  <si>
    <t>邯郸市实验小学</t>
  </si>
  <si>
    <t>刘香振</t>
  </si>
  <si>
    <t>王仲泽</t>
  </si>
  <si>
    <t>2B8h6Kkb-132-002-Jz-001-MOs-026-1-f1o-06-e9q</t>
  </si>
  <si>
    <t>武汉市长春街小学队</t>
  </si>
  <si>
    <t>杨凯</t>
  </si>
  <si>
    <t>王希曼</t>
  </si>
  <si>
    <t>2B8h6Kk0-132-002-2h-001-vCd-026-1-Gqx-06-KFo</t>
  </si>
  <si>
    <t>无锡霸总队</t>
  </si>
  <si>
    <t>王丽媛</t>
  </si>
  <si>
    <t>姚岱君</t>
  </si>
  <si>
    <t>2B8h6mw4-132-002-vD-001-3Gy-026-1-ZXj-06-B1b</t>
  </si>
  <si>
    <t>蓝图四队</t>
  </si>
  <si>
    <t>陕州小学</t>
  </si>
  <si>
    <t>杨洋</t>
  </si>
  <si>
    <t>万雪瑞</t>
  </si>
  <si>
    <t>2B8h6Kkh-132-002-uo-001-eY3-026-1-lsj-06-LPw</t>
  </si>
  <si>
    <t>长右</t>
  </si>
  <si>
    <t>烟台经济技术开发区第五小学</t>
  </si>
  <si>
    <t>丛瑜</t>
  </si>
  <si>
    <t>周砺凡</t>
  </si>
  <si>
    <t>2B8h6Kke-132-002-Kq-001-0k8-026-1-jkT-06-HoA</t>
  </si>
  <si>
    <t>先过我这关</t>
  </si>
  <si>
    <t>纪金睿</t>
  </si>
  <si>
    <t>2B8h6R5Q-132-002-w6-001-Du9-026-1-RJq-06-8EV</t>
  </si>
  <si>
    <t>图科|代码小飞侠</t>
  </si>
  <si>
    <t>图们市科学技术馆</t>
  </si>
  <si>
    <t>金哲</t>
  </si>
  <si>
    <t>许升珉</t>
  </si>
  <si>
    <t>2B8h6KDS-132-002-Q5-001-iXq-026-1-Ttf-06-tHu</t>
  </si>
  <si>
    <t>天擎火箭队</t>
  </si>
  <si>
    <t>深圳市西丽小学</t>
  </si>
  <si>
    <t>张科军</t>
  </si>
  <si>
    <t>曹锦林</t>
  </si>
  <si>
    <t>2B8h6Rth-132-002-FQ-001-kBD-026-1-2pU-06-lmv</t>
  </si>
  <si>
    <t>春晖队</t>
  </si>
  <si>
    <t>申熙辰</t>
  </si>
  <si>
    <t>2B8h6KDN-132-002-yl-001-Npg-026-1-uki-06-AZc</t>
  </si>
  <si>
    <t>火麒麟</t>
  </si>
  <si>
    <t>北京市石景山区先锋小学</t>
  </si>
  <si>
    <t>罗琳</t>
  </si>
  <si>
    <t>黄思远</t>
  </si>
  <si>
    <t>2B8h6KkF-132-002-Zm-001-Phw-026-1-BEg-06-j9z</t>
  </si>
  <si>
    <t>WJW-HHHH</t>
  </si>
  <si>
    <t>王敬文</t>
  </si>
  <si>
    <t>2B8h6Rt7-132-002-Wc-001-ohE-026-1-fFr-06-nya</t>
  </si>
  <si>
    <t>沙小雄鹰战队</t>
  </si>
  <si>
    <t>青岛市崂山区沙子口小学</t>
  </si>
  <si>
    <t>于治国</t>
  </si>
  <si>
    <t>段雨辰</t>
  </si>
  <si>
    <t>2B8h6R58-132-002-7Z-001-uxx-026-1-NxU-06-kKj</t>
  </si>
  <si>
    <t>图科|独糖小魔女</t>
  </si>
  <si>
    <t>尚轩瑶</t>
  </si>
  <si>
    <t>2B8h6KkK-132-002-rR-001-slF-026-1-1QQ-06-enk</t>
  </si>
  <si>
    <t>龙腾战队</t>
  </si>
  <si>
    <t>无锡市尚贤万科小学</t>
  </si>
  <si>
    <t>杨正火</t>
  </si>
  <si>
    <t>肖承泽</t>
  </si>
  <si>
    <t>2B8h6KDu-132-002-fX-001-N9k-026-1-mC1-06-GQr</t>
  </si>
  <si>
    <t>后海小学2队</t>
  </si>
  <si>
    <t>吴正皓</t>
  </si>
  <si>
    <t>2B8h6mwt-132-002-Qd-001-0Yr-026-1-sSN-06-j97</t>
  </si>
  <si>
    <t>新乡能力风暴2队</t>
  </si>
  <si>
    <t>新乡花儿科技培训</t>
  </si>
  <si>
    <t>杨宏伟</t>
  </si>
  <si>
    <t>郭奕杉</t>
  </si>
  <si>
    <t>2B8h6Kka-132-002-t0-001-qMX-026-1-OTR-06-VqC</t>
  </si>
  <si>
    <t>幸福未来队</t>
  </si>
  <si>
    <t>无锡市新吴区幸福外国语小学</t>
  </si>
  <si>
    <t>张孝博</t>
  </si>
  <si>
    <t>徐炜宸</t>
  </si>
  <si>
    <t>2B8h6KDO-132-002-Ue-001-Aqy-026-1-P1z-06-OkL</t>
  </si>
  <si>
    <t>两江人民小学校</t>
  </si>
  <si>
    <t>余春兰</t>
  </si>
  <si>
    <t>周明艺</t>
  </si>
  <si>
    <t>2B8h6mwb-132-002-X0-001-5Ad-026-1-yyl-06-B6d</t>
  </si>
  <si>
    <t>新乡能力风暴智慧物流1队</t>
  </si>
  <si>
    <t>徐晗逸</t>
  </si>
  <si>
    <t>2B8h6KDk-132-002-84-001-8QT-026-1-ayC-06-u1A</t>
  </si>
  <si>
    <t>武汉市江岸区沈阳路小学战队</t>
  </si>
  <si>
    <t>武汉市江岸区沈阳路小学</t>
  </si>
  <si>
    <t>姚守光</t>
  </si>
  <si>
    <t>闫瑾</t>
  </si>
  <si>
    <t>2B8h6mwI-132-002-gE-001-PEv-026-1-f5L-06-i7L</t>
  </si>
  <si>
    <t>新乡能力风暴智慧物流3队</t>
  </si>
  <si>
    <t>田启志</t>
  </si>
  <si>
    <t>2B8h6Kkc-132-002-33-001-O97-026-1-RdP-06-qu0</t>
  </si>
  <si>
    <t>濮阳荣耀队</t>
  </si>
  <si>
    <t>濮阳市领越科教</t>
  </si>
  <si>
    <t>赵嘉沐</t>
  </si>
  <si>
    <t>2B8h6KDV-132-002-ZF-001-Rn7-026-1-HZC-06-ozO</t>
  </si>
  <si>
    <t>瑞和启曜队</t>
  </si>
  <si>
    <t>王文浩</t>
  </si>
  <si>
    <t>2B8h6mwa-132-002-PE-001-XP3-026-1-OVa-06-I0K</t>
  </si>
  <si>
    <t>萃智1号</t>
  </si>
  <si>
    <t>双流区实验小学</t>
  </si>
  <si>
    <t>李巍</t>
  </si>
  <si>
    <t>侯锦翕</t>
  </si>
  <si>
    <t>2B8h6Kkj-132-002-ec-001-jDn-026-1-UyN-06-izm</t>
  </si>
  <si>
    <t>泺喜-龙宝战队</t>
  </si>
  <si>
    <t>邯郸市丛台区实验小学</t>
  </si>
  <si>
    <t>雷沐宸</t>
  </si>
  <si>
    <t>2B8h6R50-132-002-Hb-001-vwj-026-1-v7h-06-6Oc</t>
  </si>
  <si>
    <t>逍遥</t>
  </si>
  <si>
    <t>周子集</t>
  </si>
  <si>
    <t>2B8h6mA2-132-002-VC-001-FTK-026-1-0Z0-06-XNT</t>
  </si>
  <si>
    <t>XBH映湖路小学</t>
  </si>
  <si>
    <t>焦作市映湖路小学</t>
  </si>
  <si>
    <t>王静</t>
  </si>
  <si>
    <t>王硕</t>
  </si>
  <si>
    <t>2B8h6Kkx-132-002-x6-001-OSb-026-1-nQf-06-12e</t>
  </si>
  <si>
    <t>ZYQ-</t>
  </si>
  <si>
    <t>周英奇</t>
  </si>
  <si>
    <t>2B8h6mA5-132-002-TX-001-zVM-026-1-2n3-06-dhH</t>
  </si>
  <si>
    <t>蓝图三队</t>
  </si>
  <si>
    <t>三门峡市实验小学</t>
  </si>
  <si>
    <t>姚金镐</t>
  </si>
  <si>
    <t>2B8h6mw7-132-002-dA-001-xnJ-026-1-beR-06-2LB</t>
  </si>
  <si>
    <t>蓝图一队</t>
  </si>
  <si>
    <t>三门峡市陕州区第一初级中学</t>
  </si>
  <si>
    <t>齐林立</t>
  </si>
  <si>
    <t>2B8h6mwp-132-002-G1-001-keY-026-1-ZIx-06-tw0</t>
  </si>
  <si>
    <t>山海关</t>
  </si>
  <si>
    <t>王宥熙</t>
  </si>
  <si>
    <t>2B8h6mw0-132-002-jd-001-Qe3-026-1-Oak-06-DsD</t>
  </si>
  <si>
    <t>嘉峪关</t>
  </si>
  <si>
    <t>赵一骏</t>
  </si>
  <si>
    <t>2B8h6R5o-132-002-us-001-nGa-026-1-BOn-06-2Bn</t>
  </si>
  <si>
    <t>未来探索</t>
  </si>
  <si>
    <t>李明泽</t>
  </si>
  <si>
    <t>2B8h6R59-132-002-d9-001-k42-026-1-dVl-06-dkk</t>
  </si>
  <si>
    <t>胖猫人格</t>
  </si>
  <si>
    <t>王莫迪</t>
  </si>
  <si>
    <t>2B8h6mAw-132-002-M6-001-Nin-026-1-cWc-06-t9q</t>
  </si>
  <si>
    <t>XBH中站小学</t>
  </si>
  <si>
    <t>焦作市中站区中站小学</t>
  </si>
  <si>
    <t>寇婷</t>
  </si>
  <si>
    <t>李令垚</t>
  </si>
  <si>
    <t>2B8h6R5N-132-002-XF-001-ogw-026-1-AuK-06-zqO</t>
  </si>
  <si>
    <t>菠萝</t>
  </si>
  <si>
    <t>王俊泽</t>
  </si>
  <si>
    <t>2B8h6mwJ-132-002-FW-001-JTf-026-1-1dv-06-mO4</t>
  </si>
  <si>
    <t>萃智之星</t>
  </si>
  <si>
    <t>成都市双流区立格实验小学</t>
  </si>
  <si>
    <t>梁浩宇</t>
  </si>
  <si>
    <t>韩宛蓉</t>
  </si>
  <si>
    <t>2B8h6mwL-132-002-pL-001-8Df-026-1-wwK-06-YUA</t>
  </si>
  <si>
    <t>蓝图五队</t>
  </si>
  <si>
    <t>杨辰昊</t>
  </si>
  <si>
    <t>2B8h6KD8-132-002-EZ-001-sa3-026-1-nA8-06-cL4</t>
  </si>
  <si>
    <t>joker</t>
  </si>
  <si>
    <t>丽水市囿山小学</t>
  </si>
  <si>
    <t>史书恒</t>
  </si>
  <si>
    <t>2B8h6mwz-132-002-rX-001-SND-026-1-NBz-06-L0B</t>
  </si>
  <si>
    <t>蓝图二队</t>
  </si>
  <si>
    <t>三门峡市外国语小学</t>
  </si>
  <si>
    <t>李铭航</t>
  </si>
  <si>
    <t xml:space="preserve">所属类别 </t>
  </si>
  <si>
    <t>2B8h6KFm-132-002-j7-002-ha0-027-1-Do5-01-KXv</t>
  </si>
  <si>
    <t>MakeX Starter全芯征途</t>
  </si>
  <si>
    <t>黑武士军团-破晓队</t>
  </si>
  <si>
    <t>江阴市毗陵路小学/江阴市实验小学</t>
  </si>
  <si>
    <t>周凯</t>
  </si>
  <si>
    <t>李泽睿|关大智</t>
  </si>
  <si>
    <t>晋级冠军争夺战</t>
  </si>
  <si>
    <t>2B8h6KFQ-132-002-P9-002-fFd-027-1-2te-01-D7Q</t>
  </si>
  <si>
    <t>黑武士军团-疾风队</t>
  </si>
  <si>
    <t>江阴市毗陵路小学</t>
  </si>
  <si>
    <t>孙易辰|黄子欧</t>
  </si>
  <si>
    <t>2B8h6Ks2-132-002-Rx-002-ruB-027-1-uUo-01-88y</t>
  </si>
  <si>
    <t>文华逐光队</t>
  </si>
  <si>
    <t>潍坊文华学校</t>
  </si>
  <si>
    <t>姚铭洋|翟山河</t>
  </si>
  <si>
    <t>陈启瀚|张祚睿</t>
  </si>
  <si>
    <t>2B8h6Ksb-132-002-aN-002-HLJ-027-1-xOz-01-6R2</t>
  </si>
  <si>
    <t>文华星辰队</t>
  </si>
  <si>
    <t>马浩然|丁羽佳</t>
  </si>
  <si>
    <t>2B8h6KFf-132-002-ns-002-Lx7-027-1-VP5-01-2gZ</t>
  </si>
  <si>
    <t>海上世界一队</t>
  </si>
  <si>
    <t>深圳太子湾学校</t>
  </si>
  <si>
    <t>石明</t>
  </si>
  <si>
    <t>李铭喆|袁钰斌</t>
  </si>
  <si>
    <t>2B8h6KFt-132-002-Ty-002-9mj-027-1-Jw6-01-QSg</t>
  </si>
  <si>
    <t>海上世界二队</t>
  </si>
  <si>
    <t>张腾珑|王冲之</t>
  </si>
  <si>
    <t>2B8h6KsS-132-002-hH-002-sDs-027-1-8AM-01-Ow1</t>
  </si>
  <si>
    <t>疾风之翼</t>
  </si>
  <si>
    <t>深圳市美中学校</t>
  </si>
  <si>
    <t>覃德屿</t>
  </si>
  <si>
    <t>傅灏然</t>
  </si>
  <si>
    <t>2B8h6Ksa-132-002-Un-002-oC6-027-1-9eK-01-zWl</t>
  </si>
  <si>
    <t>量子突袭</t>
  </si>
  <si>
    <t>邓子航|吴思诗</t>
  </si>
  <si>
    <t>2B8h6KFy-132-002-Qu-002-CSR-027-1-gwN-01-AJu</t>
  </si>
  <si>
    <t>南南丨北北</t>
  </si>
  <si>
    <t>深圳市蛇口育才教育集团育才三小与北京师范大学南山附属学校小学部</t>
  </si>
  <si>
    <t>王华|杜映霏</t>
  </si>
  <si>
    <t>李冉冉|秋实</t>
  </si>
  <si>
    <t>2B8h6KsF-132-002-SW-002-5Ic-027-1-3HC-01-aqc</t>
  </si>
  <si>
    <t>奇克摩克乘风破浪</t>
  </si>
  <si>
    <t>宁夏银川二十一小学 银川市兴庆区第三小学</t>
  </si>
  <si>
    <t>罗旭鹏</t>
  </si>
  <si>
    <t>龚道成|缪泓申</t>
  </si>
  <si>
    <t>2B8h6KFw-132-002-vF-002-CaA-027-1-TWV-01-sv9</t>
  </si>
  <si>
    <t>壹方丨无限</t>
  </si>
  <si>
    <t>深圳市龙华区清泉外国语学校丨深圳市龙华区观湖实验学校</t>
  </si>
  <si>
    <t>黄利涛</t>
  </si>
  <si>
    <t>罗可城|王文骏</t>
  </si>
  <si>
    <t>2B8h6KFO-132-002-Mw-002-ZS9-027-1-asH-01-dn9</t>
  </si>
  <si>
    <t>壹方丨参天</t>
  </si>
  <si>
    <t>深圳市龙华区教育科学研究院附属外国语学校丨深圳市龙华区外国语学校</t>
  </si>
  <si>
    <t>荣羿铭|李君熙</t>
  </si>
  <si>
    <t>2B8h6KsI-132-002-VH-002-N1W-027-1-Quu-01-p8E</t>
  </si>
  <si>
    <t>XY燎原</t>
  </si>
  <si>
    <t>临沂开慧实验学校</t>
  </si>
  <si>
    <t>田春星|胡凡霞</t>
  </si>
  <si>
    <t>吴绍阳|徐曦辰</t>
  </si>
  <si>
    <t>2B8h6KFd-132-002-DD-002-uQd-027-1-JOQ-01-pi3</t>
  </si>
  <si>
    <t>DIEN-穷奇队</t>
  </si>
  <si>
    <t>泰州市凤凰小学、泰州市第一外国语学校</t>
  </si>
  <si>
    <t>穆兆洋</t>
  </si>
  <si>
    <t>王皓淼|陈启</t>
  </si>
  <si>
    <t>2B8h6Ks7-132-002-mM-002-dSR-027-1-tu6-01-Sd9</t>
  </si>
  <si>
    <t>哈工致远火箭战队</t>
  </si>
  <si>
    <t>昆山市青少年宫</t>
  </si>
  <si>
    <t>孟娟|王桂花</t>
  </si>
  <si>
    <t>周皓成|张时倬</t>
  </si>
  <si>
    <t>2B8h6Ksd-132-002-Zh-002-HY2-027-1-VDW-01-OQR</t>
  </si>
  <si>
    <t>昆山市青少年宫科技社团一队</t>
  </si>
  <si>
    <t>王桂花|夏雪勇</t>
  </si>
  <si>
    <t>刘子山|潘俊杰</t>
  </si>
  <si>
    <t>2B8h6Rc9-132-002-sO-002-xac-027-1-aXc-01-JC5</t>
  </si>
  <si>
    <t>文华星穹队</t>
  </si>
  <si>
    <t>谭翔允|王伯钊</t>
  </si>
  <si>
    <t>2B8h6mAK-132-002-Xp-002-fT5-027-1-gQF-01-Se0</t>
  </si>
  <si>
    <t>壹方丨红石机械</t>
  </si>
  <si>
    <t>深圳市创新实验学校丨深圳市教育科学研究院附属外国语学校</t>
  </si>
  <si>
    <t>朱臻铭|赵雪妍</t>
  </si>
  <si>
    <t>2B8h6mAi-132-002-dF-002-Rjo-027-1-EOy-01-CeF</t>
  </si>
  <si>
    <t>xbh焦西小学和丰泽园小学</t>
  </si>
  <si>
    <t>焦作市焦西小学|焦作市丰泽园小学</t>
  </si>
  <si>
    <t>周艳敏|梁文静</t>
  </si>
  <si>
    <t>王浩杰|胡北宸</t>
  </si>
  <si>
    <t>2B8h6mAo-132-002-vi-002-GQp-027-1-Xl4-01-SuW</t>
  </si>
  <si>
    <t>xbh丰泽园小学和中站实验小学</t>
  </si>
  <si>
    <t>焦作市丰泽园小学|焦作市中站实验小学</t>
  </si>
  <si>
    <t>周艳敏|郭帅</t>
  </si>
  <si>
    <t>张鑫|刘云朗</t>
  </si>
  <si>
    <t>2B8h6Ksc-132-002-4L-002-4gs-027-1-r6X-01-z5W</t>
  </si>
  <si>
    <t>火炮战队</t>
  </si>
  <si>
    <t>哈尔滨工业大学(深圳)实验学校</t>
  </si>
  <si>
    <t>钟嘉豪</t>
  </si>
  <si>
    <t>孙千淳|江灏</t>
  </si>
  <si>
    <t>2B8h6Kst-132-002-0Y-002-xj9-027-1-dRZ-01-mD4</t>
  </si>
  <si>
    <t>我的世界战队</t>
  </si>
  <si>
    <t>刘芮希|代堪哲</t>
  </si>
  <si>
    <t>2B8h6RcN-132-002-Hk-002-2kd-027-1-d5A-01-THW</t>
  </si>
  <si>
    <t>XY鸿鹄</t>
  </si>
  <si>
    <t>麻方圆|田春星</t>
  </si>
  <si>
    <t>满禄正|李依燃</t>
  </si>
  <si>
    <t>2B8h6Ksf-132-002-WK-002-fFU-027-1-Ip5-01-6HH</t>
  </si>
  <si>
    <t>XY疾风</t>
  </si>
  <si>
    <t>吕东宸|刘子铭</t>
  </si>
  <si>
    <t>2B8h6KsJ-132-002-Ok-002-vUt-027-1-zto-01-xKP</t>
  </si>
  <si>
    <t>潜江侦探队</t>
  </si>
  <si>
    <t>潜江市总口管理区学区</t>
  </si>
  <si>
    <t>李添</t>
  </si>
  <si>
    <t>李彦庆|袁宸霄</t>
  </si>
  <si>
    <t>2B8h6KFr-132-002-nx-002-WZ2-027-1-E3M-01-LVf</t>
  </si>
  <si>
    <t>DIEN-麋鹿队</t>
  </si>
  <si>
    <t>杨小蓉</t>
  </si>
  <si>
    <t>吴清远|唐煜博</t>
  </si>
  <si>
    <t>2B8h6KFD-132-002-cY-002-sbT-027-1-6Rx-01-KDw</t>
  </si>
  <si>
    <t>开封三师附小1队</t>
  </si>
  <si>
    <t>开封市第三师范附属小学</t>
  </si>
  <si>
    <t>赵保军</t>
  </si>
  <si>
    <t>付垣博|孙嘉铭</t>
  </si>
  <si>
    <t>2B8h6KFk-132-002-Qy-002-jAG-027-1-Y88-01-UWu</t>
  </si>
  <si>
    <t>开封三师附小2队</t>
  </si>
  <si>
    <t>石红玉</t>
  </si>
  <si>
    <t>仝佳源|李曜恒</t>
  </si>
  <si>
    <t>2B8h6Ksn-132-002-Im-002-vq6-027-1-wpn-01-f6U</t>
  </si>
  <si>
    <t>领先一步</t>
  </si>
  <si>
    <t>张冰</t>
  </si>
  <si>
    <t>李文博|赵玺皓</t>
  </si>
  <si>
    <t>2B8h6RcH-132-002-jY-002-OXk-027-1-43z-01-bia</t>
  </si>
  <si>
    <t>小扣钉天问</t>
  </si>
  <si>
    <t>上海市航华中学</t>
  </si>
  <si>
    <t>朱伟洋</t>
  </si>
  <si>
    <t>韩泰羽|郭初辰</t>
  </si>
  <si>
    <t>2B8h6KFS-132-002-ep-002-7Sx-027-1-Bb8-01-YNO</t>
  </si>
  <si>
    <t>智圣队</t>
  </si>
  <si>
    <t>深圳市巧乐童教育培训中</t>
  </si>
  <si>
    <t>彭老师</t>
  </si>
  <si>
    <t>严鑫智|杨麒圣</t>
  </si>
  <si>
    <t>2B8h69vc-132-002-sg-002-uWf-027-1-zNR-01-DAm</t>
  </si>
  <si>
    <t>长春YFZZ战队</t>
  </si>
  <si>
    <t>长春南湖实验中海小学，吉林省第二实验学校</t>
  </si>
  <si>
    <t>麻云丰</t>
  </si>
  <si>
    <t>张佳伦|章惟新</t>
  </si>
  <si>
    <t>2B8h6KFG-132-002-gn-002-LrP-027-1-y40-01-hgk</t>
  </si>
  <si>
    <t>原子电磁光翼</t>
  </si>
  <si>
    <t>深圳市蛇口育才教育集团育才三小&amp;深圳市蛇口育才教育集团育才一小</t>
  </si>
  <si>
    <t>王华|刘绮</t>
  </si>
  <si>
    <t>胡琳峰|禤铭昊</t>
  </si>
  <si>
    <t>未晋级</t>
  </si>
  <si>
    <t>2B8h6Ksv-132-002-cg-002-j4E-027-1-aHV-01-8Xm</t>
  </si>
  <si>
    <t>威海曲阜小学智创战队</t>
  </si>
  <si>
    <t>威海经济技术开发区曲阜小学</t>
  </si>
  <si>
    <t>徐丹|初宸</t>
  </si>
  <si>
    <t>王潇彬|韩柏霖</t>
  </si>
  <si>
    <t>2B8h6Ksm-132-002-PO-002-Its-027-1-kSP-01-4JP</t>
  </si>
  <si>
    <t>奇克摩克决胜巅峰</t>
  </si>
  <si>
    <t>银川市兴庆区第五小学  银川市兴庆区第七小学</t>
  </si>
  <si>
    <t>罗旭鹏|张瑜</t>
  </si>
  <si>
    <t>祁浩晨|周瑾灏</t>
  </si>
  <si>
    <t>2B8h69vG-132-002-FB-002-W98-027-1-7La-01-KME</t>
  </si>
  <si>
    <t>长春YFYL战队</t>
  </si>
  <si>
    <t>东北师范大学附属小学繁荣校区，长春净月明泽学校</t>
  </si>
  <si>
    <t>夏德金</t>
  </si>
  <si>
    <t>杨皓一|刘贺铭</t>
  </si>
  <si>
    <t>2B8h6KF6-132-002-Oo-002-CRk-027-1-OOr-01-rCc</t>
  </si>
  <si>
    <t>创想·浩宇晴空</t>
  </si>
  <si>
    <t>深圳市南山区第二外国语学校（集团）学府一小</t>
  </si>
  <si>
    <t>青春妍</t>
  </si>
  <si>
    <t>张菀晴|黄浩卓</t>
  </si>
  <si>
    <t>2B8h6RcW-132-002-2Q-002-HOz-027-1-6JI-01-20c</t>
  </si>
  <si>
    <t>XY木兰</t>
  </si>
  <si>
    <t>李雨霏|张钰然</t>
  </si>
  <si>
    <t>2B8h6KFY-132-002-5u-002-PFv-027-1-CBe-01-rHP</t>
  </si>
  <si>
    <t>高新实小一队</t>
  </si>
  <si>
    <t>郑州高新技术产业开发区实验小学</t>
  </si>
  <si>
    <t>毛海艳</t>
  </si>
  <si>
    <t>张一青|路子航</t>
  </si>
  <si>
    <t>2B8h6KsO-132-002-jE-002-OPO-027-1-GyI-01-xv6</t>
  </si>
  <si>
    <t>博·鲁班云枢战队</t>
  </si>
  <si>
    <t>河南青少年人工智能教育科技研究院</t>
  </si>
  <si>
    <t>何滨|李鑫</t>
  </si>
  <si>
    <t>耿海洋|齐泽元</t>
  </si>
  <si>
    <t>2B8h6KFI-132-002-x6-002-lhu-027-1-R9U-01-sEZ</t>
  </si>
  <si>
    <t>创想·尚境星帆</t>
  </si>
  <si>
    <t>深圳市南山区第二外国语学校（集团）学府一小、南山区文华学校</t>
  </si>
  <si>
    <t>孙一帆|罗尚美</t>
  </si>
  <si>
    <t>2B8h6Rcf-132-002-9k-002-NeX-027-1-MKU-01-5nN</t>
  </si>
  <si>
    <t>长春YFXX战队</t>
  </si>
  <si>
    <t>解放大路小学校，长春市第八十七中学</t>
  </si>
  <si>
    <t>陈祥萍</t>
  </si>
  <si>
    <t>邢子丹|谢政锡</t>
  </si>
  <si>
    <t>2B8h6Ksi-132-002-IA-002-8zH-027-1-VOq-01-2ru</t>
  </si>
  <si>
    <t>潜江双子星队</t>
  </si>
  <si>
    <t>潜江市田家炳实验小学</t>
  </si>
  <si>
    <t>金晶</t>
  </si>
  <si>
    <t>刘子阳|华梓涵</t>
  </si>
  <si>
    <t>2B8h69vw-132-002-k1-002-Aa5-027-1-IIf-01-e1y</t>
  </si>
  <si>
    <t>梦想星途队</t>
  </si>
  <si>
    <t>山丹县城关小学</t>
  </si>
  <si>
    <t>梁乾胤|王俊才</t>
  </si>
  <si>
    <t>黄续|马辰祥</t>
  </si>
  <si>
    <t>2B8h6KsN-132-002-1K-002-V6v-027-1-A0r-01-ebU</t>
  </si>
  <si>
    <t>濮阳句号队</t>
  </si>
  <si>
    <t>郭允迪|朱昱航</t>
  </si>
  <si>
    <t>2B8h69v7-132-002-dc-002-g4z-027-1-zbU-01-JVO</t>
  </si>
  <si>
    <t>锴奕</t>
  </si>
  <si>
    <t>泉州师范学院第二附属小学</t>
  </si>
  <si>
    <t>李洁</t>
  </si>
  <si>
    <t>黄达锴|郭奕泓</t>
  </si>
  <si>
    <t>2B8h6KsT-132-002-CM-002-L4D-027-1-fH2-01-BVX</t>
  </si>
  <si>
    <t>创客风暴</t>
  </si>
  <si>
    <t>蜂铭教育培训学校</t>
  </si>
  <si>
    <t>郭帅</t>
  </si>
  <si>
    <t>王彦松|王雨诺</t>
  </si>
  <si>
    <t>2B8h6KF2-132-002-3N-002-b8P-027-1-5sR-01-6zU</t>
  </si>
  <si>
    <t>升哲战神</t>
  </si>
  <si>
    <t>海南微城未来教育学校</t>
  </si>
  <si>
    <t>唐猛</t>
  </si>
  <si>
    <t>张为哲|叶博升</t>
  </si>
  <si>
    <t>2B8h69vU-132-002-gN-002-N9L-027-1-0hy-01-sYQ</t>
  </si>
  <si>
    <t>四维创想二队</t>
  </si>
  <si>
    <t>上海市青浦瀚文小学</t>
  </si>
  <si>
    <t>朱谓</t>
  </si>
  <si>
    <t>胡涵|张亦晨</t>
  </si>
  <si>
    <t>2B8h6KsR-132-002-HU-002-Qf1-027-1-Uv9-01-MUr</t>
  </si>
  <si>
    <t>岳小战队</t>
  </si>
  <si>
    <t>天津市和平区岳阳道小学</t>
  </si>
  <si>
    <t>刘智勇</t>
  </si>
  <si>
    <t>张铎|赵子墨</t>
  </si>
  <si>
    <t>2B8h6Rca-132-002-IO-002-QmF-027-1-0l7-01-zHb</t>
  </si>
  <si>
    <t>图科|智趣双侠队</t>
  </si>
  <si>
    <t>周文来|刘蕊</t>
  </si>
  <si>
    <t>金胤豪|盛瑞轩</t>
  </si>
  <si>
    <t>2B8h6KF9-132-002-Na-002-xmw-027-1-5jR-01-uhy</t>
  </si>
  <si>
    <t>廷那队</t>
  </si>
  <si>
    <t>深圳市巧乐童教育培训中心</t>
  </si>
  <si>
    <t>周冠廷|加藤星那</t>
  </si>
  <si>
    <t>2B8h6ELq-132-002-7q-002-aPU-027-1-k3c-01-fyK</t>
  </si>
  <si>
    <t>四维创想八队</t>
  </si>
  <si>
    <t>青浦区实验小学御澜湾校区</t>
  </si>
  <si>
    <t>杨绍悦</t>
  </si>
  <si>
    <t>王熙城|刘诗涛</t>
  </si>
  <si>
    <t>2B8h6Rcj-132-002-g8-002-UL1-027-1-fQD-01-Dyr</t>
  </si>
  <si>
    <t>小扣钉长征</t>
  </si>
  <si>
    <t>上海市民办德英乐实验学校</t>
  </si>
  <si>
    <t>黄剑</t>
  </si>
  <si>
    <t>马照坤|李梓宸</t>
  </si>
  <si>
    <t>2B8h6Ks1-132-002-Ow-002-Gvr-027-1-mfV-01-DC9</t>
  </si>
  <si>
    <t>四维创想六队</t>
  </si>
  <si>
    <t>沈书翌|杨弈然</t>
  </si>
  <si>
    <t>2B8h6Rcx-132-002-61-002-0Vx-027-1-eIh-01-FU1</t>
  </si>
  <si>
    <t>加特林战队</t>
  </si>
  <si>
    <t>吉林省机器人学会</t>
  </si>
  <si>
    <t>胡艺莹</t>
  </si>
  <si>
    <t>张宸皓|李慕熙</t>
  </si>
  <si>
    <t>2B8h6Rcm-132-002-YD-002-xhC-027-1-MRI-01-vc7</t>
  </si>
  <si>
    <t>巅峰智造战队</t>
  </si>
  <si>
    <t>渭源县清源镇第一小学</t>
  </si>
  <si>
    <t>李凯|常志敏</t>
  </si>
  <si>
    <t>侯嘉乐|谢一凡</t>
  </si>
  <si>
    <t>2B8h6KsE-132-002-uD-002-0Vs-027-1-aZA-01-LHm</t>
  </si>
  <si>
    <t>吕昭睿、马逸轩</t>
  </si>
  <si>
    <t>宁县宁江小学</t>
  </si>
  <si>
    <t>吕兴源</t>
  </si>
  <si>
    <t>吕昭睿|马逸轩</t>
  </si>
  <si>
    <t>2B8h69vy-132-002-aM-002-9pr-027-1-rQt-01-hCm</t>
  </si>
  <si>
    <t>四维创想一队</t>
  </si>
  <si>
    <t>上海市青浦佳禾小学</t>
  </si>
  <si>
    <t>陆志红</t>
  </si>
  <si>
    <t>许沐辰|冯启轩</t>
  </si>
  <si>
    <t>2B8h69vh-132-002-nN-002-d2l-027-1-V5D-01-IIe</t>
  </si>
  <si>
    <t>双豪</t>
  </si>
  <si>
    <t>郑子豪|陈家濠</t>
  </si>
  <si>
    <t>2B8h6KFL-132-002-VL-002-qv7-027-1-ivV-01-REJ</t>
  </si>
  <si>
    <t>何杨同韵</t>
  </si>
  <si>
    <t>王冰涛</t>
  </si>
  <si>
    <t>何昭磊|杨振弘</t>
  </si>
  <si>
    <t>2B8h6KF7-132-002-nN-002-7FZ-027-1-mlB-01-NOS</t>
  </si>
  <si>
    <t>瑞和战队</t>
  </si>
  <si>
    <t>李凤光</t>
  </si>
  <si>
    <t>赵健博|陈丰年</t>
  </si>
  <si>
    <t>2B8h69vS-132-002-qf-002-dz2-027-1-f11-02-q9D</t>
  </si>
  <si>
    <t>壹方丨问天</t>
  </si>
  <si>
    <t>深圳市龙华区清泉外国语学校</t>
  </si>
  <si>
    <t>周瑞</t>
  </si>
  <si>
    <t>李熙伦|彭灏天</t>
  </si>
  <si>
    <t>2B8h69vN-132-002-5q-002-MwC-027-1-LeO-02-kXz</t>
  </si>
  <si>
    <t>JY驰明裂空</t>
  </si>
  <si>
    <t>镇江第一外国语学校附属小学</t>
  </si>
  <si>
    <t>耿婧|胡夏军</t>
  </si>
  <si>
    <t>魏骏驰|包明宇</t>
  </si>
  <si>
    <t>2B8h69ve-132-002-Z1-002-P5J-027-1-fCP-02-OFR</t>
  </si>
  <si>
    <t>博·龙腾智竞队</t>
  </si>
  <si>
    <t>获嘉县第三完全小学</t>
  </si>
  <si>
    <t>常娟|崔伟杰</t>
  </si>
  <si>
    <t>李雨泽|杨李晨轩</t>
  </si>
  <si>
    <t>2B8h69PZ-132-002-Qd-002-HCL-027-1-tvk-02-SX7</t>
  </si>
  <si>
    <t>陵小MX小纵队</t>
  </si>
  <si>
    <t>何腾煜|李佳霖</t>
  </si>
  <si>
    <t>2B8h6mAQ-132-002-KX-002-7dt-027-1-bO2-02-hAQ</t>
  </si>
  <si>
    <t>xbh示范区实验小学和团结街小学</t>
  </si>
  <si>
    <t>焦作市城乡一体化示范区实验小学|焦作市解放区团结街小学</t>
  </si>
  <si>
    <t>抄志刚|薛荔子</t>
  </si>
  <si>
    <t>吴浩泽|朱炫宇</t>
  </si>
  <si>
    <t>2B8h6mAl-132-002-JM-002-1p2-027-1-kPq-02-0ey</t>
  </si>
  <si>
    <t>天威星</t>
  </si>
  <si>
    <t>季明燕|李璐</t>
  </si>
  <si>
    <t>邹家驹</t>
  </si>
  <si>
    <t>2B8h69vx-132-002-g8-002-CTI-027-1-wCV-02-cep</t>
  </si>
  <si>
    <t>哈工致远立方战队</t>
  </si>
  <si>
    <t>柯易辰|刘睿博</t>
  </si>
  <si>
    <t>2B8h69v6-132-002-Ks-002-6gu-027-1-jBb-02-jKJ</t>
  </si>
  <si>
    <t>哈工致远创梦战队</t>
  </si>
  <si>
    <t>施森然|徐浩轩</t>
  </si>
  <si>
    <t>2B8h69PL-132-002-uC-002-Toq-027-1-RKi-02-KcG</t>
  </si>
  <si>
    <t>非凡荣耀</t>
  </si>
  <si>
    <t>洛阳市启智非凡科技培训</t>
  </si>
  <si>
    <t>陈翔</t>
  </si>
  <si>
    <t>高启睿|焦宥硕</t>
  </si>
  <si>
    <t>2B8h69vp-132-002-uU-002-3jQ-027-1-4em-02-b0N</t>
  </si>
  <si>
    <t>JY孤勇者</t>
  </si>
  <si>
    <t>镇江市实验小学</t>
  </si>
  <si>
    <t>孔祥飞|孙庭轩</t>
  </si>
  <si>
    <t>刘宇坤</t>
  </si>
  <si>
    <t>2B8h69vY-132-002-Ky-002-O2F-027-1-gOO-02-hI3</t>
  </si>
  <si>
    <t>航淏队</t>
  </si>
  <si>
    <t>张文淏|张允航</t>
  </si>
  <si>
    <t>2B8h69vm-132-002-PY-002-Cq5-027-1-RmV-02-lE8</t>
  </si>
  <si>
    <t>何岳小分队</t>
  </si>
  <si>
    <t>唐山市高新中学</t>
  </si>
  <si>
    <t>张楠</t>
  </si>
  <si>
    <t>何富名韬|岳子允</t>
  </si>
  <si>
    <t>2B8h6mAN-132-002-Uw-002-XGz-027-1-kKY-02-cGS</t>
  </si>
  <si>
    <t>xbh焦西小学和环南二小</t>
  </si>
  <si>
    <t>焦作市解放区焦西小学|焦作市解放区环南二小</t>
  </si>
  <si>
    <t>贺临江|卫兵</t>
  </si>
  <si>
    <t>赵瑜濛|杨梓文</t>
  </si>
  <si>
    <t>2B8h6mAH-132-002-g4-002-6nb-027-1-PT4-02-yS1</t>
  </si>
  <si>
    <t>天罡星</t>
  </si>
  <si>
    <t>高梓贺|李厚璁</t>
  </si>
  <si>
    <t>2B8h6mA0-132-002-mr-002-Xdm-027-1-tFo-02-CgJ</t>
  </si>
  <si>
    <t>玄嵩战队</t>
  </si>
  <si>
    <t>力传强</t>
  </si>
  <si>
    <t>王嘉骐|盛一茗</t>
  </si>
  <si>
    <t>2B8h69v1-132-002-bt-002-TDg-027-1-z2Y-02-CPr</t>
  </si>
  <si>
    <t>武汉少年科技战队</t>
  </si>
  <si>
    <t>武昌实验小学，经开外国语学校</t>
  </si>
  <si>
    <t>李鸿翱</t>
  </si>
  <si>
    <t>戴煜哲|冉晨佑</t>
  </si>
  <si>
    <t>2B8h69PP-132-002-l4-002-7n3-027-1-os3-02-Cf0</t>
  </si>
  <si>
    <t>北博 GG bong队</t>
  </si>
  <si>
    <t>获嘉县第一初级中学 获嘉县凤祥中学</t>
  </si>
  <si>
    <t>何滨</t>
  </si>
  <si>
    <t>高旭|朱明轩</t>
  </si>
  <si>
    <t>2B8h69Pw-132-002-R2-002-PqV-027-1-QGO-02-CMr</t>
  </si>
  <si>
    <t>宜昌优德闪电队</t>
  </si>
  <si>
    <t>宜昌点军区优德外国语学校</t>
  </si>
  <si>
    <t>张炎春|李堉晗</t>
  </si>
  <si>
    <t>赵乐然|应雨航</t>
  </si>
  <si>
    <t>2B8h69P2-132-002-ai-002-36U-027-1-CbM-02-B9o</t>
  </si>
  <si>
    <t>非凡先锋</t>
  </si>
  <si>
    <t>李奕男|车锦阳</t>
  </si>
  <si>
    <t>2B8h69vC-132-002-l5-002-Ep5-027-1-Acz-02-fiV</t>
  </si>
  <si>
    <t>烟台万华一队</t>
  </si>
  <si>
    <t>姜伊倬|金新雅</t>
  </si>
  <si>
    <t>2B8h69vT-132-002-tq-002-ILo-027-1-ReN-02-9XQ</t>
  </si>
  <si>
    <t>机甲先锋战队</t>
  </si>
  <si>
    <t>张小龙|孙宏兵</t>
  </si>
  <si>
    <t>邓正琦|郭家硕</t>
  </si>
  <si>
    <t>2B8h69vl-132-002-Bh-002-7hx-027-1-nKO-02-m54</t>
  </si>
  <si>
    <t>工农科创</t>
  </si>
  <si>
    <t>白银区工农路小学</t>
  </si>
  <si>
    <t>杨湘|张绪芳</t>
  </si>
  <si>
    <t>胡辰跃|李鹏宇</t>
  </si>
  <si>
    <t>2B8h69v8-132-002-DX-002-I3d-027-1-MOn-02-mwO</t>
  </si>
  <si>
    <t>泺喜战队</t>
  </si>
  <si>
    <t>邯郸市二十五中学</t>
  </si>
  <si>
    <t>李皓轩|王煦涵</t>
  </si>
  <si>
    <t>2B8h69vk-132-002-RN-002-FVV-027-1-gPi-02-YVE</t>
  </si>
  <si>
    <t>拉萨堆龙一中全芯征途代表队</t>
  </si>
  <si>
    <t>次仁白珍|张晓斌</t>
  </si>
  <si>
    <t>次仁平措|旦增占堆</t>
  </si>
  <si>
    <t>2B8h6EX3-132-002-l1-002-eJl-028-1-tca-02-cZy</t>
  </si>
  <si>
    <t>MakeX Explorer数智先锋</t>
  </si>
  <si>
    <t>未来极限pro</t>
  </si>
  <si>
    <t>赵柏恺|张泽熙|魏天辰|刘江川</t>
  </si>
  <si>
    <t>晋级决赛</t>
  </si>
  <si>
    <t>2B8h69Z6-132-002-Aq-002-jV2-028-1-ls7-02-vFn</t>
  </si>
  <si>
    <t>永远的国王</t>
  </si>
  <si>
    <t>曹伟铭</t>
  </si>
  <si>
    <t>余吉轩|宝梓琦</t>
  </si>
  <si>
    <t>2B8h6mLk-132-002-ot-002-gAR-028-1-BEj-02-O9a</t>
  </si>
  <si>
    <t>派队</t>
  </si>
  <si>
    <t>青岛镇江路小学、山东省青岛第三十九中学</t>
  </si>
  <si>
    <t>王茹佳|管良辰</t>
  </si>
  <si>
    <t>管逸尘|张博宇</t>
  </si>
  <si>
    <t>2B8h6my7-132-002-jP-002-IO2-028-1-Qlp-02-uhG</t>
  </si>
  <si>
    <t>跃界</t>
  </si>
  <si>
    <t>青岛超银中学、青岛梅尔顿学校</t>
  </si>
  <si>
    <t>于铠睿|王浩然</t>
  </si>
  <si>
    <t>2B8h6975-132-002-0h-002-7u8-028-1-kEV-02-Nul</t>
  </si>
  <si>
    <t>灵泽战队</t>
  </si>
  <si>
    <t>蒋爽</t>
  </si>
  <si>
    <t>李浩宇|朱恩泽|余昊远|李灏辰</t>
  </si>
  <si>
    <t>晋级半决赛</t>
  </si>
  <si>
    <t>2B8h69Pj-132-002-OD-002-9PO-028-1-bzP-02-54r</t>
  </si>
  <si>
    <t>鸿鹄</t>
  </si>
  <si>
    <t>龙城高级中学（教育集团）龙城初级中学</t>
  </si>
  <si>
    <t>邱明华</t>
  </si>
  <si>
    <t>陈润之|罗毅朗</t>
  </si>
  <si>
    <t>2B8h69hE-132-002-iv-002-R9k-028-1-bb7-02-BVw</t>
  </si>
  <si>
    <t>烈焰牛油果</t>
  </si>
  <si>
    <t>张家铭|张嘉元</t>
  </si>
  <si>
    <t>2B8h69hH-132-002-ns-002-Qjz-028-1-fb5-02-cPP</t>
  </si>
  <si>
    <t>星辰主宰</t>
  </si>
  <si>
    <t>周子涵|褚奕辰</t>
  </si>
  <si>
    <t>2B8h69Zw-132-002-VW-002-R4M-028-1-g5k-02-OQx</t>
  </si>
  <si>
    <t>有bear来</t>
  </si>
  <si>
    <t>南通市启秀中学 江苏省南通中学附属实验学校</t>
  </si>
  <si>
    <t>李佳城|许杰</t>
  </si>
  <si>
    <t>凌烨鹏|朱邵卿|叶行宸</t>
  </si>
  <si>
    <t>16进8</t>
  </si>
  <si>
    <t>2B8h69h5-132-002-PK-002-qHp-028-1-LfB-02-220</t>
  </si>
  <si>
    <t>Mars Vortex X</t>
  </si>
  <si>
    <t>漯河市郾城区郾城初级中学</t>
  </si>
  <si>
    <t>王鹏燕</t>
  </si>
  <si>
    <t>郑子骞|李戈阳</t>
  </si>
  <si>
    <t>2B8h697V-132-002-do-002-LFD-028-1-vyQ-02-4dJ</t>
  </si>
  <si>
    <t>羽翼战队</t>
  </si>
  <si>
    <t>赵俊燚|马伟迪|杨梓睿|马梓程</t>
  </si>
  <si>
    <t>2B8h69Px-132-002-bK-002-HOD-028-1-JJS-02-uSj</t>
  </si>
  <si>
    <t>大师之剑</t>
  </si>
  <si>
    <t>郭昊霆|王正旭|郑梓东</t>
  </si>
  <si>
    <t>2B8h6mLs-132-002-ln-002-fsN-028-1-kin-02-mFL</t>
  </si>
  <si>
    <t>Kratos</t>
  </si>
  <si>
    <t>青岛超银中学</t>
  </si>
  <si>
    <t>李梓维|栾舜翔</t>
  </si>
  <si>
    <t>2B8h69zc-132-002-3z-002-7E4-028-1-SLI-02-Mmi</t>
  </si>
  <si>
    <t>冠军霸王</t>
  </si>
  <si>
    <t>马程辉</t>
  </si>
  <si>
    <t>付裕祥|董勃然</t>
  </si>
  <si>
    <t>2B8h69hf-132-002-Gs-002-y8K-028-1-Z6N-02-7to</t>
  </si>
  <si>
    <t>Mars裁决者</t>
  </si>
  <si>
    <t>漯河市实验中学</t>
  </si>
  <si>
    <t>石岩久|赵倩</t>
  </si>
  <si>
    <t>张涵硕</t>
  </si>
  <si>
    <t>2B8h697v-132-002-qc-002-W5M-028-1-5PA-02-aFa</t>
  </si>
  <si>
    <t>破晓先锋</t>
  </si>
  <si>
    <t>曾纤云|周海川</t>
  </si>
  <si>
    <t>2B8h69Zz-132-002-o9-002-giU-028-1-daA-02-3aX</t>
  </si>
  <si>
    <t>JY大王小王</t>
  </si>
  <si>
    <t>镇江市外国语学校</t>
  </si>
  <si>
    <t>左文艳|金忠培</t>
  </si>
  <si>
    <t>王浩宇|浦王釨</t>
  </si>
  <si>
    <t>32进16</t>
  </si>
  <si>
    <t>2B8h69hO-132-002-oO-002-Ngv-028-1-nGT-02-rsZ</t>
  </si>
  <si>
    <t>幻影</t>
  </si>
  <si>
    <t>深圳市南山外国语学校（集团）文华学校</t>
  </si>
  <si>
    <t>刘俐佟</t>
  </si>
  <si>
    <t>曹景泰|陈墨阳</t>
  </si>
  <si>
    <t>2B8h6978-132-002-t0-002-eVp-028-1-Ol2-02-2CV</t>
  </si>
  <si>
    <t>问天者</t>
  </si>
  <si>
    <t>深圳实验学校坂田部</t>
  </si>
  <si>
    <t>何庆</t>
  </si>
  <si>
    <t>高煜培|邓培浩|沈展帆</t>
  </si>
  <si>
    <t>2B8h6mAn-132-002-lb-002-T4b-028-1-CLM-02-KBc</t>
  </si>
  <si>
    <t>甜蜜的死神战队</t>
  </si>
  <si>
    <t>郭嘉豪|毛子硕</t>
  </si>
  <si>
    <t>2B8h6Rc4-132-002-HE-002-sl9-028-1-6qa-02-MQS</t>
  </si>
  <si>
    <t>薛定谔的必胜客</t>
  </si>
  <si>
    <t>大连市人工智能与计算机辅助教育学会基础教育分会</t>
  </si>
  <si>
    <t>李云集|马晓良</t>
  </si>
  <si>
    <t>汤钧尧|马一赫|王露茜</t>
  </si>
  <si>
    <t>2B8h69zs-132-002-Pa-002-3vw-028-1-gsc-02-q0q</t>
  </si>
  <si>
    <t>JY逸战欢芯</t>
  </si>
  <si>
    <t>极鹰创客国际机器人竞技俱乐部</t>
  </si>
  <si>
    <t>孔祥飞|贾仪健</t>
  </si>
  <si>
    <t>王沐欢|孙逸旸</t>
  </si>
  <si>
    <t>2B8h69Pr-132-002-Ot-002-AbZ-028-1-VSG-02-Mbr</t>
  </si>
  <si>
    <t>duck不必</t>
  </si>
  <si>
    <t>南通市启秀中学</t>
  </si>
  <si>
    <t>沈禹州|徐艺桉|冉隽泰</t>
  </si>
  <si>
    <t>2B8h69hF-132-002-PP-002-7HZ-028-1-KWO-02-Fso</t>
  </si>
  <si>
    <t>武汉科创战队</t>
  </si>
  <si>
    <t>二桥中学，西大英才小学</t>
  </si>
  <si>
    <t>熊允航|邵逸贤</t>
  </si>
  <si>
    <t>2B8h6m26-132-002-9w-002-j1P-028-1-QR9-02-Sph</t>
  </si>
  <si>
    <t>JY智慧洛豆</t>
  </si>
  <si>
    <t>张星|胡夏军</t>
  </si>
  <si>
    <t>张博轩|江王晨</t>
  </si>
  <si>
    <t>2B8h697o-132-002-vl-002-xNC-028-1-6ey-02-7qW</t>
  </si>
  <si>
    <t>星执一队</t>
  </si>
  <si>
    <t>广州市星执学校</t>
  </si>
  <si>
    <t>陈梓杰|吕松</t>
  </si>
  <si>
    <t>赖君铭|杨铭|王智豪|吴瑞聪</t>
  </si>
  <si>
    <t>2B8h69PK-132-002-dl-002-owI-028-1-3Zo-02-ba9</t>
  </si>
  <si>
    <t>烈焰</t>
  </si>
  <si>
    <t>深圳市南山外国语科华学校</t>
  </si>
  <si>
    <t>范永帅</t>
  </si>
  <si>
    <t>陈弘轩|张铭桐</t>
  </si>
  <si>
    <t>2B8h6m2O-132-002-Yh-002-Auo-028-1-zxj-02-a4O</t>
  </si>
  <si>
    <t>原力觉醒</t>
  </si>
  <si>
    <t>张熙诚|李铭瑄</t>
  </si>
  <si>
    <t>2B8h697h-132-002-RG-002-eJk-028-1-a64-02-Mxu</t>
  </si>
  <si>
    <t>宜昌天行健队</t>
  </si>
  <si>
    <t>宜昌市实验小学 宜昌市西陵天问学校</t>
  </si>
  <si>
    <t>谢玲|李本英</t>
  </si>
  <si>
    <t>王尊睿|谌昊萱</t>
  </si>
  <si>
    <t>2B8h69Ps-132-002-1K-002-YJ3-028-1-grU-02-PJM</t>
  </si>
  <si>
    <t>不讲wood</t>
  </si>
  <si>
    <t>南通市启秀中学 南通市田家炳初级中学</t>
  </si>
  <si>
    <t>钱思宇|谢佳其</t>
  </si>
  <si>
    <t>2B8h6Rcc-132-002-R2-002-pkV-028-1-EUH-02-5K4</t>
  </si>
  <si>
    <t>大连王府外国语小学</t>
  </si>
  <si>
    <t>胡晁瑄|张祐嘉</t>
  </si>
  <si>
    <t>2B8h697n-132-002-X4-002-jFO-028-1-4mV-02-RtC</t>
  </si>
  <si>
    <t>星执NC战队</t>
  </si>
  <si>
    <t>陈梓杰|徐广</t>
  </si>
  <si>
    <t>刘家任|李梓言|周晋</t>
  </si>
  <si>
    <t>2B8h69hJ-132-002-cG-002-5E5-028-1-lK5-02-wrR</t>
  </si>
  <si>
    <t>昇腾</t>
  </si>
  <si>
    <t>烟台市经济技术开发区第三小学</t>
  </si>
  <si>
    <t>邱姗姗</t>
  </si>
  <si>
    <t>曲佳航|王艺诺|刘佳锐</t>
  </si>
  <si>
    <t>64进32</t>
  </si>
  <si>
    <t>2B8h6m2j-132-002-aI-002-b86-028-1-73A-02-JuL</t>
  </si>
  <si>
    <t>宜昌啊对对队</t>
  </si>
  <si>
    <t>湖北省宜昌市第十六中学</t>
  </si>
  <si>
    <t>赵明明|梅炀</t>
  </si>
  <si>
    <t>李梓豪|黄星源</t>
  </si>
  <si>
    <t>2B8h6mLA-132-002-2g-002-Btz-028-1-naW-02-3zi</t>
  </si>
  <si>
    <t>沱江源1队</t>
  </si>
  <si>
    <t>金堂外国语学校</t>
  </si>
  <si>
    <t>廖俊</t>
  </si>
  <si>
    <t>邓尊丐|肖子锦|周梓航</t>
  </si>
  <si>
    <t>2B8h6Rct-132-002-ZQ-002-vV4-028-1-Abc-02-eQT</t>
  </si>
  <si>
    <t>旭日</t>
  </si>
  <si>
    <t>杨宗烨|姜善羲</t>
  </si>
  <si>
    <t>2B8h6Ewx-132-002-6P-002-6qm-028-1-puq-02-9E1</t>
  </si>
  <si>
    <t>刘桢|张洁宇</t>
  </si>
  <si>
    <t>2B8h69zP-132-002-Wc-002-eep-028-1-ZFt-02-O5n</t>
  </si>
  <si>
    <t>随便战队</t>
  </si>
  <si>
    <t>太康县城关镇第二实验小学</t>
  </si>
  <si>
    <t>鲁翔宇|张晴</t>
  </si>
  <si>
    <t>李澳|李炎燊</t>
  </si>
  <si>
    <t>2B8h69zK-132-002-MM-002-PEw-028-1-97a-02-IAE</t>
  </si>
  <si>
    <t>NSD战队</t>
  </si>
  <si>
    <t>无锡市育英锦园实验小学</t>
  </si>
  <si>
    <t>张琦峰</t>
  </si>
  <si>
    <t>毛羿涵|谢宇镇</t>
  </si>
  <si>
    <t>2B8h6mLh-132-002-4I-002-f8I-028-1-U6I-02-Ydx</t>
  </si>
  <si>
    <t>JY逸源动力</t>
  </si>
  <si>
    <t>镇江第一外国语学校</t>
  </si>
  <si>
    <t>刘泽楷|贾仪健</t>
  </si>
  <si>
    <t>陈佳逸|邵柯源</t>
  </si>
  <si>
    <t>2B8h6m2X-132-002-cB-002-OtE-028-1-UGP-02-CWQ</t>
  </si>
  <si>
    <t>战狼</t>
  </si>
  <si>
    <t>深圳市蛇口育才教育集团第一小学</t>
  </si>
  <si>
    <t>佘悦妊</t>
  </si>
  <si>
    <t>刘浩楠|施皓骞|赵梓宸</t>
  </si>
  <si>
    <t>2B8h69ZL-132-002-4S-002-0gV-028-1-F8t-02-qMr</t>
  </si>
  <si>
    <t>阜阳市实验小学MakeX战队</t>
  </si>
  <si>
    <t>阜阳市实验小学</t>
  </si>
  <si>
    <t>张城城</t>
  </si>
  <si>
    <t>邵智宸|赵子轩</t>
  </si>
  <si>
    <t>2B8h69zg-132-002-Qv-002-yJU-028-1-MT0-02-W3S</t>
  </si>
  <si>
    <t>腾霄阁</t>
  </si>
  <si>
    <t>上海市曲阳第二中学</t>
  </si>
  <si>
    <t>夏锦陵</t>
  </si>
  <si>
    <t>刘瑞逸|刘欣倬|张晋嘉</t>
  </si>
  <si>
    <t>2B8h697x-132-002-Mj-002-L2O-028-1-O8w-02-xq0</t>
  </si>
  <si>
    <t>天宫</t>
  </si>
  <si>
    <t>烟台市经济技术开发区金城小学</t>
  </si>
  <si>
    <t>王京艳</t>
  </si>
  <si>
    <t>张阳|夏文浩|丁钧徉</t>
  </si>
  <si>
    <t>2B8h6mLm-132-002-js-002-gwn-028-1-BSz-02-434</t>
  </si>
  <si>
    <t>燃之光</t>
  </si>
  <si>
    <t>烟台市祥和中学</t>
  </si>
  <si>
    <t>姜科</t>
  </si>
  <si>
    <t>张峻硕|张楷卿</t>
  </si>
  <si>
    <t>2B8h69zl-132-002-6q-002-NqL-028-1-puf-02-A0m</t>
  </si>
  <si>
    <t>昆山市青少年宫科技社团1队</t>
  </si>
  <si>
    <t>赵晟炜|夏雪勇</t>
  </si>
  <si>
    <t>唐家乐|王铮阳</t>
  </si>
  <si>
    <t>2B8h69Z5-132-002-vs-002-LOm-028-1-8tR-02-1FY</t>
  </si>
  <si>
    <t>星辰之子</t>
  </si>
  <si>
    <t>上海市静安区风华初级中学南校</t>
  </si>
  <si>
    <t>朱晓凤</t>
  </si>
  <si>
    <t>张宸乐|马照伦</t>
  </si>
  <si>
    <t>2B8h6m27-132-002-Pm-002-Kr1-028-1-Fvv-02-T3p</t>
  </si>
  <si>
    <t>霸天虎</t>
  </si>
  <si>
    <t>岳阳市外国语学校 岳阳湘一南湖学校</t>
  </si>
  <si>
    <t>陈正元</t>
  </si>
  <si>
    <t>熊梓钦|李乐煦</t>
  </si>
  <si>
    <t>2B8h69Zt-132-002-F2-002-EKr-028-1-KzK-02-wh7</t>
  </si>
  <si>
    <t>火语</t>
  </si>
  <si>
    <t>金楠溪|丁赫|田妙意</t>
  </si>
  <si>
    <t>2B8h6mLI-132-002-lu-002-y2x-028-1-W4O-02-R7l</t>
  </si>
  <si>
    <t>嗨人智造</t>
  </si>
  <si>
    <t>天津优贝嗨创课外培训中心</t>
  </si>
  <si>
    <t>金泽同</t>
  </si>
  <si>
    <t>邵博贤|孙铭泽|秦兰涛|陈浩然</t>
  </si>
  <si>
    <t>2B8h6m2K-132-002-8W-002-Cus-028-1-JlI-02-PUO</t>
  </si>
  <si>
    <t>威龙战队</t>
  </si>
  <si>
    <t>漯河市召陵区实验小学</t>
  </si>
  <si>
    <t>孙威</t>
  </si>
  <si>
    <t>刘政昊|申佳豪</t>
  </si>
  <si>
    <t>2B8h69h1-132-002-aG-002-i4M-028-1-wPx-02-s6C</t>
  </si>
  <si>
    <t>超能勇士</t>
  </si>
  <si>
    <t>岳阳湘一南湖学校 岳阳市第十二中学</t>
  </si>
  <si>
    <t>周佳望</t>
  </si>
  <si>
    <t>王宇宸|杨钧博</t>
  </si>
  <si>
    <t>2B8h69zq-132-002-aA-002-6XY-028-1-kOD-02-t1X</t>
  </si>
  <si>
    <t>蓝图战队</t>
  </si>
  <si>
    <t>三门峡市外国语中学</t>
  </si>
  <si>
    <t>毛瑞泽|高孜骏</t>
  </si>
  <si>
    <t>2B8h69Z2-132-002-fb-002-Xsx-028-1-cCH-02-Af7</t>
  </si>
  <si>
    <t>DIEN-双子队</t>
  </si>
  <si>
    <t>泰州市姜堰区励才实验学校</t>
  </si>
  <si>
    <t>赵国佑</t>
  </si>
  <si>
    <t>赵辰洋|赵辰洁|王泽涛|袁浩然</t>
  </si>
  <si>
    <t>2B8h69he-132-002-8I-002-si8-028-1-bGk-02-osT</t>
  </si>
  <si>
    <t>狂师</t>
  </si>
  <si>
    <t>岳阳市第十中学  岳阳市珍珠山小学</t>
  </si>
  <si>
    <t>尤孙垚瑞|方浩名</t>
  </si>
  <si>
    <t>2B8h6m24-132-002-fi-002-FFN-028-1-lH8-02-YrM</t>
  </si>
  <si>
    <t>妈妈说的都队</t>
  </si>
  <si>
    <t>宜昌市西陵区金东方初级中学 宜昌市外国语初级中学</t>
  </si>
  <si>
    <t>陈启艳|郑兴民</t>
  </si>
  <si>
    <t>余奕璇|杨祯源</t>
  </si>
  <si>
    <t>2B8h69Pe-132-002-Tm-002-B5F-028-1-Z7z-02-6IM</t>
  </si>
  <si>
    <t>开天PD</t>
  </si>
  <si>
    <t>许杰|李佳城</t>
  </si>
  <si>
    <t>保志鹏|吕苇|郭志文</t>
  </si>
  <si>
    <t>2B8h69zB-132-002-lW-002-ekk-028-1-TTT-02-eS4</t>
  </si>
  <si>
    <t>合肥市第三十八中学北校</t>
  </si>
  <si>
    <t>宣守西|梁珀</t>
  </si>
  <si>
    <t>胡智恩|李星辰|宋金岩</t>
  </si>
  <si>
    <t>2B8h69hU-132-002-G9-002-Iv6-028-1-HXi-02-ug4</t>
  </si>
  <si>
    <t>蠡苑</t>
  </si>
  <si>
    <t>苏州市相城区蠡口实验小学</t>
  </si>
  <si>
    <t>查春</t>
  </si>
  <si>
    <t>张语焱|杨睿博</t>
  </si>
  <si>
    <t>2B8h6Rc2-132-002-kW-002-HN6-028-1-G2f-02-LmQ</t>
  </si>
  <si>
    <t>超级大香蕉</t>
  </si>
  <si>
    <t>吴启赫|王云朗|孙绎丰</t>
  </si>
  <si>
    <t>2B8h6974-132-002-T7-002-Hry-028-1-lJe-02-RT0</t>
  </si>
  <si>
    <t>WIR-合理队</t>
  </si>
  <si>
    <t>沃特（天津）科技培训学校</t>
  </si>
  <si>
    <t>王学成</t>
  </si>
  <si>
    <t>王靖霖|王悦竹</t>
  </si>
  <si>
    <t>2B8h6mLJ-132-002-OU-002-pvJ-028-1-UJ5-02-6Sj</t>
  </si>
  <si>
    <t>天市极</t>
  </si>
  <si>
    <t>北京市海淀区航天图强小学</t>
  </si>
  <si>
    <t>曹玺成|赵子轩</t>
  </si>
  <si>
    <t>张沐妍|刘思磊|仲书妍|闫荣轩</t>
  </si>
  <si>
    <t>2B8h6mLN-132-002-OI-002-7L0-028-1-qn5-02-qem</t>
  </si>
  <si>
    <t>蓝色空间战队</t>
  </si>
  <si>
    <t>潍坊广文中学和潍坊高新技术产业开发区北海学校</t>
  </si>
  <si>
    <t>王栋栋|马宁</t>
  </si>
  <si>
    <t>郎需凡|于启航</t>
  </si>
  <si>
    <t>64进33</t>
  </si>
  <si>
    <t>2B8h6Rte-132-002-mW-002-r3n-028-1-xKS-02-lJa</t>
  </si>
  <si>
    <t>奋力轶博队</t>
  </si>
  <si>
    <t>延边州机器人与装备协会</t>
  </si>
  <si>
    <t>邵霞|汪文霄</t>
  </si>
  <si>
    <t>时湘轶|祁致远|张博|杨海波</t>
  </si>
  <si>
    <t>2B8h6m2t-132-002-bk-002-2OO-028-1-LpA-02-Ozx</t>
  </si>
  <si>
    <t>宜昌神剑队</t>
  </si>
  <si>
    <t>宜昌市伍家岗区岳湾路小学 宜昌伍家岗田家炳中小学</t>
  </si>
  <si>
    <t>常笑|梅司祺</t>
  </si>
  <si>
    <t>刘锐彬|黄嘉赫</t>
  </si>
  <si>
    <t>未晋级淘汰赛</t>
  </si>
  <si>
    <t>2B8h69Pm-132-002-Oh-002-BZi-028-1-45e-02-uY1</t>
  </si>
  <si>
    <t>原子·星耀</t>
  </si>
  <si>
    <t>深圳市福田区荔园小学（荔园教育集团）百花校区</t>
  </si>
  <si>
    <t>黄伟军</t>
  </si>
  <si>
    <t>胡致中|李肖恩</t>
  </si>
  <si>
    <t>2B8h6myZ-132-002-nr-002-Dpk-028-1-x88-02-TFg</t>
  </si>
  <si>
    <t>白泽战队</t>
  </si>
  <si>
    <t>丁启洋|李译涵|石镕嘉|王子铭</t>
  </si>
  <si>
    <t>2B8h6RtB-132-002-Vw-002-dMS-028-1-fuZ-02-YH3</t>
  </si>
  <si>
    <t>晋江一中</t>
  </si>
  <si>
    <t>福建省晋江市第一中学</t>
  </si>
  <si>
    <t>林金焕|吴清理</t>
  </si>
  <si>
    <t>丁昭铭|王盛泽</t>
  </si>
  <si>
    <t>2B8h69Pq-132-002-j1-002-5DC-028-1-zI8-02-SpU</t>
  </si>
  <si>
    <t>昆一西山龙腾队</t>
  </si>
  <si>
    <t>昆明市第一中学西山学校</t>
  </si>
  <si>
    <t>蒋云龙</t>
  </si>
  <si>
    <t>陈馨怡|李姝蔓</t>
  </si>
  <si>
    <t>2B8h69Zo-132-002-Wq-002-lsn-028-1-iGf-02-Y87</t>
  </si>
  <si>
    <t>破浪者</t>
  </si>
  <si>
    <t>深圳市宝安区宝安中学初中部</t>
  </si>
  <si>
    <t>张轩华|许诗悦</t>
  </si>
  <si>
    <t>2B8h6m2p-132-002-Ns-002-FzH-028-1-yOb-02-EAM</t>
  </si>
  <si>
    <t>奇迹先锋</t>
  </si>
  <si>
    <t>漯河市源汇区许慎小学</t>
  </si>
  <si>
    <t>张华辉</t>
  </si>
  <si>
    <t>马启航|董硕航</t>
  </si>
  <si>
    <t>2B8h69zM-132-002-oK-002-rMN-028-1-RQw-02-BMw</t>
  </si>
  <si>
    <t>双尾蝎</t>
  </si>
  <si>
    <t>四川省成都市第四十九中学校</t>
  </si>
  <si>
    <t>赵明|杨楚霜</t>
  </si>
  <si>
    <t>吴小贝|贺文昊|吴涵|杜宬熠</t>
  </si>
  <si>
    <t>2B8h69zm-132-002-tC-002-jR5-028-1-EZT-02-sPQ</t>
  </si>
  <si>
    <t>合肥市肥西路小学 琥珀小学联队</t>
  </si>
  <si>
    <t>合肥市肥西路小学</t>
  </si>
  <si>
    <t>丁昕|沈忠德</t>
  </si>
  <si>
    <t>许翔芃|黄语芊|陆飞腾</t>
  </si>
  <si>
    <t>2B8h6mAs-132-002-Yy-002-5TR-028-1-NBd-02-ytq</t>
  </si>
  <si>
    <t>超级·X</t>
  </si>
  <si>
    <t>深圳南山为明学校、深圳西湾小学、深圳市宝安小学</t>
  </si>
  <si>
    <t>朱昊祎|罗佳濠|何彦嶷</t>
  </si>
  <si>
    <t>2B8h69z6-132-002-0o-002-6Ub-028-1-9Bx-02-KSC</t>
  </si>
  <si>
    <t>秦淮战队</t>
  </si>
  <si>
    <t>江苏省工程师学会STEM教育专业委员会</t>
  </si>
  <si>
    <t>陈亮</t>
  </si>
  <si>
    <t>仲杨厚泽|刘子墨|储一</t>
  </si>
  <si>
    <t>2B8h6m2r-132-002-Od-002-lee-028-1-NK3-02-1y1</t>
  </si>
  <si>
    <t>Mars 冽隼</t>
  </si>
  <si>
    <t>漯河市第三初级中学</t>
  </si>
  <si>
    <t>赵晨溪|吕崇正</t>
  </si>
  <si>
    <t>2B8h69h6-132-002-bC-002-3YX-028-1-m2G-02-apC</t>
  </si>
  <si>
    <t>神兽出笼队</t>
  </si>
  <si>
    <t>苏州市相城区蠡口第二小学</t>
  </si>
  <si>
    <t>袁雅琴</t>
  </si>
  <si>
    <t>胡睿|孙迪|王志成</t>
  </si>
  <si>
    <t>2B8h6Rcq-132-002-YC-002-cnF-028-1-Y4O-02-67x</t>
  </si>
  <si>
    <t>浪 花</t>
  </si>
  <si>
    <t>崔雨奇|栗敬贻|毕淞皓</t>
  </si>
  <si>
    <t>2B8h69zr-132-002-2a-002-dZ3-028-1-aKo-02-EKX</t>
  </si>
  <si>
    <t>临界点</t>
  </si>
  <si>
    <t>张嘉瑞|范宇霏|王嘉佑|王嘉佐</t>
  </si>
  <si>
    <t>2B8h6mLl-132-002-VM-002-9qU-028-1-FKm-02-CM8</t>
  </si>
  <si>
    <t>万有引力战队</t>
  </si>
  <si>
    <t>宁波杭州湾新区初级中学和潍坊未来实验学校</t>
  </si>
  <si>
    <t>李祥祥|崔浩</t>
  </si>
  <si>
    <t>刘昱枫|杨昊辰</t>
  </si>
  <si>
    <t>2B8h6Ewf-132-002-iB-002-aeo-028-1-Yzw-02-aRA</t>
  </si>
  <si>
    <t>金阮旭|沈荣轩|杨子鑫</t>
  </si>
  <si>
    <t>2B8h6mAR-132-002-DI-002-8MT-028-1-sEy-02-py2</t>
  </si>
  <si>
    <t>月半猫战队</t>
  </si>
  <si>
    <t>卢柏贤|席泽瑞</t>
  </si>
  <si>
    <t>2B8h6Rc7-132-002-KX-002-OM0-028-1-0Db-02-dd3</t>
  </si>
  <si>
    <t>图科|陀螺二人转</t>
  </si>
  <si>
    <t>李思凡|辛俊澍</t>
  </si>
  <si>
    <t>2B8h69h7-132-002-yi-002-VRK-028-1-Zq2-02-Nmb</t>
  </si>
  <si>
    <t>金枪鱼</t>
  </si>
  <si>
    <t>上海市丰镇中学</t>
  </si>
  <si>
    <t>周超</t>
  </si>
  <si>
    <t>丁荣添|罗俊熙</t>
  </si>
  <si>
    <t>2B8h6mLB-132-002-pu-002-4Mx-028-1-5FI-02-pd3</t>
  </si>
  <si>
    <t>天舟</t>
  </si>
  <si>
    <t>朱晓华</t>
  </si>
  <si>
    <t>刘子瑞|贺翀|孙艺璋</t>
  </si>
  <si>
    <t>2B8h6m2Q-132-002-WC-002-Ppg-028-1-88M-02-JZS</t>
  </si>
  <si>
    <t>闫王队</t>
  </si>
  <si>
    <t>王君柯|闫新诺</t>
  </si>
  <si>
    <t>2B8h69hW-132-002-7j-002-WZL-028-1-utx-02-e8O</t>
  </si>
  <si>
    <t>荔枝战队</t>
  </si>
  <si>
    <t>深圳市龙华区振能学校</t>
  </si>
  <si>
    <t>黄永生</t>
  </si>
  <si>
    <t>蓝道轩|邹昕|张紫涵</t>
  </si>
  <si>
    <t>2B8h69ZI-132-002-wW-002-k30-028-1-vPO-02-Gyp</t>
  </si>
  <si>
    <t>曙光利刃</t>
  </si>
  <si>
    <t>潘奕维|JIN JEFFREY</t>
  </si>
  <si>
    <t>2B8h6Rtd-132-002-L7-002-0Dh-028-1-ypY-02-sRO</t>
  </si>
  <si>
    <t>屠魔少年队</t>
  </si>
  <si>
    <t>王博翔|王博远|汪婧嘉|朴春宇</t>
  </si>
  <si>
    <t>2B8h69P6-132-002-qY-002-SOD-028-1-6O7-02-ZFX</t>
  </si>
  <si>
    <t>原子·月弦</t>
  </si>
  <si>
    <t>深圳市福田区红岭中学（红岭教育集团）园岭初中部</t>
  </si>
  <si>
    <t>朱子墨|张晏铭|孙世杰</t>
  </si>
  <si>
    <t>2B8h697P-132-002-Iv-002-4ak-028-1-CVn-02-ayT</t>
  </si>
  <si>
    <t>疾风队</t>
  </si>
  <si>
    <t>宜昌市金东方小学 武汉美加外语学校（小学部）</t>
  </si>
  <si>
    <t>赵明明|龚会琼</t>
  </si>
  <si>
    <t>聂慕轩|裴潇泽</t>
  </si>
  <si>
    <t>2B8h6mL5-132-002-l4-002-agX-028-1-OWl-02-8v8</t>
  </si>
  <si>
    <t>海兰德铁道学院</t>
  </si>
  <si>
    <t>张云辉</t>
  </si>
  <si>
    <t>郭家瑜|徐德禄</t>
  </si>
  <si>
    <t>2B8h69h9-132-002-VA-002-XmO-028-1-jZ2-02-gvG</t>
  </si>
  <si>
    <t>扬泰</t>
  </si>
  <si>
    <t>青岛第五十九中学、青岛大学附属中学</t>
  </si>
  <si>
    <t>管明轩|段宇昊</t>
  </si>
  <si>
    <t>2B8h6m2F-132-002-1P-002-CGT-028-1-NvQ-02-hYw</t>
  </si>
  <si>
    <t>咸鱼梦想家</t>
  </si>
  <si>
    <t>上海市龙柏中学</t>
  </si>
  <si>
    <t>陈玉喆</t>
  </si>
  <si>
    <t>李羿宸|程佳昱</t>
  </si>
  <si>
    <t>2B8h69zZ-132-002-KC-002-OX9-028-1-UIQ-02-OXT</t>
  </si>
  <si>
    <t>二次元少年</t>
  </si>
  <si>
    <t>太康县第一小学</t>
  </si>
  <si>
    <t>张赛|刘世群</t>
  </si>
  <si>
    <t>张乾榜|张乾铭</t>
  </si>
  <si>
    <t>2B8h69P8-132-002-0V-002-01d-028-1-xnv-02-u89</t>
  </si>
  <si>
    <t>神石战队</t>
  </si>
  <si>
    <t>蔡朔|吴敬之</t>
  </si>
  <si>
    <t>2B8h69zU-132-002-qo-002-0iD-028-1-jYp-02-for</t>
  </si>
  <si>
    <t>新乡能力风暴数智先锋一队</t>
  </si>
  <si>
    <t>新花儿科技培训</t>
  </si>
  <si>
    <t>贾浩轩|焦泊瑞</t>
  </si>
  <si>
    <t>2B8h6mLS-132-002-dX-002-Yg8-028-1-zAS-02-1t2</t>
  </si>
  <si>
    <t>陈分MakeX新秀队</t>
  </si>
  <si>
    <t>北京市陈经纶中学分校</t>
  </si>
  <si>
    <t>秦汉唐</t>
  </si>
  <si>
    <t>曹越|海屹轩|朱禹衡|张致远</t>
  </si>
  <si>
    <t>2B8h69hA-132-002-jz-002-ETq-028-1-scM-02-mga</t>
  </si>
  <si>
    <t>星空一号</t>
  </si>
  <si>
    <t>扬州市青少年活动中心</t>
  </si>
  <si>
    <t>王力</t>
  </si>
  <si>
    <t>任皓宇|盛翰文|崔德益</t>
  </si>
  <si>
    <t>2B8h69Pp-132-002-PX-002-kM1-028-1-ZaL-02-C1C</t>
  </si>
  <si>
    <t>墨影</t>
  </si>
  <si>
    <t>陈正宇|白启</t>
  </si>
  <si>
    <t>2B8h6Rc5-132-002-sN-002-ULA-028-1-xpp-02-hDO</t>
  </si>
  <si>
    <t>队名一共七个字</t>
  </si>
  <si>
    <t>庞博|Frank Lin Du|迟远名</t>
  </si>
  <si>
    <t>2B8h6mA3-132-002-Xu-002-949-028-1-Nve-02-HOG</t>
  </si>
  <si>
    <t>七彩阳光</t>
  </si>
  <si>
    <t>漯河市第二实验小学</t>
  </si>
  <si>
    <t>姬贺奎</t>
  </si>
  <si>
    <t>张释然|尹皓轩</t>
  </si>
  <si>
    <t>2B8h69zN-132-002-cq-002-5Be-028-1-0La-02-72k</t>
  </si>
  <si>
    <t>英雄豪杰队</t>
  </si>
  <si>
    <t>李元豪|奚英睿</t>
  </si>
  <si>
    <t>2B8h6RcL-132-002-7M-002-WqR-028-1-Uyy-02-WRR</t>
  </si>
  <si>
    <t>最好的队名是没有队名</t>
  </si>
  <si>
    <t>宋弢泽|陈梓硕|孙浩宇</t>
  </si>
  <si>
    <t>2B8h6976-132-002-Lq-002-PSe-028-1-vux-02-WCi</t>
  </si>
  <si>
    <t>狂风之巅</t>
  </si>
  <si>
    <t>海淀区科技活动服务协会</t>
  </si>
  <si>
    <t>张海珍|果玉甜</t>
  </si>
  <si>
    <t>雷铭沣|李蔚辰|阿一川|杨宇航</t>
  </si>
  <si>
    <t>2B8h697Y-132-002-3o-002-sc9-028-1-zqh-02-Jlv</t>
  </si>
  <si>
    <t>南海中学益棋和创队</t>
  </si>
  <si>
    <t>深圳市南山实验教育集团南海中学</t>
  </si>
  <si>
    <t>彭晓玲</t>
  </si>
  <si>
    <t>黄子益|熊俊棋|熊子和</t>
  </si>
  <si>
    <t>2B8h69PW-132-002-Di-002-qIU-028-1-vyC-02-KHd</t>
  </si>
  <si>
    <t>千城</t>
  </si>
  <si>
    <t>深圳高级中学（集团）北校区</t>
  </si>
  <si>
    <t>姚嘉玲</t>
  </si>
  <si>
    <t>朱彦舟|王怿心</t>
  </si>
  <si>
    <t>2B8h6mLQ-132-002-KP-002-oXi-028-1-PKO-02-Z1R</t>
  </si>
  <si>
    <t>旗智海风</t>
  </si>
  <si>
    <t>黄晓爽</t>
  </si>
  <si>
    <t>董沛阳|孙铭泽|陈益谦</t>
  </si>
  <si>
    <t>2B8h69z2-132-002-LZ-002-nQR-028-1-O6A-02-Ogn</t>
  </si>
  <si>
    <t>新乡能力风暴数智先锋二队</t>
  </si>
  <si>
    <t>张辰熙|李若麟</t>
  </si>
  <si>
    <t>2B8h69zj-132-002-pk-002-gk8-028-1-SVl-02-Af5</t>
  </si>
  <si>
    <t>乐知陆中</t>
  </si>
  <si>
    <t>昆山市陆家中学</t>
  </si>
  <si>
    <t>胡易佳</t>
  </si>
  <si>
    <t>张盛轩|李晨乐</t>
  </si>
  <si>
    <t>2B8h697W-132-002-mR-002-kGI-028-1-zDT-02-PvV</t>
  </si>
  <si>
    <t>南海中学星启先锋队</t>
  </si>
  <si>
    <t>彭晓玲|杨泽元</t>
  </si>
  <si>
    <t>王子栖|王一帆|黄浩轩</t>
  </si>
  <si>
    <t>2B8h6m20-132-002-wl-002-Ogl-028-1-UOX-02-OXb</t>
  </si>
  <si>
    <t>超维探索</t>
  </si>
  <si>
    <t>李佳熹|宋镇宇</t>
  </si>
  <si>
    <t>2B8h69zx-132-002-OW-002-l2U-028-1-f2L-02-CW8</t>
  </si>
  <si>
    <t>昕颖动力</t>
  </si>
  <si>
    <t>上海市虹口区曲阳第三小学</t>
  </si>
  <si>
    <t>刘晨</t>
  </si>
  <si>
    <t>夏昕辰|张致远|赵思宇|张子安</t>
  </si>
  <si>
    <t>2B8h6m22-132-002-gZ-002-1NU-028-1-hnp-02-uC9</t>
  </si>
  <si>
    <t>武汉科技战队</t>
  </si>
  <si>
    <t>西大街小学，武珞路中学</t>
  </si>
  <si>
    <t>陈嘉恩|李政达</t>
  </si>
  <si>
    <t>2B8h6Rcw-132-002-JP-002-hVd-028-1-xy9-02-hPr</t>
  </si>
  <si>
    <t>极黑之夜</t>
  </si>
  <si>
    <t>孙晟睿|马梓轩|柳筱宸</t>
  </si>
  <si>
    <t>2B8h697A-132-002-hF-002-eom-028-1-SJU-02-dwv</t>
  </si>
  <si>
    <t>WIR-天琴队</t>
  </si>
  <si>
    <t>高靖琪|于瀚晨|王鸣谦</t>
  </si>
  <si>
    <t>2B8h6Rcy-132-002-Ur-002-uhf-028-1-YgB-02-FLU</t>
  </si>
  <si>
    <t>阿玛特拉斯</t>
  </si>
  <si>
    <t>王宸轩|陈鹏宇|汤钧杰</t>
  </si>
  <si>
    <t>2B8h69PV-132-002-JE-002-X3Q-028-1-O4Y-02-DaO</t>
  </si>
  <si>
    <t>超人强就是强</t>
  </si>
  <si>
    <t>深圳市宝安区滨海小学、 深圳市宝安区海港小学</t>
  </si>
  <si>
    <t>梁腾晋|陈厚羽|韦韬</t>
  </si>
  <si>
    <t>2B8h6mLU-132-002-i2-002-iHU-028-1-O5h-02-t5r</t>
  </si>
  <si>
    <t>沱江源2队</t>
  </si>
  <si>
    <t>张金涵|张艺嘉|唐菁渝</t>
  </si>
  <si>
    <t>2B8h697B-132-002-DA-002-rpW-028-1-6os-02-yaz</t>
  </si>
  <si>
    <t>逸乘风B</t>
  </si>
  <si>
    <t>合水县第一中学</t>
  </si>
  <si>
    <t>徐崔儒</t>
  </si>
  <si>
    <t>张致山|闫瑜喆</t>
  </si>
  <si>
    <t>2B8h6mAg-132-002-Sg-002-qQ7-028-1-6uf-02-EYP</t>
  </si>
  <si>
    <t>海鸥小队</t>
  </si>
  <si>
    <t>白云峰</t>
  </si>
  <si>
    <t>曹薏文|丁小岩</t>
  </si>
  <si>
    <t>2B8h6m2k-132-002-e6-002-mdv-028-1-NqF-02-NiS</t>
  </si>
  <si>
    <t>创出新希望</t>
  </si>
  <si>
    <t>戚诗恩|吕宛臻</t>
  </si>
  <si>
    <t>2B8h69Pf-132-002-as-002-VKj-028-1-VfQ-02-tZn</t>
  </si>
  <si>
    <t>核心聚变</t>
  </si>
  <si>
    <t>安宁中学太平学校</t>
  </si>
  <si>
    <t>刘粉连</t>
  </si>
  <si>
    <t>梁程乐昕|李晨曦|于子清|娄泽灏</t>
  </si>
  <si>
    <t>2B8h697X-132-002-vV-002-1yP-028-1-4sd-02-BzJ</t>
  </si>
  <si>
    <t>逸乘风</t>
  </si>
  <si>
    <t>苏毓宸|褚鑫浩</t>
  </si>
  <si>
    <t>2B8h6RtF-132-002-7Q-002-5Qt-028-1-eDn-02-G01</t>
  </si>
  <si>
    <t>图科|图强傲少年</t>
  </si>
  <si>
    <t>金哲|刘蕊</t>
  </si>
  <si>
    <t>崔智宇|李远佑</t>
  </si>
  <si>
    <t>2B8h697p-132-002-uO-002-OOB-028-1-8MO-02-TZm</t>
  </si>
  <si>
    <t>超级GG_Bond</t>
  </si>
  <si>
    <t>深圳市宝安区海港小学、南山为明学校、宝安为明双语实验学校</t>
  </si>
  <si>
    <t>严明煜|王启诺|韩明烨</t>
  </si>
  <si>
    <t>2B8h697D-132-002-XF-002-l7Z-028-1-VDy-02-as9</t>
  </si>
  <si>
    <t>破晓·利刃战队</t>
  </si>
  <si>
    <t>河南师范大学附属外国语学校</t>
  </si>
  <si>
    <t>任佳|孙梦</t>
  </si>
  <si>
    <t>茹峻熙|殷梓渊</t>
  </si>
  <si>
    <t>2B8h6Rt1-132-002-EB-002-9qH-028-1-XHT-02-jJc</t>
  </si>
  <si>
    <t>江城中学四队</t>
  </si>
  <si>
    <t>吉林江城中学</t>
  </si>
  <si>
    <t>葛昭然|赵翊翔</t>
  </si>
  <si>
    <t>2B8h69ZU-132-002-Ja-002-ia4-028-1-G9X-02-Ooj</t>
  </si>
  <si>
    <t>南充逸搭逸乐追光而行队</t>
  </si>
  <si>
    <t>南充市机器人协会</t>
  </si>
  <si>
    <t>张可</t>
  </si>
  <si>
    <t>董柏然|姚皓凯|孙玮|李昊霖</t>
  </si>
  <si>
    <t>2B8h69PU-132-002-Pq-002-nto-028-1-MXP-02-AAE</t>
  </si>
  <si>
    <t>昆一西山龙战队</t>
  </si>
  <si>
    <t>张珈源|陈黄冬泽|姚禹安</t>
  </si>
  <si>
    <t>2B8h69hK-132-002-tU-002-I2W-028-1-0wV-02-mgs</t>
  </si>
  <si>
    <t>渊图</t>
  </si>
  <si>
    <t>青岛市市北区国开实验学校、青岛大学附属中学</t>
  </si>
  <si>
    <t>孙熙贺|高瀚宇</t>
  </si>
  <si>
    <t>2B8h6m2I-132-002-ls-002-yWw-028-1-bbk-02-tdQ</t>
  </si>
  <si>
    <t>松湖machine战队</t>
  </si>
  <si>
    <t>东莞市东莞中学松山湖学校</t>
  </si>
  <si>
    <t>姚国栋</t>
  </si>
  <si>
    <t>彭心怡|回昊宇|邓宇成|朱荣昊</t>
  </si>
  <si>
    <t>2B8h6mL6-132-002-p8-002-p4V-028-1-enP-02-FvL</t>
  </si>
  <si>
    <t>实验小创客</t>
  </si>
  <si>
    <t>北京市海淀区第二实验小学</t>
  </si>
  <si>
    <t>单楷罡|李元亨</t>
  </si>
  <si>
    <t>宫语堃|邢高杨凡|刘彦希|吕泽芃</t>
  </si>
  <si>
    <t>2B8h6mLH-132-002-6V-002-NJl-028-1-XgP-02-z4N</t>
  </si>
  <si>
    <t>无限边疆战队</t>
  </si>
  <si>
    <t>山东省潍坊新华中学和潍坊未来实验学校</t>
  </si>
  <si>
    <t>崔浩</t>
  </si>
  <si>
    <t>吴家贤|杨绍宇</t>
  </si>
  <si>
    <t>2B8h6mLd-132-002-uN-002-CbU-028-1-xmt-02-zS0</t>
  </si>
  <si>
    <t>天问</t>
  </si>
  <si>
    <t>烟台市开发区实验中学</t>
  </si>
  <si>
    <t>翟莲莲</t>
  </si>
  <si>
    <t>衣涵宇|张晋|杨孟悦</t>
  </si>
  <si>
    <t>2B8h69AS-132-002-DT-003-p4e-029-1-4lk-03-5VE</t>
  </si>
  <si>
    <t>MakeX Challenge乘胜追机</t>
  </si>
  <si>
    <t>超音速</t>
  </si>
  <si>
    <t>甄珍</t>
  </si>
  <si>
    <t>崔征明|刘晟安|张卓扬</t>
  </si>
  <si>
    <t>2B8h69wM-132-002-XJ-003-U6O-029-1-RLO-03-aPS</t>
  </si>
  <si>
    <t>战甲001</t>
  </si>
  <si>
    <t>郑子祺|邵心悠|李承谦</t>
  </si>
  <si>
    <t>2B8h69AH-132-002-L0-003-RKt-029-1-o1J-03-yFT</t>
  </si>
  <si>
    <t>斗破苍穹</t>
  </si>
  <si>
    <t>山东省潍坊第一中学</t>
  </si>
  <si>
    <t>周晓颖</t>
  </si>
  <si>
    <t>程昭璇|刘中豪|孙与墨|张智然|王炳翔|李唐</t>
  </si>
  <si>
    <t>2B8h69Zs-132-002-mn-003-bZZ-029-1-rzv-03-0Mw</t>
  </si>
  <si>
    <t>原子之心</t>
  </si>
  <si>
    <t>深圳市原子同学教育培训中心</t>
  </si>
  <si>
    <t>李鑫</t>
  </si>
  <si>
    <t>林浩轩|谢宗辰|刘一鸣|曾家俊|曾鑫|李知衡|徐梓恩</t>
  </si>
  <si>
    <t>2B8h69Zm-132-002-Mm-003-JVg-029-1-j2Y-03-yt6</t>
  </si>
  <si>
    <t>野马</t>
  </si>
  <si>
    <t>深圳贝赛思国际学校</t>
  </si>
  <si>
    <t>梁记凯</t>
  </si>
  <si>
    <t>李鸿宥|王子杰|殷晟坚</t>
  </si>
  <si>
    <t>2B8h69ZQ-132-002-7g-003-8X7-029-1-ljq-03-ZOi</t>
  </si>
  <si>
    <t>鲲鹏</t>
  </si>
  <si>
    <t>深圳市宝安中学（集团）初中部</t>
  </si>
  <si>
    <t>吴瑞轩</t>
  </si>
  <si>
    <t>张皓轩|郑清莹|余思成|苗梓轩</t>
  </si>
  <si>
    <t>2B8h69ZD-132-002-NF-003-7kV-029-1-9uL-03-MNS</t>
  </si>
  <si>
    <t>原子骑士</t>
  </si>
  <si>
    <t>深圳市蛇口育才教育集团育才三中</t>
  </si>
  <si>
    <t>邱春宏</t>
  </si>
  <si>
    <t>叶子伊|袁颢轩|郜志宇|王皓罡|吕文昊|邱博润</t>
  </si>
  <si>
    <t>2B8h69wf-132-002-Q8-003-DgR-029-1-sfs-03-pvN</t>
  </si>
  <si>
    <t>极速战神</t>
  </si>
  <si>
    <t>鞠文晧|李梓涵|陈丽婷</t>
  </si>
  <si>
    <t>2B8h69ZY-132-002-pu-003-zX1-029-1-70r-03-gFc</t>
  </si>
  <si>
    <t>南方朱雀战队</t>
  </si>
  <si>
    <t>江苏省泰州中学、泰州机电高等职业技术学校、泰州市第二中学</t>
  </si>
  <si>
    <t>周瑞祥</t>
  </si>
  <si>
    <t>周泓宇|陈季辕|颜琦|朱旭宸</t>
  </si>
  <si>
    <t>2B8h6myx-132-002-ZZ-003-Y90-029-1-EWF-03-T9y</t>
  </si>
  <si>
    <t>极客侠勇者无敌战队</t>
  </si>
  <si>
    <t>黄煜轩|王烽屹|顾子轩</t>
  </si>
  <si>
    <t>2B8h61MG-132-002-FH-003-pSI-029-1-4wE-03-9rR</t>
  </si>
  <si>
    <t>霹雳战车</t>
  </si>
  <si>
    <t>深圳市福田区外国语学校</t>
  </si>
  <si>
    <t>梁焕升</t>
  </si>
  <si>
    <t>吴嘉逸|韩睿轩|杨俊涛|黄梓相</t>
  </si>
  <si>
    <t>2B8h6myG-132-002-CQ-003-Gt7-029-1-nVJ-03-rvM</t>
  </si>
  <si>
    <t>铜梁火龙</t>
  </si>
  <si>
    <t>铜梁一中</t>
  </si>
  <si>
    <t>阙春月|戴光明</t>
  </si>
  <si>
    <t>柏曦|蒋峻熙|陈文豪</t>
  </si>
  <si>
    <t>2B8h69Zr-132-002-Hv-003-jhc-029-1-Zq9-03-oxC</t>
  </si>
  <si>
    <t>水滴战队</t>
  </si>
  <si>
    <t>深圳市宝安区中英公学</t>
  </si>
  <si>
    <t>何炜荣</t>
  </si>
  <si>
    <t>陈晋轩|方健源|张怀进|梁锐深</t>
  </si>
  <si>
    <t>2B8h6myL-132-002-X5-003-gQ1-029-1-i1Z-03-8rs</t>
  </si>
  <si>
    <t>星刃</t>
  </si>
  <si>
    <t>林润龙|周圣泽|肖梓燚|杨泽疆</t>
  </si>
  <si>
    <t>2B8h69wU-132-002-OC-003-v60-029-1-kdR-03-oGf</t>
  </si>
  <si>
    <t>TNT-星火燎原</t>
  </si>
  <si>
    <t>威海火炬高技术产业开发区第一中学</t>
  </si>
  <si>
    <t>王亚亮|董梦倩</t>
  </si>
  <si>
    <t>孙新懿|刘荣祖|董昊宸|王宇皓|周晏宇|姚志恒</t>
  </si>
  <si>
    <t>2B8h69wT-132-002-Dn-003-gTJ-029-1-9tc-03-NZ4</t>
  </si>
  <si>
    <t>白帝</t>
  </si>
  <si>
    <t>烟台经济技术开发区实验中学</t>
  </si>
  <si>
    <t>周明|陈思夙</t>
  </si>
  <si>
    <t>刘企钊|陈彦旭|王铎澎|王迁然</t>
  </si>
  <si>
    <t>2B8h69wq-132-002-3K-003-xp3-029-1-CTq-03-ezF</t>
  </si>
  <si>
    <t>TNT-星辰部落</t>
  </si>
  <si>
    <t>赵国栋|孙宇涵|于海鹏|王泰霖|陈佳睿|王竟宇</t>
  </si>
  <si>
    <t>2B8h69Zu-132-002-6P-003-zfY-029-1-y3J-03-5vp</t>
  </si>
  <si>
    <t>雷霆战隼</t>
  </si>
  <si>
    <t>深圳市南山区荔湾小学</t>
  </si>
  <si>
    <t>柯振军</t>
  </si>
  <si>
    <t>孙晞慎|马鹏淇|李恩亿</t>
  </si>
  <si>
    <t>2B8h69wz-132-002-Hl-003-8rM-029-1-BZK-03-0q8</t>
  </si>
  <si>
    <t>原子恒星</t>
  </si>
  <si>
    <t>宋林瀚|王泽恺|陈沐白|魏文皓|高晨朗|徐梓芯|刘晔阳</t>
  </si>
  <si>
    <t>2B8h69wc-132-002-nI-003-dWK-029-1-f4s-03-TIV</t>
  </si>
  <si>
    <t>思源智控</t>
  </si>
  <si>
    <t>北京交通大学附属中学</t>
  </si>
  <si>
    <t>李东琦</t>
  </si>
  <si>
    <t>李文骐|张兴睿|池思诚|焦靖童|郭承轩|郭昊嘉|郭润来|廉曼凝</t>
  </si>
  <si>
    <t>2B8h69w0-132-002-xD-003-zuu-029-1-Uid-03-7wB</t>
  </si>
  <si>
    <t>Promise</t>
  </si>
  <si>
    <t>王竞铂|陈锡睿</t>
  </si>
  <si>
    <t>2B8h69A4-132-002-1y-003-taU-029-1-scP-03-f6e</t>
  </si>
  <si>
    <t>哈工致远黑鹰战队</t>
  </si>
  <si>
    <t>孟娟|赵晟炜</t>
  </si>
  <si>
    <t>高铭阳|高烁|孟子豪|刘星嘉</t>
  </si>
  <si>
    <t>2B8h69AN-132-002-Qt-003-uzF-029-1-noV-03-EH8</t>
  </si>
  <si>
    <t>烈焰RPG</t>
  </si>
  <si>
    <t>董思雄|孙智煊</t>
  </si>
  <si>
    <t>2B8h69Ac-132-002-2t-003-NZb-029-1-hey-03-c9E</t>
  </si>
  <si>
    <t>雷神战队</t>
  </si>
  <si>
    <t>孙洪涛|刘晗</t>
  </si>
  <si>
    <t>潘羽恬|高启皓|任浩源</t>
  </si>
  <si>
    <t>2B8h69Al-132-002-vf-003-7i9-029-1-g59-03-wcV</t>
  </si>
  <si>
    <t>无惧未来</t>
  </si>
  <si>
    <t>王嘉瑞|张颐彤</t>
  </si>
  <si>
    <t>2B8h69wn-132-002-MJ-003-LpW-029-1-zdt-03-Z7L</t>
  </si>
  <si>
    <t>和平守望者</t>
  </si>
  <si>
    <t>北京市和平街第一中学</t>
  </si>
  <si>
    <t>张岩</t>
  </si>
  <si>
    <t>王爽|张宸铭|岳沐岩|吴庚晧|刘尚蕊|顾宸恺|赵贺媛|关玺</t>
  </si>
  <si>
    <t>2B8h69wN-132-002-NM-003-auw-029-1-sLJ-03-1ya</t>
  </si>
  <si>
    <t>西方白虎战队</t>
  </si>
  <si>
    <t>江苏省泰州中学、泰州机电高等职业技术学校</t>
  </si>
  <si>
    <t>汪虹宇|叶思妍|魏鹏|宋子豪</t>
  </si>
  <si>
    <t>2B8h69wa-132-002-Ia-003-1e3-029-1-c9h-03-nUX</t>
  </si>
  <si>
    <t>奇克摩克动如雷震</t>
  </si>
  <si>
    <t>银川景博学校</t>
  </si>
  <si>
    <t>谢丽媛|张明星</t>
  </si>
  <si>
    <t>高梓航|丁炜琪|景浩|韩广林|吴毓航|孙隽翔</t>
  </si>
  <si>
    <t>2B8h6myV-132-002-DG-003-o2V-029-1-BYC-03-6Rg</t>
  </si>
  <si>
    <t>极客侠幽兰战队</t>
  </si>
  <si>
    <t>张子悦|吴宗翰|刘婉儿</t>
  </si>
  <si>
    <t>2B8h69ZK-132-002-3W-003-5Nn-029-1-Gz5-03-j3e</t>
  </si>
  <si>
    <t>超级折耳根</t>
  </si>
  <si>
    <t>王亚峰|齐洪</t>
  </si>
  <si>
    <t>杨承朔|吴奕辰|谢宏晟</t>
  </si>
  <si>
    <t>2B8h69wE-132-002-v8-003-quD-029-1-rPp-03-dEE</t>
  </si>
  <si>
    <t>苍穹利剑</t>
  </si>
  <si>
    <t>胡作勋|陈柄坤|谭宝成|高之涵|任何|黄郅程|赵芮初</t>
  </si>
  <si>
    <t>2B8h69AI-132-002-OO-003-bnx-029-1-Dxx-03-GSr</t>
  </si>
  <si>
    <t>JY雏鹰队</t>
  </si>
  <si>
    <t>孔祥飞|左文艳</t>
  </si>
  <si>
    <t>唐一鸣|张梓佑|霍艺舒|张笑一|丁一诺</t>
  </si>
  <si>
    <t>2B8h69Ah-132-002-1v-003-J8P-029-1-cHO-03-Yfk</t>
  </si>
  <si>
    <t>宁骑士</t>
  </si>
  <si>
    <t>王博锐|黄廷伟</t>
  </si>
  <si>
    <t>2B8h69wL-132-002-FQ-003-BYX-029-1-098-03-E9M</t>
  </si>
  <si>
    <t>星空丨风华正茂</t>
  </si>
  <si>
    <t>黄利涛|刘伟平</t>
  </si>
  <si>
    <t>李鑫萌|萧子涵|吴衍霖|冯可汭|邓文淇|赵子瑞|刁琳生|江键朗</t>
  </si>
  <si>
    <t>2B8h69Aw-132-002-Oa-003-LTV-029-1-gYg-03-PiY</t>
  </si>
  <si>
    <t>宁秦淮</t>
  </si>
  <si>
    <t>林泽宇|李逸</t>
  </si>
  <si>
    <t>2B8h69wC-132-002-17-003-VpW-029-1-21K-03-FAx</t>
  </si>
  <si>
    <t>机械舞者</t>
  </si>
  <si>
    <t>李东琦|王梓岩</t>
  </si>
  <si>
    <t>王熙烨|刘晏泽|闫逸宸|李昱奇|黄皓庭|许倬彰|高铭辰</t>
  </si>
  <si>
    <t>2B8h69AJ-132-002-0M-003-PSd-029-1-gOD-03-evl</t>
  </si>
  <si>
    <t>铜梁水云龙</t>
  </si>
  <si>
    <t>重庆市铜梁区巴川初级中学校</t>
  </si>
  <si>
    <t>宗焱|陈诺</t>
  </si>
  <si>
    <t>李昊阳|何小凡|熊齐砚</t>
  </si>
  <si>
    <t>2B8h69w6-132-002-Xz-003-oYS-029-1-OFI-03-CSn</t>
  </si>
  <si>
    <t>红桃K</t>
  </si>
  <si>
    <t>包头市科技少年宫</t>
  </si>
  <si>
    <t>陈超</t>
  </si>
  <si>
    <t>赵方远|任芮加|侯俊宇|贾蒲横|田恒瑞|陈珂旭</t>
  </si>
  <si>
    <t>2B8h69AU-132-002-jm-003-bgV-029-1-e0R-03-Fm6</t>
  </si>
  <si>
    <t>哈工致远虎噬战队</t>
  </si>
  <si>
    <t>桂嘉许|吴子涵|韩雨睿</t>
  </si>
  <si>
    <t>2B8h69w3-132-002-x5-003-EiS-029-1-fWr-03-Ikv</t>
  </si>
  <si>
    <t>天空属于哈夫克</t>
  </si>
  <si>
    <t>赵明|解蒸</t>
  </si>
  <si>
    <t>钟童宇|陈江浩|郑昊庭|刘雨侬|代欣悦|冯博闻|石家宇|王佩岩</t>
  </si>
  <si>
    <t>2B8h69wd-132-002-1O-003-Ow6-029-1-X3X-03-sxr</t>
  </si>
  <si>
    <t>星空二号</t>
  </si>
  <si>
    <t>许哲豪|景梓悦|马煜桐</t>
  </si>
  <si>
    <t>2B8h69ZW-132-002-qk-003-ehz-029-1-Ixg-03-nz9</t>
  </si>
  <si>
    <t>向日葵</t>
  </si>
  <si>
    <t>铜仁市民族中学</t>
  </si>
  <si>
    <t>尹艳|孟伟</t>
  </si>
  <si>
    <t>涂戈|吴俊杰</t>
  </si>
  <si>
    <t>2B8h69Ab-132-002-NK-003-wUX-029-1-KtV-03-OMJ</t>
  </si>
  <si>
    <t>合肥市第九中学</t>
  </si>
  <si>
    <t>张馨蕊</t>
  </si>
  <si>
    <t>何荣浩|高芷涵|王一笑|李翰之|甄浩</t>
  </si>
  <si>
    <t>2B8h69wF-132-002-Qv-003-JZZ-029-1-XJa-03-erR</t>
  </si>
  <si>
    <t>星空三号</t>
  </si>
  <si>
    <t>陶子豪|吴宇轩|卞雨洋</t>
  </si>
  <si>
    <t>2B8h69AT-132-002-hi-003-2H3-029-1-ZuX-03-9x3</t>
  </si>
  <si>
    <t>龙焱战队</t>
  </si>
  <si>
    <t>山东市李沧区达胜科技培训学校</t>
  </si>
  <si>
    <t>杨昊嘉|闫浩然|傅浩然|薛雁英|茅年睿|田东泽|吕睿宸|于跃</t>
  </si>
  <si>
    <t>2B8h69wW-132-002-rm-003-ikn-029-1-FcP-03-6Rm</t>
  </si>
  <si>
    <t>皇甫烈焰</t>
  </si>
  <si>
    <t>华亭市皇甫学校</t>
  </si>
  <si>
    <t>杨浩|闫小丽</t>
  </si>
  <si>
    <t>俞轩强|路阳|吴雨啸|王晨</t>
  </si>
  <si>
    <t>2B8h69wJ-132-002-ql-003-Qdu-029-1-kVf-03-6x1</t>
  </si>
  <si>
    <t>奇克摩克侵略如火</t>
  </si>
  <si>
    <t>舍梅|海军</t>
  </si>
  <si>
    <t>王程辉|闫赫群|马嘉凯|李博有|董昊轩|温翔铄</t>
  </si>
  <si>
    <r>
      <rPr>
        <b/>
        <sz val="16"/>
        <color theme="1"/>
        <rFont val="宋体"/>
        <charset val="134"/>
      </rPr>
      <t>2025世界机器人大赛北京锦标赛-青少年机器人设计大赛-</t>
    </r>
    <r>
      <rPr>
        <b/>
        <sz val="16"/>
        <color rgb="FFFF0000"/>
        <rFont val="宋体"/>
        <charset val="134"/>
      </rPr>
      <t>Super AI超级轨迹系列赛项</t>
    </r>
    <r>
      <rPr>
        <b/>
        <sz val="16"/>
        <color theme="1"/>
        <rFont val="宋体"/>
        <charset val="134"/>
      </rPr>
      <t>获奖名单</t>
    </r>
  </si>
  <si>
    <t>小学低龄A组</t>
  </si>
  <si>
    <t>2B8h69ev-132-003-dN-001-pza-030-1-qyg-05-SmD</t>
  </si>
  <si>
    <t>Super AI超级轨迹系列赛项</t>
  </si>
  <si>
    <t>筑梦星空</t>
  </si>
  <si>
    <t>星空斗罗</t>
  </si>
  <si>
    <t>vipcode启智编程</t>
  </si>
  <si>
    <t>杜臣臣</t>
  </si>
  <si>
    <t>张瀚宇</t>
  </si>
  <si>
    <t>2B8h6nLX-132-003-mv-001-TPq-030-1-i2W-05-6Gp</t>
  </si>
  <si>
    <t>AI队</t>
  </si>
  <si>
    <t>天津市河西区华星学校</t>
  </si>
  <si>
    <t>刘晓曈</t>
  </si>
  <si>
    <t>陈沅知</t>
  </si>
  <si>
    <t>2B8h6n4c-132-003-40-001-ux1-030-1-gnO-05-TXm</t>
  </si>
  <si>
    <t>中古友谊小学超能力量队</t>
  </si>
  <si>
    <t>北京市西城区中古友谊小学</t>
  </si>
  <si>
    <t>牛平</t>
  </si>
  <si>
    <t>吴璟林</t>
  </si>
  <si>
    <t>2B8h6nG2-132-003-pR-001-RKz-030-1-UMu-05-Dtm</t>
  </si>
  <si>
    <t>星辉照耀</t>
  </si>
  <si>
    <t>重庆市北碚区文星小学</t>
  </si>
  <si>
    <t>刘文宪</t>
  </si>
  <si>
    <t>宋江杨</t>
  </si>
  <si>
    <t>2B8h69dI-132-003-uG-001-hMk-030-1-hnk-05-hUK</t>
  </si>
  <si>
    <t>三义里小学超能力量队</t>
  </si>
  <si>
    <t>北京市西城区三义里小学</t>
  </si>
  <si>
    <t>简士明</t>
  </si>
  <si>
    <t>李奕昊</t>
  </si>
  <si>
    <t>2B8h69eb-132-003-rX-001-CAr-030-1-wJ9-05-ja3</t>
  </si>
  <si>
    <t>芮鸣星航队</t>
  </si>
  <si>
    <t>vipcode少儿编程</t>
  </si>
  <si>
    <t>曹芮鸣</t>
  </si>
  <si>
    <t>2B8h6nbC-132-003-bj-001-7qE-030-1-lj5-05-Eiw</t>
  </si>
  <si>
    <t>姜铭锐</t>
  </si>
  <si>
    <t>铁岭市实验学校</t>
  </si>
  <si>
    <t>庄严</t>
  </si>
  <si>
    <t>2B8h6nUs-132-003-6z-001-TRP-030-1-7ip-05-GHu</t>
  </si>
  <si>
    <t>中古友谊小学成长队</t>
  </si>
  <si>
    <t>高若晴</t>
  </si>
  <si>
    <t>2B8h6nGJ-132-003-vv-001-4ZW-030-1-9ig-05-s4o</t>
  </si>
  <si>
    <t>星空极客一队</t>
  </si>
  <si>
    <t>杭州锦绣育才中学附属学校</t>
  </si>
  <si>
    <t>陈鸯鸯</t>
  </si>
  <si>
    <t>周文昭</t>
  </si>
  <si>
    <t>2B8h6n24-132-003-zv-001-fks-030-1-cUc-05-8DN</t>
  </si>
  <si>
    <t>梦想泽然</t>
  </si>
  <si>
    <t>榆次区太行小学</t>
  </si>
  <si>
    <t>王慧</t>
  </si>
  <si>
    <t>张泽然</t>
  </si>
  <si>
    <t>2B8h69et-132-003-ER-001-NtJ-030-1-B7l-05-d0X</t>
  </si>
  <si>
    <t>奕梦星航队</t>
  </si>
  <si>
    <t>张凤亚</t>
  </si>
  <si>
    <t>2B8h69eV-132-003-IW-001-vSd-030-1-qK2-05-8Jg</t>
  </si>
  <si>
    <t>奕钧号·筑梦者</t>
  </si>
  <si>
    <t>vipcode少儿编程亦庄校区</t>
  </si>
  <si>
    <t>王奕钧</t>
  </si>
  <si>
    <t>2B8h6n4y-132-003-ur-001-56r-030-1-wZE-05-BuJ</t>
  </si>
  <si>
    <t>京师附小超能队</t>
  </si>
  <si>
    <t>北京师范大学京师附小</t>
  </si>
  <si>
    <t>程星润</t>
  </si>
  <si>
    <t>2B8h6nbh-132-003-zr-001-SRK-030-1-xjq-05-Zwv</t>
  </si>
  <si>
    <t>育才小学队</t>
  </si>
  <si>
    <t>东北育才沈抚示范学校</t>
  </si>
  <si>
    <t>商妮</t>
  </si>
  <si>
    <t>王沐子</t>
  </si>
  <si>
    <t>2B8h6n48-132-003-9W-001-pnr-030-1-BN0-05-ad0</t>
  </si>
  <si>
    <t>艺术队</t>
  </si>
  <si>
    <t>北京绿谷小香玉艺术学校</t>
  </si>
  <si>
    <t>张红霞</t>
  </si>
  <si>
    <t>2B8h6n2a-132-003-0C-001-VUE-030-1-BWM-05-JRK</t>
  </si>
  <si>
    <t>梦想俞璟</t>
  </si>
  <si>
    <t>李俞璟</t>
  </si>
  <si>
    <t>2B8h6nLl-132-003-cC-001-DPP-030-1-VFW-05-n9O</t>
  </si>
  <si>
    <t>逸晨旅梦</t>
  </si>
  <si>
    <t>天津泰达实验学校</t>
  </si>
  <si>
    <t>周凤伶</t>
  </si>
  <si>
    <t>武栩辰</t>
  </si>
  <si>
    <t>2B8h69ew-132-003-fs-001-ud0-030-1-wwl-05-iSA</t>
  </si>
  <si>
    <t>轨迹繁花</t>
  </si>
  <si>
    <t>王伊诺</t>
  </si>
  <si>
    <t>2B8h6n5a-132-003-SH-001-nFW-030-1-hfw-05-T0K</t>
  </si>
  <si>
    <t>合肥一六八玫瑰园学校23队</t>
  </si>
  <si>
    <t>合肥一六八玫瑰园学校</t>
  </si>
  <si>
    <t>赵静茹</t>
  </si>
  <si>
    <t>朱诺一</t>
  </si>
  <si>
    <t>2B8h6n5i-132-003-EL-001-Dzj-030-1-3Ww-05-aMX</t>
  </si>
  <si>
    <t>合肥一六八玫瑰园学校22队</t>
  </si>
  <si>
    <t>卢亚楠</t>
  </si>
  <si>
    <t>孙弈鸣</t>
  </si>
  <si>
    <t>2B8h6nG0-132-003-bI-001-r7c-030-1-pOE-05-vBj</t>
  </si>
  <si>
    <t>星空极客六队</t>
  </si>
  <si>
    <t>高盛</t>
  </si>
  <si>
    <t>2B8h6n49-132-003-lP-001-9fG-030-1-Pcj-05-yNQ</t>
  </si>
  <si>
    <t>1小队</t>
  </si>
  <si>
    <t>王森</t>
  </si>
  <si>
    <t>李政坤</t>
  </si>
  <si>
    <t>2B8h69df-132-003-Di-001-3cR-030-1-Igi-05-GlA</t>
  </si>
  <si>
    <t>北京十五中附小荣耀战队</t>
  </si>
  <si>
    <t>北京市第十五中学附属小学</t>
  </si>
  <si>
    <t>袁钰泽</t>
  </si>
  <si>
    <t>2B8h6n2I-132-003-3v-001-cvU-030-1-eEF-05-3Bv</t>
  </si>
  <si>
    <t>梦想婧瑶</t>
  </si>
  <si>
    <t>薛婧瑶</t>
  </si>
  <si>
    <t>2B8h6nG9-132-003-Me-001-a49-030-1-Hzo-05-b4t</t>
  </si>
  <si>
    <t>星空极客三队</t>
  </si>
  <si>
    <t>杭州育才登云小学</t>
  </si>
  <si>
    <t>胡文昱</t>
  </si>
  <si>
    <t>李奕烆</t>
  </si>
  <si>
    <t>2B8h6nGC-132-003-Ae-001-ghK-030-1-E6Q-05-92w</t>
  </si>
  <si>
    <t>星空极客四队</t>
  </si>
  <si>
    <t>杭州市育才京杭小学</t>
  </si>
  <si>
    <t>金家宏</t>
  </si>
  <si>
    <t>韦羽宸</t>
  </si>
  <si>
    <t>2B8h6nqg-132-003-hP-001-ABj-030-1-7ee-05-pHE</t>
  </si>
  <si>
    <t>沧州飞鹰队</t>
  </si>
  <si>
    <t>沧州市迎宾路小学</t>
  </si>
  <si>
    <t>金宇婷</t>
  </si>
  <si>
    <t>赵梓旗</t>
  </si>
  <si>
    <t>2B8h6nGa-132-003-lT-001-03g-030-1-QpR-05-E2m</t>
  </si>
  <si>
    <t>星空极客二队</t>
  </si>
  <si>
    <t>娄子妤</t>
  </si>
  <si>
    <t>2B8h6nGT-132-003-tf-001-V2r-030-1-53C-05-WdB</t>
  </si>
  <si>
    <t>星空极客八队</t>
  </si>
  <si>
    <t>周子怡</t>
  </si>
  <si>
    <t>2B8h6nyD-132-003-mN-001-g9h-030-1-3HR-05-hRO</t>
  </si>
  <si>
    <t>雏鹰六队</t>
  </si>
  <si>
    <t>吉林市第一实验小学</t>
  </si>
  <si>
    <t>刘平安</t>
  </si>
  <si>
    <t>韩铭琛</t>
  </si>
  <si>
    <t>2B8h69dp-132-003-6G-001-XON-030-1-IOM-05-2iN</t>
  </si>
  <si>
    <t>Vip牛肉蛋花粥</t>
  </si>
  <si>
    <t>河北省唐山市路北区实验小学</t>
  </si>
  <si>
    <t>李凡</t>
  </si>
  <si>
    <t>陈芊伊</t>
  </si>
  <si>
    <t>2B8h6nGp-132-003-If-001-j4m-030-1-laB-05-SRw</t>
  </si>
  <si>
    <t>星空极客五队</t>
  </si>
  <si>
    <t>周洲</t>
  </si>
  <si>
    <t>2B8h6nb9-132-003-i9-001-AKt-030-1-UOx-05-MKA</t>
  </si>
  <si>
    <t>孔浩宇</t>
  </si>
  <si>
    <t>铁岭市富力学校</t>
  </si>
  <si>
    <t>白如冰</t>
  </si>
  <si>
    <t>2B8h69gN-132-003-Ma-001-SgZ-030-1-Ks3-05-Ix1</t>
  </si>
  <si>
    <t>山不在高</t>
  </si>
  <si>
    <t>本溪市药都实验学校</t>
  </si>
  <si>
    <t>李玲智</t>
  </si>
  <si>
    <t>崔子阳</t>
  </si>
  <si>
    <t>2B8h69ep-132-003-WZ-001-liN-030-1-nGU-05-Fdw</t>
  </si>
  <si>
    <t>爱迪星周霖</t>
  </si>
  <si>
    <t>北京学校</t>
  </si>
  <si>
    <t>凌磊</t>
  </si>
  <si>
    <t>周霖</t>
  </si>
  <si>
    <t>2B8h6nLx-132-003-t3-001-Vzz-030-1-26k-05-e30</t>
  </si>
  <si>
    <t>精致的奶酪</t>
  </si>
  <si>
    <t>天津市河西区南开翔宇学校</t>
  </si>
  <si>
    <t>王宇晨</t>
  </si>
  <si>
    <t>索嘉安</t>
  </si>
  <si>
    <t>2B8h69eU-132-003-OW-001-0KZ-030-1-hOw-05-BT0</t>
  </si>
  <si>
    <t>未来探索者队</t>
  </si>
  <si>
    <t>陈宏硕</t>
  </si>
  <si>
    <t>2B8h69dJ-132-003-sj-001-2SJ-030-1-GAL-05-PDA</t>
  </si>
  <si>
    <t>奋斗小学成长队</t>
  </si>
  <si>
    <t>北京市西城区奋斗小学</t>
  </si>
  <si>
    <t>廖浪</t>
  </si>
  <si>
    <t>朱思翰</t>
  </si>
  <si>
    <t>2B8h6nLq-132-003-O3-001-KX4-030-1-XnO-05-pOG</t>
  </si>
  <si>
    <t>奇思妙想战队</t>
  </si>
  <si>
    <t>天津市河西区梧桐小学</t>
  </si>
  <si>
    <t>卢银峰</t>
  </si>
  <si>
    <t>张桓铭</t>
  </si>
  <si>
    <t>2B8h6n4N-132-003-rC-001-DEC-030-1-jA5-05-iyk</t>
  </si>
  <si>
    <t>2小队</t>
  </si>
  <si>
    <t>白一山</t>
  </si>
  <si>
    <t>2B8h6nGl-132-003-fB-001-WWp-030-1-Dbf-05-lA0</t>
  </si>
  <si>
    <t>星空极客七队</t>
  </si>
  <si>
    <t>张熠</t>
  </si>
  <si>
    <t>2B8h69dC-132-003-KP-001-bei-030-1-ULk-05-oJ5</t>
  </si>
  <si>
    <t>Vip小米南瓜粥</t>
  </si>
  <si>
    <t>唐山市路北区机场路小学</t>
  </si>
  <si>
    <t>周宏伟</t>
  </si>
  <si>
    <t>毕睿轩</t>
  </si>
  <si>
    <t>2B8h6n25-132-003-r0-001-6SU-030-1-yWg-05-t8K</t>
  </si>
  <si>
    <t>梦想浩然</t>
  </si>
  <si>
    <t>王浩然</t>
  </si>
  <si>
    <t>2B8h69dX-132-003-bi-001-0Kp-030-1-wmx-05-hcW</t>
  </si>
  <si>
    <t>Vip皮蛋瘦肉粥</t>
  </si>
  <si>
    <t>唐山路南实验小学</t>
  </si>
  <si>
    <t>饶睿智</t>
  </si>
  <si>
    <t>2B8h6n5J-132-003-tg-001-qsf-030-1-CMO-05-jnZ</t>
  </si>
  <si>
    <t>合肥一六八玫瑰园学校21队</t>
  </si>
  <si>
    <t>喻晨亮</t>
  </si>
  <si>
    <t>黄瑞诚</t>
  </si>
  <si>
    <t>2B8h6n5S-132-003-WC-001-aTX-030-1-u9f-05-qHe</t>
  </si>
  <si>
    <t>合肥一六八玫瑰园学校24队</t>
  </si>
  <si>
    <t>张皓勋</t>
  </si>
  <si>
    <t>2B8h6n2J-132-003-Od-001-eB1-030-1-jAb-05-5uI</t>
  </si>
  <si>
    <t>梦想向南</t>
  </si>
  <si>
    <t>娄向南</t>
  </si>
  <si>
    <t>2B8h6nyC-132-003-Fj-001-gZJ-030-1-Ijf-05-68x</t>
  </si>
  <si>
    <t>泉景2队</t>
  </si>
  <si>
    <t>济南泉景中学（小学部）</t>
  </si>
  <si>
    <t>魏靖</t>
  </si>
  <si>
    <t>孙涵林</t>
  </si>
  <si>
    <t>2B8h69gr-132-003-NB-001-T2X-030-1-29U-05-hQR</t>
  </si>
  <si>
    <t>实验小学a队</t>
  </si>
  <si>
    <t>本溪市实验小学</t>
  </si>
  <si>
    <t>刘冰棋</t>
  </si>
  <si>
    <t>李昊霖</t>
  </si>
  <si>
    <t>2B8h6n5b-132-003-GR-001-N1A-030-1-qEd-05-hlq</t>
  </si>
  <si>
    <t>实验飞翔队</t>
  </si>
  <si>
    <t>沧州市实验小学</t>
  </si>
  <si>
    <t>刘瑛洁</t>
  </si>
  <si>
    <t>马伊森</t>
  </si>
  <si>
    <t>2B8h6nqB-132-003-Gh-001-ica-030-1-lQJ-05-qcB</t>
  </si>
  <si>
    <t>实验北斗队</t>
  </si>
  <si>
    <t>刘金艳</t>
  </si>
  <si>
    <t>马子煊</t>
  </si>
  <si>
    <t>2B8h6nLb-132-003-AJ-001-xky-030-1-0gL-05-YE2</t>
  </si>
  <si>
    <t>花儿朵朵队</t>
  </si>
  <si>
    <t>天津市津南区实验小学</t>
  </si>
  <si>
    <t>王艺朵</t>
  </si>
  <si>
    <t>2B8h6nLD-132-003-GC-001-fnP-030-1-0SJ-05-OfQ</t>
  </si>
  <si>
    <t>史莱克4队</t>
  </si>
  <si>
    <t>史莱克机器人教育培训学校</t>
  </si>
  <si>
    <t>刘紫燕</t>
  </si>
  <si>
    <t>宋昌恒</t>
  </si>
  <si>
    <t>2B8h6n40-132-003-Ic-001-2ZC-030-1-U0A-05-XCO</t>
  </si>
  <si>
    <t>3小队</t>
  </si>
  <si>
    <t>魏义泽</t>
  </si>
  <si>
    <t>2B8h69eH-132-003-2U-001-719-030-1-m9u-05-G4F</t>
  </si>
  <si>
    <t>爱迪星杜禹博</t>
  </si>
  <si>
    <t>后南仓小学（紫运校区）</t>
  </si>
  <si>
    <t>杜禹博</t>
  </si>
  <si>
    <t>2B8h6n4w-132-003-B6-001-D5m-030-1-8M8-05-fFl</t>
  </si>
  <si>
    <t>二小玉桃园精英队</t>
  </si>
  <si>
    <t>北京第二实验小学玉桃园分校</t>
  </si>
  <si>
    <t>李彦橙</t>
  </si>
  <si>
    <t>2B8h69d6-132-003-yL-001-4gy-030-1-eLI-05-uAK</t>
  </si>
  <si>
    <t>AI梦想家</t>
  </si>
  <si>
    <t>冯鼎轩</t>
  </si>
  <si>
    <t>2B8h6nyM-132-003-j6-001-hrQ-030-1-yl8-05-0TT</t>
  </si>
  <si>
    <t>泉秀1队</t>
  </si>
  <si>
    <t>济南市市中区泉秀学校小学部</t>
  </si>
  <si>
    <t>田美英</t>
  </si>
  <si>
    <t>梁万昱</t>
  </si>
  <si>
    <t>2B8h69e7-132-003-Oc-001-Voc-030-1-ssq-05-HZ7</t>
  </si>
  <si>
    <t>常懿韬战队</t>
  </si>
  <si>
    <t>常懿韬</t>
  </si>
  <si>
    <t>2B8h6n2Y-132-003-VA-001-YAU-030-1-BF8-05-Egd</t>
  </si>
  <si>
    <t>乐博振华雷霆一队</t>
  </si>
  <si>
    <t>唐山市路南区双新小学</t>
  </si>
  <si>
    <t>董帅</t>
  </si>
  <si>
    <t>陈冠霖</t>
  </si>
  <si>
    <t>2B8h6ny6-132-003-Zi-001-WnP-030-1-x4h-05-BQ3</t>
  </si>
  <si>
    <t>泉秀2队</t>
  </si>
  <si>
    <t>庄绪霖</t>
  </si>
  <si>
    <t>2B8h69el-132-003-vU-001-9BT-030-1-1MP-05-S3t</t>
  </si>
  <si>
    <t>爱迪星陈绍恩</t>
  </si>
  <si>
    <t>北京市通州区后南仓小学紫运校区</t>
  </si>
  <si>
    <t>陈绍恩</t>
  </si>
  <si>
    <t>2B8h6nGA-132-003-9d-001-aKz-030-1-OOU-05-9ki</t>
  </si>
  <si>
    <t>星芯风采</t>
  </si>
  <si>
    <t>吕芯蕊</t>
  </si>
  <si>
    <t>2B8h69gg-132-003-6b-001-LGY-030-1-oNp-05-pbZ</t>
  </si>
  <si>
    <t>本溪市高级中学附属学校小学部</t>
  </si>
  <si>
    <t>朴庶然</t>
  </si>
  <si>
    <t>2B8h69gR-132-003-Wt-001-aWo-030-1-VWd-05-o4C</t>
  </si>
  <si>
    <t>东胜小学</t>
  </si>
  <si>
    <t>潘奉岐</t>
  </si>
  <si>
    <t>李浩源</t>
  </si>
  <si>
    <t>2B8h6nLk-132-003-OJ-001-cHD-030-1-oAP-05-7cd</t>
  </si>
  <si>
    <t>史莱克5队</t>
  </si>
  <si>
    <t>胡博然</t>
  </si>
  <si>
    <t>2B8h6n2G-132-003-p3-001-5Oh-030-1-Soh-05-Wu4</t>
  </si>
  <si>
    <t>梦想菡颖</t>
  </si>
  <si>
    <t>张菡颖</t>
  </si>
  <si>
    <t>2B8h69gJ-132-003-8l-001-24V-030-1-M4M-05-rI4</t>
  </si>
  <si>
    <t>镜花水月</t>
  </si>
  <si>
    <t>本溪市东胜小学</t>
  </si>
  <si>
    <t>陈盈鑫</t>
  </si>
  <si>
    <t>杨炳儒</t>
  </si>
  <si>
    <t>2B8h6n4G-132-003-zQ-001-0pK-030-1-ulg-05-hgq</t>
  </si>
  <si>
    <t>中古友谊小学精英战队</t>
  </si>
  <si>
    <t>黄煜博</t>
  </si>
  <si>
    <t>2B8h6nUP-132-003-Vm-001-BzF-030-1-7mv-05-54R</t>
  </si>
  <si>
    <t>雏鹰七队</t>
  </si>
  <si>
    <t>王柏燊</t>
  </si>
  <si>
    <t>2B8h6n4Y-132-003-MO-001-kNh-030-1-jL6-05-qSQ</t>
  </si>
  <si>
    <t>4小队</t>
  </si>
  <si>
    <t>韩羽宸</t>
  </si>
  <si>
    <t>2B8h69gK-132-003-bS-001-c0U-030-1-XzP-05-kc7</t>
  </si>
  <si>
    <t>无丝竹之乱耳</t>
  </si>
  <si>
    <t>石桥子中心校</t>
  </si>
  <si>
    <t>万福翔</t>
  </si>
  <si>
    <t>2B8h6n2z-132-003-Ok-001-5l4-030-1-nbk-05-qNM</t>
  </si>
  <si>
    <t>逻辑闪电</t>
  </si>
  <si>
    <t>太原市小店区九一小学校</t>
  </si>
  <si>
    <t>李文杰</t>
  </si>
  <si>
    <t>王琛予</t>
  </si>
  <si>
    <t>2B8h6n5t-132-003-n0-001-b23-030-1-moK-05-nwM</t>
  </si>
  <si>
    <t>沧州卓越队</t>
  </si>
  <si>
    <t>梁兴华</t>
  </si>
  <si>
    <t>叶一辰</t>
  </si>
  <si>
    <t>2B8h6n5c-132-003-rx-001-4xG-030-1-iuN-05-V0B</t>
  </si>
  <si>
    <t>沧州巅峰队</t>
  </si>
  <si>
    <t>姚官屯镇吉庆学校</t>
  </si>
  <si>
    <t>尹淑玲</t>
  </si>
  <si>
    <t>李金泽</t>
  </si>
  <si>
    <t>2B8h6n4x-132-003-0I-001-s0O-030-1-7rR-05-PHR</t>
  </si>
  <si>
    <t>京华实验学校成长战队</t>
  </si>
  <si>
    <t>北京市西城区京华实验学校</t>
  </si>
  <si>
    <t>王奕闳</t>
  </si>
  <si>
    <t>2B8h69eQ-132-003-wV-001-4AM-030-1-Vvd-05-M6C</t>
  </si>
  <si>
    <t>爱迪星李伊晨</t>
  </si>
  <si>
    <t>李伊晨</t>
  </si>
  <si>
    <t>2B8h6n4h-132-003-xL-001-uZy-030-1-FQZ-05-pGw</t>
  </si>
  <si>
    <t>中古友谊小学勇士队</t>
  </si>
  <si>
    <t>洪绍曾</t>
  </si>
  <si>
    <t>2B8h69eo-132-003-RN-001-Ed7-030-1-OSO-05-Pqr</t>
  </si>
  <si>
    <t>兰州吾悦五队</t>
  </si>
  <si>
    <t>兰州市安宁区吉杰小学</t>
  </si>
  <si>
    <t>杨帆</t>
  </si>
  <si>
    <t>赵奕阳</t>
  </si>
  <si>
    <t>2B8h69g3-132-003-57-001-N7N-030-1-HZZ-05-e5E</t>
  </si>
  <si>
    <t>实验小学太子城分校2队</t>
  </si>
  <si>
    <t>本溪市实验小学太子城分校</t>
  </si>
  <si>
    <t>李百惠</t>
  </si>
  <si>
    <t>魏洢霖</t>
  </si>
  <si>
    <t>2B8h6n5x-132-003-VO-001-icd-030-1-kaI-05-e4W</t>
  </si>
  <si>
    <t>合肥一六八玫瑰园学校20队</t>
  </si>
  <si>
    <t>舒崇熙</t>
  </si>
  <si>
    <t>2B8h69eu-132-003-JZ-001-W1p-030-1-iBg-05-0bD</t>
  </si>
  <si>
    <t>爱迪星郭梦琪</t>
  </si>
  <si>
    <t>黄城根小学通州校区</t>
  </si>
  <si>
    <t>郭梦琪</t>
  </si>
  <si>
    <t>2B8h69gE-132-003-ko-001-T4o-030-1-H24-05-O0H</t>
  </si>
  <si>
    <t>实验小学太子城分校1队</t>
  </si>
  <si>
    <t>实验小学太子城分校</t>
  </si>
  <si>
    <t>鲍品硕</t>
  </si>
  <si>
    <t>2B8h69gs-132-003-21-001-NQQ-030-1-vdj-05-mO6</t>
  </si>
  <si>
    <t>逐梦星舰</t>
  </si>
  <si>
    <t>杨承烨</t>
  </si>
  <si>
    <t>2B8h69da-132-003-4k-001-vPp-030-1-U9k-05-6z6</t>
  </si>
  <si>
    <t>Vip百合香草粥</t>
  </si>
  <si>
    <t>唐山市幸福小学</t>
  </si>
  <si>
    <t>阚煜</t>
  </si>
  <si>
    <t>2B8h6nqN-132-003-Be-001-9vz-030-1-m75-05-RMH</t>
  </si>
  <si>
    <t>惊涛骇浪</t>
  </si>
  <si>
    <t>湖南永州玛酷机器人编程中心</t>
  </si>
  <si>
    <t>李春花</t>
  </si>
  <si>
    <t>张韬</t>
  </si>
  <si>
    <t>2B8h69gV-132-003-aF-001-15D-030-1-u1u-05-HOt</t>
  </si>
  <si>
    <t>焚天</t>
  </si>
  <si>
    <t>王崇睿</t>
  </si>
  <si>
    <t>2B8h69dB-132-003-pX-001-oyU-030-1-KZs-05-8Ta</t>
  </si>
  <si>
    <t>Vip红豆黑米粥</t>
  </si>
  <si>
    <t>杨昊铭</t>
  </si>
  <si>
    <t>2B8h69dQ-132-003-ta-001-gt4-030-1-ioP-05-yp3</t>
  </si>
  <si>
    <t>Vip黑米红枣粥</t>
  </si>
  <si>
    <t>唐山市路南区实验小学</t>
  </si>
  <si>
    <t>陈楚彧</t>
  </si>
  <si>
    <t>2B8h69dj-132-003-U5-001-UQN-030-1-sol-05-ZAe</t>
  </si>
  <si>
    <t>Vip香芹牛肉粥</t>
  </si>
  <si>
    <t>唐山光明实验小学万科校区</t>
  </si>
  <si>
    <t>张乔皓</t>
  </si>
  <si>
    <t>2B8h69gH-132-003-RC-001-J5l-030-1-wN2-05-WnA</t>
  </si>
  <si>
    <t>本溪1队</t>
  </si>
  <si>
    <t>联丰小学欧洲城校区</t>
  </si>
  <si>
    <t>张赜麒</t>
  </si>
  <si>
    <t>2B8h69dS-132-003-Be-001-1UO-030-1-0NL-05-C0A</t>
  </si>
  <si>
    <t>Vip山药红枣粥</t>
  </si>
  <si>
    <t>唐山路南燕京小学</t>
  </si>
  <si>
    <t>赵芃哲</t>
  </si>
  <si>
    <t>2B8h69eB-132-003-qw-001-PYW-030-1-gjX-05-oVl</t>
  </si>
  <si>
    <t>虎门飞越一队</t>
  </si>
  <si>
    <t>VIPCODE少儿编程虎门校区</t>
  </si>
  <si>
    <t>王斯宇</t>
  </si>
  <si>
    <t>张恒辉</t>
  </si>
  <si>
    <t>2B8h69g6-132-003-LO-001-epj-030-1-8cJ-05-Nky</t>
  </si>
  <si>
    <t>三相之力</t>
  </si>
  <si>
    <t>孙远宸</t>
  </si>
  <si>
    <t>2B8h69ex-132-003-up-001-OOs-030-1-KQi-05-LLg</t>
  </si>
  <si>
    <t>兰州吾悦二队</t>
  </si>
  <si>
    <t>兰州东方学校</t>
  </si>
  <si>
    <t>李承儒</t>
  </si>
  <si>
    <t>王硕彦</t>
  </si>
  <si>
    <t>2B8h69ea-132-003-so-001-orT-030-1-6m2-05-aQJ</t>
  </si>
  <si>
    <t>兰州吾悦三队</t>
  </si>
  <si>
    <t>兰州市西固区福利东路第二小学</t>
  </si>
  <si>
    <t>俞慧春</t>
  </si>
  <si>
    <t>陈蕊瑞</t>
  </si>
  <si>
    <t>2B8h69dD-132-003-ir-001-TtW-030-1-r7Q-05-fOx</t>
  </si>
  <si>
    <t>Vip红豆花生粥</t>
  </si>
  <si>
    <t>唐山光明实验小学</t>
  </si>
  <si>
    <t>王一诺</t>
  </si>
  <si>
    <t>2B8h69dn-132-003-yp-001-LsA-030-1-ANq-05-Hmp</t>
  </si>
  <si>
    <t>Vip红糖山药粥</t>
  </si>
  <si>
    <t>唐山东方国际学校</t>
  </si>
  <si>
    <t>孙思棋</t>
  </si>
  <si>
    <t>2B8h69ee-132-003-RT-001-jOF-030-1-G8f-05-qhG</t>
  </si>
  <si>
    <t>VIP队</t>
  </si>
  <si>
    <t>首都师范大学朝阳小学</t>
  </si>
  <si>
    <t>王鑫涛</t>
  </si>
  <si>
    <t>陈彦博</t>
  </si>
  <si>
    <t>2B8h6ny7-132-003-vA-001-ZXB-030-1-CoR-05-C4w</t>
  </si>
  <si>
    <t>沂州实验一队</t>
  </si>
  <si>
    <t>临沂沂州实验学校</t>
  </si>
  <si>
    <t>班磊</t>
  </si>
  <si>
    <t>庄昫庆</t>
  </si>
  <si>
    <t>2B8h69gl-132-003-yS-001-hEp-030-1-LyU-05-YK2</t>
  </si>
  <si>
    <t>半似日夕半似月</t>
  </si>
  <si>
    <t>张沐宸</t>
  </si>
  <si>
    <t>2B8h6nyK-132-003-WI-001-Cas-030-1-aLh-05-OKt</t>
  </si>
  <si>
    <t>泉景1队</t>
  </si>
  <si>
    <t>张若琳</t>
  </si>
  <si>
    <t>2B8h69em-132-003-GU-001-5OE-030-1-O9X-05-3D8</t>
  </si>
  <si>
    <t>爱迪星李沐轩</t>
  </si>
  <si>
    <t>北京小学通州分校</t>
  </si>
  <si>
    <t>李沐轩</t>
  </si>
  <si>
    <t>2B8h6nyy-132-003-2t-001-Ffh-030-1-WSA-05-qGL</t>
  </si>
  <si>
    <t>源创智想</t>
  </si>
  <si>
    <t>山东师范大学第二附属中学</t>
  </si>
  <si>
    <t>王文涛</t>
  </si>
  <si>
    <t>张开源</t>
  </si>
  <si>
    <t>2B8h6nyG-132-003-Z9-001-Cew-030-1-esd-05-QdJ</t>
  </si>
  <si>
    <t>无敌AI风火轮</t>
  </si>
  <si>
    <t>田龙浚</t>
  </si>
  <si>
    <t>小学低龄B组</t>
  </si>
  <si>
    <t>2B8h6nLS-132-003-fM-001-hPk-030-1-d7Y-05-QtP</t>
  </si>
  <si>
    <t>心想事宬</t>
  </si>
  <si>
    <t>天津市河西区全运村小学</t>
  </si>
  <si>
    <t>倪国涛</t>
  </si>
  <si>
    <t>张沛宬</t>
  </si>
  <si>
    <t>2B8h6nyj-132-003-TT-001-LGG-030-1-crW-05-OEW</t>
  </si>
  <si>
    <t>瓯海区第二实验小学二队</t>
  </si>
  <si>
    <t>瓯海区第二实验小学</t>
  </si>
  <si>
    <t>李明雨</t>
  </si>
  <si>
    <t>赵峻毅</t>
  </si>
  <si>
    <t>2B8h6nGZ-132-003-rE-001-QTb-030-1-UNP-05-zcf</t>
  </si>
  <si>
    <t>印记成长</t>
  </si>
  <si>
    <t>重庆市北碚区天印小学</t>
  </si>
  <si>
    <t>陈伟</t>
  </si>
  <si>
    <t>王峻熙</t>
  </si>
  <si>
    <t>2B8h6nqZ-132-003-nS-001-56W-030-1-x5d-05-TZM</t>
  </si>
  <si>
    <t>刘梓桢</t>
  </si>
  <si>
    <t>上海市民办平和学校</t>
  </si>
  <si>
    <t>周雪</t>
  </si>
  <si>
    <t>2B8h6nGc-132-003-I4-001-WlK-030-1-cAO-05-aeD</t>
  </si>
  <si>
    <t>天鹅湖13队</t>
  </si>
  <si>
    <t>合肥睿趣科技培训学校</t>
  </si>
  <si>
    <t>徐斌斌</t>
  </si>
  <si>
    <t>杨子江</t>
  </si>
  <si>
    <t>2B8h6nGH-132-003-Yl-001-Tz7-030-1-ogD-05-ggS</t>
  </si>
  <si>
    <t>钱一佳</t>
  </si>
  <si>
    <t>2B8h6nqc-132-003-LB-001-yXX-030-1-fKk-05-KTm</t>
  </si>
  <si>
    <t>明光浩博星球4队</t>
  </si>
  <si>
    <t>明光市明湖学校</t>
  </si>
  <si>
    <t>王杰</t>
  </si>
  <si>
    <t>余瑞泽</t>
  </si>
  <si>
    <t>2B8h6nG5-132-003-Gb-001-CEc-030-1-SLJ-05-aaK</t>
  </si>
  <si>
    <t>天鹅湖12队</t>
  </si>
  <si>
    <t>姚森语</t>
  </si>
  <si>
    <t>2B8h6nqG-132-003-ru-001-dME-030-1-iDO-05-oCT</t>
  </si>
  <si>
    <t>明光浩博星球2队</t>
  </si>
  <si>
    <t>明光市逸夫小学</t>
  </si>
  <si>
    <t>龚玥</t>
  </si>
  <si>
    <t>龚华仁</t>
  </si>
  <si>
    <t>2B8h6n2B-132-003-fF-001-QlO-030-1-zsQ-05-qDT</t>
  </si>
  <si>
    <t>保定乐博一队</t>
  </si>
  <si>
    <t>保定乐博乐博机器人</t>
  </si>
  <si>
    <t>张鸿远</t>
  </si>
  <si>
    <t>倪伟宸</t>
  </si>
  <si>
    <t>2B8h6n23-132-003-2p-001-D0B-030-1-cSK-05-jkd</t>
  </si>
  <si>
    <t>乐博振华雷霆四队</t>
  </si>
  <si>
    <t>唐山市路北区光明实验小学</t>
  </si>
  <si>
    <t>王俊晓</t>
  </si>
  <si>
    <t>2B8h6nLH-132-003-Kk-001-soD-030-1-8md-05-XG7</t>
  </si>
  <si>
    <t>钢铁侠队</t>
  </si>
  <si>
    <t>天津市台湾路小学</t>
  </si>
  <si>
    <t>王芳</t>
  </si>
  <si>
    <t>赵翊初</t>
  </si>
  <si>
    <t>2B8h6n2L-132-003-Ui-001-fNn-030-1-WAV-05-vNB</t>
  </si>
  <si>
    <t>逻辑锦驰</t>
  </si>
  <si>
    <t>山大附小汾东校区</t>
  </si>
  <si>
    <t>樊锦江</t>
  </si>
  <si>
    <t>2B8h6nLf-132-003-US-001-gmZ-030-1-JNa-05-foo</t>
  </si>
  <si>
    <t>披荆斩棘战队</t>
  </si>
  <si>
    <t>天津师范大学第二附属小学</t>
  </si>
  <si>
    <t>董庆爽</t>
  </si>
  <si>
    <t>巩书延</t>
  </si>
  <si>
    <t>2B8h6nLe-132-003-mz-001-Sa1-030-1-Wnq-05-hFG</t>
  </si>
  <si>
    <t>智勇先锋战队</t>
  </si>
  <si>
    <t>天津海河教育园区南开学校</t>
  </si>
  <si>
    <t>高楷霖</t>
  </si>
  <si>
    <t>2B8h6n53-132-003-Du-001-P3P-030-1-3GQ-05-0zl</t>
  </si>
  <si>
    <t>天鹅湖6队</t>
  </si>
  <si>
    <t>李健</t>
  </si>
  <si>
    <t>葛禹杨</t>
  </si>
  <si>
    <t>2B8h6n2E-132-003-lk-001-PF6-030-1-R6F-05-I2O</t>
  </si>
  <si>
    <t>乐博振华雷霆三队</t>
  </si>
  <si>
    <t>唐山市路北区曙光楼小学</t>
  </si>
  <si>
    <t>孙楷森</t>
  </si>
  <si>
    <t>2B8h6nqF-132-003-jN-001-OyE-030-1-oyy-05-O0i</t>
  </si>
  <si>
    <t>解放路启航队</t>
  </si>
  <si>
    <t>沧州市解放路小学</t>
  </si>
  <si>
    <t>叶雅菲</t>
  </si>
  <si>
    <t>董安颜</t>
  </si>
  <si>
    <t>2B8h6nLd-132-003-DZ-001-1JJ-030-1-HyH-05-AQr</t>
  </si>
  <si>
    <t>超越无限队</t>
  </si>
  <si>
    <t>贾玥</t>
  </si>
  <si>
    <t>2B8h6nLA-132-003-27-001-04I-030-1-BhJ-05-gZY</t>
  </si>
  <si>
    <t>新风队</t>
  </si>
  <si>
    <t>唐山市古冶区金山实验学校</t>
  </si>
  <si>
    <t>谢可</t>
  </si>
  <si>
    <t>安禹潼</t>
  </si>
  <si>
    <t>2B8h6n4X-132-003-Ed-001-Jez-030-1-30p-05-499</t>
  </si>
  <si>
    <t>椿树馆小学智力机械队</t>
  </si>
  <si>
    <t>北京市西城区椿树馆小学</t>
  </si>
  <si>
    <t>郑易诺</t>
  </si>
  <si>
    <t>2B8h6n28-132-003-s2-001-bzY-030-1-i6r-05-abc</t>
  </si>
  <si>
    <t>乐博振华雷霆二队</t>
  </si>
  <si>
    <t>贾沫杋</t>
  </si>
  <si>
    <t>2B8h6n5g-132-003-i8-001-DPf-030-1-k7n-05-b2L</t>
  </si>
  <si>
    <t>天鹅湖7队</t>
  </si>
  <si>
    <t>齐亦泽</t>
  </si>
  <si>
    <t>2B8h6ntA-132-003-Q3-001-rGO-030-1-wsX-05-9CN</t>
  </si>
  <si>
    <t>合肥市习友路小学2队</t>
  </si>
  <si>
    <t>合肥市习友路小学</t>
  </si>
  <si>
    <t>丰慧</t>
  </si>
  <si>
    <t>韩熠然</t>
  </si>
  <si>
    <t>2B8h6nbs-132-003-qY-001-BXs-030-1-UDR-05-zQK</t>
  </si>
  <si>
    <t>印记成长2</t>
  </si>
  <si>
    <t>沈子轩</t>
  </si>
  <si>
    <t>2B8h6nqQ-132-003-OB-001-XJl-030-1-4y1-05-81m</t>
  </si>
  <si>
    <t>明光卡酷奕宸战队</t>
  </si>
  <si>
    <t>杨茂勇</t>
  </si>
  <si>
    <t>杜奕宸</t>
  </si>
  <si>
    <t>2B8h6n5n-132-003-xr-001-ETU-030-1-rpx-05-Lsc</t>
  </si>
  <si>
    <t>天鹅湖5队</t>
  </si>
  <si>
    <t>程宵悦</t>
  </si>
  <si>
    <t>Super AI Super Track Competition</t>
  </si>
  <si>
    <t>Interstellar Voyage</t>
  </si>
  <si>
    <t>2B8h6nqE-132-003-od-001-Gzm-030-1-iSR-05-D4A</t>
  </si>
  <si>
    <t>明光卡酷勇攀高峰队</t>
  </si>
  <si>
    <t>肖泓澈</t>
  </si>
  <si>
    <t>2B8h6nAF-132-003-YH-001-Iv8-030-1-ues-05-IQx</t>
  </si>
  <si>
    <t>赛考识代汉江1队</t>
  </si>
  <si>
    <t>郑州陇西国际城小学</t>
  </si>
  <si>
    <t>吴静文</t>
  </si>
  <si>
    <t>陈冠祎</t>
  </si>
  <si>
    <t>2B8h6n20-132-003-ea-001-12X-030-1-0cY-05-x6u</t>
  </si>
  <si>
    <t>好玩队</t>
  </si>
  <si>
    <t>天津市河西区上海道小学</t>
  </si>
  <si>
    <t>邹存垚</t>
  </si>
  <si>
    <t>2B8h6n2F-132-003-Xm-001-czZ-030-1-AfT-05-cxO</t>
  </si>
  <si>
    <t>保定乐博三队</t>
  </si>
  <si>
    <t>马梓轩</t>
  </si>
  <si>
    <t>2B8h6nGn-132-003-ou-001-ivG-030-1-x6q-05-Heo</t>
  </si>
  <si>
    <t>闻宇曦</t>
  </si>
  <si>
    <t>2B8h6n50-132-003-Hq-001-EHm-030-1-14F-05-zEW</t>
  </si>
  <si>
    <t>合肥市习友路小学1队</t>
  </si>
  <si>
    <t>韩承恩</t>
  </si>
  <si>
    <t>2B8h6nGf-132-003-m2-001-MZ3-030-1-xbH-05-03e</t>
  </si>
  <si>
    <t>明光浩博星球1队</t>
  </si>
  <si>
    <t>夏泽汉</t>
  </si>
  <si>
    <t>夏浩玮</t>
  </si>
  <si>
    <t>2B8h6nG4-132-003-Aj-001-9gW-030-1-HT0-05-X0t</t>
  </si>
  <si>
    <t>天鹅湖2队</t>
  </si>
  <si>
    <t>李德瀚</t>
  </si>
  <si>
    <t>2B8h6n5C-132-003-C0-001-U7Z-030-1-H24-05-TJ4</t>
  </si>
  <si>
    <t>合肥市桂花园集团桂园校区1队</t>
  </si>
  <si>
    <t>合肥市桂花园集团桂园校区</t>
  </si>
  <si>
    <t>汤艺菲</t>
  </si>
  <si>
    <t>2B8h69gy-132-003-8O-001-J1O-030-1-m8Y-05-gk8</t>
  </si>
  <si>
    <t>大石桥市南街小学虎虎队</t>
  </si>
  <si>
    <t>大石桥市南街小学</t>
  </si>
  <si>
    <t>阮婷玉</t>
  </si>
  <si>
    <t>纪勃宇</t>
  </si>
  <si>
    <t>2B8h6nGM-132-003-RP-001-Vep-030-1-ESt-05-dkT</t>
  </si>
  <si>
    <t>灵璧雏鹰3号</t>
  </si>
  <si>
    <t>灵璧县乐高编程文化交流中心</t>
  </si>
  <si>
    <t>张逸辰</t>
  </si>
  <si>
    <t>许芸旗</t>
  </si>
  <si>
    <t>2B8h6n5V-132-003-GO-001-ugw-030-1-eus-05-50R</t>
  </si>
  <si>
    <t>少昊3队</t>
  </si>
  <si>
    <t>北京市顺义区光明小学</t>
  </si>
  <si>
    <t>梁浩</t>
  </si>
  <si>
    <t>高俊曦</t>
  </si>
  <si>
    <t>2B8h6nqM-132-003-Ds-001-iDr-030-1-FBB-05-8fS</t>
  </si>
  <si>
    <t>明光浩博星球5队</t>
  </si>
  <si>
    <t>阚乃芳</t>
  </si>
  <si>
    <t>祁明德</t>
  </si>
  <si>
    <t>2B8h6n2g-132-003-h5-001-8h2-030-1-OQA-05-qsF</t>
  </si>
  <si>
    <t>保定乐博二队</t>
  </si>
  <si>
    <t>曹秉皓</t>
  </si>
  <si>
    <t>2B8h6nqu-132-003-Y4-001-mNB-030-1-ubn-05-c3V</t>
  </si>
  <si>
    <t>少昊2队</t>
  </si>
  <si>
    <t>北京市顺义区西辛小学</t>
  </si>
  <si>
    <t>石子玉</t>
  </si>
  <si>
    <t>2B8h6nLh-132-003-5J-001-GIW-030-1-cU4-05-oan</t>
  </si>
  <si>
    <t>瓯海区第二实验学校二队</t>
  </si>
  <si>
    <t>瓯海区第二实验学校</t>
  </si>
  <si>
    <t>白亦涵</t>
  </si>
  <si>
    <t>2B8h6nth-132-003-yW-001-FCb-030-1-yts-05-0Ze</t>
  </si>
  <si>
    <t>天鹅湖9队</t>
  </si>
  <si>
    <t>徐超</t>
  </si>
  <si>
    <t>徐晟乔</t>
  </si>
  <si>
    <t>2B8h6nLv-132-003-US-001-M5q-030-1-Awg-05-AKJ</t>
  </si>
  <si>
    <t>嘉颖1队</t>
  </si>
  <si>
    <t>丰南区西城学校</t>
  </si>
  <si>
    <t>裴浩智</t>
  </si>
  <si>
    <t>2B8h6nqk-132-003-IS-001-VQr-030-1-zmH-05-pll</t>
  </si>
  <si>
    <t>星辉队</t>
  </si>
  <si>
    <t>张笑</t>
  </si>
  <si>
    <t>纪博升</t>
  </si>
  <si>
    <t>2B8h6nL3-132-003-Pe-001-7yP-030-1-U80-05-uU6</t>
  </si>
  <si>
    <t>新风战队</t>
  </si>
  <si>
    <t>唐山市古冶区岳各庄小学</t>
  </si>
  <si>
    <t>赵慧思</t>
  </si>
  <si>
    <t>岳雨杉</t>
  </si>
  <si>
    <t>2B8h6n5y-132-003-xa-001-MYe-030-1-XnM-05-635</t>
  </si>
  <si>
    <t>新华启航队</t>
  </si>
  <si>
    <t>吴玉茹</t>
  </si>
  <si>
    <t>张梓晴</t>
  </si>
  <si>
    <t>2B8h6n5k-132-003-TB-001-udI-030-1-yH5-05-rgy</t>
  </si>
  <si>
    <t>天鹅湖8队</t>
  </si>
  <si>
    <t>祖浩奇</t>
  </si>
  <si>
    <t>2B8h6nG3-132-003-EL-001-ZOP-030-1-hoY-05-HD5</t>
  </si>
  <si>
    <t>陈莜雯</t>
  </si>
  <si>
    <t>2B8h6n2W-132-003-Lv-001-2Hy-030-1-EMr-05-dVh</t>
  </si>
  <si>
    <t>蜡笔小新队</t>
  </si>
  <si>
    <t>天津市师范大学第二附属小学</t>
  </si>
  <si>
    <t>张渼婕</t>
  </si>
  <si>
    <t>2B8h6nbp-132-003-3D-001-hgh-030-1-JWH-05-X8h</t>
  </si>
  <si>
    <t>飞鸟队</t>
  </si>
  <si>
    <t>唐山市古冶区林西第一小学</t>
  </si>
  <si>
    <t>孟怡</t>
  </si>
  <si>
    <t>齐晟杰</t>
  </si>
  <si>
    <t>2B8h6nyW-132-003-AR-001-h5r-030-1-U8G-05-07c</t>
  </si>
  <si>
    <t>瓯海区华和外国语学校</t>
  </si>
  <si>
    <t>缪承佑</t>
  </si>
  <si>
    <t>2B8h6nqP-132-003-q7-001-4RP-030-1-GcG-05-fsA</t>
  </si>
  <si>
    <t>李奕涵</t>
  </si>
  <si>
    <t>2B8h6nGD-132-003-FT-001-Iv5-030-1-wbF-05-HO0</t>
  </si>
  <si>
    <t>刘伊涵</t>
  </si>
  <si>
    <t>2B8h6nUm-132-003-40-001-MN9-030-1-3b0-05-UNh</t>
  </si>
  <si>
    <t>饶河二小机器人三队</t>
  </si>
  <si>
    <t>饶河县第二小学</t>
  </si>
  <si>
    <t>周行</t>
  </si>
  <si>
    <t>迟宇程</t>
  </si>
  <si>
    <t>2B8h6nbB-132-003-Pk-001-Orc-030-1-TN5-05-pIw</t>
  </si>
  <si>
    <t>天星队</t>
  </si>
  <si>
    <t>古冶区实验小学</t>
  </si>
  <si>
    <t>任素莹</t>
  </si>
  <si>
    <t>张峰雨</t>
  </si>
  <si>
    <t>2B8h6nbe-132-003-6j-001-EXO-030-1-YSi-05-TYJ</t>
  </si>
  <si>
    <t>无量晶格队</t>
  </si>
  <si>
    <t>思南县第一小学</t>
  </si>
  <si>
    <t>蒲伟</t>
  </si>
  <si>
    <t>旷立成</t>
  </si>
  <si>
    <t>2B8h6nyV-132-003-g3-001-XgV-030-1-8Fz-05-NCv</t>
  </si>
  <si>
    <t>新未来上街小淏队</t>
  </si>
  <si>
    <t>郑州市上街区钱学森小学</t>
  </si>
  <si>
    <t>郑胤</t>
  </si>
  <si>
    <t>魏铭淏</t>
  </si>
  <si>
    <t>2B8h6nUb-132-003-T2-001-H0N-030-1-eT0-05-RxG</t>
  </si>
  <si>
    <t>机械公民超越5队</t>
  </si>
  <si>
    <t>藁城区通安小学</t>
  </si>
  <si>
    <t>马运</t>
  </si>
  <si>
    <t>安凌默</t>
  </si>
  <si>
    <t>2B8h6nU4-132-003-3c-001-5OO-030-1-7KB-05-hpI</t>
  </si>
  <si>
    <t>嘉颖2队</t>
  </si>
  <si>
    <t>丰南区毕家圈小学</t>
  </si>
  <si>
    <t>徐梓豪</t>
  </si>
  <si>
    <t>2B8h6nLn-132-003-77-001-njT-030-1-fct-05-Rwz</t>
  </si>
  <si>
    <t>英雄队</t>
  </si>
  <si>
    <t>天津市万全小学</t>
  </si>
  <si>
    <t>王梓清</t>
  </si>
  <si>
    <t>2B8h6nUN-132-003-tE-001-xJh-030-1-NgT-05-0Qx</t>
  </si>
  <si>
    <t>温州市高铁新城实验学校</t>
  </si>
  <si>
    <t>温州高铁新城实验学校</t>
  </si>
  <si>
    <t>李飞鹏</t>
  </si>
  <si>
    <t>林仕慧</t>
  </si>
  <si>
    <t>2B8h6nyf-132-003-Zc-001-b17-030-1-rz8-05-vKD</t>
  </si>
  <si>
    <t>瓯海区森马协和国际学校一队</t>
  </si>
  <si>
    <t>瓯海区森马协和国际学校</t>
  </si>
  <si>
    <t>吴宇灝</t>
  </si>
  <si>
    <t>2B8h6nq5-132-003-jN-001-VIE-030-1-1Qe-05-tEx</t>
  </si>
  <si>
    <t>明光浩博星球3队</t>
  </si>
  <si>
    <t>毛小伟</t>
  </si>
  <si>
    <t>岳雨果</t>
  </si>
  <si>
    <t>2B8h6nGQ-132-003-Fe-001-COq-030-1-o4r-05-OeP</t>
  </si>
  <si>
    <t>李博闻</t>
  </si>
  <si>
    <t>2B8h6nbn-132-003-Mc-001-rGu-030-1-VrQ-05-wTw</t>
  </si>
  <si>
    <t>破晓</t>
  </si>
  <si>
    <t>唐山市古冶区金山小学</t>
  </si>
  <si>
    <t>费琳</t>
  </si>
  <si>
    <t>梁云钊</t>
  </si>
  <si>
    <t>2B8h6n5h-132-003-Iz-001-cLE-030-1-6Zr-05-yBJ</t>
  </si>
  <si>
    <t>中宇凌云队</t>
  </si>
  <si>
    <t>沧州市中宇小学</t>
  </si>
  <si>
    <t>张晴晴</t>
  </si>
  <si>
    <t>刘铭绅</t>
  </si>
  <si>
    <t>2B8h69gG-132-003-3t-001-nkd-030-1-bqi-05-POK</t>
  </si>
  <si>
    <t>大石桥市钢都小学昊昊队</t>
  </si>
  <si>
    <t>大石桥市钢都小学</t>
  </si>
  <si>
    <t>于希峒</t>
  </si>
  <si>
    <t>李柯昊</t>
  </si>
  <si>
    <t>2B8h6nbP-132-003-1N-001-1Nb-030-1-jKy-05-88W</t>
  </si>
  <si>
    <t>张哲瑞</t>
  </si>
  <si>
    <t>沈阳市铁西区雏鹰实验小学</t>
  </si>
  <si>
    <t>郭斌</t>
  </si>
  <si>
    <t>2B8h6nUU-132-003-bS-001-60a-030-1-s47-05-EGc</t>
  </si>
  <si>
    <t>永恒战队</t>
  </si>
  <si>
    <t>吉林市船营区第二小学校</t>
  </si>
  <si>
    <t>张馨元</t>
  </si>
  <si>
    <t>张之恒</t>
  </si>
  <si>
    <t>2B8h6nbm-132-003-b6-001-5KN-030-1-hWw-05-6aK</t>
  </si>
  <si>
    <t>新星队</t>
  </si>
  <si>
    <t>古冶区林西第一小学</t>
  </si>
  <si>
    <t>王海燕</t>
  </si>
  <si>
    <t>刘紫言</t>
  </si>
  <si>
    <t>2B8h6nyY-132-003-s8-001-GPS-030-1-Rwh-05-H9b</t>
  </si>
  <si>
    <t>瓯海区第二实验小学一队</t>
  </si>
  <si>
    <t>周恩语</t>
  </si>
  <si>
    <t>2B8h69gz-132-003-bd-001-iN7-030-1-5Tl-05-HxZ</t>
  </si>
  <si>
    <t>大石桥市钢都小学战队</t>
  </si>
  <si>
    <t>孙成泽</t>
  </si>
  <si>
    <t>2B8hXqM5-133-088-Vg-005-dhv-121-1-eCj-12-4Jh</t>
  </si>
  <si>
    <t>ZM 1</t>
  </si>
  <si>
    <t>THUNDERBOTS EDUCATION</t>
  </si>
  <si>
    <t>Alexandro Josue Enriquez Gonzalez</t>
  </si>
  <si>
    <t>Alexis Milan Acevedo Ramírez</t>
  </si>
  <si>
    <t>2B8h6nLu-132-003-Uq-001-BsO-030-1-Zrv-05-8TU</t>
  </si>
  <si>
    <t>正常队</t>
  </si>
  <si>
    <t>天津市河西区闽侯路小学</t>
  </si>
  <si>
    <t>王景星</t>
  </si>
  <si>
    <t>2B8h6nLz-132-003-Id-001-T2o-030-1-xTd-05-2sA</t>
  </si>
  <si>
    <t>嘉颖3队</t>
  </si>
  <si>
    <t>郑义新</t>
  </si>
  <si>
    <t>2B8h6nLB-132-003-l6-001-DOP-030-1-tTV-05-YPs</t>
  </si>
  <si>
    <t>信念队</t>
  </si>
  <si>
    <t>甘文博</t>
  </si>
  <si>
    <t>2B8h6ny3-132-003-6k-001-4Zq-030-1-YiS-05-ug7</t>
  </si>
  <si>
    <t>机械公民超越3队</t>
  </si>
  <si>
    <t>藁城九中小学</t>
  </si>
  <si>
    <t>边怡玮</t>
  </si>
  <si>
    <t>2B8h6nUE-132-003-hg-001-jV6-030-1-F1o-05-VzH</t>
  </si>
  <si>
    <t>雅行机器人三队</t>
  </si>
  <si>
    <t>饶河县第一小学</t>
  </si>
  <si>
    <t>姜博轩</t>
  </si>
  <si>
    <t>2B8h6nLN-132-003-Mc-001-lOA-030-1-UUe-05-ZX9</t>
  </si>
  <si>
    <t>如于得水队</t>
  </si>
  <si>
    <t>天津市河西区台湾路小学</t>
  </si>
  <si>
    <t>马若曼</t>
  </si>
  <si>
    <t>于子恒</t>
  </si>
  <si>
    <t>2B8h6nL4-132-003-gv-001-pmd-030-1-vMG-05-0dW</t>
  </si>
  <si>
    <t>风启队</t>
  </si>
  <si>
    <t>唐山市第十六中学</t>
  </si>
  <si>
    <t>张可扬</t>
  </si>
  <si>
    <t>吴晞语</t>
  </si>
  <si>
    <t>2B8h6nt2-132-003-Mb-001-kec-030-1-puq-05-Q7o</t>
  </si>
  <si>
    <t>大圣机甲队</t>
  </si>
  <si>
    <t>张旭</t>
  </si>
  <si>
    <t>罗芷清</t>
  </si>
  <si>
    <t>2B8h6ny5-132-003-T9-001-eG7-030-1-InE-05-EsQ</t>
  </si>
  <si>
    <t>新未来小宇队</t>
  </si>
  <si>
    <t>郑大实验小学恒大校区</t>
  </si>
  <si>
    <t>冯宇</t>
  </si>
  <si>
    <t>2B8h69gv-132-003-hY-001-EGW-030-1-9je-05-Dpp</t>
  </si>
  <si>
    <t>大石桥市向阳小学钢镚小队</t>
  </si>
  <si>
    <t>大石桥市向阳小学</t>
  </si>
  <si>
    <t>吴汶彤</t>
  </si>
  <si>
    <t>刘奕淏</t>
  </si>
  <si>
    <t>2B8h6nqb-132-003-uj-001-fJU-030-1-OO4-05-Tmt</t>
  </si>
  <si>
    <t>四维创想D</t>
  </si>
  <si>
    <t>上海外国语大学附属外国语学校松江云间小学东部分校</t>
  </si>
  <si>
    <t>丁薇</t>
  </si>
  <si>
    <t>李仕宇</t>
  </si>
  <si>
    <t>2B8h6nq3-132-003-uh-001-Lcw-030-1-1hw-05-Qv8</t>
  </si>
  <si>
    <t>少昊1队</t>
  </si>
  <si>
    <t>汪祺桢</t>
  </si>
  <si>
    <t>2B8h6n2K-132-003-Sd-001-3lC-030-1-sEg-05-tv1</t>
  </si>
  <si>
    <t>卓越不凡队</t>
  </si>
  <si>
    <t>徐钲博</t>
  </si>
  <si>
    <t>2B8h6n5w-132-003-JJ-001-I8w-030-1-za9-05-HWs</t>
  </si>
  <si>
    <t>扬帆队</t>
  </si>
  <si>
    <t>沧州市回民小学</t>
  </si>
  <si>
    <t>李彬</t>
  </si>
  <si>
    <t>闫仕芃</t>
  </si>
  <si>
    <t>2B8h6nU5-132-003-OZ-001-qzO-030-1-ndp-05-d9b</t>
  </si>
  <si>
    <t>机械公民超越4队</t>
  </si>
  <si>
    <t>藁城区实验小学</t>
  </si>
  <si>
    <t>彭一峰</t>
  </si>
  <si>
    <t>2B8hXqME-133-088-Nz-005-WBe-121-1-rXL-12-Ont</t>
  </si>
  <si>
    <t>HARRY VN</t>
  </si>
  <si>
    <t xml:space="preserve"> Trng Kiên Nam</t>
  </si>
  <si>
    <t>2B8h6ny2-132-003-lA-001-eDn-030-1-soJ-05-T3U</t>
  </si>
  <si>
    <t>枣庄玛酷二队</t>
  </si>
  <si>
    <t>枣庄市实验小学</t>
  </si>
  <si>
    <t>李斯</t>
  </si>
  <si>
    <t>侯明恩</t>
  </si>
  <si>
    <t>2B8h6n5I-132-003-OZ-001-YIR-030-1-vM3-05-G2j</t>
  </si>
  <si>
    <t>少昊4队</t>
  </si>
  <si>
    <t>任泊宁</t>
  </si>
  <si>
    <t>2B8hXqM8-133-088-cs-005-rHJ-121-1-It1-12-Dmd</t>
  </si>
  <si>
    <t>DRAGON VN</t>
  </si>
  <si>
    <t>Nguyn Phúc Khi</t>
  </si>
  <si>
    <t>550+M203K203:L203</t>
  </si>
  <si>
    <t>2B8h6nyh-132-003-l7-001-Jik-030-1-XdG-05-p8o</t>
  </si>
  <si>
    <t>史莱克6队</t>
  </si>
  <si>
    <t>张延橙</t>
  </si>
  <si>
    <t>2B8h6nUf-132-003-Tb-001-4Jp-030-1-1ls-05-sTt</t>
  </si>
  <si>
    <t>东胜区第八小学战队</t>
  </si>
  <si>
    <t>鄂尔多斯市东胜区奇码科技培训</t>
  </si>
  <si>
    <t>张喆</t>
  </si>
  <si>
    <t>刘奕江</t>
  </si>
  <si>
    <t>2B8h6nUI-132-003-Kf-001-vr5-030-1-vaF-05-Hue</t>
  </si>
  <si>
    <t>东胜区第八小学战队（1）</t>
  </si>
  <si>
    <t>阿蜜雅</t>
  </si>
  <si>
    <t>2B8h6nUC-132-003-x1-001-7P4-030-1-uH2-05-j6x</t>
  </si>
  <si>
    <t>东胜区第八小学战队（2）</t>
  </si>
  <si>
    <t>冯晗钰</t>
  </si>
  <si>
    <t>2B8h6nPT-133-088-Qm-005-RlH-121-1-KMv-12-da6</t>
  </si>
  <si>
    <t>GV 1</t>
  </si>
  <si>
    <t>Ixhel Alisha Bustamante Reyna</t>
  </si>
  <si>
    <t>2B8h6n4s-132-003-1R-001-cjU-030-1-nqh-05-lA7</t>
  </si>
  <si>
    <t>刘煊赫</t>
  </si>
  <si>
    <t>沈阳铁路第五小学</t>
  </si>
  <si>
    <t>2B8h6nqy-132-003-TV-001-jqt-030-1-YPG-05-4QA</t>
  </si>
  <si>
    <t>童心机器人4队</t>
  </si>
  <si>
    <t>上海市金山区第一实验小学</t>
  </si>
  <si>
    <t>朱丽琴</t>
  </si>
  <si>
    <t>金骏宇</t>
  </si>
  <si>
    <t>2B8hXqMf-133-088-Yz-005-cRK-121-1-0Ae-12-LAc</t>
  </si>
  <si>
    <t>ULISES.</t>
  </si>
  <si>
    <t>ALFREDO VARGAS GUERRA</t>
  </si>
  <si>
    <t>Tatiana Paulina Mozombite Icomedes</t>
  </si>
  <si>
    <t>Jheyden Gustavo Chujandama Casimiro</t>
  </si>
  <si>
    <t>2B8h6ntN-132-003-VW-001-LgT-030-1-D1A-05-TpO</t>
  </si>
  <si>
    <t>四维创想C</t>
  </si>
  <si>
    <t>苏州外国语</t>
  </si>
  <si>
    <t>储茂兵</t>
  </si>
  <si>
    <t>朱芷岚</t>
  </si>
  <si>
    <t>2B8h69g2-132-003-g5-001-OhV-030-1-wcK-05-Fu2</t>
  </si>
  <si>
    <t>大石桥市实验小学骐骥队</t>
  </si>
  <si>
    <t>大石桥市实验小学</t>
  </si>
  <si>
    <t>孟庆骐</t>
  </si>
  <si>
    <t>2B8h6nUx-132-003-TK-001-zKt-030-1-sBF-05-bgx</t>
  </si>
  <si>
    <t>东胜区第一小学战队</t>
  </si>
  <si>
    <t>苗夏</t>
  </si>
  <si>
    <t>2B8h6nGd-132-003-t4-001-n4e-030-1-BCe-05-KkX</t>
  </si>
  <si>
    <t>徐梓洵</t>
  </si>
  <si>
    <t>2B8h6nyR-132-003-dq-001-i49-030-1-5YT-05-PHw</t>
  </si>
  <si>
    <t>机械公民超越2队</t>
  </si>
  <si>
    <t>藁城区第八中学</t>
  </si>
  <si>
    <t>韩铮</t>
  </si>
  <si>
    <t>2B8h6nq4-132-003-6V-001-iOM-030-1-NuH-05-oTa</t>
  </si>
  <si>
    <t>明光卡酷哲宇战队</t>
  </si>
  <si>
    <t>陈忠</t>
  </si>
  <si>
    <t>史哲宇</t>
  </si>
  <si>
    <t>2B8h6Cho-132-003-jh-002-ekQ-032-1-p7X-01-79l</t>
  </si>
  <si>
    <t>星际传奇</t>
  </si>
  <si>
    <t>多罗001</t>
  </si>
  <si>
    <t>太原多罗科学培训学校</t>
  </si>
  <si>
    <t>张济麟</t>
  </si>
  <si>
    <t>王晋墨</t>
  </si>
  <si>
    <t>2B8h6Ch9-132-003-u2-002-MKa-032-1-Olz-01-4Qp</t>
  </si>
  <si>
    <t>梦想家荣</t>
  </si>
  <si>
    <t>王秉军</t>
  </si>
  <si>
    <t>张家荣</t>
  </si>
  <si>
    <t>2B8h6Cvd-132-003-Bb-002-L9k-032-1-JIa-01-8Ju</t>
  </si>
  <si>
    <t>刘一骁</t>
  </si>
  <si>
    <t>沈阳京师奥园实验学校</t>
  </si>
  <si>
    <t>万伶童</t>
  </si>
  <si>
    <t>2B8h6CZ3-132-003-Ru-002-h6O-032-1-8LE-01-Cxj</t>
  </si>
  <si>
    <t>天鹅湖1队</t>
  </si>
  <si>
    <t>周熠阳</t>
  </si>
  <si>
    <t>2B8h6CZg-132-003-01-002-Ilk-032-1-H7b-01-XNJ</t>
  </si>
  <si>
    <t>芜湖市大官山小学超轨1队</t>
  </si>
  <si>
    <t>芜湖市大官山小学</t>
  </si>
  <si>
    <t>潘璇</t>
  </si>
  <si>
    <t>高天翔</t>
  </si>
  <si>
    <t>2B8h6C7p-132-003-7d-002-Tvj-032-1-J1Y-01-K7D</t>
  </si>
  <si>
    <t>智杰先锋</t>
  </si>
  <si>
    <t>天津市河西区滨湖小学</t>
  </si>
  <si>
    <t>李路路</t>
  </si>
  <si>
    <t>吴天杰</t>
  </si>
  <si>
    <t>2B8h6CZi-132-003-uL-002-24E-032-1-k7W-01-KOY</t>
  </si>
  <si>
    <t>春城二队</t>
  </si>
  <si>
    <t>海贝中英文小学</t>
  </si>
  <si>
    <t>范应波</t>
  </si>
  <si>
    <t>胡恒铨</t>
  </si>
  <si>
    <t>2B8h6CzE-132-003-Zv-002-cCi-032-1-aDP-01-8Wx</t>
  </si>
  <si>
    <t>小魁星六队</t>
  </si>
  <si>
    <t>吉林市松江东路小学校</t>
  </si>
  <si>
    <t>刘明良</t>
  </si>
  <si>
    <t>张仟艺</t>
  </si>
  <si>
    <t>2B8h6Cwz-132-003-Xd-002-nDt-032-1-5mm-01-HBy</t>
  </si>
  <si>
    <t>常国超轨小学1队</t>
  </si>
  <si>
    <t>沈怡桑</t>
  </si>
  <si>
    <t>王宇乔</t>
  </si>
  <si>
    <t>2B8h6Chb-132-003-l9-002-xTJ-032-1-vrU-01-U5i</t>
  </si>
  <si>
    <t>小魁星一队</t>
  </si>
  <si>
    <t>张栩铭</t>
  </si>
  <si>
    <t>2B8h6ChU-132-003-WI-002-G1i-032-1-Ngt-01-wEh</t>
  </si>
  <si>
    <t>小魁星二队</t>
  </si>
  <si>
    <t>蔡嘉轩</t>
  </si>
  <si>
    <t>2B8h69sy-132-003-vs-002-cLB-032-1-Fmp-01-sze</t>
  </si>
  <si>
    <t>雷霆开拓者</t>
  </si>
  <si>
    <t>胡宇阳</t>
  </si>
  <si>
    <t>2B8h69sq-132-003-kb-002-J7I-032-1-KwC-01-5ZP</t>
  </si>
  <si>
    <t>旅行者2号</t>
  </si>
  <si>
    <t>李一一</t>
  </si>
  <si>
    <t>2B8h6Cw6-132-003-M4-002-5Y7-032-1-xvN-01-fxo</t>
  </si>
  <si>
    <t>Romy贰号战斗小分队</t>
  </si>
  <si>
    <t>西安理工大学附属小学</t>
  </si>
  <si>
    <t>陈杰</t>
  </si>
  <si>
    <t>胡芷儿</t>
  </si>
  <si>
    <t>2B8h6Chh-132-003-nL-002-jsN-032-1-yf2-01-f1I</t>
  </si>
  <si>
    <t>蔡雨萌</t>
  </si>
  <si>
    <t>北京市第二实验小学</t>
  </si>
  <si>
    <t>张智伟</t>
  </si>
  <si>
    <t>2B8h69sV-132-003-sI-002-ujx-032-1-FuA-01-HbM</t>
  </si>
  <si>
    <t>泡芙计算小队</t>
  </si>
  <si>
    <t>邹艺辰</t>
  </si>
  <si>
    <t>2B8h6CZI-132-003-7c-002-dYV-032-1-quS-01-biU</t>
  </si>
  <si>
    <t>春城一队</t>
  </si>
  <si>
    <t>昆明市呈贡区昆明理工大学附属呈贡学校</t>
  </si>
  <si>
    <t>刘蔓琳</t>
  </si>
  <si>
    <t>罗喆</t>
  </si>
  <si>
    <t>2B8h6ChA-132-003-Ad-002-tSC-032-1-WQz-01-E9c</t>
  </si>
  <si>
    <t>小魁星三队</t>
  </si>
  <si>
    <t>孙兆恩</t>
  </si>
  <si>
    <t>2B8h6C7h-132-003-8i-002-UQy-032-1-fUn-01-e60</t>
  </si>
  <si>
    <t>LSE</t>
  </si>
  <si>
    <t>马冰</t>
  </si>
  <si>
    <t>罗绍恩</t>
  </si>
  <si>
    <t>2B8h6Cvp-132-003-cl-002-9DE-032-1-pSh-01-IoU</t>
  </si>
  <si>
    <t>智能豹超能队</t>
  </si>
  <si>
    <t>绥化市人工智能学会</t>
  </si>
  <si>
    <t>韩松乔</t>
  </si>
  <si>
    <t>张文瀚</t>
  </si>
  <si>
    <t>2B8h6ChK-132-003-dy-002-Cjl-032-1-qE3-01-DEm</t>
  </si>
  <si>
    <t>大唐卓越队</t>
  </si>
  <si>
    <t>晋中市榆次区大唐现代双语小学</t>
  </si>
  <si>
    <t>邸红梅</t>
  </si>
  <si>
    <t>张桓溢</t>
  </si>
  <si>
    <t>2B8h6Ch7-132-003-7G-002-GKH-032-1-3aJ-01-JsW</t>
  </si>
  <si>
    <t>小魁星四队</t>
  </si>
  <si>
    <t>郝添</t>
  </si>
  <si>
    <t>2B8h6nxu-132-003-4x-002-ZEn-032-1-0rO-01-kd3</t>
  </si>
  <si>
    <t>机械公民超越8队</t>
  </si>
  <si>
    <t>藁城区第九中学附属小学</t>
  </si>
  <si>
    <t>于梓航</t>
  </si>
  <si>
    <t>2B8h6C7D-132-003-2s-002-fEw-032-1-Q1E-01-fjQ</t>
  </si>
  <si>
    <t>太空探险者</t>
  </si>
  <si>
    <t>郎英睿</t>
  </si>
  <si>
    <t>2B8h6CwL-132-003-54-002-5kf-032-1-gx8-01-LJR</t>
  </si>
  <si>
    <t>常国超轨小学2队</t>
  </si>
  <si>
    <t>方帷幄</t>
  </si>
  <si>
    <t>2B8h69sT-132-003-AX-002-z5X-032-1-tS9-01-931</t>
  </si>
  <si>
    <t>星启1队</t>
  </si>
  <si>
    <t>温岭市泽国镇逢儒小学</t>
  </si>
  <si>
    <t>钟正豪</t>
  </si>
  <si>
    <t>郑智文</t>
  </si>
  <si>
    <t>2B8h6Cv7-132-003-XX-002-j1z-032-1-gFQ-01-vlS</t>
  </si>
  <si>
    <t>星启</t>
  </si>
  <si>
    <t>VIPCODE少儿编程</t>
  </si>
  <si>
    <t>王晟竹</t>
  </si>
  <si>
    <t>2B8h6Cz6-132-003-pM-002-3JW-032-1-Vlr-01-kZc</t>
  </si>
  <si>
    <t>编智北三队</t>
  </si>
  <si>
    <t>深圳市南山外国语（集团）香山里小学</t>
  </si>
  <si>
    <t>蒋亚杰</t>
  </si>
  <si>
    <t>肖皓允</t>
  </si>
  <si>
    <t>2B8h6ChN-132-003-kt-002-Mw0-032-1-kc4-01-Fnc</t>
  </si>
  <si>
    <t>尊成公学青鸟战队</t>
  </si>
  <si>
    <t>太原市小店区尊成公学小学校</t>
  </si>
  <si>
    <t>田旺</t>
  </si>
  <si>
    <t>尉景淏</t>
  </si>
  <si>
    <t>2B8h6C7n-132-003-61-002-n3q-032-1-fZm-01-vZE</t>
  </si>
  <si>
    <t>禹智星航队</t>
  </si>
  <si>
    <t>汇智创科课外培训学校</t>
  </si>
  <si>
    <t>王振宇</t>
  </si>
  <si>
    <t>朱禹丞</t>
  </si>
  <si>
    <t>2B8h6CZS-132-003-rH-002-cFB-032-1-OPX-01-Ou3</t>
  </si>
  <si>
    <t>佳鑫无畏</t>
  </si>
  <si>
    <t>李佳鑫</t>
  </si>
  <si>
    <t>2B8h6CPs-132-003-Q6-002-IiG-032-1-1A2-01-srn</t>
  </si>
  <si>
    <t>长春市第五十六中学</t>
  </si>
  <si>
    <t>长春市第五十六中学校</t>
  </si>
  <si>
    <t>韩明洲</t>
  </si>
  <si>
    <t>刘辰羿</t>
  </si>
  <si>
    <t>2B8h69Fw-132-003-c7-002-p1K-032-1-2R9-01-9xt</t>
  </si>
  <si>
    <t>LXM</t>
  </si>
  <si>
    <t>清华附中郑州学校小学部</t>
  </si>
  <si>
    <t>张笑嫣</t>
  </si>
  <si>
    <t>吕湘淼</t>
  </si>
  <si>
    <t>2B8h6nxg-132-003-zS-002-LW3-032-1-JAc-01-F0j</t>
  </si>
  <si>
    <t>机械公民超越6队</t>
  </si>
  <si>
    <t>藁城实验学校</t>
  </si>
  <si>
    <t>曹依辰</t>
  </si>
  <si>
    <t>2B8h6CzK-132-003-r4-002-xOf-032-1-sai-01-iR5</t>
  </si>
  <si>
    <t>编智北二队</t>
  </si>
  <si>
    <t>深圳市文天祥小学（岗厦</t>
  </si>
  <si>
    <t>钟正行</t>
  </si>
  <si>
    <t>2B8h6Cvc-132-003-LN-002-ZVb-032-1-woF-01-4CD</t>
  </si>
  <si>
    <t>赢</t>
  </si>
  <si>
    <t>双鸭山市逸夫小学</t>
  </si>
  <si>
    <t>李潇寒</t>
  </si>
  <si>
    <t>马浩然</t>
  </si>
  <si>
    <t>2B8h6CvZ-132-003-5Q-002-zS2-032-1-JnU-01-E63</t>
  </si>
  <si>
    <t>必胜队</t>
  </si>
  <si>
    <t>辽宁省实验学校</t>
  </si>
  <si>
    <t>赵璇</t>
  </si>
  <si>
    <t>刘彦熙</t>
  </si>
  <si>
    <t>2B8h6nxm-132-003-C5-002-Rmj-032-1-Psg-01-dCB</t>
  </si>
  <si>
    <t>机械公民超越9队</t>
  </si>
  <si>
    <t>藁城区实验学校</t>
  </si>
  <si>
    <t>王伊墨</t>
  </si>
  <si>
    <t>2B8h6CwJ-132-003-9U-002-Q6K-032-1-qQ1-01-VLj</t>
  </si>
  <si>
    <t>Romy壹号战斗小分队</t>
  </si>
  <si>
    <t>西安特立实验小学</t>
  </si>
  <si>
    <t>闫腾宇</t>
  </si>
  <si>
    <t>2B8h6Ch0-132-003-NH-002-8m1-032-1-RNB-01-R21</t>
  </si>
  <si>
    <t>黑马战队</t>
  </si>
  <si>
    <t>临汾黑马弘毅学校</t>
  </si>
  <si>
    <t>孔令奇</t>
  </si>
  <si>
    <t>段宇博</t>
  </si>
  <si>
    <t>2B8h6nxd-132-003-89-002-9tM-032-1-zxl-01-xg2</t>
  </si>
  <si>
    <t>机械公民超越7队</t>
  </si>
  <si>
    <t>藁城九中附属小学</t>
  </si>
  <si>
    <t>杨天泽</t>
  </si>
  <si>
    <t>2B8h69sX-132-003-9I-002-6uE-032-1-1Yb-01-UAc</t>
  </si>
  <si>
    <t>星启队</t>
  </si>
  <si>
    <t>温岭市泽国镇第二小学</t>
  </si>
  <si>
    <t>夏新雅</t>
  </si>
  <si>
    <t>2B8h6CPA-132-003-eu-002-OWd-032-1-x3i-01-H2X</t>
  </si>
  <si>
    <t>沈阳市第七中学附属小学（杨烜卓）</t>
  </si>
  <si>
    <t>沈阳市第七中学附属小学</t>
  </si>
  <si>
    <t>于也桐</t>
  </si>
  <si>
    <t>杨烜卓</t>
  </si>
  <si>
    <t>2B8h6CzA-132-003-ej-002-0U8-032-1-xUT-01-VmE</t>
  </si>
  <si>
    <t>任玉博</t>
  </si>
  <si>
    <t>青岛市崂山区第二实验小学</t>
  </si>
  <si>
    <t>孙华明</t>
  </si>
  <si>
    <t>2B8h69sv-132-003-q6-002-wI8-032-1-YDg-01-WrE</t>
  </si>
  <si>
    <t>大石桥市钢都小学一鸣队</t>
  </si>
  <si>
    <t>邢皓铭</t>
  </si>
  <si>
    <t>2B8h6CwW-132-003-7U-002-yRZ-032-1-i1n-01-ldt</t>
  </si>
  <si>
    <t>乐博战队1</t>
  </si>
  <si>
    <t>乐博科技活动中心</t>
  </si>
  <si>
    <t>雷雨</t>
  </si>
  <si>
    <t>高子力</t>
  </si>
  <si>
    <t>2B8h69sz-132-003-5t-002-Gn6-032-1-wh6-01-OCG</t>
  </si>
  <si>
    <t>大石桥市向阳小学毛毛队</t>
  </si>
  <si>
    <t>毛富民</t>
  </si>
  <si>
    <t>2B8h6ChE-132-003-UL-002-yOz-032-1-XbK-01-9AT</t>
  </si>
  <si>
    <t>LYC</t>
  </si>
  <si>
    <t>于洪敏</t>
  </si>
  <si>
    <t>李依宸</t>
  </si>
  <si>
    <t>2B8h6C76-132-003-0D-002-Xmi-032-1-NAd-01-ICo</t>
  </si>
  <si>
    <t>冲榜队</t>
  </si>
  <si>
    <t>李耀斌</t>
  </si>
  <si>
    <t>王孜润</t>
  </si>
  <si>
    <t>2B8h6Cvu-132-003-mZ-002-TxN-032-1-b8G-01-uFX</t>
  </si>
  <si>
    <t>杏子队</t>
  </si>
  <si>
    <t>大连市西岗区杏园小学</t>
  </si>
  <si>
    <t>王旭宁</t>
  </si>
  <si>
    <t>关茂轩</t>
  </si>
  <si>
    <t>2B8h69Fm-132-003-XX-002-s4g-032-1-A1G-01-fHs</t>
  </si>
  <si>
    <t>大石桥市钢都小学鹏程万里队</t>
  </si>
  <si>
    <t>于皓彭</t>
  </si>
  <si>
    <t>2B8h6Chr-132-003-tR-002-XvN-032-1-7im-01-mRz</t>
  </si>
  <si>
    <t>LZH</t>
  </si>
  <si>
    <t>高曼</t>
  </si>
  <si>
    <t>李子汉</t>
  </si>
  <si>
    <t>2B8h69FZ-132-003-Tk-002-AEm-032-1-YI0-01-tGB</t>
  </si>
  <si>
    <t>ZSH</t>
  </si>
  <si>
    <t>张苏灏</t>
  </si>
  <si>
    <t>2B8h69Fe-132-003-Cm-002-Hvy-032-1-Pxa-01-fYf</t>
  </si>
  <si>
    <t>永安永延</t>
  </si>
  <si>
    <t>大石桥市永安镇九年一贯制学校</t>
  </si>
  <si>
    <t>纪征环</t>
  </si>
  <si>
    <t>刘玥延</t>
  </si>
  <si>
    <t>2B8h6Chs-132-003-Yq-002-m5D-032-1-RhD-01-FxO</t>
  </si>
  <si>
    <t>ZSX</t>
  </si>
  <si>
    <t>张时轩</t>
  </si>
  <si>
    <t>2B8h6CZX-132-003-Is-002-BrV-032-1-5i3-01-ree</t>
  </si>
  <si>
    <t>春城三队</t>
  </si>
  <si>
    <t>海贝滇池华府俊园学校</t>
  </si>
  <si>
    <t>张钰子禅</t>
  </si>
  <si>
    <t>2B8h6Cz7-132-003-4n-002-TUO-032-1-r9O-01-Mck</t>
  </si>
  <si>
    <t>李顺義</t>
  </si>
  <si>
    <t>青岛超银小学</t>
  </si>
  <si>
    <t>2B8h6C7Q-132-003-Y9-002-kwa-032-1-ulX-01-HQF</t>
  </si>
  <si>
    <t>乘风破浪队</t>
  </si>
  <si>
    <t>天津智浩教育培训学校</t>
  </si>
  <si>
    <t>王雪</t>
  </si>
  <si>
    <t>王立润</t>
  </si>
  <si>
    <t>2B8h6Chk-132-003-WB-002-7qu-032-1-ETS-01-CNj</t>
  </si>
  <si>
    <t>LJ</t>
  </si>
  <si>
    <t>李骥</t>
  </si>
  <si>
    <t>2B8h6CPJ-132-003-SR-002-8Ur-032-1-U8x-01-bQq</t>
  </si>
  <si>
    <t>火星继承者</t>
  </si>
  <si>
    <t>包头市敏而学教育</t>
  </si>
  <si>
    <t>薛涛</t>
  </si>
  <si>
    <t>崔扬</t>
  </si>
  <si>
    <t>2B8h6C7z-132-003-yU-002-Ru9-032-1-Lnj-01-Vp3</t>
  </si>
  <si>
    <t>新华飞鹰队</t>
  </si>
  <si>
    <t>刘召君</t>
  </si>
  <si>
    <t>侯佳成</t>
  </si>
  <si>
    <t>2B8h6CPf-132-003-0o-002-j02-032-1-yZt-01-Qze</t>
  </si>
  <si>
    <t>北师大连附校一队</t>
  </si>
  <si>
    <t>北京师范大学大连普兰店区附属学校</t>
  </si>
  <si>
    <t>张文宇</t>
  </si>
  <si>
    <t>李田祎</t>
  </si>
  <si>
    <t>2B8h69so-132-003-wJ-002-OyO-032-1-DGp-01-BvS</t>
  </si>
  <si>
    <t>兰州吾悦一队</t>
  </si>
  <si>
    <t>兰州市七里河区银滩泽华小学</t>
  </si>
  <si>
    <t>马宗鹏</t>
  </si>
  <si>
    <t>杨婉鑫</t>
  </si>
  <si>
    <t>2B8h6Cv6-132-003-CF-002-68f-032-1-2wO-01-0W9</t>
  </si>
  <si>
    <t>伊通五战队</t>
  </si>
  <si>
    <t>伊通满族自治县青少年校外教育活动中心</t>
  </si>
  <si>
    <t>刘大威</t>
  </si>
  <si>
    <t>王骞</t>
  </si>
  <si>
    <t>2B8h6nJL-132-003-SI-002-2Ob-032-1-Yfl-01-9UZ</t>
  </si>
  <si>
    <t>灵枢矩阵队</t>
  </si>
  <si>
    <t>陈小玲</t>
  </si>
  <si>
    <t>黄搏陵</t>
  </si>
  <si>
    <t>2B8h6Cwt-132-003-Ti-002-dfA-032-1-LVq-01-Vlh</t>
  </si>
  <si>
    <t>第二队</t>
  </si>
  <si>
    <t>上海市金山区青少年活动中心</t>
  </si>
  <si>
    <t>刘恋</t>
  </si>
  <si>
    <t>张诚</t>
  </si>
  <si>
    <t>2B8h6CZD-132-003-mB-002-QSw-032-1-z3K-01-vJc</t>
  </si>
  <si>
    <t>第一队</t>
  </si>
  <si>
    <t>李宸佲</t>
  </si>
  <si>
    <t>2B8h6Cz1-132-003-hn-002-eY8-032-1-MfI-01-QkZ</t>
  </si>
  <si>
    <t>SXW</t>
  </si>
  <si>
    <t>盛熙雯</t>
  </si>
  <si>
    <t>2B8h69Fr-132-003-Dz-002-zTH-032-1-2ss-01-XfY</t>
  </si>
  <si>
    <t>永安永合队</t>
  </si>
  <si>
    <t>牟俊合</t>
  </si>
  <si>
    <t>2B8h69sw-132-003-Be-002-Hu0-032-1-Qp3-01-Nls</t>
  </si>
  <si>
    <t>大石桥市钢都小学三金队</t>
  </si>
  <si>
    <t>吕永鑫</t>
  </si>
  <si>
    <t>2B8h6CPO-132-003-IL-002-vJR-032-1-XBL-01-DVe</t>
  </si>
  <si>
    <t>火星混沌者</t>
  </si>
  <si>
    <t>张紫淳</t>
  </si>
  <si>
    <t>2B8h6CPC-132-003-rx-002-2cC-032-1-JR4-01-8C6</t>
  </si>
  <si>
    <t>火星跃动者</t>
  </si>
  <si>
    <t>徐静慧</t>
  </si>
  <si>
    <t>2B8h6CPh-132-003-0o-002-pip-032-1-c8g-01-zAu</t>
  </si>
  <si>
    <t>沈阳市第七中学附属小学（李明熙）</t>
  </si>
  <si>
    <t>李明熙</t>
  </si>
  <si>
    <t>2B8h69sl-132-003-pG-002-5qu-032-1-zOO-01-adT</t>
  </si>
  <si>
    <t>虎门超越一队</t>
  </si>
  <si>
    <t>罗昊</t>
  </si>
  <si>
    <t>2B8h6Czy-132-003-sk-002-yMa-032-1-mvU-01-AKe</t>
  </si>
  <si>
    <t>青岛西海岸星光岛小学机器人战队</t>
  </si>
  <si>
    <t>青岛西海岸新区星光岛小学</t>
  </si>
  <si>
    <t>徐传真</t>
  </si>
  <si>
    <t>赵倩斓</t>
  </si>
  <si>
    <t>2B8h6CPG-132-003-UG-002-6OK-032-1-MYN-01-OSU</t>
  </si>
  <si>
    <t>沈阳市第七中学附属小学（高杜）</t>
  </si>
  <si>
    <t>高杜</t>
  </si>
  <si>
    <t>2B8h6CvM-132-003-li-002-6zo-032-1-R5w-01-1UJ</t>
  </si>
  <si>
    <t>雅行机器人二队</t>
  </si>
  <si>
    <t>饶河县第三小学</t>
  </si>
  <si>
    <t>李易航</t>
  </si>
  <si>
    <t>2B8h6CzN-132-003-lw-002-taL-032-1-Q1H-01-okh</t>
  </si>
  <si>
    <t>编智北一队</t>
  </si>
  <si>
    <t>深圳外国语小学</t>
  </si>
  <si>
    <t>文炜明</t>
  </si>
  <si>
    <t>2B8h69F7-132-003-2Z-002-uvT-032-1-b0V-01-Xrh</t>
  </si>
  <si>
    <t>XYM</t>
  </si>
  <si>
    <t>徐毅铭</t>
  </si>
  <si>
    <t>2B8h6CP1-132-003-6X-002-r3I-032-1-hX5-01-Urz</t>
  </si>
  <si>
    <t>乐博振华小高1队</t>
  </si>
  <si>
    <t>韩雪艳</t>
  </si>
  <si>
    <t>马靖恒</t>
  </si>
  <si>
    <t>2B8h69sJ-132-003-mn-002-gFC-032-1-YOr-01-bkr</t>
  </si>
  <si>
    <t>兰州吾悦四队</t>
  </si>
  <si>
    <t>兰州市安宁区崔家庄小学</t>
  </si>
  <si>
    <t>杜鹃</t>
  </si>
  <si>
    <t>张嘉乐</t>
  </si>
  <si>
    <t>2B8h6CwV-132-003-5u-002-geA-032-1-16v-01-FTj</t>
  </si>
  <si>
    <t>第三队</t>
  </si>
  <si>
    <t>胡嘉义</t>
  </si>
  <si>
    <t>2B8h6C7L-132-003-v1-002-893-032-1-aTN-01-zr3</t>
  </si>
  <si>
    <t>战狼队</t>
  </si>
  <si>
    <t>李冬雪</t>
  </si>
  <si>
    <t>昝明君</t>
  </si>
  <si>
    <t>2B8h6CwT-132-003-HI-002-6gT-032-1-jwx-01-OAW</t>
  </si>
  <si>
    <t>Romy叁号战斗小分队</t>
  </si>
  <si>
    <t>西安市实验小学</t>
  </si>
  <si>
    <t>x徐浩宁</t>
  </si>
  <si>
    <t>2B8h6Cv5-132-003-tb-002-3zC-032-1-UGr-01-AaK</t>
  </si>
  <si>
    <t>冲锋战队</t>
  </si>
  <si>
    <t>文艺路第二小学东校区新宁小学</t>
  </si>
  <si>
    <t>鲁楠</t>
  </si>
  <si>
    <t>尚士权</t>
  </si>
  <si>
    <t>2B8h6Cwp-132-003-ew-002-cVq-032-1-OIl-01-Ow4</t>
  </si>
  <si>
    <t>榆林高新区第十二小学战斗（2）</t>
  </si>
  <si>
    <t>周博鑫</t>
  </si>
  <si>
    <t>2B8h69Fv-132-003-q4-002-ecj-032-1-85t-01-Qzc</t>
  </si>
  <si>
    <t>DZF</t>
  </si>
  <si>
    <t>丁梓芙</t>
  </si>
  <si>
    <t>2B8h6C7o-132-003-ZJ-002-uVh-032-1-vLl-01-7w4</t>
  </si>
  <si>
    <t>扬帆起航队</t>
  </si>
  <si>
    <t>董潇予</t>
  </si>
  <si>
    <t>金智玟</t>
  </si>
  <si>
    <t>2B8h6Czz-132-003-pZ-002-nvH-032-1-Hsz-01-XNc</t>
  </si>
  <si>
    <t>刘茗扬</t>
  </si>
  <si>
    <t>青岛海诺学校</t>
  </si>
  <si>
    <t>2B8h6ChR-132-003-mi-002-USA-032-1-O58-01-zsc</t>
  </si>
  <si>
    <t>YZX</t>
  </si>
  <si>
    <t>于子翔</t>
  </si>
  <si>
    <t>2B8h6CwK-132-003-NK-002-mZj-032-1-Okk-01-pSi</t>
  </si>
  <si>
    <t>乐博战队3</t>
  </si>
  <si>
    <t>刘子睿</t>
  </si>
  <si>
    <t>2B8h6CwC-132-003-Ux-002-B4b-032-1-IK1-01-Y0L</t>
  </si>
  <si>
    <t>榆林高新区第十二小学战队（1）</t>
  </si>
  <si>
    <t>乐博科技中心</t>
  </si>
  <si>
    <t>冯柏升</t>
  </si>
  <si>
    <t>2B8h6CPU-132-003-X0-002-fbK-032-1-s5p-01-krx</t>
  </si>
  <si>
    <t>沈阳市第七中学附属小学（赵子珺）</t>
  </si>
  <si>
    <t>赵子珺</t>
  </si>
  <si>
    <t>2B8h6CPM-132-003-hu-002-dZe-032-1-1SJ-01-Vss</t>
  </si>
  <si>
    <t>北师大连附校二队</t>
  </si>
  <si>
    <t>安子睿</t>
  </si>
  <si>
    <t>2B8h6ChP-132-003-bK-002-zdO-032-1-POY-01-CVi</t>
  </si>
  <si>
    <t>吴美淇</t>
  </si>
  <si>
    <t>2B8h6C7s-132-003-yx-002-Yxq-032-1-S6T-01-qZF</t>
  </si>
  <si>
    <t>刘峻豪</t>
  </si>
  <si>
    <t>青岛同安路小学</t>
  </si>
  <si>
    <t>2B8h6C7G-132-003-1B-002-4V8-032-1-vti-01-TFr</t>
  </si>
  <si>
    <t>解放路飞鹰队</t>
  </si>
  <si>
    <t>王媛媛</t>
  </si>
  <si>
    <t>牛泽睿</t>
  </si>
  <si>
    <t>2B8h6Cz3-132-003-nS-002-oGH-032-1-tpR-01-PiJ</t>
  </si>
  <si>
    <t>JJY</t>
  </si>
  <si>
    <t>贾纪昀</t>
  </si>
  <si>
    <t>2B8h6CvU-132-003-0H-002-Z4M-032-1-Gy3-01-i0T</t>
  </si>
  <si>
    <t>星辰战队</t>
  </si>
  <si>
    <t>沈阳市皇姑区珠江五校</t>
  </si>
  <si>
    <t>王天航</t>
  </si>
  <si>
    <t>何梓辰</t>
  </si>
  <si>
    <t>2B8h6CPS-132-003-Jx-002-RPa-032-1-y9b-01-8VM</t>
  </si>
  <si>
    <t>火星磐石者</t>
  </si>
  <si>
    <t>梁旻硕</t>
  </si>
  <si>
    <t>2B8h6CZs-132-003-qF-002-w8L-032-1-QCh-01-bCi</t>
  </si>
  <si>
    <t>第四队</t>
  </si>
  <si>
    <t>王子赫</t>
  </si>
  <si>
    <t>2B8h6Cvl-132-003-wV-002-XJl-032-1-ynP-01-ccc</t>
  </si>
  <si>
    <t>孟泓成队</t>
  </si>
  <si>
    <t>哈尔滨市东湖路学校</t>
  </si>
  <si>
    <t>江东霖</t>
  </si>
  <si>
    <t>孟泓成</t>
  </si>
  <si>
    <t>2B8h6nJG-132-003-lh-002-kCP-032-1-xgP-01-ToN</t>
  </si>
  <si>
    <t>悟空X-机甲队</t>
  </si>
  <si>
    <t>吕立</t>
  </si>
  <si>
    <t>谭泽宁</t>
  </si>
  <si>
    <t>2B8h6CvG-132-003-SO-002-Oc3-032-1-I7h-01-82t</t>
  </si>
  <si>
    <t>熙泽战队</t>
  </si>
  <si>
    <t>东北育才丁香湖小学</t>
  </si>
  <si>
    <t>吴曼</t>
  </si>
  <si>
    <t>宋熙泽</t>
  </si>
  <si>
    <t>2B8h6Cv8-132-003-ot-002-hZw-032-1-uRe-01-NVV</t>
  </si>
  <si>
    <t>伊通4队</t>
  </si>
  <si>
    <t>金瀚渤</t>
  </si>
  <si>
    <t>2B8h6C7B-132-003-el-002-kMJ-032-1-U9C-01-Cz3</t>
  </si>
  <si>
    <t>智杰星航队</t>
  </si>
  <si>
    <t>天津汇智创科课外培训学校</t>
  </si>
  <si>
    <t>刘子杰</t>
  </si>
  <si>
    <t>2B8h6CZC-132-003-pK-002-sM8-032-1-hYH-01-ofO</t>
  </si>
  <si>
    <t>星辉战队</t>
  </si>
  <si>
    <t>孙旭东</t>
  </si>
  <si>
    <t>张源杰</t>
  </si>
  <si>
    <t>2B8h6Ch8-132-003-xR-002-5WC-032-1-OOO-01-Ht3</t>
  </si>
  <si>
    <t>LYZ</t>
  </si>
  <si>
    <t>李奕泽</t>
  </si>
  <si>
    <t>2B8h6Ch1-132-003-Ns-002-hUI-032-1-H8U-01-8ZB</t>
  </si>
  <si>
    <t>ZLY</t>
  </si>
  <si>
    <t>张凌嫣</t>
  </si>
  <si>
    <t>2B8h69kj-132-003-6H-002-zNG-032-1-Ccc-01-0cM</t>
  </si>
  <si>
    <t>润泽巡线1队</t>
  </si>
  <si>
    <t>北京市朝阳区和平街第一中学</t>
  </si>
  <si>
    <t>赵清滨</t>
  </si>
  <si>
    <t>刘一含</t>
  </si>
  <si>
    <t>2B8h69Fq-132-003-hj-002-ebN-032-1-tRu-01-cOb</t>
  </si>
  <si>
    <t>梦想楷源</t>
  </si>
  <si>
    <t>尹楷源</t>
  </si>
  <si>
    <t>2B8h69kE-132-003-oa-002-5eX-032-1-QRp-01-Qzp</t>
  </si>
  <si>
    <t>润泽巡线3队</t>
  </si>
  <si>
    <t>北京市朝阳外国语学校</t>
  </si>
  <si>
    <t>严宇宸</t>
  </si>
  <si>
    <t>2B8h69F8-132-003-Q2-002-0oF-032-1-3Au-01-jRm</t>
  </si>
  <si>
    <t>羊哩个羊</t>
  </si>
  <si>
    <t>人大附中航天城学校</t>
  </si>
  <si>
    <t>魏百惠</t>
  </si>
  <si>
    <t>杨泽轩</t>
  </si>
  <si>
    <t>2B8h6Czr-132-003-Hk-002-0Q1-032-1-aXo-01-kqE</t>
  </si>
  <si>
    <t>常国超轨小学3队</t>
  </si>
  <si>
    <t>王忠文</t>
  </si>
  <si>
    <t>缪晨阳</t>
  </si>
  <si>
    <t>2B8h6Chx-132-003-1O-002-X9p-032-1-I9C-01-9r4</t>
  </si>
  <si>
    <t>伊通九战队</t>
  </si>
  <si>
    <t>李谕霖</t>
  </si>
  <si>
    <t>2B8h6nVp-132-003-f4-002-Wkm-032-1-lOg-01-4I1</t>
  </si>
  <si>
    <t>多罗三队</t>
  </si>
  <si>
    <t>宋波</t>
  </si>
  <si>
    <t>王玺智</t>
  </si>
  <si>
    <t>2B8h69FI-132-003-rO-002-u2s-032-1-gh0-01-ex6</t>
  </si>
  <si>
    <t>燕子润</t>
  </si>
  <si>
    <t>北京市昌平区城北中心小学</t>
  </si>
  <si>
    <t>王继韬</t>
  </si>
  <si>
    <t>2B8h6C75-132-003-yA-002-DLv-032-1-Pox-01-9tz</t>
  </si>
  <si>
    <t>皓天队</t>
  </si>
  <si>
    <t>唐山市古冶区实验小学</t>
  </si>
  <si>
    <t>黄竞慧</t>
  </si>
  <si>
    <t>王宇皓</t>
  </si>
  <si>
    <t>2B8h6CAZ-132-003-Za-002-85D-032-1-BQI-01-EOa</t>
  </si>
  <si>
    <t>京师5队</t>
  </si>
  <si>
    <t>北京市和平街第一中学小学部</t>
  </si>
  <si>
    <t>陈杨森</t>
  </si>
  <si>
    <t>吴陶然</t>
  </si>
  <si>
    <t>2B8h6CAX-132-003-iV-002-7Me-032-1-FuI-01-2ZR</t>
  </si>
  <si>
    <t>京师2队</t>
  </si>
  <si>
    <t>程易</t>
  </si>
  <si>
    <t>2B8h6nXR-132-003-gO-002-Uss-032-1-mtu-01-m1e</t>
  </si>
  <si>
    <t>芜湖市大官山小学超轨2队</t>
  </si>
  <si>
    <t>薛静</t>
  </si>
  <si>
    <t>柯梓珩</t>
  </si>
  <si>
    <t>2B8h6C7y-132-003-gZ-002-CDe-032-1-nFE-01-v6h</t>
  </si>
  <si>
    <t>实验小学超越队</t>
  </si>
  <si>
    <t>田洁</t>
  </si>
  <si>
    <t>齐浩择</t>
  </si>
  <si>
    <t>2B8h69k8-132-003-oJ-002-z0p-032-1-4A8-01-0jv</t>
  </si>
  <si>
    <t>润泽巡线2队</t>
  </si>
  <si>
    <t>齐梓硕</t>
  </si>
  <si>
    <t>2B8h69kg-132-003-Hg-002-zEc-032-1-mgS-01-12g</t>
  </si>
  <si>
    <t>海青少-智能风暴</t>
  </si>
  <si>
    <t>北京市海淀区海淀青少年活动中心</t>
  </si>
  <si>
    <t>史苗文</t>
  </si>
  <si>
    <t>杨景雄</t>
  </si>
  <si>
    <t>2B8h6C7f-132-003-pG-002-LS3-032-1-D4F-01-rMS</t>
  </si>
  <si>
    <t>嘉颖一战队</t>
  </si>
  <si>
    <t>唐山市丰南区丰南镇嘉颖乐博培训学校</t>
  </si>
  <si>
    <t>高睿泽</t>
  </si>
  <si>
    <t>2B8h6CzM-132-003-5e-002-QFo-032-1-rIF-01-uq4</t>
  </si>
  <si>
    <t>荆美伊战队</t>
  </si>
  <si>
    <t>沈阳市望湖路总校</t>
  </si>
  <si>
    <t>荆美伊</t>
  </si>
  <si>
    <t>2B8h6Cwm-132-003-cz-002-OjC-032-1-NcM-01-ipM</t>
  </si>
  <si>
    <t>星铄队</t>
  </si>
  <si>
    <t>尹慧芳</t>
  </si>
  <si>
    <t>刘子铄</t>
  </si>
  <si>
    <t>2B8h6EvP-133-088-XA-006-PZF-102-1-uvN-08-aOV</t>
  </si>
  <si>
    <t>Interstellar Legend</t>
  </si>
  <si>
    <t>ZM2</t>
  </si>
  <si>
    <t>Liam Zahid Acevedo Ramírez</t>
  </si>
  <si>
    <t>2B8h6CPE-132-003-ic-002-lJC-032-1-JpR-01-WnL</t>
  </si>
  <si>
    <t>伊通八战队</t>
  </si>
  <si>
    <t>孙煜博</t>
  </si>
  <si>
    <t>2B8h69F6-132-003-N9-002-Ye6-032-1-82Q-01-rIG</t>
  </si>
  <si>
    <t>197创客机器人</t>
  </si>
  <si>
    <t>锦州市实验学校</t>
  </si>
  <si>
    <t>冯紫煜</t>
  </si>
  <si>
    <t>李小小</t>
  </si>
  <si>
    <t>2B8h69ke-132-003-lq-002-GmZ-032-1-vZq-01-Om7</t>
  </si>
  <si>
    <t>潞河附属格致机器人</t>
  </si>
  <si>
    <t>北京市通州区潞河中学附属学校</t>
  </si>
  <si>
    <t>李卫华</t>
  </si>
  <si>
    <t>张莫琳</t>
  </si>
  <si>
    <t>2B8h6CZw-132-003-fL-002-AQs-032-1-cuW-01-LTb</t>
  </si>
  <si>
    <t>马鹏程</t>
  </si>
  <si>
    <t>沈阳市铁路第五小学长白岛二分校</t>
  </si>
  <si>
    <t>2B8h6CZE-132-003-Xw-002-HyW-032-1-ljW-01-jZM</t>
  </si>
  <si>
    <t>197创客</t>
  </si>
  <si>
    <t>刘泽庶</t>
  </si>
  <si>
    <t>2B8h69FX-132-003-DL-002-J1Y-032-1-tq1-01-Pv8</t>
  </si>
  <si>
    <t>逐梦星空</t>
  </si>
  <si>
    <t>义县城关乡满族小学</t>
  </si>
  <si>
    <t>牛艺霖</t>
  </si>
  <si>
    <t>2B8h6CPe-132-003-q0-002-Ryp-032-1-vfJ-01-1g9</t>
  </si>
  <si>
    <t>乐博振华小高2队</t>
  </si>
  <si>
    <t>唐山市路南区第二实验小学</t>
  </si>
  <si>
    <t>韩霄</t>
  </si>
  <si>
    <t>王隽熙</t>
  </si>
  <si>
    <t>2B8h6niG-132-003-BG-002-JiK-032-1-yzt-01-rq0</t>
  </si>
  <si>
    <t>超级战队</t>
  </si>
  <si>
    <t>兴化市新生中心小学</t>
  </si>
  <si>
    <t>闵芳芳</t>
  </si>
  <si>
    <t>沐佳铭</t>
  </si>
  <si>
    <t>2B8h6CzW-132-003-n8-002-Lrl-032-1-p5B-01-1bL</t>
  </si>
  <si>
    <t>青科少年沐颜队</t>
  </si>
  <si>
    <t>襄阳市第四十三中学</t>
  </si>
  <si>
    <t>张铮铮</t>
  </si>
  <si>
    <t>刘沐颜</t>
  </si>
  <si>
    <t>2B8h6CvK-132-003-7l-002-Ix9-032-1-0F2-01-aFN</t>
  </si>
  <si>
    <t>伊通六战队</t>
  </si>
  <si>
    <t>朴是律</t>
  </si>
  <si>
    <t>2B8h69k3-132-003-4d-002-osp-032-1-INi-01-Qv5</t>
  </si>
  <si>
    <t>花市1队</t>
  </si>
  <si>
    <t>北京市广渠门中学附属花市小学</t>
  </si>
  <si>
    <t>孔维静</t>
  </si>
  <si>
    <t>黄思齐</t>
  </si>
  <si>
    <t>2B8h69s9-132-003-0j-002-nsV-032-1-OLe-01-LjZ</t>
  </si>
  <si>
    <t>周墨昕</t>
  </si>
  <si>
    <t>北京市通州区贡院小学</t>
  </si>
  <si>
    <t>王佳跃</t>
  </si>
  <si>
    <t>2B8h6CzO-132-003-WY-002-L5x-032-1-wOb-01-nHc</t>
  </si>
  <si>
    <t>青科之光梓鑫队</t>
  </si>
  <si>
    <t>襄阳市新华路小学</t>
  </si>
  <si>
    <t>叶逢春</t>
  </si>
  <si>
    <t>王梓鑫</t>
  </si>
  <si>
    <t>2B8h69FK-132-003-1q-002-v45-032-1-OLH-01-0ci</t>
  </si>
  <si>
    <t>QYM</t>
  </si>
  <si>
    <t>韩英磊</t>
  </si>
  <si>
    <t>乔钇茗</t>
  </si>
  <si>
    <t>2B8h6Evz-133-088-us-006-HSQ-102-1-093-08-jfA</t>
  </si>
  <si>
    <t>GV6</t>
  </si>
  <si>
    <t>José Luis Rocha Palacios</t>
  </si>
  <si>
    <t>2B8h6Cwe-132-003-la-002-3Bl-032-1-lnt-01-EOx</t>
  </si>
  <si>
    <t>王家大庄一队</t>
  </si>
  <si>
    <t>临洮县八里铺镇王家大庄小学</t>
  </si>
  <si>
    <t>余建彪</t>
  </si>
  <si>
    <t>李恩浩</t>
  </si>
  <si>
    <t>2B8h6EvL-133-088-aZ-006-tEh-102-1-m3k-08-sBX</t>
  </si>
  <si>
    <t>GV4</t>
  </si>
  <si>
    <t>Itzae Anahí Bustamante Reyna</t>
  </si>
  <si>
    <t>2B8h6Cw3-132-003-MF-002-i3C-032-1-wg6-01-Sj4</t>
  </si>
  <si>
    <t>阜新平北小学参赛队</t>
  </si>
  <si>
    <t>阜新市平北小学</t>
  </si>
  <si>
    <t>李东岳</t>
  </si>
  <si>
    <t>石晟睿</t>
  </si>
  <si>
    <t>2B8h6EP7-133-088-ch-006-O3K-102-1-M3V-08-hV1</t>
  </si>
  <si>
    <t>VNNK01</t>
  </si>
  <si>
    <t>Miss Atitaya Jhomprang</t>
  </si>
  <si>
    <t>Miss Veerayaon Hanpinitsak</t>
  </si>
  <si>
    <t>2B8h6nci-132-003-k2-002-CXX-032-1-rYu-01-2we</t>
  </si>
  <si>
    <t>中阳县阳坡塔学校参天队</t>
  </si>
  <si>
    <t>中阳县阳坡塔学校</t>
  </si>
  <si>
    <t>王瑞光</t>
  </si>
  <si>
    <t>岳锦璇</t>
  </si>
  <si>
    <t>2B8h69FC-132-003-x9-002-yhW-032-1-rcO-01-h0P</t>
  </si>
  <si>
    <t>ZBF</t>
  </si>
  <si>
    <t>东关小学</t>
  </si>
  <si>
    <t>张卜凡</t>
  </si>
  <si>
    <t>2B8h6CzY-132-003-eK-002-2Dc-032-1-mFM-01-vwq</t>
  </si>
  <si>
    <t>青科少年逸辰队</t>
  </si>
  <si>
    <t>襄阳市松鹤路小学教育集团</t>
  </si>
  <si>
    <t>周海永</t>
  </si>
  <si>
    <t>舒逸辰</t>
  </si>
  <si>
    <t>2B8h6CAh-132-003-pE-002-2w6-032-1-KOB-01-XOu</t>
  </si>
  <si>
    <t>阜新市实验小学参赛队</t>
  </si>
  <si>
    <t>阜新市实验小学</t>
  </si>
  <si>
    <t>张建宇</t>
  </si>
  <si>
    <t>王梓晟</t>
  </si>
  <si>
    <t>2B8h6EPh-133-088-Iq-006-kp5-102-1-xNN-08-2Tj</t>
  </si>
  <si>
    <t>samui4</t>
  </si>
  <si>
    <t>thanaphon</t>
  </si>
  <si>
    <t>Chayanat Chuenban</t>
  </si>
  <si>
    <t>2B8h69sC-132-003-lL-002-aPY-032-1-1dE-01-QDi</t>
  </si>
  <si>
    <t>孙皓轩</t>
  </si>
  <si>
    <t>北京市通州区临河里小学</t>
  </si>
  <si>
    <t>2B8h6CwB-132-003-gm-002-m5I-032-1-wcy-01-KfZ</t>
  </si>
  <si>
    <t>肖挽歌</t>
  </si>
  <si>
    <t>沈阳铁路第五小学长白岛二分校</t>
  </si>
  <si>
    <t>2B8h6CPj-132-003-yE-002-3vO-032-1-wRA-01-ePY</t>
  </si>
  <si>
    <t>长白山一队</t>
  </si>
  <si>
    <t>吉林省长白山保护开发区池北三小学</t>
  </si>
  <si>
    <t>吴佳妮</t>
  </si>
  <si>
    <t>王会权</t>
  </si>
  <si>
    <t>2B8h6Ehb-133-088-B0-006-Tuo-102-1-XAQ-08-XdI</t>
  </si>
  <si>
    <t>samui5</t>
  </si>
  <si>
    <t>Mr.Thanaphon Thouyjaroen</t>
  </si>
  <si>
    <t>Master Ronnaporn Pattanasin</t>
  </si>
  <si>
    <t>2B8h69sH-132-003-YX-002-7Nn-032-1-OAO-01-FIM</t>
  </si>
  <si>
    <t>左钧成</t>
  </si>
  <si>
    <t>北京市通州区运河小学</t>
  </si>
  <si>
    <t>2B8h6Cwr-132-003-fS-002-cN7-032-1-dnV-01-8Fo</t>
  </si>
  <si>
    <t>民族街小学参赛队</t>
  </si>
  <si>
    <t>阜新市细河区民族街小学</t>
  </si>
  <si>
    <t>李博</t>
  </si>
  <si>
    <t>杨景铄</t>
  </si>
  <si>
    <t>2B8h69sE-132-003-Ra-002-8M1-032-1-rsU-01-DpV</t>
  </si>
  <si>
    <t>张一然</t>
  </si>
  <si>
    <t>北京第二实验小学通州分校</t>
  </si>
  <si>
    <t>2B8h6CPF-132-003-ta-002-vZA-032-1-oQc-01-7GO</t>
  </si>
  <si>
    <t>新华小学冲锋队</t>
  </si>
  <si>
    <t>贾鑫磊</t>
  </si>
  <si>
    <t>郭小成</t>
  </si>
  <si>
    <t>2B8h6CZU-132-003-EW-002-Gvr-032-1-CiY-01-Cur</t>
  </si>
  <si>
    <t>智鑫开拓者</t>
  </si>
  <si>
    <t>天津外国语大学附属滨海外国语学校</t>
  </si>
  <si>
    <t>宋鑫溢</t>
  </si>
  <si>
    <t>2B8h69sF-132-003-13-002-mUm-032-1-t80-01-F0j</t>
  </si>
  <si>
    <t>于熙垚</t>
  </si>
  <si>
    <t>北京市通州区潞城镇中心小学</t>
  </si>
  <si>
    <t>2B8h6CZp-132-003-Nk-002-ICw-032-1-DrV-01-GPX</t>
  </si>
  <si>
    <t>云大附中西林分校队</t>
  </si>
  <si>
    <t>西南林业大学附属中学队</t>
  </si>
  <si>
    <t>徐文俊</t>
  </si>
  <si>
    <t>郭昕扬</t>
  </si>
  <si>
    <t>2B8h69sW-132-003-0K-002-cfY-032-1-p9J-01-W0Z</t>
  </si>
  <si>
    <t>高源</t>
  </si>
  <si>
    <t>北京市通州区宋庄实验学校</t>
  </si>
  <si>
    <t>2B8h6Cws-132-003-vR-002-kSX-032-1-JJW-01-5HF</t>
  </si>
  <si>
    <t>智慧海豚队</t>
  </si>
  <si>
    <t>兰州市城关区南山路小学</t>
  </si>
  <si>
    <t>柴丽丽</t>
  </si>
  <si>
    <t>刘宇宸</t>
  </si>
  <si>
    <t>2B8h6Cwk-132-003-iN-002-LlB-032-1-6d6-01-zBP</t>
  </si>
  <si>
    <t>星穹轨巡队</t>
  </si>
  <si>
    <t>贾宁</t>
  </si>
  <si>
    <t>冯子皓</t>
  </si>
  <si>
    <t>2B8h6Czd-132-003-qA-002-BA8-032-1-buH-01-hAw</t>
  </si>
  <si>
    <t>常国超轨小学4队</t>
  </si>
  <si>
    <t>罗思齐</t>
  </si>
  <si>
    <t>2B8h6CZz-132-003-x1-002-Q1R-032-1-zVg-01-Qpj</t>
  </si>
  <si>
    <t>宋睿宸</t>
  </si>
  <si>
    <t>辽宁省沈阳市沈河区文化路第二小学</t>
  </si>
  <si>
    <t>2B8h6C7l-132-003-9a-002-yhp-032-1-LBY-01-b7c</t>
  </si>
  <si>
    <t>旭智启航队</t>
  </si>
  <si>
    <t>天津经济技术开发区第一小学</t>
  </si>
  <si>
    <t>林家旭</t>
  </si>
  <si>
    <t>2B8h6Czk-132-003-k9-002-0k8-032-1-J4Q-01-689</t>
  </si>
  <si>
    <t>四维创想W</t>
  </si>
  <si>
    <t>尹继乐</t>
  </si>
  <si>
    <t>王子阳</t>
  </si>
  <si>
    <t>2B8h6EvG-133-088-n0-006-C9N-102-1-ITU-08-Z22</t>
  </si>
  <si>
    <t>JV1</t>
  </si>
  <si>
    <t>Michelle Medina Lopez</t>
  </si>
  <si>
    <t>2B8h6C7b-132-003-hn-002-9Jn-032-1-z66-01-e8m</t>
  </si>
  <si>
    <t>新华小学精英队</t>
  </si>
  <si>
    <t>赵笑语</t>
  </si>
  <si>
    <t>2B8h6CZf-132-003-kW-002-2wV-032-1-CBP-01-0Ep</t>
  </si>
  <si>
    <t>景拓星图队</t>
  </si>
  <si>
    <t>周景泽</t>
  </si>
  <si>
    <t>2B8h6Rsk-133-088-Go-006-HdM-102-1-B6M-08-NEO</t>
  </si>
  <si>
    <t>ET1</t>
  </si>
  <si>
    <t>Astrid Giovanna Guerrero Martínez</t>
  </si>
  <si>
    <t>2B8h6CA4-132-003-yn-002-gWM-032-1-7n8-01-iw5</t>
  </si>
  <si>
    <t>玛酷1队</t>
  </si>
  <si>
    <t>济宁北湖省级旅游度假区玛酷创客文化艺术培训学校</t>
  </si>
  <si>
    <t>徐辉</t>
  </si>
  <si>
    <t>闫煜承</t>
  </si>
  <si>
    <t>2B8h6CPQ-132-003-JZ-002-Zmn-032-1-ZTd-01-TEz</t>
  </si>
  <si>
    <t>伊通七战队</t>
  </si>
  <si>
    <t>裴研皓</t>
  </si>
  <si>
    <t>2B8h69Fc-132-003-xw-002-Eld-032-1-LLp-01-ifs</t>
  </si>
  <si>
    <t>烁辉队</t>
  </si>
  <si>
    <t>河北省唐山市古冶区唐家庄第四小学</t>
  </si>
  <si>
    <t>史梦瑶</t>
  </si>
  <si>
    <t>王辰宇烁</t>
  </si>
  <si>
    <t>2B8h6CZQ-132-003-8C-002-2Uw-032-1-mNS-01-UIw</t>
  </si>
  <si>
    <t>云大附中西林队</t>
  </si>
  <si>
    <t>云南大学附属中学西林分校</t>
  </si>
  <si>
    <t>吴㞹鑫</t>
  </si>
  <si>
    <t>2B8h6Czt-132-003-VP-002-c0o-032-1-ajR-01-o1A</t>
  </si>
  <si>
    <t>抠脚大仙</t>
  </si>
  <si>
    <t>孙景锴</t>
  </si>
  <si>
    <t>2B8h6Ev8-133-088-8h-006-Qap-102-1-bHn-08-m6L</t>
  </si>
  <si>
    <t>GV3</t>
  </si>
  <si>
    <t>Iosif Alexander Bustamante Reyna</t>
  </si>
  <si>
    <t>2B8h69s1-132-003-SU-002-GxG-032-1-QUb-01-AkL</t>
  </si>
  <si>
    <t>张莜然</t>
  </si>
  <si>
    <t>2B8h69se-132-003-yv-002-teN-032-1-raY-01-ymg</t>
  </si>
  <si>
    <t>叶柏成</t>
  </si>
  <si>
    <t>2B8h6CAV-132-003-8J-002-Mlg-032-1-KZG-01-2Xf</t>
  </si>
  <si>
    <t>玛酷3队</t>
  </si>
  <si>
    <t>盛梓恒</t>
  </si>
  <si>
    <t>2B8h6EPA-133-088-Pw-006-WWG-102-1-ESW-08-RoO</t>
  </si>
  <si>
    <t>VNNK02</t>
  </si>
  <si>
    <t>Miss Jin Ungpinitpong</t>
  </si>
  <si>
    <t>2B8h6Cz4-132-003-R2-002-xTb-032-1-kea-01-vVi</t>
  </si>
  <si>
    <t>航海家</t>
  </si>
  <si>
    <t>徐梓航</t>
  </si>
  <si>
    <t>2B8h6Rsd-133-088-r5-006-eu9-102-1-9wt-08-Hqt</t>
  </si>
  <si>
    <t>GV5</t>
  </si>
  <si>
    <t>Mia Rodriguez Lopez</t>
  </si>
  <si>
    <t>2B8h6niP-132-003-8A-002-Qe7-032-1-e17-01-kmw</t>
  </si>
  <si>
    <t>童心机器人1队</t>
  </si>
  <si>
    <t>陈晏芃</t>
  </si>
  <si>
    <t>2B8h6CZh-132-003-VJ-002-pIK-032-1-AxM-01-vur</t>
  </si>
  <si>
    <t>四维创想Z</t>
  </si>
  <si>
    <t>邹蜜荋</t>
  </si>
  <si>
    <t>2B8h6CZ5-132-003-FA-002-pPP-032-1-9Ci-01-VQr</t>
  </si>
  <si>
    <t>沛智极光队</t>
  </si>
  <si>
    <t>浙江路小学</t>
  </si>
  <si>
    <t>宋沛泽</t>
  </si>
  <si>
    <t>2B8h6CA2-132-003-hm-002-OJI-032-1-Hn7-01-cs6</t>
  </si>
  <si>
    <t>灵璧雏鹰1号</t>
  </si>
  <si>
    <t>陈锐鑫</t>
  </si>
  <si>
    <t>2B8h6Ehf-133-088-km-006-pxh-102-1-i5H-11-zrl</t>
  </si>
  <si>
    <t>ET3</t>
  </si>
  <si>
    <t>Julieta Victoria Cortez Sánchez</t>
  </si>
  <si>
    <t>2B8h6CzD-132-003-xz-002-Fkx-032-1-4bd-01-aUZ</t>
  </si>
  <si>
    <t>四维创想Q</t>
  </si>
  <si>
    <t>上海市毓秀学校</t>
  </si>
  <si>
    <t>张鹏亮</t>
  </si>
  <si>
    <t>浦仡航</t>
  </si>
  <si>
    <t>2B8h6Ev7-133-088-PV-006-O9n-102-1-qiQ-08-oow</t>
  </si>
  <si>
    <t>ET2</t>
  </si>
  <si>
    <t>Edgar Santizo Reyes</t>
  </si>
  <si>
    <t>2B8h6Cw8-132-003-mu-002-1SF-032-1-ZDB-01-8lq</t>
  </si>
  <si>
    <t>世纪队</t>
  </si>
  <si>
    <t>邯郸经济技术开发区世纪路小学</t>
  </si>
  <si>
    <t>石巍</t>
  </si>
  <si>
    <t>刘浩轩</t>
  </si>
  <si>
    <t>2B8h6CAt-132-003-Nv-002-7tp-032-1-B9W-01-PAW</t>
  </si>
  <si>
    <t>玛酷2队</t>
  </si>
  <si>
    <t>张明皓</t>
  </si>
  <si>
    <t>2B8h6Evw-133-088-vB-006-bYW-102-1-ZtS-08-OXr</t>
  </si>
  <si>
    <t>GV7</t>
  </si>
  <si>
    <t>Matteuz Quintanilla Lino</t>
  </si>
  <si>
    <t>2B8h6CAL-132-003-FD-002-zGs-032-1-Wma-01-3QW</t>
  </si>
  <si>
    <t>灵璧雏鹰2号</t>
  </si>
  <si>
    <t>张渝尚</t>
  </si>
  <si>
    <t>2B8h6CzR-132-003-f3-002-3iw-032-1-8hy-01-RVO</t>
  </si>
  <si>
    <t>青科少年景熙队</t>
  </si>
  <si>
    <t>侯芳</t>
  </si>
  <si>
    <t>杨景熙</t>
  </si>
  <si>
    <t>2B8h6C7I-132-003-D9-002-Vi7-032-1-0A9-01-VLZ</t>
  </si>
  <si>
    <t>嘉颖二战队</t>
  </si>
  <si>
    <t>张宸赫</t>
  </si>
  <si>
    <t>小学C组</t>
  </si>
  <si>
    <t>2B8h6nfT-132-003-nX-002-lGm-032-1-KOH-01-9k2</t>
  </si>
  <si>
    <t>白色闪电</t>
  </si>
  <si>
    <t>青岛西海岸新区井冈山路小学</t>
  </si>
  <si>
    <t>贾浩然</t>
  </si>
  <si>
    <t>2B8h6nXi-132-003-vp-002-Hk2-032-1-0vn-01-Hij</t>
  </si>
  <si>
    <t>合肥上海世界外国语学校2队</t>
  </si>
  <si>
    <t>合肥上海世界外国语学校</t>
  </si>
  <si>
    <t>杨结宝</t>
  </si>
  <si>
    <t>张沛霖</t>
  </si>
  <si>
    <t>2B8h6niN-132-003-c9-002-jS3-032-1-uge-01-Zgp</t>
  </si>
  <si>
    <t>青科少年芷萱队</t>
  </si>
  <si>
    <t>襄阳市大庆路小学教育集团</t>
  </si>
  <si>
    <t>何云飞</t>
  </si>
  <si>
    <t>王芷萱</t>
  </si>
  <si>
    <t>2B8h6n6n-132-003-TH-002-WQD-032-1-ddJ-01-bvS</t>
  </si>
  <si>
    <t>耿家庄小学</t>
  </si>
  <si>
    <t>曾俊莉</t>
  </si>
  <si>
    <t>张康雨</t>
  </si>
  <si>
    <t>2B8h6n6V-132-003-hz-002-y02-032-1-Wcx-01-JxX</t>
  </si>
  <si>
    <t>梧桐星舰</t>
  </si>
  <si>
    <t>李雨桐</t>
  </si>
  <si>
    <t>2B8h6n6q-132-003-kl-002-Cbr-032-1-BGV-01-jJX</t>
  </si>
  <si>
    <t>雷霆战甲</t>
  </si>
  <si>
    <t>兰州市城关区宁卧庄小学</t>
  </si>
  <si>
    <t>李颖</t>
  </si>
  <si>
    <t>洪明翰</t>
  </si>
  <si>
    <t>2B8h6nXX-132-003-tQ-002-1sN-032-1-rtG-01-s5D</t>
  </si>
  <si>
    <t>合肥市奥体小学1队</t>
  </si>
  <si>
    <t>合肥市奥体小学</t>
  </si>
  <si>
    <t>王梓荏</t>
  </si>
  <si>
    <t>2B8h6naM-132-003-Om-002-Jn9-032-1-J1R-01-XA6</t>
  </si>
  <si>
    <t>梦想楠迪</t>
  </si>
  <si>
    <t>于楠迪</t>
  </si>
  <si>
    <t>2B8h6n6Q-132-003-bk-002-K3z-032-1-9Uz-01-kXl</t>
  </si>
  <si>
    <t>耿小一队</t>
  </si>
  <si>
    <t>张婷</t>
  </si>
  <si>
    <t>赵翊涵</t>
  </si>
  <si>
    <t>2B8h6n6M-132-003-0C-002-OGS-032-1-Oph-01-F6S</t>
  </si>
  <si>
    <t>耿家庄小学超轨队</t>
  </si>
  <si>
    <t>胡秋榕</t>
  </si>
  <si>
    <t>李沛峰</t>
  </si>
  <si>
    <t>2B8h6CPc-132-003-NF-002-rhr-032-1-ErA-01-ZOj</t>
  </si>
  <si>
    <t>宋耕</t>
  </si>
  <si>
    <t>大连市中山区东港小学教育集团</t>
  </si>
  <si>
    <t>叶鹏</t>
  </si>
  <si>
    <t>2B8h6nJg-132-003-pl-002-Po0-032-1-xH2-01-94A</t>
  </si>
  <si>
    <t>明光卡酷梦想队</t>
  </si>
  <si>
    <t>明光市实验小学</t>
  </si>
  <si>
    <t>乔雨婷</t>
  </si>
  <si>
    <t>程子曦</t>
  </si>
  <si>
    <t>2B8h6naS-132-003-id-002-o7n-032-1-eO7-01-Md8</t>
  </si>
  <si>
    <t>梦想悦灏</t>
  </si>
  <si>
    <t>李悦灏</t>
  </si>
  <si>
    <t>2B8h6nam-132-003-Qw-002-l6o-032-1-jcK-01-D9X</t>
  </si>
  <si>
    <t>梦想乾宇</t>
  </si>
  <si>
    <t>王乾宇</t>
  </si>
  <si>
    <t>2B8h6nIl-132-003-y5-002-7XC-032-1-Ynu-01-bC0</t>
  </si>
  <si>
    <t>中国人民大学附属小学代表队</t>
  </si>
  <si>
    <t>中国人民大学附属小学</t>
  </si>
  <si>
    <t>王文静</t>
  </si>
  <si>
    <t>蔡铭澄</t>
  </si>
  <si>
    <t>2B8h6nMS-132-003-r5-002-fUi-032-1-Qok-01-bsz</t>
  </si>
  <si>
    <t>大官庄1队</t>
  </si>
  <si>
    <t>大官庄小学</t>
  </si>
  <si>
    <t>鲁玉新</t>
  </si>
  <si>
    <t>王瑾萱</t>
  </si>
  <si>
    <t>2B8h6nI0-132-003-XE-002-jrW-032-1-pQS-01-IBy</t>
  </si>
  <si>
    <t>海豹队</t>
  </si>
  <si>
    <t>任星羽</t>
  </si>
  <si>
    <t>2B8h6naN-132-003-BS-002-Zks-032-1-4YX-01-Qzt</t>
  </si>
  <si>
    <t>梦想禹君</t>
  </si>
  <si>
    <t>范禹君</t>
  </si>
  <si>
    <t>2B8h6nc3-132-003-fU-002-X0d-032-1-909-01-0JO</t>
  </si>
  <si>
    <t>极锋</t>
  </si>
  <si>
    <t>黄骅市天健湖小学</t>
  </si>
  <si>
    <t>韩晓青</t>
  </si>
  <si>
    <t>王译墨</t>
  </si>
  <si>
    <t>2B8h6naK-132-003-iJ-002-gUO-032-1-neE-01-ym0</t>
  </si>
  <si>
    <t>梦想俊辰</t>
  </si>
  <si>
    <t>李俊辰</t>
  </si>
  <si>
    <t>2B8h6nfx-132-003-CP-002-YRR-032-1-uE4-01-OKG</t>
  </si>
  <si>
    <t>金小雄起队</t>
  </si>
  <si>
    <t>临沂金雀山小学</t>
  </si>
  <si>
    <t>马兴莹</t>
  </si>
  <si>
    <t>曹卓</t>
  </si>
  <si>
    <t>2B8h6na7-132-003-I8-002-zMS-032-1-l68-01-ZaR</t>
  </si>
  <si>
    <t>天鹅湖11队</t>
  </si>
  <si>
    <t>王星苒</t>
  </si>
  <si>
    <t>2B8h6n6L-132-003-a6-002-ykf-032-1-bVU-01-2cn</t>
  </si>
  <si>
    <t>智核战队</t>
  </si>
  <si>
    <t>金昌市第八小学</t>
  </si>
  <si>
    <t>闫小辉</t>
  </si>
  <si>
    <t>黄朝旭</t>
  </si>
  <si>
    <t>2B8h6nas-132-003-Ox-002-hu5-032-1-yOk-01-4DH</t>
  </si>
  <si>
    <t>海燕展翅机器人战队hhl</t>
  </si>
  <si>
    <t>防城港市实验小学</t>
  </si>
  <si>
    <t>李涛</t>
  </si>
  <si>
    <t>何瀚林</t>
  </si>
  <si>
    <t>2B8h6nfC-132-003-JQ-002-g05-032-1-H7v-01-pma</t>
  </si>
  <si>
    <t>德州市实验小学队2</t>
  </si>
  <si>
    <t>德州市实验小学</t>
  </si>
  <si>
    <t>孙翠平</t>
  </si>
  <si>
    <t>周希烨</t>
  </si>
  <si>
    <t>2B8h6ncw-132-003-FZ-002-Rxc-032-1-4WY-01-7RM</t>
  </si>
  <si>
    <t>ZYR</t>
  </si>
  <si>
    <t>张语芮</t>
  </si>
  <si>
    <t>2B8h6nMn-132-003-zp-002-q72-032-1-Qk9-01-MM2</t>
  </si>
  <si>
    <t>椿树馆小学荣耀战队</t>
  </si>
  <si>
    <t>赵瑞涵</t>
  </si>
  <si>
    <t>2B8h6nc0-132-003-1V-002-kv3-032-1-mVP-01-A9U</t>
  </si>
  <si>
    <t>梦想景彦</t>
  </si>
  <si>
    <t>郑景彦</t>
  </si>
  <si>
    <t>2B8h6nfN-132-003-5G-002-6D7-032-1-rZU-01-XJT</t>
  </si>
  <si>
    <t>梦想飞翔队</t>
  </si>
  <si>
    <t>天职师大附属珠江道小学</t>
  </si>
  <si>
    <t>宋鹏祥</t>
  </si>
  <si>
    <t>任何远</t>
  </si>
  <si>
    <t>2B8h6nX3-132-003-Ew-002-WEi-032-1-Mlj-01-DYV</t>
  </si>
  <si>
    <t>芜湖市环城西路小学超轨1队</t>
  </si>
  <si>
    <t>芜湖市环城西路小学</t>
  </si>
  <si>
    <t>郎蓓蓓</t>
  </si>
  <si>
    <t>谷嘉豪</t>
  </si>
  <si>
    <t>2B8h6Cvk-132-003-lh-002-BOR-032-1-rKk-01-7kK</t>
  </si>
  <si>
    <t>田舒睿</t>
  </si>
  <si>
    <t>沈阳市铁西区勋望小学云峰分校</t>
  </si>
  <si>
    <t>2B8h6nfG-132-003-FP-002-G6c-032-1-UiH-01-0VO</t>
  </si>
  <si>
    <t>淄博市代表队3队</t>
  </si>
  <si>
    <t>桓台县城南学校</t>
  </si>
  <si>
    <t>曹新昊</t>
  </si>
  <si>
    <t>2B8h6n64-132-003-ya-002-GzT-032-1-Bur-01-I3i</t>
  </si>
  <si>
    <t>钛甲智械</t>
  </si>
  <si>
    <t>冯彦强</t>
  </si>
  <si>
    <t>张竞儒</t>
  </si>
  <si>
    <t>2B8h6CvD-132-003-cP-002-OyO-032-1-EHg-01-lu0</t>
  </si>
  <si>
    <t>曲若伊</t>
  </si>
  <si>
    <t>沈阳市铁西区太阳小学</t>
  </si>
  <si>
    <t>亢嘉琳</t>
  </si>
  <si>
    <t>2B8h6nMe-132-003-A1-002-vxg-032-1-D3G-01-Mk6</t>
  </si>
  <si>
    <t>爱民小学战队</t>
  </si>
  <si>
    <t>大连金普新区众赢文化艺术培训学校</t>
  </si>
  <si>
    <t>王全有</t>
  </si>
  <si>
    <t>崔恩宇</t>
  </si>
  <si>
    <t>2B8h6nI7-132-003-q3-002-TWZ-032-1-FZv-01-JPD</t>
  </si>
  <si>
    <t>重庆路小学1队</t>
  </si>
  <si>
    <t>沧州市重庆路小学</t>
  </si>
  <si>
    <t>张树昌</t>
  </si>
  <si>
    <t>勾浩泽</t>
  </si>
  <si>
    <t>2B8h6nSh-132-003-2u-002-PuS-032-1-gAi-01-R2t</t>
  </si>
  <si>
    <t>海燕展翅机器人战队吴睿</t>
  </si>
  <si>
    <t>郑竹兰</t>
  </si>
  <si>
    <t>吴睿</t>
  </si>
  <si>
    <t>2B8h6nIr-132-003-en-002-Baq-032-1-9WL-01-AxA</t>
  </si>
  <si>
    <t>潞苑小学二队</t>
  </si>
  <si>
    <t>北京市通州区潞苑小学</t>
  </si>
  <si>
    <t>曹艾嘉</t>
  </si>
  <si>
    <t>刘昱谦</t>
  </si>
  <si>
    <t>2B8h6nc9-132-003-ed-002-pzm-032-1-zDP-01-Oks</t>
  </si>
  <si>
    <t>青年路小学一队</t>
  </si>
  <si>
    <t>太原市青年路小学</t>
  </si>
  <si>
    <t>刘振炜</t>
  </si>
  <si>
    <t>2B8h6nSy-132-003-Bv-002-dUI-032-1-rzG-01-8Pj</t>
  </si>
  <si>
    <t>海燕展翅机器人战队lsh</t>
  </si>
  <si>
    <t>骆世桦</t>
  </si>
  <si>
    <t>2B8h6nVM-132-003-wf-002-w11-032-1-5FA-01-WdQ</t>
  </si>
  <si>
    <t>Lucky Rabbit</t>
  </si>
  <si>
    <t>天津市河西区新会道小学</t>
  </si>
  <si>
    <t>章艺馨</t>
  </si>
  <si>
    <t>2B8h6nSV-132-003-8W-002-V5D-032-1-2Tq-01-vAi</t>
  </si>
  <si>
    <t>海燕展翅机器人战队yzl</t>
  </si>
  <si>
    <t>杨智乐</t>
  </si>
  <si>
    <t>2B8h6nfS-132-003-YE-002-W5o-032-1-OrD-01-Pmz</t>
  </si>
  <si>
    <t>德州市实验小学队伍1</t>
  </si>
  <si>
    <t>盖学国</t>
  </si>
  <si>
    <t>郭浚瑶</t>
  </si>
  <si>
    <t>2B8h6nay-132-003-4o-002-LQ9-032-1-3Y0-01-K0E</t>
  </si>
  <si>
    <t>花园城3队</t>
  </si>
  <si>
    <t>宫宇晨</t>
  </si>
  <si>
    <t>胡玖如</t>
  </si>
  <si>
    <t>2B8h6ncu-132-003-rM-002-gXS-032-1-fLe-01-8aU</t>
  </si>
  <si>
    <t>凡恩战队8</t>
  </si>
  <si>
    <t>凡恩机器人联盟</t>
  </si>
  <si>
    <t>曹书明</t>
  </si>
  <si>
    <t>许家豪</t>
  </si>
  <si>
    <t>2B8h6nal-132-003-1j-002-nz8-032-1-a0F-01-yJ7</t>
  </si>
  <si>
    <t>梦想芓航</t>
  </si>
  <si>
    <t>林芓航</t>
  </si>
  <si>
    <t>2B8h6naJ-132-003-kW-002-wxk-032-1-esR-01-xGX</t>
  </si>
  <si>
    <t>梦想凯翔</t>
  </si>
  <si>
    <t>张凯翔</t>
  </si>
  <si>
    <t>2B8h6nSz-132-003-5Z-002-D6u-032-1-At6-01-l0w</t>
  </si>
  <si>
    <t>防城港市实验小学zyh</t>
  </si>
  <si>
    <t>何伟源</t>
  </si>
  <si>
    <t>张裕浩</t>
  </si>
  <si>
    <t>2B8h6ncN-132-003-1L-002-Hgo-032-1-OKt-01-ieo</t>
  </si>
  <si>
    <t>九一战队</t>
  </si>
  <si>
    <t>郝家华</t>
  </si>
  <si>
    <t>2B8h6nSr-132-003-bq-002-Llc-032-1-sWb-01-ox0</t>
  </si>
  <si>
    <t>昊霖先锋队</t>
  </si>
  <si>
    <t>湖南永州玛酷编程中心</t>
  </si>
  <si>
    <t>唐溢蔚</t>
  </si>
  <si>
    <t>杨昊霖</t>
  </si>
  <si>
    <t>2B8h6nJi-132-003-mc-002-xJ6-032-1-cpg-01-GvP</t>
  </si>
  <si>
    <t>合肥市第六十二中学机器人队</t>
  </si>
  <si>
    <t>合肥市第六十二中学</t>
  </si>
  <si>
    <t>周帅</t>
  </si>
  <si>
    <t>李炎頔</t>
  </si>
  <si>
    <t>2B8h6naf-132-003-zs-002-mez-032-1-qjd-01-vKf</t>
  </si>
  <si>
    <t>中环城2队</t>
  </si>
  <si>
    <t>汪兴培</t>
  </si>
  <si>
    <t>卢睿阳</t>
  </si>
  <si>
    <t>2B8h6nXf-132-003-6t-002-UOT-032-1-wBc-01-I8b</t>
  </si>
  <si>
    <t>合肥市湖东小学1队</t>
  </si>
  <si>
    <t>合肥市湖东小学</t>
  </si>
  <si>
    <t>盛治睿</t>
  </si>
  <si>
    <t>2B8h6nM4-132-003-oG-002-xOX-032-1-KEF-01-H1X</t>
  </si>
  <si>
    <t>人工智能2队</t>
  </si>
  <si>
    <t>张子琦</t>
  </si>
  <si>
    <t>2B8h6nca-132-003-jL-002-UuR-032-1-Rro-01-Ddg</t>
  </si>
  <si>
    <t>中阳县阳坡塔学校萌芽队</t>
  </si>
  <si>
    <t>袁庶玮</t>
  </si>
  <si>
    <t>2B8h6n6d-132-003-XE-002-CXS-032-1-kWy-01-Y22</t>
  </si>
  <si>
    <t>踊跃队</t>
  </si>
  <si>
    <t>郑州市管城回族区果园路小学</t>
  </si>
  <si>
    <t>李登辉</t>
  </si>
  <si>
    <t>刘明越</t>
  </si>
  <si>
    <t>2B8h6naw-132-003-wA-002-L1e-032-1-rye-01-Cdw</t>
  </si>
  <si>
    <t>中环城1队</t>
  </si>
  <si>
    <t>束逸晨</t>
  </si>
  <si>
    <t>2B8h6naE-132-003-qp-002-hCe-032-1-VE1-01-xcg</t>
  </si>
  <si>
    <t>梦想琳献</t>
  </si>
  <si>
    <t>相琳献</t>
  </si>
  <si>
    <t>2B8h6nVS-132-003-Ls-002-aeI-032-1-OI7-01-L53</t>
  </si>
  <si>
    <t>志在必胜</t>
  </si>
  <si>
    <t>天津市南开区博瀚小学</t>
  </si>
  <si>
    <t>刘淮</t>
  </si>
  <si>
    <t>高元堃</t>
  </si>
  <si>
    <t>2B8h6nip-132-003-Wj-002-A80-032-1-E0U-01-VNv</t>
  </si>
  <si>
    <t>青科之光志远队</t>
  </si>
  <si>
    <t>襄阳市长征路小学</t>
  </si>
  <si>
    <t>柳华</t>
  </si>
  <si>
    <t>张志远</t>
  </si>
  <si>
    <t>2B8h6nXD-132-003-FY-002-6Mb-032-1-LgD-01-gs5</t>
  </si>
  <si>
    <t>天长市广陵小学梦之光队</t>
  </si>
  <si>
    <t>天长市广陵小学</t>
  </si>
  <si>
    <t>刘建芬</t>
  </si>
  <si>
    <t>王晨栋</t>
  </si>
  <si>
    <t>2B8h6Ch5-132-003-5b-002-vZx-032-1-1cp-01-n7z</t>
  </si>
  <si>
    <t>创客星球吉林丰满二实验</t>
  </si>
  <si>
    <t>吉林市丰满区第二实验小学</t>
  </si>
  <si>
    <t>石有财</t>
  </si>
  <si>
    <t>邱晨</t>
  </si>
  <si>
    <t>2B8h6niz-132-003-xE-002-wvf-032-1-ojc-01-Pj3</t>
  </si>
  <si>
    <t>童心机器人2队</t>
  </si>
  <si>
    <t>沈依诺</t>
  </si>
  <si>
    <t>2B8h6nc8-132-003-c1-002-o1Z-032-1-e8D-01-rIL</t>
  </si>
  <si>
    <t>凡恩战队6</t>
  </si>
  <si>
    <t>许多</t>
  </si>
  <si>
    <t>靳政霖</t>
  </si>
  <si>
    <t>2B8h6nMV-132-003-hQ-002-jWA-032-1-c1B-01-Bih</t>
  </si>
  <si>
    <t>自由积木强袭队</t>
  </si>
  <si>
    <t>黄小教育集团鸦儿胡同小学</t>
  </si>
  <si>
    <t>孟娜</t>
  </si>
  <si>
    <t>郭建廷</t>
  </si>
  <si>
    <t>2B8h6nJ3-132-003-1a-002-pNM-032-1-YLi-01-HKp</t>
  </si>
  <si>
    <t>明光卡酷星际队</t>
  </si>
  <si>
    <t>华肖蕊</t>
  </si>
  <si>
    <t>谢睿</t>
  </si>
  <si>
    <t>2B8h6nMb-132-003-aO-002-z6p-032-1-10q-01-EWq</t>
  </si>
  <si>
    <t>拼装缝纫联组</t>
  </si>
  <si>
    <t>冯彬彬</t>
  </si>
  <si>
    <t>刘羿希</t>
  </si>
  <si>
    <t>2B8h6na1-132-003-nj-002-lrD-032-1-0ui-01-L8F</t>
  </si>
  <si>
    <t>海燕展翅机器人战队ylc</t>
  </si>
  <si>
    <t>杨平</t>
  </si>
  <si>
    <t>叶力尘</t>
  </si>
  <si>
    <t>2B8h6nVW-132-003-04-002-0Ab-032-1-eT5-01-PSk</t>
  </si>
  <si>
    <t>凡恩战队10</t>
  </si>
  <si>
    <t>王浩宇</t>
  </si>
  <si>
    <t>周楷栋</t>
  </si>
  <si>
    <t>2B8h6nSx-132-003-V5-002-rhK-032-1-E6b-01-rGN</t>
  </si>
  <si>
    <t>防城港市实验小学wzq</t>
  </si>
  <si>
    <t>韦智权</t>
  </si>
  <si>
    <t>2B8h6nik-132-003-u8-002-Nl7-032-1-szJ-01-hxo</t>
  </si>
  <si>
    <t>巨齿机器人队</t>
  </si>
  <si>
    <t>甘州区思源实验学校</t>
  </si>
  <si>
    <t>康国治</t>
  </si>
  <si>
    <t>王兴泽</t>
  </si>
  <si>
    <t>2B8h6ni2-132-003-Wk-002-Fr8-032-1-8UU-01-O7U</t>
  </si>
  <si>
    <t>花园城2队</t>
  </si>
  <si>
    <t>杨博研</t>
  </si>
  <si>
    <t>2B8h6nag-132-003-u2-002-2kj-032-1-3eu-01-Iet</t>
  </si>
  <si>
    <t>海燕展翅机器人战队zhx</t>
  </si>
  <si>
    <t>邹海兴</t>
  </si>
  <si>
    <t>2B8h6ncl-132-003-2x-002-3wA-032-1-dy6-01-VDj</t>
  </si>
  <si>
    <t>凡恩战队9</t>
  </si>
  <si>
    <t>张恒玮</t>
  </si>
  <si>
    <t>2B8h6ncv-132-003-3I-002-Rjo-032-1-Y0f-01-awJ</t>
  </si>
  <si>
    <t>火星机器人二队</t>
  </si>
  <si>
    <t>安阳市妇女儿童活动中心</t>
  </si>
  <si>
    <t>蒋军升</t>
  </si>
  <si>
    <t>韩逸致</t>
  </si>
  <si>
    <t>2B8h6nJS-132-003-Gl-002-tu1-032-1-YUg-01-FYa</t>
  </si>
  <si>
    <t>合肥市习友路小学机器人队</t>
  </si>
  <si>
    <t>闫泉</t>
  </si>
  <si>
    <t>周傲轩</t>
  </si>
  <si>
    <t>2B8h6ncn-132-003-LD-002-b8V-032-1-knS-01-tCA</t>
  </si>
  <si>
    <t>凡恩战队7</t>
  </si>
  <si>
    <t>耿德坤</t>
  </si>
  <si>
    <t>张家萁</t>
  </si>
  <si>
    <t>2B8h6nMH-132-003-OX-002-QQ2-032-1-2n6-01-AOs</t>
  </si>
  <si>
    <t>李睿航</t>
  </si>
  <si>
    <t>北京市西城区展览路第一小学</t>
  </si>
  <si>
    <t>赵圣</t>
  </si>
  <si>
    <t>2B8h6nJx-132-003-Fl-002-M28-032-1-AaI-01-kxn</t>
  </si>
  <si>
    <t>鸿鑫战队</t>
  </si>
  <si>
    <t>周鸿鑫</t>
  </si>
  <si>
    <t>2B8h6Chc-132-003-v8-002-IxO-032-1-eAc-01-vHj</t>
  </si>
  <si>
    <t>创客星球吉林船营十一小学</t>
  </si>
  <si>
    <t>吉林市船营区第十一小学</t>
  </si>
  <si>
    <t>房子杰</t>
  </si>
  <si>
    <t>2B8h6nMj-132-003-HB-002-odb-032-1-bxO-01-zL5</t>
  </si>
  <si>
    <t>刘子涵</t>
  </si>
  <si>
    <t>2B8h6nID-132-003-7i-002-d2A-032-1-oFO-01-IT3</t>
  </si>
  <si>
    <t>潞苑小学三队</t>
  </si>
  <si>
    <t>谭钰馨</t>
  </si>
  <si>
    <t>2B8h6n6b-132-003-Nz-002-fUb-032-1-J75-01-NJF</t>
  </si>
  <si>
    <t>淄博市代表队6队</t>
  </si>
  <si>
    <t>文艺茹</t>
  </si>
  <si>
    <t>2B8h6nI1-132-003-kM-002-9O7-032-1-u0G-01-nyO</t>
  </si>
  <si>
    <t>潞苑小学一队</t>
  </si>
  <si>
    <t>王潆</t>
  </si>
  <si>
    <t>2B8h6nIQ-132-003-ct-002-dHU-032-1-nS2-01-EJJ</t>
  </si>
  <si>
    <t>青少年活动中心创新队</t>
  </si>
  <si>
    <t>北京市石景山区青少年活动中心</t>
  </si>
  <si>
    <t>刘宏</t>
  </si>
  <si>
    <t>石凡瑀</t>
  </si>
  <si>
    <t>2B8h6nXs-132-003-EX-002-NmC-032-1-Ojw-01-Ova</t>
  </si>
  <si>
    <t>天鹅湖10队</t>
  </si>
  <si>
    <t>程诺</t>
  </si>
  <si>
    <t>2B8h6nfJ-132-003-Us-002-Szu-032-1-x1f-01-NxA</t>
  </si>
  <si>
    <t>燕柳荣耀</t>
  </si>
  <si>
    <t>济南市燕柳小学</t>
  </si>
  <si>
    <t>姜兵</t>
  </si>
  <si>
    <t>吕新睿</t>
  </si>
  <si>
    <t>2B8h6nf0-132-003-Mk-002-Y6q-032-1-OlF-01-uv3</t>
  </si>
  <si>
    <t>德州天衢新区太阳城小学</t>
  </si>
  <si>
    <t>尹月</t>
  </si>
  <si>
    <t>王梓睿</t>
  </si>
  <si>
    <t>2B8h6nXr-132-003-XP-002-sJP-032-1-gI8-01-PGh</t>
  </si>
  <si>
    <t>天长市广陵小学代表队</t>
  </si>
  <si>
    <t>陈林兵</t>
  </si>
  <si>
    <t>孔令印</t>
  </si>
  <si>
    <t>2B8h6nVi-132-003-VH-002-XL1-032-1-DbT-01-HZe</t>
  </si>
  <si>
    <t>云销雨霁队</t>
  </si>
  <si>
    <t>天津市河西区中心小学</t>
  </si>
  <si>
    <t>柳霁航</t>
  </si>
  <si>
    <t>2B8h6nJd-132-003-q3-002-2pd-032-1-yNv-01-EeA</t>
  </si>
  <si>
    <t>明光卡酷机智少年队</t>
  </si>
  <si>
    <t>赵巧龙</t>
  </si>
  <si>
    <t>徐文骏</t>
  </si>
  <si>
    <t>2B8h6nSu-132-003-61-002-2HQ-032-1-Atp-01-v3N</t>
  </si>
  <si>
    <t>田东县城北小学</t>
  </si>
  <si>
    <t>阮玉铁</t>
  </si>
  <si>
    <t>黄梓宸</t>
  </si>
  <si>
    <t>2B8h6nXP-132-003-D2-002-Aek-032-1-eLg-01-TFz</t>
  </si>
  <si>
    <t>天天向上队</t>
  </si>
  <si>
    <t>河南省实验中学思达外国语小学</t>
  </si>
  <si>
    <t>李旭阳</t>
  </si>
  <si>
    <t>陶浩宇</t>
  </si>
  <si>
    <t>2B8h6naR-132-003-bT-002-0zs-032-1-bZ0-01-1NY</t>
  </si>
  <si>
    <t>梦想雅峰</t>
  </si>
  <si>
    <t>曹雅峰</t>
  </si>
  <si>
    <t>2B8h6nS2-132-003-qe-002-lS3-032-1-6bE-01-EWo</t>
  </si>
  <si>
    <t>祝光奕</t>
  </si>
  <si>
    <t>2B8h6nM5-132-003-TM-002-LYZ-032-1-X3D-01-eki</t>
  </si>
  <si>
    <t>知码必胜队</t>
  </si>
  <si>
    <t>北京市西城区三里河第三小学</t>
  </si>
  <si>
    <t>宁嘉豪</t>
  </si>
  <si>
    <t>石小里</t>
  </si>
  <si>
    <t>2B8h6nc2-132-003-Q3-002-mAg-032-1-n4J-01-W1s</t>
  </si>
  <si>
    <t>YPL</t>
  </si>
  <si>
    <t>杨沛霖</t>
  </si>
  <si>
    <t>2B8h6nSW-132-003-oj-002-JCM-032-1-SH6-01-wpr</t>
  </si>
  <si>
    <t>诺贝尔队</t>
  </si>
  <si>
    <t>玛酷机器人晓港名城编程中心</t>
  </si>
  <si>
    <t>王馨瑜</t>
  </si>
  <si>
    <t>李佳荫</t>
  </si>
  <si>
    <t>2B8h6nXc-132-003-7a-002-VEI-032-1-o33-01-nUo</t>
  </si>
  <si>
    <t>合肥上海世界外国语学校1队</t>
  </si>
  <si>
    <t>翟胤志</t>
  </si>
  <si>
    <t>2B8h6nJN-132-003-3F-002-yOj-032-1-uaL-01-Fhc</t>
  </si>
  <si>
    <t>天鹅湖3队</t>
  </si>
  <si>
    <t>周梓怡</t>
  </si>
  <si>
    <t>2B8h6nXG-132-003-8O-002-UFY-032-1-ZqU-01-Lud</t>
  </si>
  <si>
    <t>合肥市翠庭园小学2队</t>
  </si>
  <si>
    <t>合肥市翠庭园小学</t>
  </si>
  <si>
    <t>石丰</t>
  </si>
  <si>
    <t>宋金骏</t>
  </si>
  <si>
    <t>2B8h6nIH-132-003-4x-002-aun-032-1-lpA-01-SBr</t>
  </si>
  <si>
    <t>12中1</t>
  </si>
  <si>
    <t>北京市第十二中学附属实验小学</t>
  </si>
  <si>
    <t>刘彦彤</t>
  </si>
  <si>
    <t>张浚扬</t>
  </si>
  <si>
    <t>2B8h6naY-132-003-9f-002-D1g-032-1-vDt-01-5ER</t>
  </si>
  <si>
    <t>梦想钟灏</t>
  </si>
  <si>
    <t>谢钟灏</t>
  </si>
  <si>
    <t>2B8h6nts-132-003-yX-002-Wo8-032-1-J4r-01-m5F</t>
  </si>
  <si>
    <t>火星机器人一队</t>
  </si>
  <si>
    <t>周子玉</t>
  </si>
  <si>
    <t>2B8h6nij-132-003-gX-002-Ifp-032-1-hpo-01-Obr</t>
  </si>
  <si>
    <t>机械闪电竞赛队</t>
  </si>
  <si>
    <t>石家庄市保利启新小学</t>
  </si>
  <si>
    <t>景笑然</t>
  </si>
  <si>
    <t>王泽语</t>
  </si>
  <si>
    <t>2B8h6nSD-132-003-Cv-002-TVW-032-1-33J-01-RN8</t>
  </si>
  <si>
    <t>西南林业大学附属小学队</t>
  </si>
  <si>
    <t>西南林业大学附属中学</t>
  </si>
  <si>
    <t>晏祥文</t>
  </si>
  <si>
    <t>2B8h6nIj-132-003-qY-002-9cR-032-1-N4f-01-4gY</t>
  </si>
  <si>
    <t>石油实验进击队</t>
  </si>
  <si>
    <t>北京石油学院附属实验小学</t>
  </si>
  <si>
    <t>葛楠</t>
  </si>
  <si>
    <t>卢一凡</t>
  </si>
  <si>
    <t>2B8h6CPt-132-003-Gt-002-3Q6-032-1-tkt-01-2IJ</t>
  </si>
  <si>
    <t>QD机器人-梦想队</t>
  </si>
  <si>
    <t>盘锦市双台子育红小学</t>
  </si>
  <si>
    <t>杨亚轩</t>
  </si>
  <si>
    <t>于泽宣</t>
  </si>
  <si>
    <t>2B8h6nfu-132-003-79-002-EUu-032-1-M1k-01-RHe</t>
  </si>
  <si>
    <t>泉秀3队</t>
  </si>
  <si>
    <t>王艺赫</t>
  </si>
  <si>
    <t>2B8h6nSB-132-003-oS-002-ze8-032-1-0HW-01-b4I</t>
  </si>
  <si>
    <t>永州玛酷之鑫</t>
  </si>
  <si>
    <t>彭宇鑫</t>
  </si>
  <si>
    <t>2B8h6nir-132-003-GO-002-hNI-032-1-0nQ-01-f5b</t>
  </si>
  <si>
    <t>甘肃省定西市临洮县八里铺镇王家大庄小学</t>
  </si>
  <si>
    <t>郭钰</t>
  </si>
  <si>
    <t>李远瑞</t>
  </si>
  <si>
    <t>2B8h6nfy-132-003-Oz-002-5qV-032-1-fBb-01-8AW</t>
  </si>
  <si>
    <t>淄博市代表队1队</t>
  </si>
  <si>
    <t>桓台一中附属学校</t>
  </si>
  <si>
    <t>宋怀瑾</t>
  </si>
  <si>
    <t>2B8h6nIN-132-003-3Q-002-rPT-032-1-DrB-01-Az7</t>
  </si>
  <si>
    <t>夏天队</t>
  </si>
  <si>
    <t>北京市东城区史家胡同小学</t>
  </si>
  <si>
    <t>赵朋秋</t>
  </si>
  <si>
    <t>赵子初</t>
  </si>
  <si>
    <t>2B8h6nap-132-003-eq-002-GaI-032-1-ceG-01-IQs</t>
  </si>
  <si>
    <t>梦想沐洋</t>
  </si>
  <si>
    <t>刘沐洋</t>
  </si>
  <si>
    <t>2B8h6niV-132-003-b2-002-k46-032-1-gyA-01-Tb7</t>
  </si>
  <si>
    <t>东方娃娃兴化战队</t>
  </si>
  <si>
    <t>杨骏韬</t>
  </si>
  <si>
    <t>2B8h6niS-132-003-jo-002-DWv-032-1-OLv-01-ScS</t>
  </si>
  <si>
    <t>巅峰队-永州玛酷</t>
  </si>
  <si>
    <t>周林峰</t>
  </si>
  <si>
    <t>2B8h6nIn-132-003-Zs-002-iun-032-1-3wE-01-yTX</t>
  </si>
  <si>
    <t>青少年活动中心先锋队</t>
  </si>
  <si>
    <t>周跃阳</t>
  </si>
  <si>
    <t>2B8h6nXZ-132-003-oh-002-uRJ-032-1-JKt-01-k75</t>
  </si>
  <si>
    <t>云霄队</t>
  </si>
  <si>
    <t>刘洋楷</t>
  </si>
  <si>
    <t>李潇尧</t>
  </si>
  <si>
    <t>2B8h6nfq-132-003-zD-002-rXs-032-1-KSl-01-sSD</t>
  </si>
  <si>
    <t>史莱克1队</t>
  </si>
  <si>
    <t>赵启航</t>
  </si>
  <si>
    <t>2B8h6nfI-132-003-MY-002-rfB-032-1-tWn-01-mze</t>
  </si>
  <si>
    <t>史莱克3队</t>
  </si>
  <si>
    <t>赵骏泽</t>
  </si>
  <si>
    <t>2B8h6nfB-132-003-v7-002-lFM-032-1-YML-01-UZv</t>
  </si>
  <si>
    <t>泉秀4队</t>
  </si>
  <si>
    <t>杨士航</t>
  </si>
  <si>
    <t>2B8h6naq-132-003-zT-002-jQj-032-1-SOu-01-FKj</t>
  </si>
  <si>
    <t>花园城4队</t>
  </si>
  <si>
    <t>严浩煊</t>
  </si>
  <si>
    <t>2B8h6nff-132-003-o4-002-br5-032-1-WRK-01-UiD</t>
  </si>
  <si>
    <t>史莱克2队</t>
  </si>
  <si>
    <t>王怀墨</t>
  </si>
  <si>
    <t>2B8h6niw-132-003-w6-002-2eg-032-1-gkA-01-6gD</t>
  </si>
  <si>
    <t>童心机器人3队</t>
  </si>
  <si>
    <t>宋泽轩</t>
  </si>
  <si>
    <t>2B8h6nfb-132-003-dC-002-nId-032-1-OdI-01-gmH</t>
  </si>
  <si>
    <t>淄博市代表队2队</t>
  </si>
  <si>
    <t>王梓霖</t>
  </si>
  <si>
    <t>2B8h6nch-132-003-CQ-002-c4i-032-1-9Kn-01-nmh</t>
  </si>
  <si>
    <t>火星机器人三队</t>
  </si>
  <si>
    <t>王熙印</t>
  </si>
  <si>
    <t>小学D组</t>
  </si>
  <si>
    <t>2B8h6nVE-132-003-nK-002-N2p-032-1-tD4-01-1kr</t>
  </si>
  <si>
    <t>凡恩战队13</t>
  </si>
  <si>
    <t>李志英</t>
  </si>
  <si>
    <t>程浩洋</t>
  </si>
  <si>
    <t>2B8h6Cwj-132-003-fq-002-tMK-032-1-cZo-01-Sjw</t>
  </si>
  <si>
    <t>Responsibility</t>
  </si>
  <si>
    <t>银川市阅海第二小学</t>
  </si>
  <si>
    <t>张建敏</t>
  </si>
  <si>
    <t>蒋铭昊</t>
  </si>
  <si>
    <t>2B8h6nMs-132-003-LK-002-2WO-032-1-0iX-01-73L</t>
  </si>
  <si>
    <t>花市2队</t>
  </si>
  <si>
    <t>薛成杰</t>
  </si>
  <si>
    <t>2B8h6n6x-132-003-8C-002-XUB-032-1-Of9-01-139</t>
  </si>
  <si>
    <t>耿家庄小学轨迹赛</t>
  </si>
  <si>
    <t>张丽兰</t>
  </si>
  <si>
    <t>赵翊辰</t>
  </si>
  <si>
    <t>2B8h6CwY-132-003-Pv-002-Xd7-032-1-vpA-01-xZL</t>
  </si>
  <si>
    <t>Pursue</t>
  </si>
  <si>
    <t>蒋家浩</t>
  </si>
  <si>
    <t>2B8h6ncg-132-003-ih-002-mi0-032-1-LDB-01-SD1</t>
  </si>
  <si>
    <t>嘉颖三战队</t>
  </si>
  <si>
    <t>丰南区实验小学东校区</t>
  </si>
  <si>
    <t>高一凡</t>
  </si>
  <si>
    <t>2B8h6ncF-132-003-PO-002-iJd-032-1-0wG-01-foW</t>
  </si>
  <si>
    <t>嘉颖四战队</t>
  </si>
  <si>
    <t>李嘉宇</t>
  </si>
  <si>
    <t>2B8h6EP4-133-088-Vs-006-Gnq-102-1-d90-08-Woc</t>
  </si>
  <si>
    <t>МSHP-J03</t>
  </si>
  <si>
    <t>Denis Bochkov</t>
  </si>
  <si>
    <t>First Prize</t>
  </si>
  <si>
    <t>2B8h6nMw-132-003-9w-002-BZk-032-1-bE0-01-HXW</t>
  </si>
  <si>
    <t>西师附小机器人战队1</t>
  </si>
  <si>
    <t>秦国强</t>
  </si>
  <si>
    <t>党宇航</t>
  </si>
  <si>
    <t>2B8h6nxG-132-003-AO-002-290-032-1-W3H-01-2kO</t>
  </si>
  <si>
    <t>北京市西城区师范附属小学</t>
  </si>
  <si>
    <t>高丽辉</t>
  </si>
  <si>
    <t>秦傲阳</t>
  </si>
  <si>
    <t>2B8h6nJl-132-003-UR-002-gsz-032-1-Km8-01-v0b</t>
  </si>
  <si>
    <t>蒙城3队</t>
  </si>
  <si>
    <t>亳州师范高等专科学校附属小学仁和路校区</t>
  </si>
  <si>
    <t>熊德寿</t>
  </si>
  <si>
    <t>张家印</t>
  </si>
  <si>
    <t>2B8h69FT-132-003-xp-002-b6A-032-1-QWh-01-RNQ</t>
  </si>
  <si>
    <t>鞍山市铁东区钢都小学分校代表队</t>
  </si>
  <si>
    <t>鞍山市铁东区钢都小学分校</t>
  </si>
  <si>
    <t>邵路</t>
  </si>
  <si>
    <t>王祺瑞</t>
  </si>
  <si>
    <t>2B8h6CwG-132-003-hS-002-4ZL-032-1-SS1-01-BO3</t>
  </si>
  <si>
    <t>温州市中通实验学校</t>
  </si>
  <si>
    <t>缪宸浩</t>
  </si>
  <si>
    <t>2B8h6CAK-132-003-RM-002-Gaw-032-1-yKP-01-EkC</t>
  </si>
  <si>
    <t>京师3队</t>
  </si>
  <si>
    <t>西城区复兴门外第一小学</t>
  </si>
  <si>
    <t>王奕宸</t>
  </si>
  <si>
    <t>2B8h6ncj-132-003-p1-002-t4U-032-1-JUK-01-TzL</t>
  </si>
  <si>
    <t>凡恩战队5</t>
  </si>
  <si>
    <t>杨雅楠</t>
  </si>
  <si>
    <t>尚雍航</t>
  </si>
  <si>
    <t>2B8h6niu-132-003-AH-002-OwD-032-1-tLK-01-gu5</t>
  </si>
  <si>
    <t>Sunset</t>
  </si>
  <si>
    <t>银川市实验小学</t>
  </si>
  <si>
    <t>范蕊</t>
  </si>
  <si>
    <t>杨浩宇</t>
  </si>
  <si>
    <t>2B8h6nfH-132-003-50-002-VOm-032-1-H2j-01-Nrm</t>
  </si>
  <si>
    <t>德州学院附属小学</t>
  </si>
  <si>
    <t>张明超</t>
  </si>
  <si>
    <t>韩正崎</t>
  </si>
  <si>
    <t>2B8h6n6o-132-003-iC-002-Mi2-032-1-Ciu-01-1SB</t>
  </si>
  <si>
    <t>东晖2队</t>
  </si>
  <si>
    <t>漳县东晖小学</t>
  </si>
  <si>
    <t>王琴</t>
  </si>
  <si>
    <t>何玉晨</t>
  </si>
  <si>
    <t>2B8h6ncI-132-003-OF-002-fih-032-1-1kL-01-THX</t>
  </si>
  <si>
    <t>多罗四队</t>
  </si>
  <si>
    <t>杜易轩</t>
  </si>
  <si>
    <t>2B8h6n6a-132-003-zg-002-pOr-032-1-DDQ-01-tjg</t>
  </si>
  <si>
    <t>汪付强</t>
  </si>
  <si>
    <t>李浩宇</t>
  </si>
  <si>
    <t>2B8h6RVh-132-003-6Y-002-njn-032-1-dCZ-01-lhU</t>
  </si>
  <si>
    <t>大连市高新区中心小学三队</t>
  </si>
  <si>
    <t>吴鹏</t>
  </si>
  <si>
    <t>么沁可</t>
  </si>
  <si>
    <t>2B8h6EvW-133-088-6B-006-GEn-102-1-WmQ-08-EqD</t>
  </si>
  <si>
    <t>Legend</t>
  </si>
  <si>
    <t>Nguyn Phúc Nguyên</t>
  </si>
  <si>
    <t>2B8h6nVN-132-003-q3-002-fLS-032-1-9N4-01-jR6</t>
  </si>
  <si>
    <t>凡恩战队12</t>
  </si>
  <si>
    <t>韩睿杰</t>
  </si>
  <si>
    <t>2B8h6nxz-132-003-LM-002-CG1-032-1-Z0U-01-JyF</t>
  </si>
  <si>
    <t>花市3队</t>
  </si>
  <si>
    <t>方一舟</t>
  </si>
  <si>
    <t>2B8h6Evl-133-088-Fi-006-4vh-102-1-nnu-08-UCo</t>
  </si>
  <si>
    <t>RBL_VN_TECHGIRL</t>
  </si>
  <si>
    <t>Cao Lê Huy</t>
  </si>
  <si>
    <t>Lng Bo Trang</t>
  </si>
  <si>
    <t>2B8h6nxb-132-003-1e-002-Rti-032-1-7yQ-01-3g8</t>
  </si>
  <si>
    <t>西师附小机器人战队2</t>
  </si>
  <si>
    <t>李嘉梁</t>
  </si>
  <si>
    <t>2B8h6nJH-132-003-w7-002-pHb-032-1-ju6-01-gbm</t>
  </si>
  <si>
    <t>蒙城县梦蝶队</t>
  </si>
  <si>
    <t>汪云国</t>
  </si>
  <si>
    <t>李冠霆</t>
  </si>
  <si>
    <t>2B8h6EPU-133-088-AR-006-PY0-102-1-kib-08-ijd</t>
  </si>
  <si>
    <t>МSHP-J01</t>
  </si>
  <si>
    <t>Gleb Sirotin</t>
  </si>
  <si>
    <t>2B8h6ni8-132-003-iC-002-SB2-032-1-53U-01-Kf5</t>
  </si>
  <si>
    <t>奇克摩克疾如风</t>
  </si>
  <si>
    <t>北京师范大学银川学校小学部</t>
  </si>
  <si>
    <t>杨董</t>
  </si>
  <si>
    <t>丁泊宁</t>
  </si>
  <si>
    <t>2B8h69FU-132-003-LJ-002-UXg-032-1-NP6-01-Dgb</t>
  </si>
  <si>
    <t>凡恩2战队</t>
  </si>
  <si>
    <t>卜晓亮</t>
  </si>
  <si>
    <t>穆昱州</t>
  </si>
  <si>
    <t>2B8h6n6C-132-003-zR-002-Teg-032-1-ntK-01-xh5</t>
  </si>
  <si>
    <t>智捷先锋队</t>
  </si>
  <si>
    <t>漳县盐川学校</t>
  </si>
  <si>
    <t>刘记辛</t>
  </si>
  <si>
    <t>陈福瑞</t>
  </si>
  <si>
    <t>2B8h6nMA-132-003-4I-002-WWf-032-1-rkq-01-cRP</t>
  </si>
  <si>
    <t>西师附小机器人战队3</t>
  </si>
  <si>
    <t>孙嘉豪</t>
  </si>
  <si>
    <t>2B8h6nMW-132-003-79-002-lg5-032-1-OkU-01-bZO</t>
  </si>
  <si>
    <t>北京师范大学亚太实验学校</t>
  </si>
  <si>
    <t>王晶晶</t>
  </si>
  <si>
    <t>高晗夏</t>
  </si>
  <si>
    <t>2B8h6nIY-132-003-tn-002-gev-032-1-Z9T-01-KxR</t>
  </si>
  <si>
    <t>懿骑绝尘</t>
  </si>
  <si>
    <t>刘嘉懿</t>
  </si>
  <si>
    <t>2B8h6nV7-132-003-zD-002-35K-032-1-g5G-01-hQt</t>
  </si>
  <si>
    <t>嘉颖五战队</t>
  </si>
  <si>
    <t>丰南区第一实验小学</t>
  </si>
  <si>
    <t>丁喜嘉</t>
  </si>
  <si>
    <t>2B8h6RVb-132-003-wl-002-Fmn-032-1-LXr-01-1jd</t>
  </si>
  <si>
    <t>南金实验学校战队</t>
  </si>
  <si>
    <t>大连市金普新区众赢文化艺术培训学校</t>
  </si>
  <si>
    <t>刘博洋</t>
  </si>
  <si>
    <t>2B8h6nfj-132-003-BJ-002-O9Z-032-1-LPa-01-0bM</t>
  </si>
  <si>
    <t>德州市湖滨北路小学队</t>
  </si>
  <si>
    <t>德州市湖滨北路小学</t>
  </si>
  <si>
    <t>王鹏</t>
  </si>
  <si>
    <t>王子谦</t>
  </si>
  <si>
    <t>2B8h6n6O-132-003-5T-002-h1I-032-1-ccr-01-32o</t>
  </si>
  <si>
    <t>机甲智联队</t>
  </si>
  <si>
    <t>杜文中</t>
  </si>
  <si>
    <t>鲜斌</t>
  </si>
  <si>
    <t>2B8h6nVe-132-003-sa-002-PNO-032-1-Xk1-01-unc</t>
  </si>
  <si>
    <t>陈睿泽队</t>
  </si>
  <si>
    <t>济宁市实验小学</t>
  </si>
  <si>
    <t>黄吉国</t>
  </si>
  <si>
    <t>陈睿泽</t>
  </si>
  <si>
    <t>2B8h6Eva-133-088-9H-006-frg-102-1-JPQ-08-UhT</t>
  </si>
  <si>
    <t>QuanBeo</t>
  </si>
  <si>
    <t>Nguyn Hoàng Qun</t>
  </si>
  <si>
    <t>2B8h6n69-132-003-f8-002-qQe-032-1-081-01-oO9</t>
  </si>
  <si>
    <t>新起点科创队</t>
  </si>
  <si>
    <t>樊荣</t>
  </si>
  <si>
    <t>漆妙</t>
  </si>
  <si>
    <t>2B8h6nMx-132-003-95-002-w58-032-1-23B-01-bxg</t>
  </si>
  <si>
    <t>范博</t>
  </si>
  <si>
    <t>田阜霖</t>
  </si>
  <si>
    <t>2B8h6nJ9-132-003-cO-002-Kmb-032-1-52m-01-gOe</t>
  </si>
  <si>
    <t>长淮新村小学机器人队</t>
  </si>
  <si>
    <t>长淮新村小学</t>
  </si>
  <si>
    <t>章雨泽</t>
  </si>
  <si>
    <t>2B8h6nV3-132-003-1B-002-sSl-032-1-yWC-01-paT</t>
  </si>
  <si>
    <t>凡恩战队14</t>
  </si>
  <si>
    <t>孙博衍</t>
  </si>
  <si>
    <t>2B8h6EPy-133-088-lg-006-OnY-102-1-Ehk-08-YyC</t>
  </si>
  <si>
    <t>Magnitka-Team 2</t>
  </si>
  <si>
    <t>Kira Dergunova</t>
  </si>
  <si>
    <t>2B8h6nIA-132-003-zj-002-iqe-032-1-hc0-01-Ob7</t>
  </si>
  <si>
    <t>重庆路小学2队</t>
  </si>
  <si>
    <t>刘贺</t>
  </si>
  <si>
    <t>孙赫宣</t>
  </si>
  <si>
    <t>2B8h6niU-132-003-QY-002-TUe-032-1-LYe-01-Gg7</t>
  </si>
  <si>
    <t>中环城3队</t>
  </si>
  <si>
    <t>童音茹</t>
  </si>
  <si>
    <t>2B8h6Rcg-132-003-CQ-002-Dad-032-1-tOt-01-EcJ</t>
  </si>
  <si>
    <t>大连市沙河口区马栏小学</t>
  </si>
  <si>
    <t>李云集</t>
  </si>
  <si>
    <t>刘天宁</t>
  </si>
  <si>
    <t>2B8h6nxa-132-003-G3-002-GoU-032-1-mUq-01-TAT</t>
  </si>
  <si>
    <t>马杉</t>
  </si>
  <si>
    <t>王依杨</t>
  </si>
  <si>
    <t>2B8h6nxM-132-003-vS-002-jeL-032-1-AJA-01-upr</t>
  </si>
  <si>
    <t>石园2队</t>
  </si>
  <si>
    <t>北京市顺义区石园小学</t>
  </si>
  <si>
    <t>何晓阳</t>
  </si>
  <si>
    <t>曹嘉昱</t>
  </si>
  <si>
    <t>2B8h6n6D-132-003-zR-002-Glv-032-1-uWA-01-jxD</t>
  </si>
  <si>
    <t>乐博郑州金中环2队</t>
  </si>
  <si>
    <t>郑州市二七区永安街小学</t>
  </si>
  <si>
    <t>罗亚光</t>
  </si>
  <si>
    <t>何忻妤</t>
  </si>
  <si>
    <t>2B8h6nIy-132-003-1Z-002-KlW-032-1-p3Z-01-sPS</t>
  </si>
  <si>
    <t>兴安盟红城小学战队</t>
  </si>
  <si>
    <t>乌兰浩特市智佳培训学校</t>
  </si>
  <si>
    <t>周宇</t>
  </si>
  <si>
    <t>李昂沁夫</t>
  </si>
  <si>
    <t>2B8h6n6Y-132-003-1A-002-YhM-032-1-cFE-01-OYh</t>
  </si>
  <si>
    <t>灵机战队</t>
  </si>
  <si>
    <t>杨海珍</t>
  </si>
  <si>
    <t>祁婧</t>
  </si>
  <si>
    <t>2B8h6nxc-132-003-lq-002-atV-032-1-sup-01-YXI</t>
  </si>
  <si>
    <t>石园1队</t>
  </si>
  <si>
    <t>郭庆</t>
  </si>
  <si>
    <t>曹嘉晟</t>
  </si>
  <si>
    <t>2B8h6nM1-132-003-Ke-002-wlE-032-1-7dU-01-65W</t>
  </si>
  <si>
    <t>中古友谊小学荣耀之光队</t>
  </si>
  <si>
    <t>洪绍白</t>
  </si>
  <si>
    <t>2B8h6nSE-132-003-ex-002-tKI-032-1-fXq-01-Wu0</t>
  </si>
  <si>
    <t>张博睿队</t>
  </si>
  <si>
    <t>张博睿</t>
  </si>
  <si>
    <t>2B8h6nJz-132-003-tG-002-B5b-032-1-a20-01-sjv</t>
  </si>
  <si>
    <t>柿柿如意队</t>
  </si>
  <si>
    <t>李楠</t>
  </si>
  <si>
    <t>马驰程</t>
  </si>
  <si>
    <t>2B8h6nx6-132-003-DY-002-0GB-032-1-gUr-01-LwA</t>
  </si>
  <si>
    <t>邯郸市实验小学2队</t>
  </si>
  <si>
    <t>孟奕翔</t>
  </si>
  <si>
    <t>2B8h6n63-132-003-7l-002-UJA-032-1-pYh-01-amb</t>
  </si>
  <si>
    <t>光明街小学队</t>
  </si>
  <si>
    <t>德州市光明街小学</t>
  </si>
  <si>
    <t>庄绪艳</t>
  </si>
  <si>
    <t>董雨璨</t>
  </si>
  <si>
    <t>2B8h6nVf-132-003-yw-002-aWz-032-1-NBa-01-iHW</t>
  </si>
  <si>
    <t>阳光少年队</t>
  </si>
  <si>
    <t>张尊阳</t>
  </si>
  <si>
    <t>2B8h6nfR-132-003-cH-002-S94-032-1-I6W-01-Czh</t>
  </si>
  <si>
    <t>德州市东风东路小学</t>
  </si>
  <si>
    <t>李子明</t>
  </si>
  <si>
    <t>宋锦睿</t>
  </si>
  <si>
    <t>2B8h6nVH-132-003-M0-002-cnX-032-1-jQC-01-dao</t>
  </si>
  <si>
    <t>艺创星泽队</t>
  </si>
  <si>
    <t>天津生态城南开小学</t>
  </si>
  <si>
    <t>高艺泽</t>
  </si>
  <si>
    <t>2B8h6nJC-132-003-ip-002-PHO-032-1-7Rs-01-FSm</t>
  </si>
  <si>
    <t>合肥实验学校九珑湾校区机器人队</t>
  </si>
  <si>
    <t>合肥实验学校九珑湾校区</t>
  </si>
  <si>
    <t>罗英杰</t>
  </si>
  <si>
    <t>2B8h6nVs-132-003-xw-002-i6m-032-1-XGi-01-hvW</t>
  </si>
  <si>
    <t>北园路小学一队</t>
  </si>
  <si>
    <t>临沂北园路小学</t>
  </si>
  <si>
    <t>王梦陈</t>
  </si>
  <si>
    <t>2B8h6nVG-132-003-zu-002-Xbl-032-1-eUf-01-UVf</t>
  </si>
  <si>
    <t>臧彦皓队</t>
  </si>
  <si>
    <t>臧彦皓</t>
  </si>
  <si>
    <t>2B8h6nIF-132-003-sf-002-VHv-032-1-Bi9-01-3DR</t>
  </si>
  <si>
    <t>潞苑小学四队</t>
  </si>
  <si>
    <t>宋昊宇</t>
  </si>
  <si>
    <t>2B8h6nMP-132-003-2Z-002-WLa-032-1-7dr-01-zqL</t>
  </si>
  <si>
    <t>西什库小学精英队</t>
  </si>
  <si>
    <t>北京市西城区西什库小学</t>
  </si>
  <si>
    <t>曹源</t>
  </si>
  <si>
    <t>周楷恭</t>
  </si>
  <si>
    <t>2B8h6nxU-132-003-FE-002-m9b-032-1-qwZ-01-bWu</t>
  </si>
  <si>
    <t>海青少-火花风暴</t>
  </si>
  <si>
    <t>余思宁</t>
  </si>
  <si>
    <t>2B8h6nXa-132-003-sG-002-N3y-032-1-t0F-01-NoL</t>
  </si>
  <si>
    <t>合肥一六八玫瑰园学校14队</t>
  </si>
  <si>
    <t>任宥仲</t>
  </si>
  <si>
    <t>2B8h6nVg-132-003-VG-002-Fi9-032-1-vuz-01-VGA</t>
  </si>
  <si>
    <t>张育菡组</t>
  </si>
  <si>
    <t>济宁学院附属小学</t>
  </si>
  <si>
    <t>张育菡</t>
  </si>
  <si>
    <t>2B8h6nSs-132-003-qM-002-kOV-032-1-H1F-01-mT3</t>
  </si>
  <si>
    <t>西南林业大学附属小学</t>
  </si>
  <si>
    <t>晏祥耀</t>
  </si>
  <si>
    <t>2B8h6nxk-132-003-ws-002-Hr6-032-1-gmQ-01-qCd</t>
  </si>
  <si>
    <t>雷霆机甲战队</t>
  </si>
  <si>
    <t>许英博</t>
  </si>
  <si>
    <t>2B8h6ntg-132-003-O9-002-A8A-032-1-suv-01-fY3</t>
  </si>
  <si>
    <t>新未来兴华2队</t>
  </si>
  <si>
    <t>郑州市兴华小学东校区</t>
  </si>
  <si>
    <t>李凌薇</t>
  </si>
  <si>
    <t>2B8h6nSQ-132-003-Sy-002-Rf5-032-1-XfV-01-dlE</t>
  </si>
  <si>
    <t>赫赫有名</t>
  </si>
  <si>
    <t>玛酷机器人晓港编程中心</t>
  </si>
  <si>
    <t>高云赫</t>
  </si>
  <si>
    <t>2B8h6Cw4-132-003-g8-002-s8D-032-1-XSU-01-EOr</t>
  </si>
  <si>
    <t>温州市瓯海区第二实验学校</t>
  </si>
  <si>
    <t>黄以斯帖</t>
  </si>
  <si>
    <t>2B8h6nSN-132-003-yD-002-g1X-032-1-MjR-01-tJT</t>
  </si>
  <si>
    <t>硕果队</t>
  </si>
  <si>
    <t>郑州管城回族区外国语牧歌小学</t>
  </si>
  <si>
    <t>刘飞</t>
  </si>
  <si>
    <t>董轩硕</t>
  </si>
  <si>
    <t>2B8h6RVA-132-003-6P-002-1hs-032-1-B5j-01-IOE</t>
  </si>
  <si>
    <t>红旗小学战队</t>
  </si>
  <si>
    <t>李尚遠</t>
  </si>
  <si>
    <t>2B8h6niB-132-003-d8-002-8nN-032-1-ssb-01-gJ3</t>
  </si>
  <si>
    <t>卓尔不凡</t>
  </si>
  <si>
    <t>宁夏银川市二十一小学</t>
  </si>
  <si>
    <t>陆彦芳</t>
  </si>
  <si>
    <t>魏卓凡</t>
  </si>
  <si>
    <t>2B8h6nJc-132-003-bW-002-ghZ-032-1-W6L-01-9zo</t>
  </si>
  <si>
    <t>重庆市渝北区渝开学校</t>
  </si>
  <si>
    <t>蒲彩霞</t>
  </si>
  <si>
    <t>夏敏茜</t>
  </si>
  <si>
    <t>2B8h6nXW-132-003-9s-002-JFA-032-1-EQB-01-H5l</t>
  </si>
  <si>
    <t>超越梦想</t>
  </si>
  <si>
    <t>安徽卡卡木编程</t>
  </si>
  <si>
    <t>高怀想</t>
  </si>
  <si>
    <t>祝良煜</t>
  </si>
  <si>
    <t>2B8h6nXN-132-003-Xx-002-3dW-032-1-Rwu-01-CVm</t>
  </si>
  <si>
    <t>城关一小队</t>
  </si>
  <si>
    <t>濉溪县城关中心学校第一小学</t>
  </si>
  <si>
    <t>黄路路</t>
  </si>
  <si>
    <t>牛玮昂</t>
  </si>
  <si>
    <t>2B8h6nc4-132-003-Gn-002-UU1-032-1-r1d-01-Bb4</t>
  </si>
  <si>
    <t>新未来兴华4队</t>
  </si>
  <si>
    <t>郑州市兴华小学北校区</t>
  </si>
  <si>
    <t>赵翼衡</t>
  </si>
  <si>
    <t>2B8h6nXH-132-003-cr-002-Ih9-032-1-nCe-01-WlV</t>
  </si>
  <si>
    <t>蒙城鲲鹏队</t>
  </si>
  <si>
    <t>熊翊平</t>
  </si>
  <si>
    <t>2B8h6nMD-132-003-Y9-002-hrM-032-1-70B-01-Xmi</t>
  </si>
  <si>
    <t>西单小学荣耀之光队</t>
  </si>
  <si>
    <t>北京市西城区西单小学</t>
  </si>
  <si>
    <t>徐子墨</t>
  </si>
  <si>
    <t>2B8h6nIb-132-003-fI-002-5Oq-032-1-1V6-01-hzR</t>
  </si>
  <si>
    <t>乌兰浩特智佳第2战队</t>
  </si>
  <si>
    <t>佟伟乐思</t>
  </si>
  <si>
    <t>2B8h6Evi-133-088-iA-006-pGy-102-1-Vbw-08-GGF</t>
  </si>
  <si>
    <t>Long Bay</t>
  </si>
  <si>
    <t>Phan oàn Minh Long</t>
  </si>
  <si>
    <t>2B8h6ncG-132-003-4q-002-AXQ-032-1-w2r-01-DXb</t>
  </si>
  <si>
    <t>范胜为队</t>
  </si>
  <si>
    <t>济宁市霍家街小学总校区</t>
  </si>
  <si>
    <t>范胜为</t>
  </si>
  <si>
    <t>2B8h6Rcd-132-003-iX-002-oSW-032-1-ctw-01-KOF</t>
  </si>
  <si>
    <t>大连市高新区中心小学一队</t>
  </si>
  <si>
    <t>张一</t>
  </si>
  <si>
    <t>2B8h6nVZ-132-003-ol-002-2DI-032-1-SXj-01-Tvb</t>
  </si>
  <si>
    <t>嘉颖六战队</t>
  </si>
  <si>
    <t>刘尚锦</t>
  </si>
  <si>
    <t>2B8h6nx2-132-003-wO-002-zYL-032-1-1gO-01-0fG</t>
  </si>
  <si>
    <t>附小队</t>
  </si>
  <si>
    <t>巩泰甫</t>
  </si>
  <si>
    <t>2B8h6nMZ-132-003-oU-002-Qp1-032-1-TKH-01-yqF</t>
  </si>
  <si>
    <t>北京市朝阳外国语学校广营校区</t>
  </si>
  <si>
    <t>北京市朝阳外国语学校来广营校区</t>
  </si>
  <si>
    <t>商和悦</t>
  </si>
  <si>
    <t>严梓瑞</t>
  </si>
  <si>
    <t>2B8h6ntk-132-003-tc-002-uLQ-032-1-h40-01-wYM</t>
  </si>
  <si>
    <t>新未来兴华3队</t>
  </si>
  <si>
    <t>郑州市兴华小学</t>
  </si>
  <si>
    <t>刘可馨</t>
  </si>
  <si>
    <t>2B8h6nSH-132-003-QZ-002-jMy-032-1-Tmb-01-jOy</t>
  </si>
  <si>
    <t>洪瑞领航者</t>
  </si>
  <si>
    <t>张洪瑞</t>
  </si>
  <si>
    <t>2B8h6noZ-132-003-Fj-002-Or6-032-1-DjY-01-qxn</t>
  </si>
  <si>
    <t>新未来上街小彭队</t>
  </si>
  <si>
    <t>彭怡然</t>
  </si>
  <si>
    <t>2B8h6now-132-003-vD-002-qiR-032-1-hQS-01-UkD</t>
  </si>
  <si>
    <t>新未来兴华5队</t>
  </si>
  <si>
    <t>郑州市二七区兴华小学北校区</t>
  </si>
  <si>
    <t>赵俊喆</t>
  </si>
  <si>
    <t>2B8h6RcF-132-003-1j-002-Fp4-032-1-Ffm-01-141</t>
  </si>
  <si>
    <t>大连高新区弘远小学</t>
  </si>
  <si>
    <t>赵一霖</t>
  </si>
  <si>
    <t>2B8h6Chl-132-003-rT-002-HhD-032-1-VlY-01-URv</t>
  </si>
  <si>
    <t>凤凰科技精英队</t>
  </si>
  <si>
    <t>平遥县实验小学</t>
  </si>
  <si>
    <t>王维平</t>
  </si>
  <si>
    <t>孙艺钊</t>
  </si>
  <si>
    <t>2B8h6nMk-132-003-4M-002-OU7-032-1-4CZ-01-iXz</t>
  </si>
  <si>
    <t>附小超轨不凡队</t>
  </si>
  <si>
    <t>付小凡</t>
  </si>
  <si>
    <t>2B8h6Evf-133-088-mr-006-gvB-102-1-hyN-08-Gjn</t>
  </si>
  <si>
    <t>Elephant No.1</t>
  </si>
  <si>
    <t>Nguyn Gia Phong</t>
  </si>
  <si>
    <t>2B8h6nVt-132-003-O2-002-0He-032-1-Oua-01-Pb9</t>
  </si>
  <si>
    <t>邯郸市实验小学1队</t>
  </si>
  <si>
    <t>王桐伟</t>
  </si>
  <si>
    <t>2B8h6CAD-132-003-DU-002-7oN-032-1-rJv-03-oN3</t>
  </si>
  <si>
    <t>润泽巡线壹队</t>
  </si>
  <si>
    <t>王晨瑞</t>
  </si>
  <si>
    <t>2B8h6CLF-132-003-91-002-oMs-032-1-8DO-03-Tsg</t>
  </si>
  <si>
    <t>青岛古镇口海军中学机器人战队二队</t>
  </si>
  <si>
    <t>青岛古镇口海军中学</t>
  </si>
  <si>
    <t>张升晨</t>
  </si>
  <si>
    <t>于淼</t>
  </si>
  <si>
    <t>2B8h6CLu-132-003-ca-002-B1r-032-1-3fc-03-8RI</t>
  </si>
  <si>
    <t>青岛西海岸中学高中机器人战队</t>
  </si>
  <si>
    <t>青岛西海岸中学</t>
  </si>
  <si>
    <t>殷艺华</t>
  </si>
  <si>
    <t>徐艺轩</t>
  </si>
  <si>
    <t>2B8h6Cyk-132-003-2R-002-yKN-032-1-TzW-03-TUP</t>
  </si>
  <si>
    <t>大丰AI机器人超轨战队A</t>
  </si>
  <si>
    <t>盐城市京师实验学校</t>
  </si>
  <si>
    <t>丁涛峰</t>
  </si>
  <si>
    <t>崔恩睿</t>
  </si>
  <si>
    <t>2B8h6C2n-132-003-cQ-002-uii-032-1-USV-03-AXX</t>
  </si>
  <si>
    <t>创客星球吉林九中</t>
  </si>
  <si>
    <t>吉林市第九中学</t>
  </si>
  <si>
    <t>宋尚霖</t>
  </si>
  <si>
    <t>2B8h6Cy5-132-003-wG-002-cPe-032-1-mKY-03-SWu</t>
  </si>
  <si>
    <t>星辰机甲</t>
  </si>
  <si>
    <t>衡山县实验中学</t>
  </si>
  <si>
    <t>刘奇</t>
  </si>
  <si>
    <t>赵子辰</t>
  </si>
  <si>
    <t>2B8h6C2e-132-003-il-002-msh-032-1-yAu-03-yZl</t>
  </si>
  <si>
    <t>王子诚</t>
  </si>
  <si>
    <t>吉林市第五中学</t>
  </si>
  <si>
    <t>2B8h6C2k-132-003-iM-002-Sli-032-1-eFE-03-Hhc</t>
  </si>
  <si>
    <t>丛子凡</t>
  </si>
  <si>
    <t>大连市西岗区教师进修学校附属学校</t>
  </si>
  <si>
    <t>张恭旭</t>
  </si>
  <si>
    <t>2B8h6CUi-132-003-Bm-002-8Yh-032-1-7fk-03-yGB</t>
  </si>
  <si>
    <t>青岛海山学校机器人战队</t>
  </si>
  <si>
    <t>青岛海山学校</t>
  </si>
  <si>
    <t>封旭杰</t>
  </si>
  <si>
    <t>汪子茗</t>
  </si>
  <si>
    <t>2B8h6CLk-132-003-bo-002-Xag-032-1-tLj-03-qMX</t>
  </si>
  <si>
    <t>青岛古镇口海军中学机器人战队三队</t>
  </si>
  <si>
    <t>李玉</t>
  </si>
  <si>
    <t>李宝坤</t>
  </si>
  <si>
    <t>2B8h6Cyo-132-003-oa-002-HVJ-032-1-7ay-03-1Ny</t>
  </si>
  <si>
    <t>深圳市南头中学濯尘战队</t>
  </si>
  <si>
    <t>深圳市南头中学</t>
  </si>
  <si>
    <t>刘茂阳</t>
  </si>
  <si>
    <t>边濯尘</t>
  </si>
  <si>
    <t>2B8h6CU0-132-003-5r-002-M1k-032-1-M1m-03-PIY</t>
  </si>
  <si>
    <t>星空</t>
  </si>
  <si>
    <t>武汉市钢都中学</t>
  </si>
  <si>
    <t>孙林</t>
  </si>
  <si>
    <t>章嘉涵</t>
  </si>
  <si>
    <t>2B8h6C4v-132-003-l4-002-5NB-032-1-2zQ-03-AGn</t>
  </si>
  <si>
    <t>应麟科创</t>
  </si>
  <si>
    <t>宁波市鄞州区钟公庙第二初级中学（应麟书院)</t>
  </si>
  <si>
    <t>张浩勒</t>
  </si>
  <si>
    <t>张余</t>
  </si>
  <si>
    <t>2B8h6CL6-132-003-t3-002-Thv-032-1-ZOb-03-kNY</t>
  </si>
  <si>
    <t>嘉颖二队</t>
  </si>
  <si>
    <t>2B8h6CLs-132-003-aG-002-ibl-032-1-1Uy-03-0gZ</t>
  </si>
  <si>
    <t>创客星球吉林市第七中学</t>
  </si>
  <si>
    <t>吉林市第七中学</t>
  </si>
  <si>
    <t>于锏焜</t>
  </si>
  <si>
    <t>2B8h6Cyn-132-003-Qm-002-Y7r-032-1-hcY-03-NgS</t>
  </si>
  <si>
    <t>重庆八中宏帆中学校</t>
  </si>
  <si>
    <t>刘勇</t>
  </si>
  <si>
    <t>夏煜涵</t>
  </si>
  <si>
    <t>2B8h6CUk-132-003-Gb-002-TUE-032-1-a4D-03-V7Q</t>
  </si>
  <si>
    <t>曲靖二队</t>
  </si>
  <si>
    <t>曲靖市麒麟区艾创机器人科技培训学校</t>
  </si>
  <si>
    <t>李陈</t>
  </si>
  <si>
    <t>雷文越</t>
  </si>
  <si>
    <t>2B8h6CLp-132-003-Ig-002-CdB-032-1-QgR-03-Nda</t>
  </si>
  <si>
    <t>嘉颖三队</t>
  </si>
  <si>
    <t>王泽昊</t>
  </si>
  <si>
    <t>2B8h6CUn-132-003-lM-002-hp3-032-1-IBt-03-cRH</t>
  </si>
  <si>
    <t>常国超轨初中1队</t>
  </si>
  <si>
    <t>郁海桃</t>
  </si>
  <si>
    <t>张淏成</t>
  </si>
  <si>
    <t>2B8h6Cy3-132-003-hz-002-udo-032-1-G4B-03-7tw</t>
  </si>
  <si>
    <t>春城战队</t>
  </si>
  <si>
    <t>昆明市官渡区维高教育培训学校</t>
  </si>
  <si>
    <t>蒋艾颖</t>
  </si>
  <si>
    <t>2B8h6CAY-132-003-Y9-002-D9u-032-1-3FL-03-TpR</t>
  </si>
  <si>
    <t>WZX</t>
  </si>
  <si>
    <t>吴丹丹</t>
  </si>
  <si>
    <t>王子轩</t>
  </si>
  <si>
    <t>2B8h6CUC-132-003-OP-002-53h-032-1-eDs-03-ukM</t>
  </si>
  <si>
    <t>璀璨</t>
  </si>
  <si>
    <t>施之昊</t>
  </si>
  <si>
    <t>2B8h6C2P-132-003-52-002-Iwz-032-1-uv6-03-RTd</t>
  </si>
  <si>
    <t>乌苏里战队</t>
  </si>
  <si>
    <t>饶河县第一中学</t>
  </si>
  <si>
    <t>齐英军</t>
  </si>
  <si>
    <t>司若愚</t>
  </si>
  <si>
    <t>2B8h6C2R-132-003-5M-002-6xa-032-1-fkz-03-pSL</t>
  </si>
  <si>
    <t>创客星球吉林五中</t>
  </si>
  <si>
    <t>张展硕</t>
  </si>
  <si>
    <t>2B8h6CAW-132-003-nh-002-Exn-032-1-MMV-03-Wtn</t>
  </si>
  <si>
    <t>HHY</t>
  </si>
  <si>
    <t>贺泓源</t>
  </si>
  <si>
    <t>2B8h6CUo-132-003-Wc-002-cB0-032-1-wq6-03-40g</t>
  </si>
  <si>
    <t>奇星</t>
  </si>
  <si>
    <t>彭皓哲</t>
  </si>
  <si>
    <t>2B8h6CUr-132-003-ph-002-Ll6-032-1-jec-03-10K</t>
  </si>
  <si>
    <t>大唐倚天屠龙队</t>
  </si>
  <si>
    <t>晋中市大唐现代双语学校</t>
  </si>
  <si>
    <t>邱鹏</t>
  </si>
  <si>
    <t>郝一宁</t>
  </si>
  <si>
    <t>2B8h6C2h-132-003-rs-002-pWJ-032-1-esz-03-zoU</t>
  </si>
  <si>
    <t>智能豹超越队</t>
  </si>
  <si>
    <t>韩丽娟</t>
  </si>
  <si>
    <t>孙佳奥</t>
  </si>
  <si>
    <t>2B8h6CUL-132-003-XH-002-J2J-032-1-s4Z-03-3zO</t>
  </si>
  <si>
    <t>婧源</t>
  </si>
  <si>
    <t>宁波市鄞州区姜山镇中学</t>
  </si>
  <si>
    <t>张立池</t>
  </si>
  <si>
    <t>王婧源</t>
  </si>
  <si>
    <t>2B8h6CLM-132-003-GY-002-13v-032-1-ZTb-03-ySu</t>
  </si>
  <si>
    <t>嘉颖一队</t>
  </si>
  <si>
    <t>王嘉航</t>
  </si>
  <si>
    <t>2B8h6CUS-132-003-5X-002-9Gy-032-1-R6S-03-cvP</t>
  </si>
  <si>
    <t>青岛西海岸中学高中机器人战队二队</t>
  </si>
  <si>
    <t>范璨菲</t>
  </si>
  <si>
    <t>2B8h6nNP-132-003-TZ-002-EKQ-032-1-AUp-03-tB2</t>
  </si>
  <si>
    <t>淄博市代表队8队</t>
  </si>
  <si>
    <t>桓台县实验学校</t>
  </si>
  <si>
    <t>田丰硕</t>
  </si>
  <si>
    <t>2B8h6nCs-132-003-Ux-002-ZLb-032-1-PNe-03-teb</t>
  </si>
  <si>
    <t>淄博市代表队7队</t>
  </si>
  <si>
    <t>单柏程</t>
  </si>
  <si>
    <t>2B8h6Cyi-132-003-Ou-002-B7C-032-1-fIC-03-A6L</t>
  </si>
  <si>
    <t>彩云一队</t>
  </si>
  <si>
    <t>云南民族大学附属高级中学</t>
  </si>
  <si>
    <t>范雪梅</t>
  </si>
  <si>
    <t>罗代冰</t>
  </si>
  <si>
    <t>2B8h6CLG-132-003-iT-002-Eqp-032-1-mw8-03-ltY</t>
  </si>
  <si>
    <t>QBZ</t>
  </si>
  <si>
    <t>秦邦展</t>
  </si>
  <si>
    <t>2B8h6CyT-132-003-ZD-002-vGT-032-1-Nnp-03-m5y</t>
  </si>
  <si>
    <t>曲靖一队</t>
  </si>
  <si>
    <t>刘润骋</t>
  </si>
  <si>
    <t>2B8h6CUq-132-003-6K-002-cpR-032-1-Mae-03-Xiu</t>
  </si>
  <si>
    <t>奇客摩克疾如风</t>
  </si>
  <si>
    <t>银川市第十五中学</t>
  </si>
  <si>
    <t>刘海林</t>
  </si>
  <si>
    <t>党培文</t>
  </si>
  <si>
    <t>2B8h6CUT-132-003-1m-002-SMb-032-1-Cef-03-IYo</t>
  </si>
  <si>
    <t>华育队</t>
  </si>
  <si>
    <t>鞍山高新区华育学校</t>
  </si>
  <si>
    <t>王东宁</t>
  </si>
  <si>
    <t>庄秉勋</t>
  </si>
  <si>
    <t>2B8h6CAr-132-003-Oy-002-MZK-032-1-ebk-03-hxc</t>
  </si>
  <si>
    <t>北京市广渠门中学队</t>
  </si>
  <si>
    <t>北京市广渠门中学</t>
  </si>
  <si>
    <t>尹婷</t>
  </si>
  <si>
    <t>万世同</t>
  </si>
  <si>
    <t>2B8h6CL3-132-003-tM-002-3zB-032-1-LDM-03-BNT</t>
  </si>
  <si>
    <t>龙腾队</t>
  </si>
  <si>
    <t>天津市河西区乐之疆教育培训学校</t>
  </si>
  <si>
    <t>毕崇轩</t>
  </si>
  <si>
    <t>2B8h6CyZ-132-003-hk-002-ndT-032-1-xN1-03-kJH</t>
  </si>
  <si>
    <t>必赢队</t>
  </si>
  <si>
    <t>辽宁省实验中学</t>
  </si>
  <si>
    <t>刘硕</t>
  </si>
  <si>
    <t>郑益多</t>
  </si>
  <si>
    <t>2B8h6CLZ-132-003-kl-002-xiY-032-1-krm-03-RN9</t>
  </si>
  <si>
    <t>郭一鸣队</t>
  </si>
  <si>
    <t>陵川县第三中学校</t>
  </si>
  <si>
    <t>秦学亮</t>
  </si>
  <si>
    <t>郭一鸣</t>
  </si>
  <si>
    <t>2B8h6Cyg-132-003-Iu-002-4m6-032-1-OUO-03-e1e</t>
  </si>
  <si>
    <t>花园城1队</t>
  </si>
  <si>
    <t>陈德轩</t>
  </si>
  <si>
    <t>2B8h6CLL-132-003-33-002-2Ju-032-1-sEu-03-dWl</t>
  </si>
  <si>
    <t>WLZ</t>
  </si>
  <si>
    <t>王励治</t>
  </si>
  <si>
    <t>2B8h6CAE-132-003-SM-002-FaE-032-1-Onl-03-X0n</t>
  </si>
  <si>
    <t>潞河中学队</t>
  </si>
  <si>
    <t>北京市通州区潞河中学</t>
  </si>
  <si>
    <t>崔长华</t>
  </si>
  <si>
    <t>任若飞</t>
  </si>
  <si>
    <t>2B8h6CUt-132-003-Ul-002-uOF-032-1-9IS-03-k2S</t>
  </si>
  <si>
    <t>奇客摩克侵略如火</t>
  </si>
  <si>
    <t>银川景博中学</t>
  </si>
  <si>
    <t>蔡建树</t>
  </si>
  <si>
    <t>陈泽瑞</t>
  </si>
  <si>
    <t>2B8h6CA1-132-003-aY-002-C22-032-1-QZt-03-AXg</t>
  </si>
  <si>
    <t>SYSY超轨队</t>
  </si>
  <si>
    <t>北京师范大学附属实验中学顺义学校</t>
  </si>
  <si>
    <t>钟轶然</t>
  </si>
  <si>
    <t>2B8h6CUp-132-003-nU-002-GQO-032-1-qBN-03-kJf</t>
  </si>
  <si>
    <t>天河</t>
  </si>
  <si>
    <t>余姗珊</t>
  </si>
  <si>
    <t>2B8h6C2b-132-003-1f-002-Lbk-032-1-b33-03-Jch</t>
  </si>
  <si>
    <t>马侨屿</t>
  </si>
  <si>
    <t>沈阳市第一三四中学</t>
  </si>
  <si>
    <t>陈恩峰</t>
  </si>
  <si>
    <t>2B8h6CUI-132-003-tr-002-Rmg-032-1-czn-03-AOg</t>
  </si>
  <si>
    <t>青岛西海岸致远中学机器人战队</t>
  </si>
  <si>
    <t>青岛西海岸新区致远中学</t>
  </si>
  <si>
    <t>李君正</t>
  </si>
  <si>
    <t>武堃圣</t>
  </si>
  <si>
    <t>2B8h6Cy8-132-003-Qb-002-NEG-032-1-qQy-03-seN</t>
  </si>
  <si>
    <t>来章润</t>
  </si>
  <si>
    <t>颜子皓</t>
  </si>
  <si>
    <t>2B8h6C2A-132-003-Yi-002-TAj-032-1-gFV-03-P4P</t>
  </si>
  <si>
    <t>智能豹超级战队</t>
  </si>
  <si>
    <t>绥化市第五中学</t>
  </si>
  <si>
    <t>祖凤霞</t>
  </si>
  <si>
    <t>张峻驰</t>
  </si>
  <si>
    <t>2B8h6CLh-132-003-HE-002-bRq-032-1-P1b-03-Q6z</t>
  </si>
  <si>
    <t>凤凰科技队</t>
  </si>
  <si>
    <t>平遥县实验初级中学校</t>
  </si>
  <si>
    <t>张兆杰</t>
  </si>
  <si>
    <t>赵旌朝</t>
  </si>
  <si>
    <t>2B8h6Cy9-132-003-Hf-002-anx-032-1-WiY-03-Cev</t>
  </si>
  <si>
    <t>青科之光宇聪队</t>
  </si>
  <si>
    <t>襄阳市第三十五中学</t>
  </si>
  <si>
    <t>秦梦</t>
  </si>
  <si>
    <t>林宇聪</t>
  </si>
  <si>
    <t>2B8h6CLo-132-003-Rw-002-3op-032-1-IRX-03-NuG</t>
  </si>
  <si>
    <t>史塔克1队</t>
  </si>
  <si>
    <t>邯郸市人和中学</t>
  </si>
  <si>
    <t>毕芳</t>
  </si>
  <si>
    <t>齐孝博</t>
  </si>
  <si>
    <t>2B8h6C2c-132-003-Xo-002-fxz-032-1-jQW-03-3hW</t>
  </si>
  <si>
    <t>李昀哲</t>
  </si>
  <si>
    <t>辽宁省沈阳市南昌初级中学长白校区</t>
  </si>
  <si>
    <t>2B8h6CUw-132-003-6S-002-tES-032-1-mb3-03-Jb1</t>
  </si>
  <si>
    <t>温州市实验中学</t>
  </si>
  <si>
    <t>李佑</t>
  </si>
  <si>
    <t>2B8h6CyU-132-003-FX-002-CnK-032-1-H59-03-nrh</t>
  </si>
  <si>
    <t>衡山实中智先锋</t>
  </si>
  <si>
    <t>廖培燊</t>
  </si>
  <si>
    <t>2B8h6nN7-132-003-fq-002-c1J-032-1-Ld1-03-Zt4</t>
  </si>
  <si>
    <t>淄博市代表队9队</t>
  </si>
  <si>
    <t>桓台县红莲湖学校</t>
  </si>
  <si>
    <t>刘昊辰</t>
  </si>
  <si>
    <t>2B8h6CUs-132-003-Vk-002-cHi-032-1-Jm4-03-ACk</t>
  </si>
  <si>
    <t>蒙自二中战队</t>
  </si>
  <si>
    <t>维高机器人中心</t>
  </si>
  <si>
    <t>鄢宇</t>
  </si>
  <si>
    <t>张郡珂</t>
  </si>
  <si>
    <t>2B8h6C2K-132-003-MJ-002-mW1-032-1-IFL-03-vCR</t>
  </si>
  <si>
    <t>星际工匠</t>
  </si>
  <si>
    <t>准格尔旗民族中学</t>
  </si>
  <si>
    <t>裴少霞</t>
  </si>
  <si>
    <t>徐启尧</t>
  </si>
  <si>
    <t>2B8h6C2O-132-003-b9-002-CFF-032-1-HaM-03-jyJ</t>
  </si>
  <si>
    <t>吉林省第二实验远洋学校</t>
  </si>
  <si>
    <t>刘星墨</t>
  </si>
  <si>
    <t>2B8h6CUH-132-003-gK-002-CeR-032-1-RHi-03-nsR</t>
  </si>
  <si>
    <t>阜新市第一中学参赛队</t>
  </si>
  <si>
    <t>阜新市第一中学</t>
  </si>
  <si>
    <t>褚岩</t>
  </si>
  <si>
    <t>刘昊德</t>
  </si>
  <si>
    <t>2B8h6CLj-132-003-pD-002-C6Y-032-1-m0c-03-DQN</t>
  </si>
  <si>
    <t>刘紫昂</t>
  </si>
  <si>
    <t>青岛第六十五中学</t>
  </si>
  <si>
    <t>2B8h6C2C-132-003-VM-002-QuR-032-1-bzL-03-8v2</t>
  </si>
  <si>
    <t>同仁修身队</t>
  </si>
  <si>
    <t>准格尔旗同仁学校</t>
  </si>
  <si>
    <t>郑嘉鹏</t>
  </si>
  <si>
    <t>张轩硕</t>
  </si>
  <si>
    <t>2B8h6CLY-132-003-IX-002-fFX-032-1-E9o-03-iHk</t>
  </si>
  <si>
    <t>董宇宸</t>
  </si>
  <si>
    <t>青岛五十八中附属中学</t>
  </si>
  <si>
    <t>2B8h6CLA-132-003-f2-002-Ls3-032-1-0OA-03-RgN</t>
  </si>
  <si>
    <t>创客星球吉林市第七中学1</t>
  </si>
  <si>
    <t>郝德钦</t>
  </si>
  <si>
    <t>2B8h6C22-132-003-Md-002-D9f-032-1-wHv-03-lUB</t>
  </si>
  <si>
    <t>谢天淇</t>
  </si>
  <si>
    <t>沈阳市第一二六中学</t>
  </si>
  <si>
    <t>2B8h6RV5-132-003-Fl-002-HS7-032-1-OLS-03-xgM</t>
  </si>
  <si>
    <t>一0一中学战队</t>
  </si>
  <si>
    <t>孙枢翱</t>
  </si>
  <si>
    <t>2B8h6RVI-132-003-Qr-002-cFt-032-1-dO8-03-MtT</t>
  </si>
  <si>
    <t>奥体第一中学战队</t>
  </si>
  <si>
    <t>刘芃池</t>
  </si>
  <si>
    <t>2B8h6Cyf-132-003-LZ-002-izc-032-1-y1B-03-ZwT</t>
  </si>
  <si>
    <t>深圳市南头中学子涵战队</t>
  </si>
  <si>
    <t>甘泉</t>
  </si>
  <si>
    <t>毛子涵</t>
  </si>
  <si>
    <t>2B8h6CyP-132-003-1w-002-qn5-032-1-giL-03-O8s</t>
  </si>
  <si>
    <t>晓鹏凌云队</t>
  </si>
  <si>
    <t>天津市滨海新区塘沽第一中学</t>
  </si>
  <si>
    <t>徐晓鹏</t>
  </si>
  <si>
    <t>2B8h6CLv-132-003-88-002-Ax6-032-1-phi-03-X21</t>
  </si>
  <si>
    <t>垚火凤凰精英队</t>
  </si>
  <si>
    <t>平遥县凤凰小伙伴科技培训学校</t>
  </si>
  <si>
    <t>张文轶</t>
  </si>
  <si>
    <t>郭垚磊</t>
  </si>
  <si>
    <t>2B8h6C2z-132-003-Qx-002-Nne-032-1-TYu-03-kBC</t>
  </si>
  <si>
    <t>乌苏里战队A</t>
  </si>
  <si>
    <t>杨卓烨</t>
  </si>
  <si>
    <t>2B8h6CU6-132-003-tI-002-EA9-032-1-O3i-03-jh3</t>
  </si>
  <si>
    <t>青岛古镇口海军中学机器人战队一队</t>
  </si>
  <si>
    <t>闫柯雅</t>
  </si>
  <si>
    <t>2B8h6C27-132-003-Hc-002-rH1-032-1-p4R-03-FDw</t>
  </si>
  <si>
    <t>智能豹超燃队</t>
  </si>
  <si>
    <t>绥化市第五中学校</t>
  </si>
  <si>
    <t>谭刚</t>
  </si>
  <si>
    <t>倪嗣嘉</t>
  </si>
  <si>
    <t>2B8h6C2X-132-003-zW-002-EBO-032-1-GZg-03-UKg</t>
  </si>
  <si>
    <t>火弩箭</t>
  </si>
  <si>
    <t>刘月帆</t>
  </si>
  <si>
    <t>2B8h6CL8-132-003-RO-002-hVg-032-1-myj-03-H9G</t>
  </si>
  <si>
    <t>王子博</t>
  </si>
  <si>
    <t>青岛六十三中北校区</t>
  </si>
  <si>
    <t>2B8h6C2y-132-003-Ar-002-vgv-032-1-VGA-03-ELj</t>
  </si>
  <si>
    <t>沈阳市第一三四中学（郭锡霖）</t>
  </si>
  <si>
    <t>郭锡霖</t>
  </si>
  <si>
    <t>2B8h6Cyh-132-003-RO-002-PNH-032-1-qJT-03-dOu</t>
  </si>
  <si>
    <t>圣智光耀队</t>
  </si>
  <si>
    <t>周圣泽</t>
  </si>
  <si>
    <t>2B8h6CUO-132-003-63-002-2MO-032-1-RG5-03-ZXO</t>
  </si>
  <si>
    <t>星海</t>
  </si>
  <si>
    <t>张贻琛</t>
  </si>
  <si>
    <t>2B8h6CU3-132-003-yz-002-QSo-032-1-qSS-03-M0J</t>
  </si>
  <si>
    <t>北师大连三队</t>
  </si>
  <si>
    <t>北京师范大学大连普兰店附属学校</t>
  </si>
  <si>
    <t>矫金洋</t>
  </si>
  <si>
    <t>2B8h6C2u-132-003-IS-002-8W1-032-1-j95-03-zfT</t>
  </si>
  <si>
    <t>阳江市阳东正雅学校</t>
  </si>
  <si>
    <t>黎夏</t>
  </si>
  <si>
    <t>黎士嘉</t>
  </si>
  <si>
    <t>2B8h6CL4-132-003-gO-002-hiW-032-1-5FR-03-IRG</t>
  </si>
  <si>
    <t>LSX</t>
  </si>
  <si>
    <t>李胜羲</t>
  </si>
  <si>
    <t>2B8h6C20-132-003-46-002-EoC-032-1-DFi-03-HyK</t>
  </si>
  <si>
    <t>同德兴仁队</t>
  </si>
  <si>
    <t>白旭</t>
  </si>
  <si>
    <t>马琛杰</t>
  </si>
  <si>
    <t>2B8h6CLt-132-003-OR-002-QBS-032-1-IYZ-03-7O3</t>
  </si>
  <si>
    <t>清郑初中部七队</t>
  </si>
  <si>
    <t>张家铭</t>
  </si>
  <si>
    <t>2B8h6CU5-132-003-Rc-002-4V7-032-1-Hbn-03-9Xm</t>
  </si>
  <si>
    <t>奇客摩克鹰击长空</t>
  </si>
  <si>
    <t>银川市第二十中学</t>
  </si>
  <si>
    <t>李文婧</t>
  </si>
  <si>
    <t>黄思源</t>
  </si>
  <si>
    <t>2B8h6C2M-132-003-jb-002-DiB-032-1-zdR-03-Elb</t>
  </si>
  <si>
    <t>东北育才深究队</t>
  </si>
  <si>
    <t>东北育才学校</t>
  </si>
  <si>
    <t>毕铎</t>
  </si>
  <si>
    <t>崔严心</t>
  </si>
  <si>
    <t>2B8h6CUb-132-003-Fa-002-EVB-032-1-L1h-03-rL1</t>
  </si>
  <si>
    <t>小白</t>
  </si>
  <si>
    <t>宁夏回族自治区银川一中</t>
  </si>
  <si>
    <t>杨建荣</t>
  </si>
  <si>
    <t>李纪晔</t>
  </si>
  <si>
    <t>2B8h6C29-132-003-28-002-7lX-032-1-ZWo-03-qeX</t>
  </si>
  <si>
    <t>精准风暴</t>
  </si>
  <si>
    <t>张雍泽</t>
  </si>
  <si>
    <t>2B8h6Cyq-132-003-rH-002-AAT-032-1-Ba9-03-36f</t>
  </si>
  <si>
    <t>智创未来</t>
  </si>
  <si>
    <t>谢佳煊</t>
  </si>
  <si>
    <t>2B8h6CyO-132-003-D0-002-Djv-032-1-zsF-03-qK4</t>
  </si>
  <si>
    <t>李雲迪</t>
  </si>
  <si>
    <t>2B8h6CAQ-132-003-Xg-002-EZr-032-1-yjT-03-msp</t>
  </si>
  <si>
    <t>ZSQ</t>
  </si>
  <si>
    <t>钟世齐</t>
  </si>
  <si>
    <t>2B8h6CUh-132-003-jF-002-RWO-032-1-SoP-03-RA9</t>
  </si>
  <si>
    <t>宜春市宜阳队</t>
  </si>
  <si>
    <t>宜春市宜阳学校</t>
  </si>
  <si>
    <t>朱俊</t>
  </si>
  <si>
    <t>王柯骏</t>
  </si>
  <si>
    <t>2B8h6CyA-132-003-O0-002-q15-032-1-IhZ-03-4ot</t>
  </si>
  <si>
    <t>衡山实中智多星</t>
  </si>
  <si>
    <t>杨瑾昊</t>
  </si>
  <si>
    <t>2B8h6C2v-132-003-Kd-002-b2C-032-1-lfI-03-KiA</t>
  </si>
  <si>
    <t>四十三中队</t>
  </si>
  <si>
    <t>沈阳市第43中学</t>
  </si>
  <si>
    <t>陈杨</t>
  </si>
  <si>
    <t>李翊铭</t>
  </si>
  <si>
    <t>2B8h6nW9-132-003-7e-002-4Qx-032-1-vuj-03-ciE</t>
  </si>
  <si>
    <t>兄弟联盟老弟</t>
  </si>
  <si>
    <t>兰州市第五中学</t>
  </si>
  <si>
    <t>杜斌</t>
  </si>
  <si>
    <t>柳晨锐</t>
  </si>
  <si>
    <t>2B8h6nph-132-003-1D-002-EgR-032-1-euP-03-WLb</t>
  </si>
  <si>
    <t>昌平一中二队-超级轨迹</t>
  </si>
  <si>
    <t>北京市昌平区第一中学</t>
  </si>
  <si>
    <t>陈旭红</t>
  </si>
  <si>
    <t>刘子奇</t>
  </si>
  <si>
    <t>2B8h6nNF-132-003-z9-002-ccG-032-1-KbZ-03-zPj</t>
  </si>
  <si>
    <t>昌平一中一队-超级轨迹</t>
  </si>
  <si>
    <t>刘浩岩</t>
  </si>
  <si>
    <t>战谷</t>
  </si>
  <si>
    <t>2B8h6nNS-132-003-dx-002-MVs-032-1-k7H-03-5OF</t>
  </si>
  <si>
    <t>历城二中超轨2队</t>
  </si>
  <si>
    <t>济南市历城第二中学</t>
  </si>
  <si>
    <t>李志勇</t>
  </si>
  <si>
    <t>刘君璋</t>
  </si>
  <si>
    <t>2B8h6nOy-132-003-xe-002-DWk-032-1-Uk1-03-WnK</t>
  </si>
  <si>
    <t>文睿必胜</t>
  </si>
  <si>
    <t>兰州市第八十二中学</t>
  </si>
  <si>
    <t>向梅</t>
  </si>
  <si>
    <t>纪文睿</t>
  </si>
  <si>
    <t>2B8h6nNi-132-003-Z6-002-kCm-032-1-zQd-03-EFB</t>
  </si>
  <si>
    <t>历城二中超轨1队</t>
  </si>
  <si>
    <t>高月锋</t>
  </si>
  <si>
    <t>孙楠扬</t>
  </si>
  <si>
    <t>2B8h6npA-132-003-1b-002-YuR-032-1-h2c-03-Pvf</t>
  </si>
  <si>
    <t>润泽巡线叁队</t>
  </si>
  <si>
    <t>刘明灏</t>
  </si>
  <si>
    <t>2B8h6n06-132-003-uo-002-cSB-032-1-XWM-03-Pcc</t>
  </si>
  <si>
    <t>常国超轨初中2队</t>
  </si>
  <si>
    <t>应翔帆</t>
  </si>
  <si>
    <t>2B8h6n0v-132-003-iQ-002-T1K-032-1-qLT-03-btf</t>
  </si>
  <si>
    <t>陨石满分队</t>
  </si>
  <si>
    <t>邱添</t>
  </si>
  <si>
    <t>王培峦</t>
  </si>
  <si>
    <t>2B8h6nNR-132-003-QE-002-kri-032-1-xlM-03-ilM</t>
  </si>
  <si>
    <t>陈分忻可队</t>
  </si>
  <si>
    <t>于忻可</t>
  </si>
  <si>
    <t>2B8h6npE-132-003-sA-002-7m0-032-1-KDG-03-5W0</t>
  </si>
  <si>
    <t>使命必达</t>
  </si>
  <si>
    <t>梁宇涵</t>
  </si>
  <si>
    <t>2B8h6nNG-132-003-yh-002-kkQ-032-1-yrC-03-97a</t>
  </si>
  <si>
    <t>青岛西海岸实验初中机器人战队</t>
  </si>
  <si>
    <t>青岛西海岸新区实验初级中学</t>
  </si>
  <si>
    <t>薛燕</t>
  </si>
  <si>
    <t>陈嘉禾</t>
  </si>
  <si>
    <t>2B8h6nCg-132-003-ON-002-dha-032-1-SSf-03-EIU</t>
  </si>
  <si>
    <t>多罗一队</t>
  </si>
  <si>
    <t>郭梓轩</t>
  </si>
  <si>
    <t>2B8h6npl-132-003-U6-002-s29-032-1-MaZ-03-tww</t>
  </si>
  <si>
    <t>古城中学二队</t>
  </si>
  <si>
    <t>北京市古城中学</t>
  </si>
  <si>
    <t>姚春林</t>
  </si>
  <si>
    <t>刘储瑞</t>
  </si>
  <si>
    <t>2B8h6np0-132-003-9e-002-bUU-032-1-epv-03-yCf</t>
  </si>
  <si>
    <t>北京市古城中学一队</t>
  </si>
  <si>
    <t>孟宪民</t>
  </si>
  <si>
    <t>韩逸川</t>
  </si>
  <si>
    <t>2B8h6nOW-132-003-ym-002-FFU-032-1-rkV-03-yHy</t>
  </si>
  <si>
    <t>天鹅湖4队</t>
  </si>
  <si>
    <t>周梓蓦</t>
  </si>
  <si>
    <t>2B8h6n0G-132-003-6D-002-2Bs-032-1-0JV-03-1z1</t>
  </si>
  <si>
    <t>鄞州青创队</t>
  </si>
  <si>
    <t>宁波市鄞州外国语中学</t>
  </si>
  <si>
    <t>芦若楠</t>
  </si>
  <si>
    <t>徐哲瀚</t>
  </si>
  <si>
    <t>2B8h6nCm-132-003-Zs-002-PZa-032-1-9U4-03-wTm</t>
  </si>
  <si>
    <t>凤凰先锋队</t>
  </si>
  <si>
    <t>贾智涵</t>
  </si>
  <si>
    <t>王瑜麒</t>
  </si>
  <si>
    <t>2B8h6n0O-132-003-I0-002-N94-032-1-OOA-03-ux7</t>
  </si>
  <si>
    <t>昆山瑞航队</t>
  </si>
  <si>
    <t>昆山市第二中学</t>
  </si>
  <si>
    <t>刘剑峰</t>
  </si>
  <si>
    <t>张瑞航</t>
  </si>
  <si>
    <t>2B8h6nCr-132-003-dO-002-O7L-032-1-6n0-03-YyR</t>
  </si>
  <si>
    <t>多罗二队</t>
  </si>
  <si>
    <t>周聿成</t>
  </si>
  <si>
    <t>2B8h6E7x-133-088-0v-006-0h3-102-1-1sh-11-UtI</t>
  </si>
  <si>
    <t>Tin lên</t>
  </si>
  <si>
    <t>NGUYN HONG SN</t>
  </si>
  <si>
    <t>2B8h6nWb-132-003-ap-002-kfd-032-1-i5i-03-jc3</t>
  </si>
  <si>
    <t>蒙城1队</t>
  </si>
  <si>
    <t>蒙城县三义路中学</t>
  </si>
  <si>
    <t>张嘉祥</t>
  </si>
  <si>
    <t>2B8h6CUy-132-003-zA-002-fEB-032-1-akS-03-9Qw</t>
  </si>
  <si>
    <t>追风</t>
  </si>
  <si>
    <t>银川市第三十一中学</t>
  </si>
  <si>
    <t>李睿峰</t>
  </si>
  <si>
    <t>谢肇星</t>
  </si>
  <si>
    <t>2B8h6npT-132-003-5W-002-MDR-032-1-l8A-03-dkq</t>
  </si>
  <si>
    <t>樱花园1队</t>
  </si>
  <si>
    <t>北京市樱花园实验学校</t>
  </si>
  <si>
    <t>祝凯华</t>
  </si>
  <si>
    <t>王子卫</t>
  </si>
  <si>
    <t>2B8h6np1-132-003-8q-002-k7W-032-1-0bw-03-bkc</t>
  </si>
  <si>
    <t>鞍山市第二十六中学代表队</t>
  </si>
  <si>
    <t>鞍山市第二十六中学</t>
  </si>
  <si>
    <t>孙维伟</t>
  </si>
  <si>
    <t>孙铭泽</t>
  </si>
  <si>
    <t>2B8h6nNg-132-003-By-002-Ypg-032-1-CSF-03-4uW</t>
  </si>
  <si>
    <t>教院附中1队</t>
  </si>
  <si>
    <t>王唐</t>
  </si>
  <si>
    <t>2B8h6npV-132-003-IO-002-O6z-032-1-qLJ-03-L48</t>
  </si>
  <si>
    <t>周丽文</t>
  </si>
  <si>
    <t>大连市开发区第七中学</t>
  </si>
  <si>
    <t>2B8h6nNI-132-003-Jc-002-0IM-032-1-Pv3-03-DZT</t>
  </si>
  <si>
    <t>青岛西海岸中学机器人战队</t>
  </si>
  <si>
    <t>刘昕</t>
  </si>
  <si>
    <t>郝文哲</t>
  </si>
  <si>
    <t>2B8h6n02-132-003-Pw-002-s6r-032-1-2mV-03-mpt</t>
  </si>
  <si>
    <t>付林轩</t>
  </si>
  <si>
    <t>西南大学附属中学</t>
  </si>
  <si>
    <t>2B8h6npg-132-003-25-002-dF3-032-1-KQg-03-Wvq</t>
  </si>
  <si>
    <t>中国人民大学附属中学朝阳学校队</t>
  </si>
  <si>
    <t>杨曜名</t>
  </si>
  <si>
    <t>2B8h6nCK-132-003-k9-002-vRE-032-1-YkD-03-lBC</t>
  </si>
  <si>
    <t>MR传奇A队</t>
  </si>
  <si>
    <t>安阳妇女儿童活动中心</t>
  </si>
  <si>
    <t>王子豪</t>
  </si>
  <si>
    <t>2B8h6nOZ-132-003-Z8-002-Gtd-032-1-owu-03-Kwx</t>
  </si>
  <si>
    <t>智能先锋王者胜</t>
  </si>
  <si>
    <t>兰州市西固区乐学空间培训学校</t>
  </si>
  <si>
    <t>阮蔚</t>
  </si>
  <si>
    <t>王乐天</t>
  </si>
  <si>
    <t>2B8h6nYf-132-003-qJ-002-B6d-032-1-kI5-03-G4G</t>
  </si>
  <si>
    <t>啃萝卜一队</t>
  </si>
  <si>
    <t>玉林高级中学附属初中</t>
  </si>
  <si>
    <t>何丹</t>
  </si>
  <si>
    <t>梁瀚康</t>
  </si>
  <si>
    <t>2B8h6npt-132-003-1P-002-j4v-032-1-I4N-03-WgL</t>
  </si>
  <si>
    <t>北师大连附校四队</t>
  </si>
  <si>
    <t>于洋</t>
  </si>
  <si>
    <t>2B8h6n0B-132-003-KN-002-ZFq-032-1-4vb-03-RxF</t>
  </si>
  <si>
    <t>甘肃省康乐县第一中学2队</t>
  </si>
  <si>
    <t>甘肃省康乐县第一中学</t>
  </si>
  <si>
    <t>马成涛</t>
  </si>
  <si>
    <t>2B8h6E7b-133-088-kI-006-553-102-1-EOK-11-JHp</t>
  </si>
  <si>
    <t>Better than yesterday</t>
  </si>
  <si>
    <t>Hà Th Thy</t>
  </si>
  <si>
    <t>NGUYN DUY KHNH</t>
  </si>
  <si>
    <t>2B8h6n0e-132-003-Ai-002-L99-032-1-3cv-03-Rz5</t>
  </si>
  <si>
    <t>勇往直前不怕困难</t>
  </si>
  <si>
    <t>王绍锋</t>
  </si>
  <si>
    <t>2B8h6n0u-132-003-VC-002-rGB-032-1-M0W-03-2Ci</t>
  </si>
  <si>
    <t>甘肃省康乐县第一中学1队</t>
  </si>
  <si>
    <t>田海龙</t>
  </si>
  <si>
    <t>桑文博</t>
  </si>
  <si>
    <t>2B8h6nOh-132-003-2H-002-nRK-032-1-AnV-03-fjW</t>
  </si>
  <si>
    <t>雷霆</t>
  </si>
  <si>
    <t>张掖市甘州中学</t>
  </si>
  <si>
    <t>张顺珍</t>
  </si>
  <si>
    <t>曹帅</t>
  </si>
  <si>
    <t>2B8h6nOm-132-003-1o-002-y0C-032-1-kPP-03-3G3</t>
  </si>
  <si>
    <t>乐博郑州金中环1队</t>
  </si>
  <si>
    <t>郑州中学</t>
  </si>
  <si>
    <t>田博涵</t>
  </si>
  <si>
    <t>2B8h6nWO-132-003-cR-002-LaR-032-1-2Ei-03-0jr</t>
  </si>
  <si>
    <t>兄弟联盟老大</t>
  </si>
  <si>
    <t>柳晨钰</t>
  </si>
  <si>
    <t>2B8h6nNT-132-003-vB-002-pGq-032-1-b7u-03-OA5</t>
  </si>
  <si>
    <t>陈分奕岚队</t>
  </si>
  <si>
    <t>常奕岚</t>
  </si>
  <si>
    <t>2B8h6n0W-132-003-Bx-002-XUT-032-1-nkd-03-kMW</t>
  </si>
  <si>
    <t>青科之光博伦队</t>
  </si>
  <si>
    <t>襄阳市实验中学</t>
  </si>
  <si>
    <t>崔博伦</t>
  </si>
  <si>
    <t>2B8h6npI-132-003-MY-002-Pyi-032-1-uhq-03-r7d</t>
  </si>
  <si>
    <t>程子杰</t>
  </si>
  <si>
    <t>大连市甘井子区春田中学</t>
  </si>
  <si>
    <t>2B8h6nCH-132-003-lZ-002-UQu-032-1-9os-03-zby</t>
  </si>
  <si>
    <t>MR传奇D队</t>
  </si>
  <si>
    <t>张苡蔚</t>
  </si>
  <si>
    <t>2B8h6n08-132-003-0z-002-Mkd-032-1-LW6-03-oN4</t>
  </si>
  <si>
    <t>酒泉中学一队</t>
  </si>
  <si>
    <t>甘肃省酒泉中学</t>
  </si>
  <si>
    <t>王雯琦</t>
  </si>
  <si>
    <t>陈羿潼</t>
  </si>
  <si>
    <t>2B8h6n0U-132-003-o1-002-V1b-032-1-8pH-03-PMd</t>
  </si>
  <si>
    <t>宋中智创</t>
  </si>
  <si>
    <t>宁波市鄞州区宋诏桥中学</t>
  </si>
  <si>
    <t>徐迪</t>
  </si>
  <si>
    <t>徐若曦</t>
  </si>
  <si>
    <t>2B8h6CAs-132-003-3Z-002-9PU-032-1-e4x-03-ajQ</t>
  </si>
  <si>
    <t>润泽巡线贰队</t>
  </si>
  <si>
    <t>李明为</t>
  </si>
  <si>
    <t>2B8h6nWo-132-003-3e-002-mEM-032-1-lHI-03-01I</t>
  </si>
  <si>
    <t>兰州市第三十三中学</t>
  </si>
  <si>
    <t>江铁炜</t>
  </si>
  <si>
    <t>钟静博</t>
  </si>
  <si>
    <t>2B8h6nYq-132-003-kl-002-niQ-032-1-0RF-03-Z62</t>
  </si>
  <si>
    <t>啃萝卜</t>
  </si>
  <si>
    <t>玉林市玉东新区第二初级中学</t>
  </si>
  <si>
    <t>廖福娟</t>
  </si>
  <si>
    <t>黄洪霖</t>
  </si>
  <si>
    <t>2B8h6n0s-132-003-7Q-002-MfC-032-1-nqI-03-8cU</t>
  </si>
  <si>
    <t>中国科学院兰州分院中学战队</t>
  </si>
  <si>
    <t>中国科学院兰州分院中学（兰州市第七十八中学）</t>
  </si>
  <si>
    <t>魏邦魁</t>
  </si>
  <si>
    <t>洪明轩</t>
  </si>
  <si>
    <t>2B8h6nOq-132-003-Hh-002-LAQ-032-1-SIy-03-zuc</t>
  </si>
  <si>
    <t>合肥市五十中学西校教育集团1队</t>
  </si>
  <si>
    <t>合肥市五十中学西校教育集团</t>
  </si>
  <si>
    <t>姜雨欣</t>
  </si>
  <si>
    <t>2B8h6nWh-132-003-An-002-PJi-032-1-L7a-03-pmA</t>
  </si>
  <si>
    <t>刘耘赫队</t>
  </si>
  <si>
    <t>北京外国语大学附属海南外国语学校</t>
  </si>
  <si>
    <t>刘耘赫</t>
  </si>
  <si>
    <t>2B8h6Ehn-133-088-9r-006-ERO-102-1-QSY-11-vqC</t>
  </si>
  <si>
    <t>VR4</t>
  </si>
  <si>
    <t>Paula Maria Medina Rios</t>
  </si>
  <si>
    <t>2B8h6npU-132-003-Z2-002-EZ5-032-1-IiS-03-146</t>
  </si>
  <si>
    <t>张家湾中学队</t>
  </si>
  <si>
    <t>张家湾中学</t>
  </si>
  <si>
    <t>刘丽敏</t>
  </si>
  <si>
    <t>王孟洋</t>
  </si>
  <si>
    <t>2B8h6nC8-132-003-yA-002-8l8-032-1-Rgt-03-60k</t>
  </si>
  <si>
    <t>凤凰无敌队</t>
  </si>
  <si>
    <t>张诗奇</t>
  </si>
  <si>
    <t>2B8h6CA8-132-003-uW-002-Lfl-032-1-SJk-03-f1g</t>
  </si>
  <si>
    <t>单菲</t>
  </si>
  <si>
    <t>李海菲</t>
  </si>
  <si>
    <t>2B8h6n0o-132-003-OW-002-ZsO-032-1-8By-03-Pil</t>
  </si>
  <si>
    <t>常国初中超轨3队</t>
  </si>
  <si>
    <t>葛天浩</t>
  </si>
  <si>
    <t>曾靖然</t>
  </si>
  <si>
    <t>2B8h6E7y-133-088-iT-006-Bmn-102-1-kQq-11-XHD</t>
  </si>
  <si>
    <t>11A8</t>
  </si>
  <si>
    <t>NGUYN TH HI VN</t>
  </si>
  <si>
    <t>HONG PH KHANG</t>
  </si>
  <si>
    <t>2B8h6E7R-133-088-xz-006-jQH-102-1-p8i-11-UnJ</t>
  </si>
  <si>
    <t>RoboNest Academy of Robotics</t>
  </si>
  <si>
    <t>RoboNest</t>
  </si>
  <si>
    <t>Aleksei Kliachin</t>
  </si>
  <si>
    <t>Arsenii Asmankin</t>
  </si>
  <si>
    <t>2B8h6np4-132-003-QW-002-ql7-032-1-Rey-03-5yt</t>
  </si>
  <si>
    <t>张梓瀚</t>
  </si>
  <si>
    <t>沈抚育才实验学校初中部</t>
  </si>
  <si>
    <t>2B8h6nNc-132-003-dg-002-GAN-032-1-nwk-03-FfE</t>
  </si>
  <si>
    <t>青岛西海岸中学机器人战队二队</t>
  </si>
  <si>
    <t>赵梓程</t>
  </si>
  <si>
    <t>2B8h6E7H-133-088-ul-006-WOd-102-1-71z-11-PZO</t>
  </si>
  <si>
    <t>МSHP-M01</t>
  </si>
  <si>
    <t>Aleksandr Aniskevich</t>
  </si>
  <si>
    <t>2B8h6n0R-132-003-lA-002-tRd-032-1-jqP-03-geg</t>
  </si>
  <si>
    <t>酒泉中学二队</t>
  </si>
  <si>
    <t>陈辉</t>
  </si>
  <si>
    <t>陈永浩</t>
  </si>
  <si>
    <t>2B8h6nNO-132-003-MV-002-O9G-032-1-Ot8-03-qoU</t>
  </si>
  <si>
    <t>喜乐安康</t>
  </si>
  <si>
    <t>北京市第二中学分校</t>
  </si>
  <si>
    <t>崇艺萱</t>
  </si>
  <si>
    <t>2B8h6np9-132-003-Vj-002-hIL-032-1-MGV-03-1rq</t>
  </si>
  <si>
    <t>超越自我二队</t>
  </si>
  <si>
    <t>北京理工大学附属中学</t>
  </si>
  <si>
    <t>严水冬</t>
  </si>
  <si>
    <t>王清瑶</t>
  </si>
  <si>
    <t>2B8h6Eho-133-088-fu-006-FIF-102-1-b1r-11-i2y</t>
  </si>
  <si>
    <t>ZM3</t>
  </si>
  <si>
    <t>Sara Abigail Rosas Carbajal</t>
  </si>
  <si>
    <t>2B8h6nWE-132-003-iw-002-C4G-032-1-OCH-03-AWS</t>
  </si>
  <si>
    <t>曲靖四队</t>
  </si>
  <si>
    <t>雷明洋</t>
  </si>
  <si>
    <t>2B8h6nC6-132-003-Rb-002-3KS-032-1-PvF-03-oTC</t>
  </si>
  <si>
    <t>新未来兴华1队</t>
  </si>
  <si>
    <t>郑州市五十七中学南校区</t>
  </si>
  <si>
    <t>尚轩锐</t>
  </si>
  <si>
    <t>2B8h6n0d-132-003-21-002-jla-032-1-Pfv-03-YTq</t>
  </si>
  <si>
    <t>青海超轨豪哥</t>
  </si>
  <si>
    <t>青海省西宁市第十中学</t>
  </si>
  <si>
    <t>赵永利</t>
  </si>
  <si>
    <t>陈佳豪</t>
  </si>
  <si>
    <t>2B8h6nWz-132-003-SQ-002-nnd-032-1-Dyz-03-aHY</t>
  </si>
  <si>
    <t>杨恬晰队</t>
  </si>
  <si>
    <t>杨恬晰</t>
  </si>
  <si>
    <t>2B8h6nOT-132-003-ML-002-NNb-032-1-4vr-03-y3P</t>
  </si>
  <si>
    <t>天鹅湖14队</t>
  </si>
  <si>
    <t>钟一航</t>
  </si>
  <si>
    <t>2B8h6n05-132-003-IC-002-Qo6-032-1-SAh-03-LaK</t>
  </si>
  <si>
    <t>金山区青少年活动中心1队</t>
  </si>
  <si>
    <t>金山区青少年活动中心</t>
  </si>
  <si>
    <t>潘越</t>
  </si>
  <si>
    <t>顾昕逸</t>
  </si>
  <si>
    <t>2B8h6nC0-132-003-g4-002-vcu-032-1-VrQ-03-QAY</t>
  </si>
  <si>
    <t>MR传奇B队</t>
  </si>
  <si>
    <t>靳开元</t>
  </si>
  <si>
    <t>2B8h6n0Z-132-003-UX-002-KIR-032-1-sLP-03-K8Q</t>
  </si>
  <si>
    <t>重庆市酉州高级中学校</t>
  </si>
  <si>
    <t>唐再清</t>
  </si>
  <si>
    <t>唐煦轩</t>
  </si>
  <si>
    <t>2B8h6E7n-133-088-Ad-006-Vz5-102-1-rvG-11-ZFw</t>
  </si>
  <si>
    <t>Volt</t>
  </si>
  <si>
    <t>Gorodilova Tatiana</t>
  </si>
  <si>
    <t>Pavel Gorodilov</t>
  </si>
  <si>
    <t>2B8h6Ehl-133-088-dd-006-Q39-102-1-noE-11-JaM</t>
  </si>
  <si>
    <t>VR3</t>
  </si>
  <si>
    <t>Nicolás Sanchez Monge</t>
  </si>
  <si>
    <t>2B8h6nWg-132-003-Of-002-MM3-032-1-uJc-03-kMg</t>
  </si>
  <si>
    <t>曲靖三队</t>
  </si>
  <si>
    <t>雷明汪</t>
  </si>
  <si>
    <t>2B8h6Ehj-133-088-eZ-006-Cbs-102-1-Fh1-11-GQb</t>
  </si>
  <si>
    <t>ZM4</t>
  </si>
  <si>
    <t>Ilyitch Tahiel García Dubón</t>
  </si>
  <si>
    <t>2B8h6nN3-132-003-TC-002-63h-032-1-Z3a-03-lsD</t>
  </si>
  <si>
    <t>12z01</t>
  </si>
  <si>
    <t>北京市第十二中学</t>
  </si>
  <si>
    <t>宁子元</t>
  </si>
  <si>
    <t>宁博新</t>
  </si>
  <si>
    <t>2B8h6np6-132-003-qa-002-8pH-032-1-ZPw-03-CGT</t>
  </si>
  <si>
    <t>沈阳市第七中学（吴启航）</t>
  </si>
  <si>
    <t>沈阳市第七中学</t>
  </si>
  <si>
    <t>吴启航</t>
  </si>
  <si>
    <t>2B8h6n0q-132-003-1G-002-HXp-032-1-DQt-03-grO</t>
  </si>
  <si>
    <t>对</t>
  </si>
  <si>
    <t>宁波鄞州蓝青高级中学</t>
  </si>
  <si>
    <t>王利强</t>
  </si>
  <si>
    <t>武文乐</t>
  </si>
  <si>
    <t>2B8h6n0x-132-003-zw-002-k2l-032-1-3qL-03-UdR</t>
  </si>
  <si>
    <t>金山区青少年活动中心3队</t>
  </si>
  <si>
    <t>唐杨宸</t>
  </si>
  <si>
    <t>2B8h6nCl-132-003-QF-002-MUu-032-1-2rj-03-Dwx</t>
  </si>
  <si>
    <t>MR传奇C队</t>
  </si>
  <si>
    <t>陈泓佑</t>
  </si>
  <si>
    <t>2B8h6n0i-132-003-8v-002-X17-032-1-YSM-03-icA</t>
  </si>
  <si>
    <t>金山区青少年活动中心4队</t>
  </si>
  <si>
    <t>陈大方</t>
  </si>
  <si>
    <t>温韬</t>
  </si>
  <si>
    <t>2B8h6EhH-133-088-Ec-006-chy-102-1-vME-11-reB</t>
  </si>
  <si>
    <t>GV8</t>
  </si>
  <si>
    <t>Edgar Omar Garcia Betanzos</t>
  </si>
  <si>
    <t>2B8h6EhN-133-088-4A-006-gUQ-102-1-MA0-11-n9y</t>
  </si>
  <si>
    <t>ET4</t>
  </si>
  <si>
    <t>Ethan Renato Ortiz Leon</t>
  </si>
  <si>
    <t>2B8h6E7P-133-088-hK-006-5Vk-102-1-fCm-11-989</t>
  </si>
  <si>
    <t>ET8</t>
  </si>
  <si>
    <t>Uri Alexander Reyes Zitlalpopoca</t>
  </si>
  <si>
    <t>2B8h6nY5-132-003-vG-002-PA1-032-1-yqX-03-KgO</t>
  </si>
  <si>
    <t>啃萝卜2队</t>
  </si>
  <si>
    <t>黄敏锜</t>
  </si>
  <si>
    <t>2B8h6npe-132-003-uK-002-q4E-032-1-Epk-03-y0A</t>
  </si>
  <si>
    <t>张家湾 中学队</t>
  </si>
  <si>
    <t>张阳</t>
  </si>
  <si>
    <t>李鑫宇</t>
  </si>
  <si>
    <t>2B8h6E79-133-088-oQ-006-a87-102-1-MEg-11-Bl1</t>
  </si>
  <si>
    <t>RoboCore</t>
  </si>
  <si>
    <t>Daria Ursol</t>
  </si>
  <si>
    <t>2B8h6E7p-133-088-HG-006-qGA-102-1-Om4-11-vHm</t>
  </si>
  <si>
    <t>Magnitka-Team 1</t>
  </si>
  <si>
    <t>Aleksei Bobrovski</t>
  </si>
  <si>
    <t>2B8h6Eh1-133-088-uf-006-RYT-102-1-hhl-11-dlJ</t>
  </si>
  <si>
    <t>ET5</t>
  </si>
  <si>
    <t>Yannina Belen Cortez Rosas</t>
  </si>
  <si>
    <t>2B8h6nW3-132-003-cc-002-dRa-032-1-07O-03-Jgg</t>
  </si>
  <si>
    <t>西南林业大学队</t>
  </si>
  <si>
    <t>田芳燃</t>
  </si>
  <si>
    <t>2B8h6nCa-132-003-yO-002-cxZ-032-1-eh8-03-DuF</t>
  </si>
  <si>
    <t>上街小航队</t>
  </si>
  <si>
    <t>郑州市第100中</t>
  </si>
  <si>
    <t>马旭航</t>
  </si>
  <si>
    <t>2B8h6nN0-132-003-OQ-002-axO-032-1-Nnl-03-V3A</t>
  </si>
  <si>
    <t>慕极征服者</t>
  </si>
  <si>
    <t>徐熙慕</t>
  </si>
  <si>
    <t>2B8h6nOs-132-003-Du-002-Iml-032-1-tMh-03-JWU</t>
  </si>
  <si>
    <t>常国初中超轨4队</t>
  </si>
  <si>
    <t>邱锦程</t>
  </si>
  <si>
    <t>2B8h6EhD-133-088-2l-006-XiL-102-1-3ce-11-cJw</t>
  </si>
  <si>
    <t>ET7</t>
  </si>
  <si>
    <t>Héctor Nicolás Torres Espinosa</t>
  </si>
  <si>
    <t>2B8h6E7g-133-088-KG-006-4QC-102-1-QE7-11-fzO</t>
  </si>
  <si>
    <t>VR 1</t>
  </si>
  <si>
    <t>Hector Fernando Colt Felix</t>
  </si>
  <si>
    <t>2B8h6Ehg-133-088-eM-006-LW7-102-1-47B-11-Li9</t>
  </si>
  <si>
    <t>ET6</t>
  </si>
  <si>
    <t>Camila Romero Uribe</t>
  </si>
  <si>
    <t>2B8h6E77-133-088-Xe-006-TG7-102-1-B4D-11-qCQ</t>
  </si>
  <si>
    <t>ET9</t>
  </si>
  <si>
    <t>Kevin Gerardo Hernandez Sanchez</t>
  </si>
  <si>
    <t>2B8h6Ehi-133-088-Ni-006-OKy-102-1-Hja-11-6dr</t>
  </si>
  <si>
    <t>VR2</t>
  </si>
  <si>
    <t>Mateo Reyes Mendivil</t>
  </si>
  <si>
    <t>2B8h6nN2-132-003-R9-002-N43-032-1-X1V-03-sNu</t>
  </si>
  <si>
    <t>枣庄玛酷一队</t>
  </si>
  <si>
    <t>枣庄市第二实验学校</t>
  </si>
  <si>
    <t>崔营光</t>
  </si>
  <si>
    <t>胡庆航</t>
  </si>
  <si>
    <t>2B8h6E7A-133-088-HR-006-PNz-102-1-gWn-11-nPB</t>
  </si>
  <si>
    <t>ET10</t>
  </si>
  <si>
    <t>Valentina Huerta Ramírezb</t>
  </si>
  <si>
    <t>2B8h6npa-132-003-kv-002-If3-032-1-Soc-03-9od</t>
  </si>
  <si>
    <t>超载自我一队</t>
  </si>
  <si>
    <t>王雱</t>
  </si>
  <si>
    <t>王芊</t>
  </si>
  <si>
    <t>2B8h6nWq-132-003-LS-002-LFZ-032-1-1tA-03-Gyq</t>
  </si>
  <si>
    <t>蒙城周元队</t>
  </si>
  <si>
    <t>蒙城县蒙城中学</t>
  </si>
  <si>
    <t>刘佳恩</t>
  </si>
  <si>
    <t>2B8h6n0V-132-003-7K-002-qRi-032-1-XpH-03-xwN</t>
  </si>
  <si>
    <t>金山区青少年活动中心2队</t>
  </si>
  <si>
    <t>刘尚文</t>
  </si>
  <si>
    <t>2B8h6C4R-132-003-8j-003-YFa-034-1-v0N-03-eC6</t>
  </si>
  <si>
    <t>火星探秘</t>
  </si>
  <si>
    <t>教院附中2队</t>
  </si>
  <si>
    <t>闫岳琦|周广平</t>
  </si>
  <si>
    <t>2B8h6C4H-132-003-Do-003-9Qt-034-1-aTD-03-Bg0</t>
  </si>
  <si>
    <t>稼轩学校1队</t>
  </si>
  <si>
    <t>济南稼轩学校</t>
  </si>
  <si>
    <t>薛钧|安凯瑞</t>
  </si>
  <si>
    <t>2B8h6C4j-132-003-Os-003-e16-034-1-Zxx-03-AVp</t>
  </si>
  <si>
    <t>历城二中1队</t>
  </si>
  <si>
    <t>金梓轩|张怀栋</t>
  </si>
  <si>
    <t>2B8h6C4c-132-003-g3-003-fBY-034-1-1wU-03-0ff</t>
  </si>
  <si>
    <t>莱凯超越队</t>
  </si>
  <si>
    <t>禹城市齐鲁中学</t>
  </si>
  <si>
    <t>刘金凯</t>
  </si>
  <si>
    <t>孙浩宇|刘圣鑫</t>
  </si>
  <si>
    <t>2B8h6C4U-132-003-tb-003-zsL-034-1-VJn-03-WSf</t>
  </si>
  <si>
    <t>教院附中队</t>
  </si>
  <si>
    <t>高佑昕|刘博骞</t>
  </si>
  <si>
    <t>2B8h6C4N-132-003-GO-003-tzN-034-1-8Xw-03-VqO</t>
  </si>
  <si>
    <t>德州市第九中学队</t>
  </si>
  <si>
    <t>德州市第九中学</t>
  </si>
  <si>
    <t>王春燕</t>
  </si>
  <si>
    <t>殷钰昌|刘彬旭</t>
  </si>
  <si>
    <t>2B8h6C4m-132-003-oq-003-8LL-034-1-F5m-03-gTW</t>
  </si>
  <si>
    <t>乐陵市实验中学启航队</t>
  </si>
  <si>
    <t>乐陵市实验中学</t>
  </si>
  <si>
    <t>邓皓月</t>
  </si>
  <si>
    <t>郑梦瑶|唐广树</t>
  </si>
  <si>
    <t>2B8h6C4f-132-003-9V-003-kWv-034-1-p15-03-Og6</t>
  </si>
  <si>
    <t>凡恩战队</t>
  </si>
  <si>
    <t>郑雨欣</t>
  </si>
  <si>
    <t>2B8h6C4r-132-003-Lm-003-5X0-034-1-IJm-03-L03</t>
  </si>
  <si>
    <t>乐陵市开元中学筑梦队</t>
  </si>
  <si>
    <t>山东省德州市乐陵市开元中学</t>
  </si>
  <si>
    <t>彭万刚</t>
  </si>
  <si>
    <t>孟凡喆|李浩语</t>
  </si>
  <si>
    <t>2B8h6C4W-132-003-7n-003-SoS-034-1-eah-03-uGe</t>
  </si>
  <si>
    <t>德州莱凯创客队</t>
  </si>
  <si>
    <t>德州市第五中学/平原县第四中学</t>
  </si>
  <si>
    <t>谢青祥</t>
  </si>
  <si>
    <t>许艺诺|马川智</t>
  </si>
  <si>
    <t>2B8h6C4J-132-003-ed-003-NAa-034-1-JEP-03-7r1</t>
  </si>
  <si>
    <t>凡恩战队2</t>
  </si>
  <si>
    <t>郑雨祥</t>
  </si>
  <si>
    <t>2B8h6C4o-132-003-9O-003-LlS-034-1-aJH-03-SaU</t>
  </si>
  <si>
    <t>乘风破浪</t>
  </si>
  <si>
    <t>丛台区实验中学</t>
  </si>
  <si>
    <t>脱潭坤|王振柯</t>
  </si>
  <si>
    <t>2B8h6C4w-132-003-b3-003-12n-034-1-Anz-03-O7H</t>
  </si>
  <si>
    <t>丹东二中探索队</t>
  </si>
  <si>
    <t>丹东市第二中学</t>
  </si>
  <si>
    <t>王林</t>
  </si>
  <si>
    <t>曹森禹|栾家玮</t>
  </si>
  <si>
    <t>2B8h6C4b-132-003-Lp-003-Ggl-034-1-E1f-03-qa2</t>
  </si>
  <si>
    <t>争先队</t>
  </si>
  <si>
    <t>丛台区复兴文化培训学校</t>
  </si>
  <si>
    <t>任欢欢</t>
  </si>
  <si>
    <t>沈琳瑄|刘逸姝</t>
  </si>
  <si>
    <t>2B8h6C4i-132-003-mk-003-3kY-034-1-yin-03-dYy</t>
  </si>
  <si>
    <t>机械公民超越队</t>
  </si>
  <si>
    <t>河北省藁城市第八中学</t>
  </si>
  <si>
    <t>赵玥淇|张佳辰</t>
  </si>
  <si>
    <t>2B8h69kz-132-003-GC-002-ahd-033-1-AV7-01-GYZ</t>
  </si>
  <si>
    <t>太空探索</t>
  </si>
  <si>
    <t>乐博乐博次渠三队</t>
  </si>
  <si>
    <t>北京景山学校通州分校</t>
  </si>
  <si>
    <t>刘佳文</t>
  </si>
  <si>
    <t>李佳燚</t>
  </si>
  <si>
    <t>2B8h6nYm-132-003-Lz-002-LpL-033-1-d5x-01-dVL</t>
  </si>
  <si>
    <t>乐博马驹桥三队</t>
  </si>
  <si>
    <t>人大附中亦庄新城学校</t>
  </si>
  <si>
    <t>高建民</t>
  </si>
  <si>
    <t>赵金雨</t>
  </si>
  <si>
    <t>2B8h69k2-132-003-PW-002-BKO-033-1-bur-01-jdR</t>
  </si>
  <si>
    <t>乐博乐博次渠四队</t>
  </si>
  <si>
    <t>台湖镇中心小学</t>
  </si>
  <si>
    <t>张罡</t>
  </si>
  <si>
    <t>2B8h69Dd-132-003-HO-002-ZXg-033-1-2Bc-01-XCY</t>
  </si>
  <si>
    <t>乐博实验二队</t>
  </si>
  <si>
    <t>巴东县信陵镇民族实验小学</t>
  </si>
  <si>
    <t>郑建军</t>
  </si>
  <si>
    <t>李牧阳</t>
  </si>
  <si>
    <t>2B8h69ek-132-003-9t-002-qk4-033-1-XGq-01-Nvi</t>
  </si>
  <si>
    <t>乐博乐博次渠一队</t>
  </si>
  <si>
    <t>北京市通州区马驹桥镇中心小学</t>
  </si>
  <si>
    <t>2B8h69kU-132-003-as-002-haj-033-1-zfV-01-QRz</t>
  </si>
  <si>
    <t>乐博马驹桥2队</t>
  </si>
  <si>
    <t>北京市亦庄二小</t>
  </si>
  <si>
    <t>赵丹溪</t>
  </si>
  <si>
    <t>2B8h69kX-132-003-zn-002-HSS-033-1-37q-01-HpO</t>
  </si>
  <si>
    <t>roborobo08</t>
  </si>
  <si>
    <t>北京图朵文化科技</t>
  </si>
  <si>
    <t>张凡</t>
  </si>
  <si>
    <t>史彦麒</t>
  </si>
  <si>
    <t>2B8h69ky-132-003-65-002-dXQ-033-1-d5t-01-mTL</t>
  </si>
  <si>
    <t>乐博乐博次渠五队</t>
  </si>
  <si>
    <t>堪城泽</t>
  </si>
  <si>
    <t>2B8h69Dj-132-003-ds-002-ptX-033-1-sip-01-XSm</t>
  </si>
  <si>
    <t>乐博光明一队</t>
  </si>
  <si>
    <t>巴东县信陵镇光明小学</t>
  </si>
  <si>
    <t>廖福勇</t>
  </si>
  <si>
    <t>王紫轩</t>
  </si>
  <si>
    <t>2B8h69Do-132-003-7n-002-kru-033-1-HxO-01-uJ4</t>
  </si>
  <si>
    <t>roboroboo3</t>
  </si>
  <si>
    <t>高智英</t>
  </si>
  <si>
    <t>2B8h69Dt-132-003-LS-002-JVu-033-1-lqr-01-rMb</t>
  </si>
  <si>
    <t>乐博马驹桥1队</t>
  </si>
  <si>
    <t>马驹桥中心小学</t>
  </si>
  <si>
    <t>郑翰佟</t>
  </si>
  <si>
    <t>2B8h69kO-132-003-70-002-NrM-033-1-47y-01-D4h</t>
  </si>
  <si>
    <t>阳光小队</t>
  </si>
  <si>
    <t>北京市海淀区中关村二小（西山分校）</t>
  </si>
  <si>
    <t>张晓菲</t>
  </si>
  <si>
    <t>张格祎</t>
  </si>
  <si>
    <t>2B8h69k5-132-003-n7-002-X3T-033-1-xpj-01-7pO</t>
  </si>
  <si>
    <t>乐博乐博次渠二队</t>
  </si>
  <si>
    <t>北京工业大学附属中学新升分校</t>
  </si>
  <si>
    <t>高晨熙</t>
  </si>
  <si>
    <t>2B8h6nT0-132-003-mz-002-THt-033-1-KMt-01-IUT</t>
  </si>
  <si>
    <t>上地一队</t>
  </si>
  <si>
    <t>上地实验学校小学部</t>
  </si>
  <si>
    <t>王联福</t>
  </si>
  <si>
    <t>罗俊涵</t>
  </si>
  <si>
    <t>2B8h6nTj-132-003-7v-002-VcG-033-1-c2t-01-Yin</t>
  </si>
  <si>
    <t>上地二队</t>
  </si>
  <si>
    <t>上地实验小学</t>
  </si>
  <si>
    <t>陈善博</t>
  </si>
  <si>
    <t>田笠丞</t>
  </si>
  <si>
    <t>2B8h6nTy-132-003-po-002-Vxa-033-1-5JA-01-5AQ</t>
  </si>
  <si>
    <t>乐博三峡工程希望小学4队</t>
  </si>
  <si>
    <t>秭归县三峡工程希望小学</t>
  </si>
  <si>
    <t>王勇</t>
  </si>
  <si>
    <t>2B8h69Di-132-003-zb-002-J1W-033-1-FLd-01-ce7</t>
  </si>
  <si>
    <t>robo01</t>
  </si>
  <si>
    <t>孙经纬</t>
  </si>
  <si>
    <t>2B8h69Ds-132-003-X8-002-5Uu-033-1-TG4-01-KMz</t>
  </si>
  <si>
    <t>乐博光明三队</t>
  </si>
  <si>
    <t>田漢龄</t>
  </si>
  <si>
    <t>2B8h69D0-132-003-3w-002-sKx-033-1-D9Y-01-34O</t>
  </si>
  <si>
    <t>roborobo05</t>
  </si>
  <si>
    <t>北京图朵</t>
  </si>
  <si>
    <t>齐绍辰</t>
  </si>
  <si>
    <t>2B8h6nTb-132-003-rz-002-4DF-033-1-nyb-01-Xbg</t>
  </si>
  <si>
    <t>乐博第一实验小学2队</t>
  </si>
  <si>
    <t>秭归县第一实验小学</t>
  </si>
  <si>
    <t>周爽</t>
  </si>
  <si>
    <t>张梓言</t>
  </si>
  <si>
    <t>2B8h69D5-132-003-Yt-002-rWo-033-1-9AC-01-B9c</t>
  </si>
  <si>
    <t>乐博编程长子营1队</t>
  </si>
  <si>
    <t>北京市大兴区长子营小学</t>
  </si>
  <si>
    <t>马程瑾</t>
  </si>
  <si>
    <t>2B8h6nTi-132-003-Qe-002-Pt5-033-1-dXs-01-4nO</t>
  </si>
  <si>
    <t>平谷乐博雄鹰战队</t>
  </si>
  <si>
    <t>北京市平谷区第十一小学</t>
  </si>
  <si>
    <t>田朋博</t>
  </si>
  <si>
    <t>佟翘楚</t>
  </si>
  <si>
    <t>2B8h69DN-132-003-Pz-002-SKa-033-1-wCT-01-Vni</t>
  </si>
  <si>
    <t>roborobo04</t>
  </si>
  <si>
    <t>陈宇轩</t>
  </si>
  <si>
    <t>2B8h69D7-132-003-o3-002-QjF-033-1-VYg-01-txc</t>
  </si>
  <si>
    <t>乐博实验小学1队</t>
  </si>
  <si>
    <t>秭归县实验小学</t>
  </si>
  <si>
    <t>刘佰潾</t>
  </si>
  <si>
    <t>2B8h69DP-132-003-qz-002-8Ih-033-1-4Ym-01-M7u</t>
  </si>
  <si>
    <t>乐博瑾萱队</t>
  </si>
  <si>
    <t>王怡萍</t>
  </si>
  <si>
    <t>刘瑾萱</t>
  </si>
  <si>
    <t>2B8h6nYQ-132-003-cB-002-WCy-033-1-0vp-01-PAJ</t>
  </si>
  <si>
    <t>果敢勇士</t>
  </si>
  <si>
    <t>王凯泽</t>
  </si>
  <si>
    <t>2B8h69kN-132-003-bM-002-G7H-033-1-15h-01-TNE</t>
  </si>
  <si>
    <t>大旺小队</t>
  </si>
  <si>
    <t>北京市上地实验小学</t>
  </si>
  <si>
    <t>宫博</t>
  </si>
  <si>
    <t>王闻达</t>
  </si>
  <si>
    <t>2B8h69kV-132-003-zO-002-5fS-033-1-0cX-01-Z7J</t>
  </si>
  <si>
    <t>roborobo06</t>
  </si>
  <si>
    <t>姚宸羽</t>
  </si>
  <si>
    <t>2B8h69D8-132-003-oL-002-Nzf-033-1-6Nr-01-7Pv</t>
  </si>
  <si>
    <t>乐博光明二队</t>
  </si>
  <si>
    <t>张源凇</t>
  </si>
  <si>
    <t>2B8h69D1-132-003-eO-002-pAm-033-1-dFk-01-7ch</t>
  </si>
  <si>
    <t>乐博实验一队</t>
  </si>
  <si>
    <t>陈梓壕</t>
  </si>
  <si>
    <t>2B8h6nT9-132-003-5Y-002-Tqw-033-1-uqA-01-6TP</t>
  </si>
  <si>
    <t>平谷乐博战队</t>
  </si>
  <si>
    <t>北京第二实验小学平谷分校马坊校区</t>
  </si>
  <si>
    <t>徐浩铭</t>
  </si>
  <si>
    <t>2B8h69k0-132-003-Za-002-DTV-033-1-2Xz-01-KeI</t>
  </si>
  <si>
    <t>勇者小队</t>
  </si>
  <si>
    <t>北京市海淀区第二实验小学（橡树校区）</t>
  </si>
  <si>
    <t>曹金元</t>
  </si>
  <si>
    <t>张溥年</t>
  </si>
  <si>
    <t>2B8h6nYB-132-003-w1-002-Bkr-033-1-UZb-01-g4t</t>
  </si>
  <si>
    <t>乐博三峡工程希望小学2队</t>
  </si>
  <si>
    <t>周平</t>
  </si>
  <si>
    <t>周昊泽</t>
  </si>
  <si>
    <t>2B8h69kx-132-003-2B-002-Hq0-033-1-Nlj-01-Mgs</t>
  </si>
  <si>
    <t>roborobo07</t>
  </si>
  <si>
    <t>唐堂</t>
  </si>
  <si>
    <t>2B8h69DF-132-003-xC-002-isy-033-1-2SF-01-EjR</t>
  </si>
  <si>
    <t>乐博实验三队</t>
  </si>
  <si>
    <t>向顶拥</t>
  </si>
  <si>
    <t>2B8h69es-132-003-aT-002-IpL-033-1-CQS-01-EYC</t>
  </si>
  <si>
    <t>乐博智晨队</t>
  </si>
  <si>
    <t>通伸小学</t>
  </si>
  <si>
    <t>叶海辰</t>
  </si>
  <si>
    <t>姜智晨</t>
  </si>
  <si>
    <t>2B8h69DG-132-003-V9-002-GHj-033-1-z7N-01-mCB</t>
  </si>
  <si>
    <t>乐博三峡工程希望小学1队</t>
  </si>
  <si>
    <t>余宸丞</t>
  </si>
  <si>
    <t>2B8h69Du-132-003-AD-002-oP5-033-1-d4j-01-FXX</t>
  </si>
  <si>
    <t>乐博神农一队</t>
  </si>
  <si>
    <t>湖北省巴东县神农中小学</t>
  </si>
  <si>
    <t>谷名红</t>
  </si>
  <si>
    <t>田骐珉</t>
  </si>
  <si>
    <t>2B8h6nTA-132-003-QA-002-Oq7-033-1-V4z-01-OFU</t>
  </si>
  <si>
    <t>乐博第一实验小学1队</t>
  </si>
  <si>
    <t>荣易</t>
  </si>
  <si>
    <t>2B8h69kS-132-003-aZ-002-Mgo-033-1-nSo-01-OGD</t>
  </si>
  <si>
    <t>赛博领航</t>
  </si>
  <si>
    <t>范奕萱</t>
  </si>
  <si>
    <t>2B8h6nYr-132-003-qC-002-xNo-033-1-HRL-01-0ox</t>
  </si>
  <si>
    <t>乐博三峡工程希望小学3队</t>
  </si>
  <si>
    <t>谭宗宝</t>
  </si>
  <si>
    <t>2B8h6nTt-132-003-8G-002-TFi-033-1-K27-01-ROq</t>
  </si>
  <si>
    <t>平谷乐博猛虎战队</t>
  </si>
  <si>
    <t>北京第一师范附属小学平谷分校</t>
  </si>
  <si>
    <t>李景宁</t>
  </si>
  <si>
    <t>2B8h69k9-132-003-78-002-OrX-033-1-ZfW-01-c1H</t>
  </si>
  <si>
    <t>茗溪</t>
  </si>
  <si>
    <t>清华大学附属小学清河分校</t>
  </si>
  <si>
    <t>王雪飞</t>
  </si>
  <si>
    <t>郝茗溪</t>
  </si>
  <si>
    <t>2B8h6nTZ-132-003-29-002-y4m-033-1-lpe-01-5G0</t>
  </si>
  <si>
    <t>乐博实验小学5队</t>
  </si>
  <si>
    <t>姜亚梅</t>
  </si>
  <si>
    <t>蔡亚成</t>
  </si>
  <si>
    <t>2B8h6nTP-132-003-Co-002-UUC-033-1-Xpv-01-xJP</t>
  </si>
  <si>
    <t>乐博经济开发区小学1队</t>
  </si>
  <si>
    <t>秭归县经济开发区小学</t>
  </si>
  <si>
    <t>谭甜甜</t>
  </si>
  <si>
    <t>郑艺乐</t>
  </si>
  <si>
    <t>2B8h6nYD-132-003-aF-002-yUX-033-1-QKx-01-koQ</t>
  </si>
  <si>
    <t>乐博实验小学4队</t>
  </si>
  <si>
    <t>袁银梅</t>
  </si>
  <si>
    <t>韩舟宇</t>
  </si>
  <si>
    <t>2B8h6nTf-132-003-p4-002-3dm-033-1-DNE-01-3k3</t>
  </si>
  <si>
    <t>乐博雄狮队</t>
  </si>
  <si>
    <t>于浩仁</t>
  </si>
  <si>
    <t>2B8h69DS-132-003-Mv-002-c9o-033-1-0Jj-01-0YK</t>
  </si>
  <si>
    <t>roborobo02</t>
  </si>
  <si>
    <t>肖逸龙</t>
  </si>
  <si>
    <t>2B8h6nTX-132-003-Nx-002-zX3-033-1-SIk-01-GID</t>
  </si>
  <si>
    <t>沈阳浑南乐博一队</t>
  </si>
  <si>
    <t>沈阳市沈河区育鹏小学</t>
  </si>
  <si>
    <t>王宏娜</t>
  </si>
  <si>
    <t>陈勃霖</t>
  </si>
  <si>
    <t>2B8h69DL-132-003-X2-002-mKS-033-1-27k-01-kVH</t>
  </si>
  <si>
    <t>乐博实验小学3队</t>
  </si>
  <si>
    <t>袁梓航</t>
  </si>
  <si>
    <t>2B8h69Df-132-003-6g-002-gQO-033-1-pX8-01-657</t>
  </si>
  <si>
    <t>乐博长子营二队</t>
  </si>
  <si>
    <t>柴茗涵</t>
  </si>
  <si>
    <t>2B8h69DZ-132-003-m9-002-HRS-033-1-VzY-01-Hb6</t>
  </si>
  <si>
    <t>乐博实验小学2队</t>
  </si>
  <si>
    <t>彭景扬</t>
  </si>
  <si>
    <r>
      <rPr>
        <b/>
        <sz val="16"/>
        <color theme="1"/>
        <rFont val="宋体"/>
        <charset val="134"/>
      </rPr>
      <t>2025世界机器人大赛北京锦标赛-青少年机器人设计大赛-</t>
    </r>
    <r>
      <rPr>
        <b/>
        <sz val="16"/>
        <color rgb="FFFF0000"/>
        <rFont val="宋体"/>
        <charset val="134"/>
      </rPr>
      <t>AI创无界赛项</t>
    </r>
    <r>
      <rPr>
        <b/>
        <sz val="16"/>
        <color theme="1"/>
        <rFont val="宋体"/>
        <charset val="134"/>
      </rPr>
      <t>获奖名单</t>
    </r>
  </si>
  <si>
    <t>决赛成绩</t>
  </si>
  <si>
    <t>小学组-星渊启航A</t>
  </si>
  <si>
    <t>2B8h6Cfp-132-004-FR-002-9w7-035-1-sAq-01-7Gx</t>
  </si>
  <si>
    <t>AI创无界赛项</t>
  </si>
  <si>
    <t>星河无界</t>
  </si>
  <si>
    <t>棒贝什么都队</t>
  </si>
  <si>
    <t>湖南师大附中星城实验第一小学、博才小学、长郡三小、长郡二小</t>
  </si>
  <si>
    <t>黄靖</t>
  </si>
  <si>
    <t>庄沐恩|姚楚扬|刘骏宇|罗子权</t>
  </si>
  <si>
    <t>冠军</t>
  </si>
  <si>
    <t>2B8h6CfT-132-004-Q6-002-110-035-1-Ozk-01-bsG</t>
  </si>
  <si>
    <t>棒贝雄鹰队</t>
  </si>
  <si>
    <t>星城实验小学、长沙市一中金山桥学校</t>
  </si>
  <si>
    <t>周嵩晟|彭科皓|程海旭|周楷翊</t>
  </si>
  <si>
    <t>2B8h6Ct7-132-004-0J-002-FSF-035-1-UcI-01-qpl</t>
  </si>
  <si>
    <t>迁跃者队</t>
  </si>
  <si>
    <t>石家庄市盛和小学、石家庄市翟营大街小学、石家庄市草场街小学</t>
  </si>
  <si>
    <t>王纪龙</t>
  </si>
  <si>
    <t>吕家皮|李岱泽|田馨语</t>
  </si>
  <si>
    <t>亚军</t>
  </si>
  <si>
    <t>2B8h6CfB-132-004-Jc-002-V1x-035-1-8sO-01-aOm</t>
  </si>
  <si>
    <t>CDCKT1</t>
  </si>
  <si>
    <t>成都市盐道街小学通桂校区&amp;四川天府新区第五小学&amp;天府新区第七小学</t>
  </si>
  <si>
    <t>许競颢|蔡宪亮</t>
  </si>
  <si>
    <t>李凌岐|刘彧嘉|廖子轶</t>
  </si>
  <si>
    <t>2B8h6CfZ-132-004-ol-002-mls-035-1-N9V-01-sMR</t>
  </si>
  <si>
    <t>杨村八小/十小/光华小外联队</t>
  </si>
  <si>
    <t>天津市武清区杨村第八小学/第十小学/北辰光华外国语学校</t>
  </si>
  <si>
    <t>王云清|闫爽</t>
  </si>
  <si>
    <t>苏奕瑄|张耘铭|邓米阳|周泓樾</t>
  </si>
  <si>
    <t>季军</t>
  </si>
  <si>
    <t>2B8h6Cfo-132-004-zy-002-WgX-035-1-qXd-01-F9D</t>
  </si>
  <si>
    <t>棒贝星辰队</t>
  </si>
  <si>
    <t>长沙市实验小学、麓山国际实验小学、星城实验小学、清水塘江湾小学</t>
  </si>
  <si>
    <t>杨晨旭|余思源|史滨瑞|李怡娴</t>
  </si>
  <si>
    <t>2B8h6C4k-132-004-sJ-002-mXj-035-1-voG-01-ar3</t>
  </si>
  <si>
    <t>柏沐淇队</t>
  </si>
  <si>
    <t>创客邦机器人</t>
  </si>
  <si>
    <t>谢清</t>
  </si>
  <si>
    <t>佟柏萱|王沐宸|陈梓淇</t>
  </si>
  <si>
    <t>2B8h6CVb-132-004-0p-002-KH6-035-1-e2P-01-Adt</t>
  </si>
  <si>
    <t>过关斩将战队</t>
  </si>
  <si>
    <t>东兴实验小学、九曲店小学</t>
  </si>
  <si>
    <t>李雨航</t>
  </si>
  <si>
    <t>张家绮|张春昊</t>
  </si>
  <si>
    <t>2B8h6C5m-132-004-B2-002-ubL-035-1-FO1-01-YIh</t>
  </si>
  <si>
    <t>智械枢纽队</t>
  </si>
  <si>
    <t>石家庄市长征街小学、石家庄市四十中小学部</t>
  </si>
  <si>
    <t>郄军锋</t>
  </si>
  <si>
    <t>李秉雯|何林海|芦梓涵</t>
  </si>
  <si>
    <t>2B8h6CfL-132-004-ih-002-KLk-035-1-aeT-01-6bb</t>
  </si>
  <si>
    <t>神奇1队</t>
  </si>
  <si>
    <t>余姚市世南小学、余姚市姚江小学、余姚市第二实验小学</t>
  </si>
  <si>
    <t>沈锦贝</t>
  </si>
  <si>
    <t>高艺航|吴易函|王之燊|张高屹</t>
  </si>
  <si>
    <t>2B8h6C5u-132-004-bV-002-9Ff-035-1-8zE-01-vN5</t>
  </si>
  <si>
    <t>荣创队</t>
  </si>
  <si>
    <t>长征街小学、北新街小学、北附学校、盛和小学</t>
  </si>
  <si>
    <t>谷羽彤|马祎铭|谢佳何|魏嘉辰</t>
  </si>
  <si>
    <t>2B8h6Cfb-132-004-NB-002-Unt-035-1-4ew-01-qTc</t>
  </si>
  <si>
    <t>神奇8队</t>
  </si>
  <si>
    <t>余姚市兰江小学、实验学校、东风小学教育集团（东风校区）、姚江小学</t>
  </si>
  <si>
    <t>王梓懿|胡皓宁|陈柯屹|袁子其</t>
  </si>
  <si>
    <t>2B8h6CfQ-132-004-Ia-002-pwU-035-1-nZy-01-qQL</t>
  </si>
  <si>
    <t>棒贝追梦队</t>
  </si>
  <si>
    <t>长沙市实验小学、麓山国际实验小学、星城实验小学、师大附中二小</t>
  </si>
  <si>
    <t>苏崇霆|凤和而谦|曾卓峻|高艺晨</t>
  </si>
  <si>
    <t>2B8h6CVO-132-004-nO-002-KL1-035-1-uTy-01-uGe</t>
  </si>
  <si>
    <t>勇往直前小分队</t>
  </si>
  <si>
    <t>石家庄市维明路小学、石家庄市草场街小学、石家庄市西苑小学</t>
  </si>
  <si>
    <t>王志颖</t>
  </si>
  <si>
    <t>毕景轩|马诩霁|师昀澈</t>
  </si>
  <si>
    <t>2B8h6CtR-132-004-tc-002-WCO-035-1-LXE-01-GUo</t>
  </si>
  <si>
    <t>巅峰之翼队</t>
  </si>
  <si>
    <t>石家庄市谈固小学、石家庄维明路小学、石家庄市建明小学</t>
  </si>
  <si>
    <t>范青</t>
  </si>
  <si>
    <t>周士勋|钱程|马俊哲</t>
  </si>
  <si>
    <t>2B8h6Cbv-132-004-Nl-002-N4p-035-1-9k4-01-y7F</t>
  </si>
  <si>
    <t>浩乙杋队</t>
  </si>
  <si>
    <t>何乙北|杨杋|刘浩康</t>
  </si>
  <si>
    <t>2B8h6Cto-132-004-tI-002-nMk-035-1-DJg-01-AO8</t>
  </si>
  <si>
    <t>小巨人队</t>
  </si>
  <si>
    <t>石家庄市盛和小学、石家庄市荷园路小学</t>
  </si>
  <si>
    <t>李翔</t>
  </si>
  <si>
    <t>高苒尘|王凡舟</t>
  </si>
  <si>
    <t>2B8h6Cfm-132-004-A4-002-it2-035-1-jfV-01-VHm</t>
  </si>
  <si>
    <t>CH001</t>
  </si>
  <si>
    <t>上海市闵行区实验小学/复旦大学附属闵行实验学校</t>
  </si>
  <si>
    <t>李孟翰</t>
  </si>
  <si>
    <t>曹睿涵|韩昱辰</t>
  </si>
  <si>
    <t>2B8h6CtY-132-004-NR-002-OI8-035-1-yak-01-CJs</t>
  </si>
  <si>
    <t>宇宙探索者队</t>
  </si>
  <si>
    <t>石家庄市东风西路小学、河北师范大学附属小学、石家庄北翟营小学</t>
  </si>
  <si>
    <t>李腾</t>
  </si>
  <si>
    <t>刘同尘|赵轩磊|解景元</t>
  </si>
  <si>
    <t>2B8h6CIZ-132-004-28-002-fF5-035-1-18i-01-iuM</t>
  </si>
  <si>
    <t>最强战队</t>
  </si>
  <si>
    <t>辛集市育德学校、辛集市实验小学</t>
  </si>
  <si>
    <t>邹伟</t>
  </si>
  <si>
    <t>鲍梓木|张玲语</t>
  </si>
  <si>
    <t>2B8h6Cc2-132-004-QF-002-cn6-035-1-3mQ-01-DFe</t>
  </si>
  <si>
    <t>超能引擎队</t>
  </si>
  <si>
    <t>石家庄市维明路小学、草场街小学、西里小学、合作路小学</t>
  </si>
  <si>
    <t>刘营</t>
  </si>
  <si>
    <t>杜雨宸|苏子淳|周家梁|崔恩泽</t>
  </si>
  <si>
    <t>2B8h6CVN-132-004-ga-002-0nL-035-1-y0q-01-M97</t>
  </si>
  <si>
    <t>能量精灵队</t>
  </si>
  <si>
    <t>南马路小学、宁源小学、桥西实验小学、维明路小学</t>
  </si>
  <si>
    <t>王东旭</t>
  </si>
  <si>
    <t>孙语彤|梁艺禾|刘秉实|郑楚锐</t>
  </si>
  <si>
    <t>2B8h6CIy-132-004-jk-002-Y0s-035-1-dkQ-01-dG4</t>
  </si>
  <si>
    <t>哈哈战队</t>
  </si>
  <si>
    <t>辛集市华北油田十五处学校</t>
  </si>
  <si>
    <t>林怡昀|李佳阳</t>
  </si>
  <si>
    <t>2B8h6CVL-132-004-m9-002-WbM-035-1-VQ6-01-ZFy</t>
  </si>
  <si>
    <t>星火燎原战队</t>
  </si>
  <si>
    <t>临沂第九实验小学北校区、临沂北园路小学</t>
  </si>
  <si>
    <t>陈学彬</t>
  </si>
  <si>
    <t>赵婉舒|李旭航</t>
  </si>
  <si>
    <t>2B8h6CIq-132-004-ob-002-XmE-035-1-hf4-01-sze</t>
  </si>
  <si>
    <t>冠弛战队</t>
  </si>
  <si>
    <t>辛集镇第六小学、辛集市学府街小学</t>
  </si>
  <si>
    <t>黄冠博|张亦弛</t>
  </si>
  <si>
    <t>2B8h6CfO-132-004-YD-002-aW7-035-1-yxm-01-lLv</t>
  </si>
  <si>
    <t>棒贝小太阳队</t>
  </si>
  <si>
    <t>麓山国际实验小学、湖南师大附中星城实验第一小学</t>
  </si>
  <si>
    <t>易锦博|唐颢恺</t>
  </si>
  <si>
    <t>2B8h6CcI-132-004-wk-002-je4-035-1-Hie-01-s9Q</t>
  </si>
  <si>
    <t>永不言弃战队</t>
  </si>
  <si>
    <t>临沂岔河小学、临沂杏园小学</t>
  </si>
  <si>
    <t>刘翊赫|王梓屹</t>
  </si>
  <si>
    <t>2B8h6CfA-132-004-Nu-002-EIk-035-1-yGm-01-7PL</t>
  </si>
  <si>
    <t>杨村十小/八小/九小/英华联队</t>
  </si>
  <si>
    <t>天津市武清区杨村第十小学/第八小学/第九小学/英华学校</t>
  </si>
  <si>
    <t>李新磊|申淑云</t>
  </si>
  <si>
    <t>刘修齐|金奕宏|张钊铭|赵彦博</t>
  </si>
  <si>
    <t>2B8h6Cf6-132-004-ww-002-fzT-035-1-mDd-01-osF</t>
  </si>
  <si>
    <t>第九象限队</t>
  </si>
  <si>
    <t>南京东山外国语学校，南京致远外国语小学</t>
  </si>
  <si>
    <t>周见南</t>
  </si>
  <si>
    <t>戴熙宸|赵玺乔|陈一言|孙世翊</t>
  </si>
  <si>
    <t>2B8h6Cbf-132-004-EO-002-cqZ-035-1-29O-01-3F3</t>
  </si>
  <si>
    <t>昆山市机器人1队</t>
  </si>
  <si>
    <t>苏州市相城区陆慕实验小学，苏州工业园区外国语学校</t>
  </si>
  <si>
    <t>马瑞玲</t>
  </si>
  <si>
    <t>涂城瑞|宋诺诚</t>
  </si>
  <si>
    <t>2B8h6Ct3-132-004-KU-002-bf9-035-1-U5f-01-bOb</t>
  </si>
  <si>
    <t>巅峰王者队</t>
  </si>
  <si>
    <t>河北师范大学附属小学、石家庄荷园路小学、广安大街小学、栗胜路小学</t>
  </si>
  <si>
    <t>张宇航</t>
  </si>
  <si>
    <t>伊慕凡|赵禹程|牛嘉懿|丁茂原</t>
  </si>
  <si>
    <t>2B8h6Ccb-132-004-9e-002-PXe-035-1-10y-01-2W0</t>
  </si>
  <si>
    <t>荆斩棘战队</t>
  </si>
  <si>
    <t>临沂朴园小学、临沂金盾小学</t>
  </si>
  <si>
    <t>曹家耀|孙晨溪</t>
  </si>
  <si>
    <t>2B8h6Cct-132-004-QY-002-n0X-035-1-HOS-01-LQm</t>
  </si>
  <si>
    <t>锐不可挡战队</t>
  </si>
  <si>
    <t>临沂北城小学、临沂古城小学</t>
  </si>
  <si>
    <t>杨骐瑞|王艺哲</t>
  </si>
  <si>
    <t>2B8h6CV9-132-004-Rv-002-asM-035-1-cmI-01-uY8</t>
  </si>
  <si>
    <t>闪电编程侠</t>
  </si>
  <si>
    <t>石家庄市草场街小学、石家庄市中华大街小学、石家庄市东马路小学</t>
  </si>
  <si>
    <t>王利宏</t>
  </si>
  <si>
    <t>张皓宇|寇珉赫|李鹤鸣|许棕筌</t>
  </si>
  <si>
    <t>2B8h6CtC-132-004-H5-002-e0l-035-1-JhR-01-O0b</t>
  </si>
  <si>
    <t>智慧队</t>
  </si>
  <si>
    <t>未来强者幼儿园、高新区第一小学、东南实验小学、第二外国语小学</t>
  </si>
  <si>
    <t>王泓源|赵梓言|陆腾灏|刘雨贤</t>
  </si>
  <si>
    <t>2B8h6Cty-132-004-QK-002-UOn-035-1-rRP-01-i1a</t>
  </si>
  <si>
    <t>深藏不露队</t>
  </si>
  <si>
    <t>东风西路小学天璞校区、神兴小学、绿洲小学、位同小学</t>
  </si>
  <si>
    <t>何卓娜</t>
  </si>
  <si>
    <t>毛梓铭|张孜浩|郭益辰|郝泊然</t>
  </si>
  <si>
    <t>2B8h6CcK-132-004-hg-002-8rC-035-1-Kju-01-Jjr</t>
  </si>
  <si>
    <t>乘风破浪战队</t>
  </si>
  <si>
    <t>临沂明坡小学、临沂朴园小学</t>
  </si>
  <si>
    <t>张家铭|陈芃赫</t>
  </si>
  <si>
    <t>2B8h6CtA-132-004-8y-002-pOX-035-1-zC6-01-KyD</t>
  </si>
  <si>
    <t>鸿鹄队</t>
  </si>
  <si>
    <t>东三教小学、华兴小学、裕华路小学、私立一中附属小学</t>
  </si>
  <si>
    <t>黄天欣</t>
  </si>
  <si>
    <t>辛籽衡|谢晓瑞|王博妍|回锦淞</t>
  </si>
  <si>
    <t>2B8h6Cti-132-004-wk-002-GkA-035-1-QmZ-01-yNb</t>
  </si>
  <si>
    <t>从容应对队</t>
  </si>
  <si>
    <t>第二外国语学校、金骅小学、槐南实验小学、神兴小学</t>
  </si>
  <si>
    <t>程铭|刘金洋|薛豪屹|刘恩溪</t>
  </si>
  <si>
    <t>2B8h6Ccu-132-004-C0-002-pSs-035-1-I5i-01-OJA</t>
  </si>
  <si>
    <t>气宇轩昂</t>
  </si>
  <si>
    <t>临沂第一实验小学，临沂商城实验学校</t>
  </si>
  <si>
    <t>刘执政</t>
  </si>
  <si>
    <t>张桐瑞|李瑞博</t>
  </si>
  <si>
    <t>2B8h6CbZ-132-004-wn-002-wg4-035-1-dnq-01-tms</t>
  </si>
  <si>
    <t>睿艺欣队</t>
  </si>
  <si>
    <t>崔峻睿|张艺涵|李易欣</t>
  </si>
  <si>
    <t>2B8h6Cte-132-004-6F-002-FPQ-035-1-FQV-01-qVS</t>
  </si>
  <si>
    <t>雷霆战甲队</t>
  </si>
  <si>
    <t>石家庄市草场街小学、八一小学、石家庄市育英小学</t>
  </si>
  <si>
    <t>田澧江</t>
  </si>
  <si>
    <t>田浩睿|李思飏|田家赫|史梓荀</t>
  </si>
  <si>
    <t>2B8h6CVZ-132-004-1p-002-fgT-035-1-42N-01-n2l</t>
  </si>
  <si>
    <t>破风机械师</t>
  </si>
  <si>
    <t>临沂第十实验小学、东城实验小学</t>
  </si>
  <si>
    <t>丁祥硕|王梓源</t>
  </si>
  <si>
    <t>2B8h6CVc-132-004-vD-002-PwW-035-1-rdJ-01-zOW</t>
  </si>
  <si>
    <t>AI羽翼战队</t>
  </si>
  <si>
    <t>东城实验小学、临沂金盾小学</t>
  </si>
  <si>
    <t>王悦可|郑贺元</t>
  </si>
  <si>
    <t>2B8h6Cbi-132-004-GL-002-duE-035-1-7EW-01-80V</t>
  </si>
  <si>
    <t>昆山市机器人2队</t>
  </si>
  <si>
    <t>昆山市裕元实验学校，周市中心小学</t>
  </si>
  <si>
    <t>徐嘉婧</t>
  </si>
  <si>
    <t>杨环宇|肖博文</t>
  </si>
  <si>
    <t>2B8h6C5s-132-004-Jf-002-j6R-035-1-Mah-01-CdH</t>
  </si>
  <si>
    <t>星尘引擎队</t>
  </si>
  <si>
    <t>石家庄市实验小学、石家庄市东马路小学</t>
  </si>
  <si>
    <t>刘子贤|王玺淏|杜一可</t>
  </si>
  <si>
    <t>2B8h6Cb9-132-004-oJ-002-JUw-035-1-uhT-01-YEz</t>
  </si>
  <si>
    <t>星驰光年</t>
  </si>
  <si>
    <t>潍坊实小/高新实小/杨家埠小学/富亭街小学</t>
  </si>
  <si>
    <t>孙永红</t>
  </si>
  <si>
    <t>王梓鸿|徐尊儒|陈亦暄|杨涵瑞</t>
  </si>
  <si>
    <t>2B8h6CtH-132-004-yH-002-ZPU-035-1-5MO-01-Bj9</t>
  </si>
  <si>
    <t>巅峰之上队</t>
  </si>
  <si>
    <t>石家庄北附学校、瀚林学校、河北医科大学幼儿园、盛邦国际幼儿园</t>
  </si>
  <si>
    <t>王楠楠</t>
  </si>
  <si>
    <t>刘子旭|常祜晗|闫朔瑀|黄蔚忱</t>
  </si>
  <si>
    <t>2B8h6CV7-132-004-va-002-UjS-035-1-Tx9-01-xJy</t>
  </si>
  <si>
    <t>未来引擎</t>
  </si>
  <si>
    <t>临沂第十实验小学、临沂启航小学</t>
  </si>
  <si>
    <t>崔佳悦|张煦|陈书林</t>
  </si>
  <si>
    <t>2B8h6Cc1-132-004-8y-002-FQ6-035-1-XTc-01-s0Q</t>
  </si>
  <si>
    <t>意气风发</t>
  </si>
  <si>
    <t>临沂金雀山小学，临沂开慧实验学校</t>
  </si>
  <si>
    <t>王俣杰|丁治翔</t>
  </si>
  <si>
    <t>2B8h6Ccz-132-004-yV-002-6kr-035-1-Qs1-01-ax8</t>
  </si>
  <si>
    <t>巅峰对决队</t>
  </si>
  <si>
    <t>友谊大街小学、西雅小学、石家庄机场路小学</t>
  </si>
  <si>
    <t>李怡伯</t>
  </si>
  <si>
    <t>林潇|马奕程|段佳烁|李梓源</t>
  </si>
  <si>
    <t>2B8h6CcQ-132-004-eO-002-Biy-035-1-RyD-01-Lc1</t>
  </si>
  <si>
    <t>热血第一</t>
  </si>
  <si>
    <t>临沂金盾小学</t>
  </si>
  <si>
    <t>王家征</t>
  </si>
  <si>
    <t>赵梓程|梁栩|卢麒睿</t>
  </si>
  <si>
    <t>2B8h6Ccr-132-004-Ib-002-a1P-035-1-CvE-01-Dku</t>
  </si>
  <si>
    <t>鸿鹄少年</t>
  </si>
  <si>
    <t>临沂胜利小学，临沂金雀山小学，临沂商城实验学校</t>
  </si>
  <si>
    <t>刘旭远|李祯好|刘洪睿</t>
  </si>
  <si>
    <t>2B8h6Cco-132-004-Oj-002-ThA-035-1-TXI-01-4Nb</t>
  </si>
  <si>
    <t>百炼成钢战队</t>
  </si>
  <si>
    <t>临沂杏园小学、高都镇中坦小学、商城实验学校</t>
  </si>
  <si>
    <t>韩旭|李忠霖|彭麟芮</t>
  </si>
  <si>
    <t>2B8h6Cci-132-004-U0-002-sHW-035-1-I3A-01-pSU</t>
  </si>
  <si>
    <t>披星戴月战队</t>
  </si>
  <si>
    <t>临沂杏园小学、临沂第一实验小学</t>
  </si>
  <si>
    <t>李懿玟|孙思玥</t>
  </si>
  <si>
    <t>2B8h6CfV-132-004-Wa-002-oBV-035-1-8yx-01-P1S</t>
  </si>
  <si>
    <t>城湘结合部</t>
  </si>
  <si>
    <t>萧山区南城小学 萧山区湘湖小学</t>
  </si>
  <si>
    <t>胡辉</t>
  </si>
  <si>
    <t>黄嘉楠|余亦琦|雷雨泽|叶昊南</t>
  </si>
  <si>
    <t>2B8h6Cfc-132-004-UI-002-Mal-035-1-3HD-01-Bii</t>
  </si>
  <si>
    <t>南城小学A组</t>
  </si>
  <si>
    <t>萧山区南城小学</t>
  </si>
  <si>
    <t>范筱洲|王子涵|韩沐晨|陈霖</t>
  </si>
  <si>
    <t>2B8h6Cfx-132-004-WW-002-JTp-035-1-hw7-01-3nU</t>
  </si>
  <si>
    <t>湘湖小学C组</t>
  </si>
  <si>
    <t>萧山区湘湖小学</t>
  </si>
  <si>
    <t>胡秋墨|吴桐浩|傅楷文|陆汐</t>
  </si>
  <si>
    <t>2B8h6CIf-132-004-U7-002-cAI-035-1-1Q8-01-938</t>
  </si>
  <si>
    <t>悦嘉无敌队</t>
  </si>
  <si>
    <t>上海民办至德实验学校</t>
  </si>
  <si>
    <t>李志豪</t>
  </si>
  <si>
    <t>李悦嘉</t>
  </si>
  <si>
    <t>2B8h6CIi-132-004-Yh-002-ine-035-1-Ahh-01-bOf</t>
  </si>
  <si>
    <t>浚绮之队</t>
  </si>
  <si>
    <t>李浚绮</t>
  </si>
  <si>
    <t>小学组-星渊启航B</t>
  </si>
  <si>
    <t>2B8h6CbL-132-004-eT-002-OJ8-035-1-O1M-01-Zco</t>
  </si>
  <si>
    <t>蒲公英</t>
  </si>
  <si>
    <t>江阴城中实验、临港科创、南闸中学小学</t>
  </si>
  <si>
    <t>朱敏</t>
  </si>
  <si>
    <t>张洛辰|张恒硕|郝冠霖|周诗雯</t>
  </si>
  <si>
    <t>2B8h6CIP-132-004-gQ-002-tzj-035-1-IZg-01-zST</t>
  </si>
  <si>
    <t>新疆乐赢天机星</t>
  </si>
  <si>
    <t>乌鲁木齐市第136中学 126中学 121小学 133小学</t>
  </si>
  <si>
    <t>陈龙|张文宁</t>
  </si>
  <si>
    <t>章程皓|陈佳琪|朱圣祺|郭思明</t>
  </si>
  <si>
    <t>2B8h6Cfn-132-004-iK-002-2eI-035-1-OBL-01-6jw</t>
  </si>
  <si>
    <t>XD1</t>
  </si>
  <si>
    <t>西安小学、锦园小学、大学南路小学</t>
  </si>
  <si>
    <t>陈佳萌</t>
  </si>
  <si>
    <t>薛中寅|刘煜杰|龙翌晨</t>
  </si>
  <si>
    <t>2B8h6CbX-132-004-UO-002-qcX-035-1-hQq-01-c0j</t>
  </si>
  <si>
    <t>慧学慧玩1队</t>
  </si>
  <si>
    <t>长沙市实验小学</t>
  </si>
  <si>
    <t>李岳初</t>
  </si>
  <si>
    <t>王昕睿|贺时礼|谢承烨|程韵涵</t>
  </si>
  <si>
    <t>2B8h6CbV-132-004-IE-002-QY8-035-1-CvJ-01-FaQ</t>
  </si>
  <si>
    <t>温州精英C</t>
  </si>
  <si>
    <t>温州市府路小学、温州广场路小学、温州道尔顿小学、温州城南小学</t>
  </si>
  <si>
    <t>赵泓</t>
  </si>
  <si>
    <t>董锦佑|夏丰收|董亦宸|邱晨睿</t>
  </si>
  <si>
    <t>2B8h6Cbb-132-004-xe-002-I03-035-1-TGT-01-UY3</t>
  </si>
  <si>
    <t>温州精英A</t>
  </si>
  <si>
    <t>温州慧中公学、温州市建设小学、温州市百里路小学、温州榕园学校</t>
  </si>
  <si>
    <t>吴文星</t>
  </si>
  <si>
    <t>潘弈沐|陈星隽|林子乔|李予泽</t>
  </si>
  <si>
    <t>2B8h6Cfe-132-004-QJ-002-BcU-035-1-f69-01-RhL</t>
  </si>
  <si>
    <t>得意杨杨队</t>
  </si>
  <si>
    <t>籍山镇中心小学城南校区</t>
  </si>
  <si>
    <t>秦大伟</t>
  </si>
  <si>
    <t>张杨哲|杨烁|王意然</t>
  </si>
  <si>
    <t>2B8h6CVM-132-004-5e-002-LSB-035-1-ga6-01-0jb</t>
  </si>
  <si>
    <t>红蓝机甲队</t>
  </si>
  <si>
    <t>石家庄市草场街小学、石家庄市维明路小学、石家庄市水源街小学</t>
  </si>
  <si>
    <t>李厚奇|尚维泽|王艺达|王仵森</t>
  </si>
  <si>
    <t>2B8h6CVX-132-004-ub-002-hE2-035-1-QOT-01-o6v</t>
  </si>
  <si>
    <t>创意无限队</t>
  </si>
  <si>
    <t>石家庄市草场街小学、石家庄市东风西路小学、石家庄市宁源小学</t>
  </si>
  <si>
    <t>智旭兆</t>
  </si>
  <si>
    <t>张辰曦|冯子宥|刘昊岑|燕亭啸</t>
  </si>
  <si>
    <t>2B8h6Cfr-132-004-NZ-002-pUH-035-1-PAE-01-3P9</t>
  </si>
  <si>
    <t>思维风暴队</t>
  </si>
  <si>
    <t>南陵县城东实验学校</t>
  </si>
  <si>
    <t>孙书悦|章义梵|王子瑜</t>
  </si>
  <si>
    <t>2B8h6CVh-132-004-89-002-Bos-035-1-OSS-01-pO2</t>
  </si>
  <si>
    <t>梦想航行队</t>
  </si>
  <si>
    <t>第八实验小学盛能湖校区，兰山小学北校</t>
  </si>
  <si>
    <t>张燕</t>
  </si>
  <si>
    <t>陈一可|许楷滨</t>
  </si>
  <si>
    <t>2B8h6CVl-132-004-NY-002-vw3-035-1-wIS-01-SgJ</t>
  </si>
  <si>
    <t>星渊启航队</t>
  </si>
  <si>
    <t>石家庄市东风西路小学、石家庄市中山路小学、石家庄市长征街小学</t>
  </si>
  <si>
    <t>刘泽侨|岳洹羽|韩沐洋|孟繁淞</t>
  </si>
  <si>
    <t>2B8h6Ctw-132-004-DB-002-aoJ-035-1-DmQ-01-NQg</t>
  </si>
  <si>
    <t>智胜队</t>
  </si>
  <si>
    <t>青园街小学、雷锋小学、第二外国语学校、第二外国语学校</t>
  </si>
  <si>
    <t>田梓宸|翟思源|赵沛辰|闫棣</t>
  </si>
  <si>
    <t>2B8h6Ctf-132-004-Rj-002-8yB-035-1-QHG-01-FWp</t>
  </si>
  <si>
    <t>创意创新队</t>
  </si>
  <si>
    <t>裕华路小学、第二外国语学校、裕华壹号幼儿园、华兴小学</t>
  </si>
  <si>
    <t>郭堇娴|袁佳杭|赵宜同|翟初厚</t>
  </si>
  <si>
    <t>2B8h6CbG-132-004-pF-002-Uc2-035-1-dFG-01-GZm</t>
  </si>
  <si>
    <t>温州精英B</t>
  </si>
  <si>
    <t>温州市蒲鞋市小学、温州市南浦小学、温州市百里路小学、温大附小</t>
  </si>
  <si>
    <t>季晋屹|何京洋|单奕鸿|王欣炜</t>
  </si>
  <si>
    <t>2B8h6C50-132-004-DL-002-we3-035-1-UG3-01-w7W</t>
  </si>
  <si>
    <t>火焰流星队</t>
  </si>
  <si>
    <t>新郑市新华路小学 新郑市文化路第二实验小学 新郑市桃园小学</t>
  </si>
  <si>
    <t>谷琪琪</t>
  </si>
  <si>
    <t>刘桐芈|刘恒嘉|穆怡采|肖子睿</t>
  </si>
  <si>
    <t>2B8h6C5O-132-004-fZ-002-pCd-035-1-wFi-01-1Id</t>
  </si>
  <si>
    <t>极光先锋</t>
  </si>
  <si>
    <t>新郑新烟小学 新郑桃园小学 西亚斯学院小学 实验小学航空港校区</t>
  </si>
  <si>
    <t>陈轩恒|杨依诺|刘一诺|耿霖晗</t>
  </si>
  <si>
    <t>2B8h6CfF-132-004-FR-002-Sbb-035-1-yE6-01-3yJ</t>
  </si>
  <si>
    <t>新疆乐赢天英星</t>
  </si>
  <si>
    <t>乌鲁木齐市第五十七小学 乌鲁木齐市第135小学</t>
  </si>
  <si>
    <t>朱文娟|张文宁</t>
  </si>
  <si>
    <t>查一涵|刘粟开</t>
  </si>
  <si>
    <t>2B8h6Cb4-132-004-1j-002-Aly-035-1-PLs-01-tt4</t>
  </si>
  <si>
    <t>温州传奇S</t>
  </si>
  <si>
    <t>温州市实验小学、温州大学附属学校温州榕园学校</t>
  </si>
  <si>
    <t>黄龙</t>
  </si>
  <si>
    <t>高扬量|陈俊宾|邱何子聿|肖未来</t>
  </si>
  <si>
    <t>2B8h6C5e-132-004-aR-002-jfv-035-1-vx5-01-Qtm</t>
  </si>
  <si>
    <t>深蓝矩阵队</t>
  </si>
  <si>
    <t>石家庄市实验小学、石家庄市长征街小学、石家庄市北附学校</t>
  </si>
  <si>
    <t>庞美色</t>
  </si>
  <si>
    <t>李佳航|江翊铭|梁宸赫|陈焉睿</t>
  </si>
  <si>
    <t>2B8h6CVH-132-004-jZ-002-AqR-035-1-oOU-01-2FO</t>
  </si>
  <si>
    <t>小巨人战队</t>
  </si>
  <si>
    <t>北京日坛小学；北京芳草地国际学校；北京白家庄小学；北京育才学校</t>
  </si>
  <si>
    <t>王杨|闫昱竹</t>
  </si>
  <si>
    <t>李博晗|王九思|郑宇成|李悦瞳</t>
  </si>
  <si>
    <t>2B8h6Ctg-132-004-h6-002-Ojw-035-1-GFk-01-cjp</t>
  </si>
  <si>
    <t>极速先锋队</t>
  </si>
  <si>
    <t>石家庄市城角街小学、石家庄草场街小学、石家庄市东风小学</t>
  </si>
  <si>
    <t>梁贺凯|郭宇硕|刘子凡|张翊旻</t>
  </si>
  <si>
    <t>2B8h6C5V-132-004-xd-002-QYQ-035-1-nYy-01-ggj</t>
  </si>
  <si>
    <t>追星队</t>
  </si>
  <si>
    <t>新郑市外国语小学 新郑市新烟小学 新郑市鸿福学校 观音寺菜王小学</t>
  </si>
  <si>
    <t>李远丰</t>
  </si>
  <si>
    <t>李嘉城|马启耀|刘茗硕|王艺臻</t>
  </si>
  <si>
    <t>2B8h6CVT-132-004-Hc-002-LVE-035-1-Eoc-01-rLB</t>
  </si>
  <si>
    <t>快乐冲锋队</t>
  </si>
  <si>
    <t>友谊大街小学、红星小学、桥西外国语小学、东马路小学</t>
  </si>
  <si>
    <t>沈子夏|王姿润|黄宸璟|董卓卿</t>
  </si>
  <si>
    <t>2B8h6Cck-132-004-6F-002-3rn-035-1-W0s-01-imo</t>
  </si>
  <si>
    <t>星火燎原队</t>
  </si>
  <si>
    <t>临沂北园路小学，朴园小学，临沂第一实验小学</t>
  </si>
  <si>
    <t>禚凯|李家宝|许安然</t>
  </si>
  <si>
    <t>2B8h6C5T-132-004-9W-002-6Fl-035-1-7co-01-lL6</t>
  </si>
  <si>
    <t>智慧蜂巢</t>
  </si>
  <si>
    <t>新郑市轩辕小学 新郑市新村小学 郑州航空港区桥航路小学</t>
  </si>
  <si>
    <t>蔡丹丹</t>
  </si>
  <si>
    <t>胡宸浠|王梓宸|王子霈</t>
  </si>
  <si>
    <t>2B8h6CI7-132-004-2x-002-tZO-035-1-qh6-01-3Iu</t>
  </si>
  <si>
    <t>新疆乐赢天巧星</t>
  </si>
  <si>
    <t>乌鲁木齐市第134小学 八十一小学126中学一0四团中心小学</t>
  </si>
  <si>
    <t>朱涵宇|闵炜宸|林子翔|任星辰</t>
  </si>
  <si>
    <t>2B8h6CV6-132-004-LH-002-m2g-035-1-gNn-01-kQP</t>
  </si>
  <si>
    <t>创造奇迹队</t>
  </si>
  <si>
    <t>东风西路小学、中山路小学、草场街小学、明珠花苑小学</t>
  </si>
  <si>
    <t>周茗泽|纪宸哲|张胤轩|赵锦泽</t>
  </si>
  <si>
    <t>2B8h6Ccv-132-004-qd-002-cw0-035-1-AKt-01-gf8</t>
  </si>
  <si>
    <t>智勇奇兵队</t>
  </si>
  <si>
    <t>友谊大街小学、精英小学、维明路小学、八一小学</t>
  </si>
  <si>
    <t>宋裕哲|张一诺|赵泽康|侯奕安</t>
  </si>
  <si>
    <t>2B8h6CV5-132-004-y7-002-7il-035-1-J5n-01-OXm</t>
  </si>
  <si>
    <t>星星燎原战队</t>
  </si>
  <si>
    <t>临沂市第十实验小学、临沂桃园小学</t>
  </si>
  <si>
    <t>吴锦</t>
  </si>
  <si>
    <t>郭懿莹|刘沛霖</t>
  </si>
  <si>
    <t>2B8h6Ctq-132-004-i7-002-U7d-035-1-kTl-01-pDr</t>
  </si>
  <si>
    <t>与时俱进队</t>
  </si>
  <si>
    <t>瀚林学校、天璞小学、四十中小学、建胜路小学</t>
  </si>
  <si>
    <t>李金泰|刘世轩|赵问浩|黄柯迈</t>
  </si>
  <si>
    <t>2B8h6CVP-132-004-ZN-002-NtM-035-1-fsJ-01-SqB</t>
  </si>
  <si>
    <t>齐心协力组</t>
  </si>
  <si>
    <t>第五实验小学护台校区，北园路小学，启阳小学</t>
  </si>
  <si>
    <t>李未辰|庄瑞晨|关皓然</t>
  </si>
  <si>
    <t>2B8h6C51-132-004-VG-002-1Wq-035-1-9Db-01-7dS</t>
  </si>
  <si>
    <t>无畏冲锋队</t>
  </si>
  <si>
    <t>石家庄市实验小学、石家庄市东风西路小学</t>
  </si>
  <si>
    <t>武沐轩|郑皓凝|林铂喧|李翊宁</t>
  </si>
  <si>
    <t>2B8h6CcC-132-004-SC-002-dHM-035-1-sE1-01-aMy</t>
  </si>
  <si>
    <t>智勇先锋</t>
  </si>
  <si>
    <t>临沂第三实验小学 临沂金盾小学</t>
  </si>
  <si>
    <t>张宬赫|王耀霆</t>
  </si>
  <si>
    <t>2B8h6Cce-132-004-Iq-002-aM4-035-1-3OU-01-K1y</t>
  </si>
  <si>
    <t>星辰旋律</t>
  </si>
  <si>
    <t>红旗小学，青年路小学</t>
  </si>
  <si>
    <t>陈凌熙|蒋皓轩</t>
  </si>
  <si>
    <t>2B8h6CVr-132-004-vv-002-7Hn-035-1-luW-01-wFt</t>
  </si>
  <si>
    <t>乐达瀚林队</t>
  </si>
  <si>
    <t>天津市和平区万全小学 天津市少年宫 天津市和平区西康路小学</t>
  </si>
  <si>
    <t>赵超</t>
  </si>
  <si>
    <t>李瀚哲|林洛依|肖林屹</t>
  </si>
  <si>
    <t>2B8h6C5a-132-004-3f-002-Zn8-035-1-QV4-01-FRs</t>
  </si>
  <si>
    <t>雷霆机甲</t>
  </si>
  <si>
    <t>新郑市新烟小学 新郑市黄水路小学 新郑市郑韩路小学</t>
  </si>
  <si>
    <t>吴金玲</t>
  </si>
  <si>
    <t>李一诺|刘书翰|梁一铄|赵文越</t>
  </si>
  <si>
    <t>2B8h6CVv-132-004-D0-002-Bdu-035-1-an2-01-zOO</t>
  </si>
  <si>
    <t>并肩作战队</t>
  </si>
  <si>
    <t>马场湖小学，胜利小学</t>
  </si>
  <si>
    <t>刘子墨|李俊达</t>
  </si>
  <si>
    <t>2B8h6C5K-132-004-PC-002-rhj-035-1-OMO-01-Mr9</t>
  </si>
  <si>
    <t>猎豹队</t>
  </si>
  <si>
    <t>新郑市新烟小学 新郑市实验小学</t>
  </si>
  <si>
    <t>马子骞|马铭泽|刘天乐|王煜晗</t>
  </si>
  <si>
    <t>2B8h6Ctl-132-004-2R-002-LQi-035-1-exj-01-0lX</t>
  </si>
  <si>
    <t>星辰之梦队</t>
  </si>
  <si>
    <t>石家庄西苑小学、石家庄市翟营大街小学、映燃幼儿园</t>
  </si>
  <si>
    <t>赵奕哲|李梓铭|李鸿钧</t>
  </si>
  <si>
    <t>2B8h6Ct0-132-004-Su-002-cxu-035-1-9B5-01-att</t>
  </si>
  <si>
    <t>挑战无限队</t>
  </si>
  <si>
    <t>石家庄富强小学、石家庄市北席小学、石家庄市青园街小学</t>
  </si>
  <si>
    <t>马义涛|王梓淼|孙婧岚</t>
  </si>
  <si>
    <t>2B8h6CVE-132-004-Ht-002-FQu-035-1-58z-01-C6l</t>
  </si>
  <si>
    <t>无敌闪电队</t>
  </si>
  <si>
    <t>北京市三帆中学附属小学；北京石油学院附属小学；陈经纶中学嘉铭分校</t>
  </si>
  <si>
    <t>王凯生</t>
  </si>
  <si>
    <t>叶宸珲|樊一泽|杨文熙</t>
  </si>
  <si>
    <t>2B8h6C5x-132-004-g4-002-vhP-035-1-0qJ-01-QIn</t>
  </si>
  <si>
    <t>揽星队</t>
  </si>
  <si>
    <t>新郑仓城学校 新郑实验小学 新郑鸿福学校 新郑新华路小学</t>
  </si>
  <si>
    <t>秦若溪|刘璟融|霍思娴|李浩然</t>
  </si>
  <si>
    <t>2B8h6Cc0-132-004-jB-002-kMb-035-1-axG-01-OWq</t>
  </si>
  <si>
    <t>雄心壮志</t>
  </si>
  <si>
    <t>临沂金盾小学 临沂北城小学</t>
  </si>
  <si>
    <t>张杰瑞|卢冠泽</t>
  </si>
  <si>
    <t>2B8h6Ccm-132-004-XA-002-uGA-035-1-G0B-01-Hm5</t>
  </si>
  <si>
    <t>努力勇夺第一</t>
  </si>
  <si>
    <t>孙新舜|杨树</t>
  </si>
  <si>
    <t>2B8h6C5H-132-004-UL-002-9La-035-1-JS9-01-M2h</t>
  </si>
  <si>
    <t>启梦战队</t>
  </si>
  <si>
    <t>新郑市子产小学 新郑市直小学 新郑市仓城学校 新郑市第二实验小学</t>
  </si>
  <si>
    <t>李沐霖|袁用宸|赵梓钰|姜皓哲</t>
  </si>
  <si>
    <t>2B8h6Cc9-132-004-h3-002-Eeo-035-1-D9q-01-pnU</t>
  </si>
  <si>
    <t>飞跃巅峰队</t>
  </si>
  <si>
    <t>刘溪樾|王可昕</t>
  </si>
  <si>
    <t>2B8h6CVe-132-004-KO-002-Yfa-035-1-XUf-01-tUB</t>
  </si>
  <si>
    <t>乐达一品思哲队</t>
  </si>
  <si>
    <t>天津市和平区万全小学 天津市少年宫 天津惠灵顿国际学校</t>
  </si>
  <si>
    <t>马孟哲|李一峰|陈品竹|李思诺</t>
  </si>
  <si>
    <t>2B8h6Ccp-132-004-Kn-002-cL8-035-1-9ZX-01-B6s</t>
  </si>
  <si>
    <t>永不止步</t>
  </si>
  <si>
    <t>临沂岔河小学 临沂金盾小学</t>
  </si>
  <si>
    <t>刘宇|张洛菲</t>
  </si>
  <si>
    <t>2B8h6CcN-132-004-OQ-002-boB-035-1-M3h-01-Wgo</t>
  </si>
  <si>
    <t>雷霆突击</t>
  </si>
  <si>
    <t>临沂北城小学 临沂金盾小学</t>
  </si>
  <si>
    <t>郭居霖|周奕腾</t>
  </si>
  <si>
    <t>2B8h6Ccl-132-004-94-002-025-035-1-kOY-01-vXQ</t>
  </si>
  <si>
    <t>勇往无前</t>
  </si>
  <si>
    <t>王昱衡|刘明格</t>
  </si>
  <si>
    <t>2B8h6Cfa-132-004-Vt-002-GjN-035-1-14K-01-can</t>
  </si>
  <si>
    <t>文文佑佑队</t>
  </si>
  <si>
    <t>南京仙林外国语学校，南京市金陵小学（仙林湖校区）</t>
  </si>
  <si>
    <t>裴宸希|陈文溦|韩林佑|李嘉佑</t>
  </si>
  <si>
    <t>2B8h6CV3-132-004-yG-002-w7h-035-1-XWg-01-dbJ</t>
  </si>
  <si>
    <t>诺篮小低队</t>
  </si>
  <si>
    <t>中关村第二小学华清校区；北大附中新馨小学；海淀区永泰小学</t>
  </si>
  <si>
    <t>任雨召</t>
  </si>
  <si>
    <t>只屹城|汤弘楚|李彬蔚</t>
  </si>
  <si>
    <t>2B8h6CcO-132-004-Hh-002-fay-035-1-fs6-01-fjp</t>
  </si>
  <si>
    <t>独树一帜</t>
  </si>
  <si>
    <t>齐鲁园小学育成校区 临沂金盾小学</t>
  </si>
  <si>
    <t>李伽瑶|王雨辰</t>
  </si>
  <si>
    <t>2B8h6CIS-132-004-Vj-002-xDG-035-1-PEa-01-tfv</t>
  </si>
  <si>
    <t>蔡蔡蔡蔡蔡蔡</t>
  </si>
  <si>
    <t>上海宝山实验学校</t>
  </si>
  <si>
    <t>朱慧文</t>
  </si>
  <si>
    <t>蔡翼</t>
  </si>
  <si>
    <t>2B8h6CI0-132-004-Uw-002-kRZ-035-1-zK7-01-QZT</t>
  </si>
  <si>
    <t>诺言最帅队</t>
  </si>
  <si>
    <t>李诺言</t>
  </si>
  <si>
    <t>2B8h6CIm-132-004-pd-002-yAa-035-1-ujr-01-E6k</t>
  </si>
  <si>
    <t>星星星星星星</t>
  </si>
  <si>
    <t>上海市青浦区庆华小学</t>
  </si>
  <si>
    <t>沈吾</t>
  </si>
  <si>
    <t>王星星</t>
  </si>
  <si>
    <t>2B8h6CIQ-132-004-fH-002-lD7-035-1-0fz-01-0sc</t>
  </si>
  <si>
    <t>麒麟无敌队</t>
  </si>
  <si>
    <t>庆华小学</t>
  </si>
  <si>
    <t>王瑞骅</t>
  </si>
  <si>
    <t>王宥麟</t>
  </si>
  <si>
    <t>2B8h6CIN-132-004-7c-002-g39-035-1-q9i-01-bJQ</t>
  </si>
  <si>
    <t>第一铭</t>
  </si>
  <si>
    <t>贾家铭</t>
  </si>
  <si>
    <t>2B8h6CIj-132-004-wi-002-xyh-035-1-dch-01-Saw</t>
  </si>
  <si>
    <t>风一样的男子</t>
  </si>
  <si>
    <t>张笑风</t>
  </si>
  <si>
    <t>2B8h6CI8-132-004-fx-002-7VN-035-1-UTO-01-LFU</t>
  </si>
  <si>
    <t>清风徐来</t>
  </si>
  <si>
    <t>徐泠</t>
  </si>
  <si>
    <t>小学组-星渊启航C</t>
  </si>
  <si>
    <t>2B8h6Cbu-132-004-uJ-002-ZFj-035-1-4OY-01-tGC</t>
  </si>
  <si>
    <t>胜羽队</t>
  </si>
  <si>
    <t>佛山市实验学校</t>
  </si>
  <si>
    <t>崔晓霞</t>
  </si>
  <si>
    <t>鞠然|冯宇钧</t>
  </si>
  <si>
    <t>2B8h6Cb1-132-004-hr-002-CqD-035-1-Kbz-01-3iX</t>
  </si>
  <si>
    <t>雄鹰小队</t>
  </si>
  <si>
    <t>佛山市顺德区碧桂花城学校</t>
  </si>
  <si>
    <t>袁思韵</t>
  </si>
  <si>
    <t>陈远澎|邹嵊凯|芮汇隆</t>
  </si>
  <si>
    <t>2B8h6CbT-132-004-nH-002-RGt-035-1-Py9-01-6y0</t>
  </si>
  <si>
    <t>争先大队</t>
  </si>
  <si>
    <t>佛山市顺德区路洲小学</t>
  </si>
  <si>
    <t>梁蕴懿</t>
  </si>
  <si>
    <t>梁晞洋|郭梓涵|冼钜森|谢岷臻</t>
  </si>
  <si>
    <t>2B8h6CqU-132-004-7W-002-sTH-035-1-S7S-01-rTJ</t>
  </si>
  <si>
    <t>锐速队</t>
  </si>
  <si>
    <t>陆建滔|罗韵楹|江俊宇|张珺尧</t>
  </si>
  <si>
    <t>2B8h6CGf-132-004-c2-002-vaM-035-1-vOQ-01-lBg</t>
  </si>
  <si>
    <t>福气队</t>
  </si>
  <si>
    <t>张士钰|李嘉辰|麦淳欣|陈强文</t>
  </si>
  <si>
    <t>2B8h6CGZ-132-004-DX-002-5I8-035-1-KrA-01-pWH</t>
  </si>
  <si>
    <t>狂狮队</t>
  </si>
  <si>
    <t>佛山市禅城区培立实验学校</t>
  </si>
  <si>
    <t>陈慕玲</t>
  </si>
  <si>
    <t>司浩言|陈昊廷</t>
  </si>
  <si>
    <t>2B8h6Cbe-132-004-Mn-002-oI0-035-1-OTc-01-KZt</t>
  </si>
  <si>
    <t>神兵队</t>
  </si>
  <si>
    <t>佛山市禅城区三龙湾小学</t>
  </si>
  <si>
    <t>舒韵诗</t>
  </si>
  <si>
    <t>李弘彦|刘宇乐|黄子成</t>
  </si>
  <si>
    <t>2B8h6Cbs-132-004-dF-002-MPA-035-1-4JD-01-OOz</t>
  </si>
  <si>
    <t>巅峰小队</t>
  </si>
  <si>
    <t>佛山市南海区桂城街道南海中心小学</t>
  </si>
  <si>
    <t>钟永安</t>
  </si>
  <si>
    <t>傅钰洋|熊楚彦</t>
  </si>
  <si>
    <t>2B8h6Cqt-132-004-17-002-HdJ-035-1-ooc-01-LzQ</t>
  </si>
  <si>
    <t>竹逸队</t>
  </si>
  <si>
    <t>佛山市同济小学</t>
  </si>
  <si>
    <t>唐恬逸</t>
  </si>
  <si>
    <t>林诺熙|郭子铭|黄华信|张云麒</t>
  </si>
  <si>
    <t>2B8h6CGQ-132-004-5i-002-OcR-035-1-Anl-01-Bhc</t>
  </si>
  <si>
    <t>先锋队</t>
  </si>
  <si>
    <t>佛山市南海区桂城街道灯湖第六小学</t>
  </si>
  <si>
    <t>王俊新</t>
  </si>
  <si>
    <t>张锐滢|陈立轩|刘蔚明</t>
  </si>
  <si>
    <t>2B8h6CGm-132-004-zG-002-5QZ-035-1-d92-01-5Jb</t>
  </si>
  <si>
    <t>杨帆队</t>
  </si>
  <si>
    <t>佛山市南海区桂城街道桂江小学</t>
  </si>
  <si>
    <t>周欢平</t>
  </si>
  <si>
    <t>吴柏霖|邓皓泽</t>
  </si>
  <si>
    <t>2B8h6Cbl-132-004-pG-002-KXj-035-1-Z4K-01-AMF</t>
  </si>
  <si>
    <t>无敌小队</t>
  </si>
  <si>
    <t>佛山市禅城区冠华小学</t>
  </si>
  <si>
    <t>孔洁怡</t>
  </si>
  <si>
    <t>谭卓曦|何汇橦|杨铭锐</t>
  </si>
  <si>
    <t>2B8h6CGC-132-004-2O-002-Tnh-035-1-Mhk-01-sJx</t>
  </si>
  <si>
    <t>灭霸队</t>
  </si>
  <si>
    <t>梁子行|李乐言|李嘉扬</t>
  </si>
  <si>
    <t>2B8h6CqZ-132-004-aW-002-35I-035-1-UWB-01-KAO</t>
  </si>
  <si>
    <t>团结队</t>
  </si>
  <si>
    <t>佛山市南海外国语学校</t>
  </si>
  <si>
    <t>方芳</t>
  </si>
  <si>
    <t>杨玺仟|张国轩|李卓谦</t>
  </si>
  <si>
    <t>2B8h6CGq-132-004-lV-002-Moq-035-1-Ieh-01-YfK</t>
  </si>
  <si>
    <t>驰骋队</t>
  </si>
  <si>
    <t>佛山市禅城区南庄镇中心小学</t>
  </si>
  <si>
    <t>陈宁|叶宇浩|龚奕博|金致桓</t>
  </si>
  <si>
    <t>2B8h6Cq0-132-004-Tu-002-hXa-035-1-GKz-01-nTo</t>
  </si>
  <si>
    <t>红牛队</t>
  </si>
  <si>
    <t>佛山市第九小学</t>
  </si>
  <si>
    <t>刘健聪</t>
  </si>
  <si>
    <t>夏晗|杨皓淩|冯添睿|何玥寰</t>
  </si>
  <si>
    <t>2B8h6CGz-132-004-BS-002-aOb-035-1-SH6-01-7NA</t>
  </si>
  <si>
    <t>必胜小队</t>
  </si>
  <si>
    <t>佛山市禅城区玫瑰小学</t>
  </si>
  <si>
    <t>黄兰贵</t>
  </si>
  <si>
    <t>关珺禧|余奎乐|陈倬宇</t>
  </si>
  <si>
    <t>2B8h6CqC-132-004-rK-002-mTT-035-1-wNe-01-9FO</t>
  </si>
  <si>
    <t>领航小队</t>
  </si>
  <si>
    <t>彭康宸|鄂峻霆|赵紫暄|张馨艺</t>
  </si>
  <si>
    <t>2B8h6CGM-132-004-On-002-y7Q-035-1-CKw-01-2CJ</t>
  </si>
  <si>
    <t>旺旺队</t>
  </si>
  <si>
    <t>林增豪|何鸿鑫|陈弈曈|韩俊谦</t>
  </si>
  <si>
    <t>2B8h6CbQ-132-004-6o-002-fFQ-035-1-t24-01-f6Q</t>
  </si>
  <si>
    <t>乘风小队</t>
  </si>
  <si>
    <t>佛山市南海区九江镇沙头中心小学</t>
  </si>
  <si>
    <t>李嘉慧</t>
  </si>
  <si>
    <t>黎睿泽|张启扬|高俪文|霍景祈</t>
  </si>
  <si>
    <t>2B8h6Cqi-132-004-OD-002-EVx-035-1-O3F-01-L0i</t>
  </si>
  <si>
    <t>星岚队</t>
  </si>
  <si>
    <t>佛山市禅城区南庄镇溶洲小学</t>
  </si>
  <si>
    <t>李梓良|龙芷茵|招泳锐|朱培昇</t>
  </si>
  <si>
    <t>2B8h6Cqo-132-004-Gb-002-wwg-035-1-Px5-01-5Wr</t>
  </si>
  <si>
    <t>奇兵队</t>
  </si>
  <si>
    <t>佛山市外国语学校</t>
  </si>
  <si>
    <t>田志佳</t>
  </si>
  <si>
    <t>邝经博|蔡培恩|杨雨泽|陈圳泓</t>
  </si>
  <si>
    <t>2B8h6CqL-132-004-8u-002-7q0-035-1-Y6W-01-UDd</t>
  </si>
  <si>
    <t>从容队</t>
  </si>
  <si>
    <t>武佳玥|李雅静|黄栩葶</t>
  </si>
  <si>
    <t>2B8h6CbH-132-004-k8-002-HgW-035-1-sDD-01-vVF</t>
  </si>
  <si>
    <t>奇思妙想小队</t>
  </si>
  <si>
    <t>佛山市顺德区乐从镇岑松江夫人外国语学校</t>
  </si>
  <si>
    <t>王思丽</t>
  </si>
  <si>
    <t>卓晓悦|杨乔森|陈源楷</t>
  </si>
  <si>
    <t>2B8h6CbW-132-004-1t-002-KGG-035-1-P8p-01-AbT</t>
  </si>
  <si>
    <t>一心队</t>
  </si>
  <si>
    <t>佛山市南海区丹灶镇中心小学</t>
  </si>
  <si>
    <t>伍永康</t>
  </si>
  <si>
    <t>方煦|邹梵芊|孔逸鸣|吴泽煊</t>
  </si>
  <si>
    <t>2B8h6CGl-132-004-xv-002-Xy3-035-1-Dfn-01-tt1</t>
  </si>
  <si>
    <t>炫彩队</t>
  </si>
  <si>
    <t>佛山市禅城区明德中英文学校</t>
  </si>
  <si>
    <t>王文婷</t>
  </si>
  <si>
    <t>林展昕|李均涵|罗芊彤</t>
  </si>
  <si>
    <t>2B8h6CG1-132-004-mt-002-Eij-035-1-1jf-01-pCU</t>
  </si>
  <si>
    <t>牛牛队</t>
  </si>
  <si>
    <t>广东顺德德胜学校</t>
  </si>
  <si>
    <t>邬启华</t>
  </si>
  <si>
    <t>邓凯睿|区俊熙</t>
  </si>
  <si>
    <t>2B8h6CGF-132-004-IL-002-E0C-035-1-6nx-01-4Du</t>
  </si>
  <si>
    <t>火焰队</t>
  </si>
  <si>
    <t>何承熹|何泽希</t>
  </si>
  <si>
    <t>2B8h6Cq5-132-004-p9-002-RZL-035-1-n6P-01-wLq</t>
  </si>
  <si>
    <t>云舒队</t>
  </si>
  <si>
    <t>佛山市铁军小学</t>
  </si>
  <si>
    <t>黄韵琳</t>
  </si>
  <si>
    <t>张键平|冼志彬|李则宥|梁靖微</t>
  </si>
  <si>
    <t>2B8h6CGx-132-004-Uy-002-UoC-035-1-cKJ-01-r5b</t>
  </si>
  <si>
    <t>问天队</t>
  </si>
  <si>
    <t>叶子卉|叶子泽|陈泓铭|阮丽雯</t>
  </si>
  <si>
    <t>2B8h6Cql-132-004-d8-002-v21-035-1-NXK-01-WJo</t>
  </si>
  <si>
    <t>启航小队</t>
  </si>
  <si>
    <t>佛山市华英学校附属小学</t>
  </si>
  <si>
    <t>陈思红</t>
  </si>
  <si>
    <t>李瀚宇|朱秋咏|刘博涵|李笙熙</t>
  </si>
  <si>
    <t>2B8h6CGv-132-004-GJ-002-jrN-035-1-DTr-01-6sc</t>
  </si>
  <si>
    <t>突击队</t>
  </si>
  <si>
    <t>庄钧博|冼靖杰|冯伟楠|黄维景</t>
  </si>
  <si>
    <t>2B8h6CGr-132-004-FD-002-5wD-035-1-sEI-01-Edn</t>
  </si>
  <si>
    <t>传说队</t>
  </si>
  <si>
    <t>佛山市顺德区乐从新城石小实验幼儿园</t>
  </si>
  <si>
    <t>蔡华瑞</t>
  </si>
  <si>
    <t>赖梦琪|何志霖|邵文熙</t>
  </si>
  <si>
    <t>2B8h6CqP-132-004-7x-002-neJ-035-1-5HZ-01-x9f</t>
  </si>
  <si>
    <t>博学队</t>
  </si>
  <si>
    <t>张浩曦|刘子豪|谢钰坤</t>
  </si>
  <si>
    <t>2B8h6Cbp-132-004-xF-002-3jH-035-1-Aye-01-0Lr</t>
  </si>
  <si>
    <t>火热队</t>
  </si>
  <si>
    <t>张觉|梁俊杭|赵志沐|林梓筠</t>
  </si>
  <si>
    <t>2B8h6CGN-132-004-uU-002-Yvq-035-1-d6E-01-Xgk</t>
  </si>
  <si>
    <t>黑虎队</t>
  </si>
  <si>
    <t>张柏霖|冯奕诺|马子屹</t>
  </si>
  <si>
    <t>2B8h6CGj-132-004-8B-002-m1P-035-1-7rs-01-4uO</t>
  </si>
  <si>
    <t>劲跃队</t>
  </si>
  <si>
    <t>邵伯元|谭伟堃|代紫陈|欧阳佑霖</t>
  </si>
  <si>
    <t>2B8h6CbE-132-004-rh-002-Igh-035-1-J3m-01-JVW</t>
  </si>
  <si>
    <t>深藏小队</t>
  </si>
  <si>
    <t>佛山市顺德区乐从第一实验学校</t>
  </si>
  <si>
    <t>黎洁明</t>
  </si>
  <si>
    <t>杨伦|陈秋硕|李彦龙|叶宸熙</t>
  </si>
  <si>
    <t>2B8h6CGD-132-004-dm-002-pVM-035-1-1ka-01-tOg</t>
  </si>
  <si>
    <t>越众队</t>
  </si>
  <si>
    <t>佛山市顺德区劳村小学</t>
  </si>
  <si>
    <t>黎莉芳</t>
  </si>
  <si>
    <t>黄婧菲|吴志昇|潘泉丞</t>
  </si>
  <si>
    <t>2B8h6CqM-132-004-Lt-002-uCl-035-1-aJU-01-CCS</t>
  </si>
  <si>
    <t>星澜队</t>
  </si>
  <si>
    <t>刘隽鸣|黄弈琛|曾明谦|钟佳成</t>
  </si>
  <si>
    <t>2B8h6CGW-132-004-x4-002-cWy-035-1-j5r-01-O0z</t>
  </si>
  <si>
    <t>霸虎队</t>
  </si>
  <si>
    <t>陆宇瀚|刘芃冀|冼靖奇|吴汉霖</t>
  </si>
  <si>
    <t>2B8h6CGe-132-004-nK-002-oiD-035-1-JYv-01-py5</t>
  </si>
  <si>
    <t>风雨无阻小队</t>
  </si>
  <si>
    <t>佛山市顺德区乐从小学</t>
  </si>
  <si>
    <t>蒙鸿名</t>
  </si>
  <si>
    <t>张嘉为|林毅|廖毅辰|钟天壕</t>
  </si>
  <si>
    <t>2B8h6Cqv-132-004-eW-002-dJz-035-1-y4k-01-PmH</t>
  </si>
  <si>
    <t>北斗队</t>
  </si>
  <si>
    <t>佛山市南海区南海实验小学</t>
  </si>
  <si>
    <t>陈曼思</t>
  </si>
  <si>
    <t>林劲|关乐菲|梁建瓴</t>
  </si>
  <si>
    <t>2B8h6CGy-132-004-Me-002-dfl-035-1-tTV-01-sfv</t>
  </si>
  <si>
    <t>骁狼队</t>
  </si>
  <si>
    <t>何羿临|蒋启琛</t>
  </si>
  <si>
    <t>2B8h6CGa-132-004-oE-002-cen-035-1-sc4-01-Hys</t>
  </si>
  <si>
    <t>大海队</t>
  </si>
  <si>
    <t>叶宇睿|欧阳子谕|罗宇希</t>
  </si>
  <si>
    <t>2B8h6CIB-132-004-4N-002-5lZ-035-1-ycM-01-IFq</t>
  </si>
  <si>
    <t>有才又爱玩</t>
  </si>
  <si>
    <t>徐汇区向阳小学</t>
  </si>
  <si>
    <t>茅允祺</t>
  </si>
  <si>
    <t>2B8h6CIu-132-004-x2-002-OPt-035-1-IPr-01-8Pb</t>
  </si>
  <si>
    <t>余跃可</t>
  </si>
  <si>
    <t>2B8h6CID-132-004-ZB-002-mcN-035-1-Xwp-01-bxw</t>
  </si>
  <si>
    <t>不菜还爱玩</t>
  </si>
  <si>
    <t>李武</t>
  </si>
  <si>
    <t>2B8h6CI3-132-004-dN-002-GbR-035-1-ZRY-01-kOw</t>
  </si>
  <si>
    <t>小太阳A队</t>
  </si>
  <si>
    <t>向阳小学</t>
  </si>
  <si>
    <t>柴辰睿</t>
  </si>
  <si>
    <t>小学组-光年拓界F</t>
  </si>
  <si>
    <t>2B8h6Cac-132-004-z6-002-4fN-035-1-QGe-01-JQX</t>
  </si>
  <si>
    <t>量子核心队</t>
  </si>
  <si>
    <t>石家庄市实验小学、石家庄市联盟路小学</t>
  </si>
  <si>
    <t>周伟豪</t>
  </si>
  <si>
    <t>刘苘雨|王宣雅|张本哲</t>
  </si>
  <si>
    <t>2B8h6C6C-132-004-hX-002-pRO-035-1-LLD-01-0Oa</t>
  </si>
  <si>
    <t>活力队</t>
  </si>
  <si>
    <t>杨嘉楠|陈嘉峻|谢玉凡|钟嘉伦</t>
  </si>
  <si>
    <t>2B8h6CNm-132-004-td-002-GJ8-035-1-OVn-01-sj9</t>
  </si>
  <si>
    <t>王者精英队</t>
  </si>
  <si>
    <t>辛集市清河湾学校、辛集市方碑街小学</t>
  </si>
  <si>
    <t>曹雷</t>
  </si>
  <si>
    <t>张家硕|陈星翰</t>
  </si>
  <si>
    <t>2B8h6Cal-132-004-iR-002-Oul-035-1-Is7-01-deq</t>
  </si>
  <si>
    <t>不可思议队</t>
  </si>
  <si>
    <t>第二外国语学校、裕华路小学、第二外国语学校、东风西路小学</t>
  </si>
  <si>
    <t>赵婧</t>
  </si>
  <si>
    <t>李铭浩|梁睿希|王闰泽|张祖豪</t>
  </si>
  <si>
    <t>2B8h6Ca6-132-004-Ki-002-VjX-035-1-Fgt-01-m4M</t>
  </si>
  <si>
    <t>锐创队</t>
  </si>
  <si>
    <t>石家庄市实验小学、石家庄市金柳林外国语小学</t>
  </si>
  <si>
    <t>刘佳怡</t>
  </si>
  <si>
    <t>白育涵|李一鸣|白柯骏|王梓谕</t>
  </si>
  <si>
    <t>2B8h6C6Z-132-004-1F-002-VFi-035-1-SoF-01-Jd1</t>
  </si>
  <si>
    <t>梦之小队</t>
  </si>
  <si>
    <t>何柏禧|吴臻凯|孙衎烨|蒋启韬</t>
  </si>
  <si>
    <t>2B8h6CiD-132-004-ln-002-381-035-1-jhq-01-dOE</t>
  </si>
  <si>
    <t>星梦队</t>
  </si>
  <si>
    <t>佛山市禅城区绿景小学</t>
  </si>
  <si>
    <t>邓梦存</t>
  </si>
  <si>
    <t>何臻|吕荣轩|张子琳|李佩孜</t>
  </si>
  <si>
    <t>2B8h6Cir-132-004-XZ-002-JQf-035-1-eQy-01-FZM</t>
  </si>
  <si>
    <t>天韵队</t>
  </si>
  <si>
    <t>张涵|高子祺|吴咏林|叶庭菁</t>
  </si>
  <si>
    <t>2B8h6CNQ-132-004-jW-002-D54-035-1-fU9-01-SL9</t>
  </si>
  <si>
    <t>甄茜队元</t>
  </si>
  <si>
    <t>辛集镇第十小学、辛集镇第二小学</t>
  </si>
  <si>
    <t>魏帅</t>
  </si>
  <si>
    <t>王美茜|甄若琛|鞠子元</t>
  </si>
  <si>
    <t>2B8h6CiH-132-004-sj-002-RfU-035-1-CHH-01-71e</t>
  </si>
  <si>
    <t>飞翔小队</t>
  </si>
  <si>
    <t>伍煜铭|马子森|徐子原</t>
  </si>
  <si>
    <t>2B8h6CNJ-132-004-MA-002-AJy-035-1-nEl-01-chi</t>
  </si>
  <si>
    <t>浦外高新小学未来星11队</t>
  </si>
  <si>
    <t>南京江北新区浦口外国语学校高新小学</t>
  </si>
  <si>
    <t>韦宏</t>
  </si>
  <si>
    <t>槐悦童|张茗勋|王睿|刘昊宇</t>
  </si>
  <si>
    <t>2B8h6CaT-132-004-vz-002-2nQ-035-1-kJh-01-1tU</t>
  </si>
  <si>
    <t>超越不凡队</t>
  </si>
  <si>
    <t>东苑小学、裕华区小马小学、金骅小学、第二外国语学校</t>
  </si>
  <si>
    <t>刘左|王宏睿|王骥遥|罗雨垚</t>
  </si>
  <si>
    <t>2B8h6C6a-132-004-kI-002-yoD-035-1-uMA-01-6yV</t>
  </si>
  <si>
    <t>英才队</t>
  </si>
  <si>
    <t>邓华尊|黄子润|汪东阅|傅奕名</t>
  </si>
  <si>
    <t>2B8h6Cis-132-004-lu-002-oO2-035-1-RtW-01-vhu</t>
  </si>
  <si>
    <t>雪豹队</t>
  </si>
  <si>
    <t>林展安|贠含隽|梁浚霆|李梓豪</t>
  </si>
  <si>
    <t>2B8h6CoB-132-004-fk-002-idV-035-1-fCH-01-ooT</t>
  </si>
  <si>
    <t>程序构造驱动组</t>
  </si>
  <si>
    <t>时光小学、合作路小学、联盟路小学、阳明小学</t>
  </si>
  <si>
    <t>毕晓阳</t>
  </si>
  <si>
    <t>高圣博|刘天铭|赵鸿铭|周宁远</t>
  </si>
  <si>
    <t>2B8h6CoK-132-004-MF-002-yg1-035-1-h55-01-lYJ</t>
  </si>
  <si>
    <t>智核机甲队</t>
  </si>
  <si>
    <t>石家庄市草场街小学、河北联邦外国语学校、石家庄市万信小学</t>
  </si>
  <si>
    <t>郭旭</t>
  </si>
  <si>
    <t>李厚泽|张熙沐|刘芃辰|杨渝茜</t>
  </si>
  <si>
    <t>2B8h6C6y-132-004-e4-002-SDe-035-1-x0t-01-LXn</t>
  </si>
  <si>
    <t>神锋队</t>
  </si>
  <si>
    <t>黄梓洋|徐艺宸|陈立泓|李志远</t>
  </si>
  <si>
    <t>2B8h6C60-132-004-dx-002-9j4-035-1-hP6-01-fDG</t>
  </si>
  <si>
    <t>精英队</t>
  </si>
  <si>
    <t>谭竣洋|关禹泓|罗奕晨</t>
  </si>
  <si>
    <t>2B8h6C6f-132-004-9G-002-NBw-035-1-Uaz-01-GdJ</t>
  </si>
  <si>
    <t>野狼队</t>
  </si>
  <si>
    <t>佛山市禅城区环湖小学</t>
  </si>
  <si>
    <t>林可</t>
  </si>
  <si>
    <t>罗杨|高昊扬|杨斯童</t>
  </si>
  <si>
    <t>2B8h6C6U-132-004-bn-002-M7A-035-1-uBG-01-KZN</t>
  </si>
  <si>
    <t>奇迹队</t>
  </si>
  <si>
    <t>邵俞钧|苏子轩|许嘉恩</t>
  </si>
  <si>
    <t>2B8h6C6q-132-004-AK-002-w2F-035-1-bum-01-UKD</t>
  </si>
  <si>
    <t>麒麟小队</t>
  </si>
  <si>
    <t>佛山市南海区桂城街道桂园小学</t>
  </si>
  <si>
    <t>李汶洁</t>
  </si>
  <si>
    <t>周轩霆|何文瑞|方一宇</t>
  </si>
  <si>
    <t>2B8h6Con-132-004-p8-002-j9J-035-1-aED-01-M2c</t>
  </si>
  <si>
    <t>代码榫卯社</t>
  </si>
  <si>
    <t>桥西外国语小学、机场路小学、融创中心第一小学、东风西路小学</t>
  </si>
  <si>
    <t>李宗凯</t>
  </si>
  <si>
    <t>种森霖|栾昊谦|孟令浩|张浩若</t>
  </si>
  <si>
    <t>2B8h6C6V-132-004-l5-002-MRP-035-1-z8H-01-pn4</t>
  </si>
  <si>
    <t>雄狮队</t>
  </si>
  <si>
    <t>许嘉恒|梁云舒|毛思凯</t>
  </si>
  <si>
    <t>2B8h6C6x-132-004-jM-002-0ps-035-1-TAM-01-rEH</t>
  </si>
  <si>
    <t>挑战者队</t>
  </si>
  <si>
    <t>刘霈晗|鄂峻恺|黄键明|陈钎尧</t>
  </si>
  <si>
    <t>2B8h6C6M-132-004-B8-002-Uog-035-1-8s4-01-s00</t>
  </si>
  <si>
    <t>超能队</t>
  </si>
  <si>
    <t>杨雨轩|任宥熹|朱芷瑶|崔展维</t>
  </si>
  <si>
    <t>2B8h6CoH-132-004-JG-002-rfW-035-1-evn-01-RJY</t>
  </si>
  <si>
    <t>逻辑智造组</t>
  </si>
  <si>
    <t>合作路小学、东风西路小学、西苑小学、中山路小学</t>
  </si>
  <si>
    <t>王然</t>
  </si>
  <si>
    <t>张伯锴|韩吉丁辰|闫晁玚|胡柏文</t>
  </si>
  <si>
    <t>2B8h6C6I-132-004-s8-002-CST-035-1-Le9-01-W9B</t>
  </si>
  <si>
    <t>奇迹再现队</t>
  </si>
  <si>
    <t>霍俊惟|陈怡朵|张书怀|陈希</t>
  </si>
  <si>
    <t>2B8h6CaM-132-004-mX-002-4GG-035-1-YIk-01-ar4</t>
  </si>
  <si>
    <t>疾速涡轮队</t>
  </si>
  <si>
    <t>石家庄市实验小学、石家庄市东风西路小学、石家庄市长征街小学</t>
  </si>
  <si>
    <t>张腾文|魏少梵|张鋆清</t>
  </si>
  <si>
    <t>2B8h6CaD-132-004-rF-002-NCc-035-1-MPU-01-I3Q</t>
  </si>
  <si>
    <t>LLFF</t>
  </si>
  <si>
    <t>石家庄市东风西路小学、石家庄市草场街小学、石家庄盛世长安小学</t>
  </si>
  <si>
    <t>史勃燃</t>
  </si>
  <si>
    <t>刘张经纬|李若涵|房一川|房子荀</t>
  </si>
  <si>
    <t>2B8h6Co2-132-004-jj-002-YsV-035-1-ARB-01-a56</t>
  </si>
  <si>
    <t>编程小飞侠</t>
  </si>
  <si>
    <t>临沂北京路小学 临沂东兴实验学校</t>
  </si>
  <si>
    <t>王春贺|王皓平</t>
  </si>
  <si>
    <t>2B8h6CNY-132-004-dO-002-7IT-035-1-zjZ-01-bCd</t>
  </si>
  <si>
    <t>分头行动</t>
  </si>
  <si>
    <t>辛集市支家方碑小学、辛集镇第十一小学、辛集市育德学校</t>
  </si>
  <si>
    <t>赵一泽|李晨朗|宋天程</t>
  </si>
  <si>
    <t>2B8h6CNa-132-004-5I-002-NPu-035-1-2O0-01-jHZ</t>
  </si>
  <si>
    <t>浦外高新小学未来星</t>
  </si>
  <si>
    <t>夏明泽|张宇轩|周辰昊|张雨泽</t>
  </si>
  <si>
    <t>2B8h6Co6-132-004-gc-002-YC7-035-1-pPg-01-rNj</t>
  </si>
  <si>
    <t>机甲少年团</t>
  </si>
  <si>
    <t>临沂东兴实验学校、临沂市第九实验小学</t>
  </si>
  <si>
    <t>薛博文|刘玉轩</t>
  </si>
  <si>
    <t>2B8h6Com-132-004-sh-002-hvt-035-1-D8l-01-Oy8</t>
  </si>
  <si>
    <t>逻辑搭建骑士队</t>
  </si>
  <si>
    <t>机场路小学、桥西区外国语小学、平山镇南贾璧村完全小学、维明路小学</t>
  </si>
  <si>
    <t>贾皓可|段彧洋|梁梓茂|黄程言</t>
  </si>
  <si>
    <t>2B8h6CSz-132-004-g8-002-y3U-035-1-fM5-01-1sN</t>
  </si>
  <si>
    <t>Orion探星者</t>
  </si>
  <si>
    <t>河北师范大学附属小学、石家庄水源街小学、槐北路小学、育才小学</t>
  </si>
  <si>
    <t>苏嘉祁|杜泓言|朱梓萱|李为谦</t>
  </si>
  <si>
    <t>2B8h6CaS-132-004-On-002-1Gw-035-1-HRu-01-npK</t>
  </si>
  <si>
    <t>创芯队</t>
  </si>
  <si>
    <t>石家庄市实验小学、石家庄市弘石湾小学、石家庄市北附学校</t>
  </si>
  <si>
    <t>高腾飞</t>
  </si>
  <si>
    <t>何佳融|彭嘉佑|康舜壹</t>
  </si>
  <si>
    <t>2B8h6CSq-132-004-9Q-002-liO-035-1-q6m-01-jWV</t>
  </si>
  <si>
    <t>量子冲锋队</t>
  </si>
  <si>
    <t>友谊南大街小学、西苑小学、草场街小学、机场路小学</t>
  </si>
  <si>
    <t>胡瑞</t>
  </si>
  <si>
    <t>窦之晔|王彦皓|王亿甲|杜若荀</t>
  </si>
  <si>
    <t>2B8h6CaX-132-004-YY-002-fR1-035-1-3Zn-01-uUE</t>
  </si>
  <si>
    <t>极光队</t>
  </si>
  <si>
    <t>石家庄市实验小学、石家庄市公园城小学</t>
  </si>
  <si>
    <t>潘锦儒|李钰骁|魏仲杞|张梓垚</t>
  </si>
  <si>
    <t>2B8h6Ci8-132-004-6U-002-nEi-035-1-HiA-01-DSG</t>
  </si>
  <si>
    <t>飞虎小队</t>
  </si>
  <si>
    <t>程溍彬|陈楠|于福睿|陈翊睿</t>
  </si>
  <si>
    <t>2B8h6CoZ-132-004-Wh-002-4m6-035-1-6ED-01-fO2</t>
  </si>
  <si>
    <t>代码小创客</t>
  </si>
  <si>
    <t>临沂市第十实验小学 临沂北京路小学</t>
  </si>
  <si>
    <t>郭昊东|彭思诚</t>
  </si>
  <si>
    <t>2B8h6Cim-132-004-CE-002-JWB-035-1-lw4-01-Alr</t>
  </si>
  <si>
    <t>热火队</t>
  </si>
  <si>
    <t>陆建衡|王绍宸|伦睿禧|蓝嘉基</t>
  </si>
  <si>
    <t>2B8h6C62-132-004-q2-002-WxG-035-1-QUa-01-TJe</t>
  </si>
  <si>
    <t>飞鹰小队</t>
  </si>
  <si>
    <t>佛山市南海区桂城街道灯湖小学</t>
  </si>
  <si>
    <t>辜佳纯</t>
  </si>
  <si>
    <t>潘信健|夏振豪|陈一维|林俊灿</t>
  </si>
  <si>
    <t>2B8h6C9q-132-004-ME-002-xNv-035-1-Fbn-01-W1V</t>
  </si>
  <si>
    <t>天津武清杨村十小/英华学校联队</t>
  </si>
  <si>
    <t>天津市武清区杨村第十小学/英华实验学校</t>
  </si>
  <si>
    <t>王敏|刘海生</t>
  </si>
  <si>
    <t>张轩诚|张诗婕|高胜晗</t>
  </si>
  <si>
    <t>2B8h6C6h-132-004-7O-002-01Y-035-1-Xfk-01-voF</t>
  </si>
  <si>
    <t>快乐队</t>
  </si>
  <si>
    <t>何柏铿|林峻熙</t>
  </si>
  <si>
    <t>2B8h6C9g-132-004-p4-002-7uJ-035-1-gfs-01-4yM</t>
  </si>
  <si>
    <t>棒贝火车头队</t>
  </si>
  <si>
    <t>麓山国际实验小学、星城实验小学、麓山国际实验二小&amp;长郡三小</t>
  </si>
  <si>
    <t>苏禹颢|梁梓睿|张芸骞|张艺豪</t>
  </si>
  <si>
    <t>2B8h6CS3-132-004-kh-002-OC8-035-1-xj5-01-gNl</t>
  </si>
  <si>
    <t>心之所向</t>
  </si>
  <si>
    <t>林庄小学，育才小学</t>
  </si>
  <si>
    <t>刘执政|张燕</t>
  </si>
  <si>
    <t>詹鑫雅|戴嘉骏</t>
  </si>
  <si>
    <t>2B8h6CaF-132-004-uA-002-tab-035-1-7Oy-01-F17</t>
  </si>
  <si>
    <t>Spark创客队</t>
  </si>
  <si>
    <t>石家庄瀚林学校、石家庄市实验小学、石家庄市青园街小学</t>
  </si>
  <si>
    <t>李轩</t>
  </si>
  <si>
    <t>陈芃熙|高奕勋|王子澈</t>
  </si>
  <si>
    <t>2B8h6CaE-132-004-bc-002-kVg-035-1-7Uv-01-4nV</t>
  </si>
  <si>
    <t>巅峰战队</t>
  </si>
  <si>
    <t>第二外国语学校、第二外国语学校、红旗大街小学、第二外国语学校</t>
  </si>
  <si>
    <t>巩博轩</t>
  </si>
  <si>
    <t>杜骁秣|苏禹赫|赵马程|王宝燚</t>
  </si>
  <si>
    <t>2B8h6CoU-132-004-xH-002-C8z-035-1-SwP-01-lK2</t>
  </si>
  <si>
    <t>逻辑小天才</t>
  </si>
  <si>
    <t>临沂第九实验小学北校区 相公中心小学</t>
  </si>
  <si>
    <t>刘峻豪|李金岳</t>
  </si>
  <si>
    <t>2B8h6CSS-132-004-B8-002-q2h-035-1-yW6-01-rbo</t>
  </si>
  <si>
    <t>风起九万里战队</t>
  </si>
  <si>
    <t>临沂金盾小学、临沂朴园小学</t>
  </si>
  <si>
    <t>滕俊豪|司道轩</t>
  </si>
  <si>
    <t>2B8h6CSK-132-004-s3-002-fWz-035-1-Ls5-01-ndK</t>
  </si>
  <si>
    <t>扶摇直上战队</t>
  </si>
  <si>
    <t>临沂岔河一小、临沂北城小学</t>
  </si>
  <si>
    <t>王玺硕|刘亚东</t>
  </si>
  <si>
    <t>2B8h6C9c-132-004-h8-002-qcx-035-1-SM9-01-GPY</t>
  </si>
  <si>
    <t>天津英华/杨村十小/八小联队</t>
  </si>
  <si>
    <t>天津英华实验学校/杨村第十小学/第八小学</t>
  </si>
  <si>
    <t>杨平|武安之</t>
  </si>
  <si>
    <t>沈宏远|刘芝睿|高安然</t>
  </si>
  <si>
    <t>2B8h6C94-132-004-2V-002-2Xy-035-1-Ghj-01-Jc4</t>
  </si>
  <si>
    <t>杨村八小/十小/光明道小学联队</t>
  </si>
  <si>
    <t>天津市武清区杨村第八小学/第十小学/光明道小学</t>
  </si>
  <si>
    <t>于志远|田林泽</t>
  </si>
  <si>
    <t>王赫|王小宇|李天舒|李纵渊</t>
  </si>
  <si>
    <t>2B8h6CSi-132-004-iZ-002-FvE-035-1-a1h-01-QsI</t>
  </si>
  <si>
    <t>南征北战 战队</t>
  </si>
  <si>
    <t>临沂北园小学、临沂北城小学</t>
  </si>
  <si>
    <t>周宇宸|姜雨成</t>
  </si>
  <si>
    <t>2B8h6CSm-132-004-7o-002-8FJ-035-1-3D8-01-zoO</t>
  </si>
  <si>
    <t>未来可期</t>
  </si>
  <si>
    <t>临沭县北城实验学校，临沂第二实验小学</t>
  </si>
  <si>
    <t>周铭杰|朱珈乐</t>
  </si>
  <si>
    <t>2B8h6CSo-132-004-JX-002-Vgo-035-1-xnC-01-m9V</t>
  </si>
  <si>
    <t>一跃青云战队</t>
  </si>
  <si>
    <t>临沂柳青苑小学、临沂北城小学</t>
  </si>
  <si>
    <t>王奕赫|刘金铜</t>
  </si>
  <si>
    <t>2B8h6CS6-132-004-fU-002-apR-035-1-gLu-01-jXp</t>
  </si>
  <si>
    <t>登峰造极战队</t>
  </si>
  <si>
    <t>临沂明坡小学、临沂金盾小学</t>
  </si>
  <si>
    <t>褚曜泽|宋知峻</t>
  </si>
  <si>
    <t>2B8h6CNK-132-004-JK-002-QNs-035-1-WLB-01-470</t>
  </si>
  <si>
    <t>哈乐迪一队</t>
  </si>
  <si>
    <t>南京市南化实验小学；南京育英第二外国语学校</t>
  </si>
  <si>
    <t>赵珏昱</t>
  </si>
  <si>
    <t>程梓涵|杨铣之|邱星翰|董姜泽</t>
  </si>
  <si>
    <t>2B8h6Cox-132-004-k4-002-yPq-035-1-kyH-01-ZNw</t>
  </si>
  <si>
    <t>铁甲小飞侠</t>
  </si>
  <si>
    <t>临沂银河小学</t>
  </si>
  <si>
    <t>高欣业|高欣阔</t>
  </si>
  <si>
    <t>2B8h6CN0-132-004-Ky-002-ujp-035-1-mI6-01-Ig2</t>
  </si>
  <si>
    <t>哈乐迪二队</t>
  </si>
  <si>
    <t>南京江北新区少年宫</t>
  </si>
  <si>
    <t>胡昕羽|姚安芯|罗琮博|田宸宇</t>
  </si>
  <si>
    <t>小学组-光年拓界G</t>
  </si>
  <si>
    <t>2B8h6Cia-132-004-Hk-002-TEc-035-1-l8q-01-Vf4</t>
  </si>
  <si>
    <t>缤纷队</t>
  </si>
  <si>
    <t>佛山市顺德区乐从镇东平小学</t>
  </si>
  <si>
    <t>何可鑫</t>
  </si>
  <si>
    <t>郭嘉炜|肖梓睿|高宏贺|卿东祚</t>
  </si>
  <si>
    <t>2B8h6CX1-132-004-PW-002-M2e-035-1-lit-01-eGk</t>
  </si>
  <si>
    <t>新郑汤米家4队</t>
  </si>
  <si>
    <t>新郑市外国语小学 新郑实验小学 新郑轩辕小学 新郑薛店镇实验小学</t>
  </si>
  <si>
    <t>杜炎辉</t>
  </si>
  <si>
    <t>高嘉乐|代梓翔|杨浩杰|苏豫展</t>
  </si>
  <si>
    <t>2B8h6Ci9-132-004-aV-002-eFe-035-1-oTT-01-6Bn</t>
  </si>
  <si>
    <t>辉煌队</t>
  </si>
  <si>
    <t>钟佩宏|黄华韬|赵键锟|张浩然</t>
  </si>
  <si>
    <t>2B8h6C68-132-004-IU-002-hOb-035-1-4me-01-HlZ</t>
  </si>
  <si>
    <t>王牌队</t>
  </si>
  <si>
    <t>汤皓为|韦贺朗|邓博锴|潘思瑾</t>
  </si>
  <si>
    <t>2B8h6CiI-132-004-p7-002-aKR-035-1-7aO-01-HxD</t>
  </si>
  <si>
    <t>旋风队</t>
  </si>
  <si>
    <t>林子洛|蔡旭|孙智宸</t>
  </si>
  <si>
    <t>2B8h6Ci6-132-004-lH-002-bnR-035-1-dpG-01-0cO</t>
  </si>
  <si>
    <t>鲲鹏队</t>
  </si>
  <si>
    <t>广东碧桂园学校</t>
  </si>
  <si>
    <t>王野</t>
  </si>
  <si>
    <t>段宇哲|程丽颖|黄睿聪|齐金阔</t>
  </si>
  <si>
    <t>2B8h6Caw-132-004-Hb-002-MOz-035-1-JHy-01-kCZ</t>
  </si>
  <si>
    <t>创想先锋队</t>
  </si>
  <si>
    <t>新郑市黄水路小学 新郑鸿福学校 新郑外国语小学 新郑新华路小学</t>
  </si>
  <si>
    <t>高朝刚</t>
  </si>
  <si>
    <t>李承育|乔帅豪|李金源|李昌泽</t>
  </si>
  <si>
    <t>2B8h6CNq-132-004-No-002-aH5-035-1-9B2-01-mNh</t>
  </si>
  <si>
    <t>新疆乐赢风暴星</t>
  </si>
  <si>
    <t>乌鲁木齐市第三十五小学 第135小学 第八十小学</t>
  </si>
  <si>
    <t>刘宇萱|王毅</t>
  </si>
  <si>
    <t>马诚阳|史俊泽|李宇航</t>
  </si>
  <si>
    <t>2B8h6CJR-132-004-Em-002-Cd2-035-1-xLx-01-ouk</t>
  </si>
  <si>
    <t>昆山市机器人4队</t>
  </si>
  <si>
    <t>六安市清水河第一小学，昆山市玉山镇同心小学</t>
  </si>
  <si>
    <t>许宬修|朱嘉树</t>
  </si>
  <si>
    <t>2B8h6C97-132-004-R9-002-U8H-035-1-WUe-01-0e7</t>
  </si>
  <si>
    <t>中心小学中山小学第一中心小学联队</t>
  </si>
  <si>
    <t>天津和平中心小学 中山小学	 天津河东区第一中心小学</t>
  </si>
  <si>
    <t>刘楠</t>
  </si>
  <si>
    <t>马子轩|邓淇睿|袁右恩</t>
  </si>
  <si>
    <t>2B8h6C6n-132-004-mK-002-e58-035-1-F8V-01-j6B</t>
  </si>
  <si>
    <t>躺赢队</t>
  </si>
  <si>
    <t>冼炜翀|郑翌宸|尹子贤|何昊晨</t>
  </si>
  <si>
    <t>2B8h6CXr-132-004-20-002-nr3-035-1-9G0-01-wyZ</t>
  </si>
  <si>
    <t>领航队</t>
  </si>
  <si>
    <t>新郑新华路小学 新郑新烟小学 新郑市实验小学 新郑市黄水路小学</t>
  </si>
  <si>
    <t>王祥羽|陈轩毅|高楷林|孙润琦</t>
  </si>
  <si>
    <t>2B8h6CNw-132-004-ct-002-1HV-035-1-z1f-01-ljU</t>
  </si>
  <si>
    <t>四马难追队</t>
  </si>
  <si>
    <t>计铭豪|汪辰辰|胡熙文|章梓辰</t>
  </si>
  <si>
    <t>2B8h6CNb-132-004-rH-002-ZQq-035-1-84q-01-gcS</t>
  </si>
  <si>
    <t>新疆乐赢玉衡星</t>
  </si>
  <si>
    <t>乌鲁木齐市第七十九小学 第八十小学 第六十二小学</t>
  </si>
  <si>
    <t>孙昊泽|郭宇轩|杨承霖</t>
  </si>
  <si>
    <t>2B8h6CNz-132-004-61-002-wqy-035-1-rp7-01-u2c</t>
  </si>
  <si>
    <t>四序同辉队</t>
  </si>
  <si>
    <t>南陵县籍山镇中心小学</t>
  </si>
  <si>
    <t>谷苗|诸显昱|胡亦辰|张蔚然</t>
  </si>
  <si>
    <t>2B8h6Cib-132-004-mg-002-Qc5-035-1-rO8-01-kOA</t>
  </si>
  <si>
    <t>超越梦想队</t>
  </si>
  <si>
    <t>佛山市顺德区英华学校</t>
  </si>
  <si>
    <t>陈龙</t>
  </si>
  <si>
    <t>高子轩|吴志远|杨子琳</t>
  </si>
  <si>
    <t>2B8h6C9k-132-004-If-002-fGQ-035-1-bSQ-01-Gdk</t>
  </si>
  <si>
    <t>棒贝我们都队</t>
  </si>
  <si>
    <t>长郡月亮岛第三小学、德成学校</t>
  </si>
  <si>
    <t>李尚非|李如山|张楚函|李彦馨</t>
  </si>
  <si>
    <t>2B8h6CXk-132-004-IF-002-ORz-035-1-q1N-01-whX</t>
  </si>
  <si>
    <t>新郑超越队</t>
  </si>
  <si>
    <t>新郑市实验小学 新郑市轩辕小学  新郑市仓城学校</t>
  </si>
  <si>
    <t>王祺源|郑子煜|陈辰|宁宇</t>
  </si>
  <si>
    <t>2B8h6CpN-132-004-jf-002-HCT-035-1-16C-01-2jV</t>
  </si>
  <si>
    <t>飞跃1</t>
  </si>
  <si>
    <t>青岛第五十中学</t>
  </si>
  <si>
    <t>徐一生</t>
  </si>
  <si>
    <t>田皓瑜</t>
  </si>
  <si>
    <t>2B8h6CaU-132-004-Ou-002-SiJ-035-1-DIC-01-yHK</t>
  </si>
  <si>
    <t>乐高闪电队</t>
  </si>
  <si>
    <t>新郑市鸿福学校 新郑市实验小学 新郑市轩辕小学 新郑市市直小学</t>
  </si>
  <si>
    <t>霍靖童|李冠达|陈玉雯皓|张鑫源</t>
  </si>
  <si>
    <t>2B8h6CJO-132-004-t3-002-x74-035-1-Tvz-01-svf</t>
  </si>
  <si>
    <t>卓越一队</t>
  </si>
  <si>
    <t>义乌市实验小学 黎明湖小学 新义中学 义乌公学</t>
  </si>
  <si>
    <t>赵劲</t>
  </si>
  <si>
    <t>程钰峰|李镐宇|龚晞睿|卢恩俊</t>
  </si>
  <si>
    <t>2B8h6C9I-132-004-CP-002-kfw-035-1-1LQ-01-WGz</t>
  </si>
  <si>
    <t>天津英华/南开中营小学联队</t>
  </si>
  <si>
    <t>天津英华实验学校/南开区中营小学</t>
  </si>
  <si>
    <t>郭玉红|王鑫</t>
  </si>
  <si>
    <t>许一诺|刘恩畅</t>
  </si>
  <si>
    <t>2B8h6C9A-132-004-eo-002-q8c-035-1-Z9j-01-Xwb</t>
  </si>
  <si>
    <t>天津英华/南开中营/泉昇小学联队</t>
  </si>
  <si>
    <t>天津英华实验学校/南开区中营小学/武清区泉昇小学</t>
  </si>
  <si>
    <t>李智慧|张蕊</t>
  </si>
  <si>
    <t>郎启辰|刘子畅|乔森</t>
  </si>
  <si>
    <t>2B8h6C6F-132-004-Lr-002-Cus-035-1-UrA-01-hTH</t>
  </si>
  <si>
    <t>希望队</t>
  </si>
  <si>
    <t>冼钜成|康伟祺|周一山|卢俊谦</t>
  </si>
  <si>
    <t>2B8h6C6d-132-004-uC-002-QSC-035-1-UmQ-01-HNd</t>
  </si>
  <si>
    <t>奋斗队</t>
  </si>
  <si>
    <t>赖辰希|闫少东</t>
  </si>
  <si>
    <t>2B8h6CaG-132-004-uL-002-PXA-035-1-mR8-01-uLz</t>
  </si>
  <si>
    <t>无畏创新队</t>
  </si>
  <si>
    <t>新郑新华路小学 新郑实验小学 河南实验郑东小学 新郑鸿福学校</t>
  </si>
  <si>
    <t>高伟翔|张家赫|石家铭|蔡佳启</t>
  </si>
  <si>
    <t>2B8h6CXn-132-004-nS-002-npW-035-1-Fs8-01-Pfk</t>
  </si>
  <si>
    <t>新郑汤米家3队</t>
  </si>
  <si>
    <t>新郑市新华路小学 新郑市实验小学 新郑市新烟小学 新郑市仓城学校</t>
  </si>
  <si>
    <t>刘梦萍</t>
  </si>
  <si>
    <t>郜梓名|肖懿展|杨博翰|张津赫</t>
  </si>
  <si>
    <t>2B8h6CiW-132-004-lp-002-Wiz-035-1-kvy-01-pwt</t>
  </si>
  <si>
    <t>超越小队</t>
  </si>
  <si>
    <t>徐星|司浩成|杨世礼|杨世义</t>
  </si>
  <si>
    <t>2B8h6CNy-132-004-kS-002-W1X-035-1-5Cs-01-djp</t>
  </si>
  <si>
    <t>新星启航队</t>
  </si>
  <si>
    <t>魏翰泽|叶肖梓裕|张艺龄|吴子墨</t>
  </si>
  <si>
    <t>2B8h6CNf-132-004-6a-002-lAJ-035-1-R61-01-G3n</t>
  </si>
  <si>
    <t>新疆乐赢天贵星</t>
  </si>
  <si>
    <t>乌鲁木齐市第126中学 乌鲁木齐市第124小学</t>
  </si>
  <si>
    <t>陈龙|刘聪</t>
  </si>
  <si>
    <t>王逸飞|林子涵</t>
  </si>
  <si>
    <t>2B8h6CXj-132-004-5S-002-bHx-035-1-V6Y-01-YNp</t>
  </si>
  <si>
    <t>新郑汤米家1队</t>
  </si>
  <si>
    <t>新郑市文化路第二小学    新郑市市直小学  新郑市实验小学</t>
  </si>
  <si>
    <t>穆康友|白津瑶|马启航|许晨麒</t>
  </si>
  <si>
    <t>2B8h6Cav-132-004-wQ-002-ObA-035-1-NOL-01-5RV</t>
  </si>
  <si>
    <t>西瓜队</t>
  </si>
  <si>
    <t>新郑鸿福学校  新郑黄水路小学 航空港遵大路小学 新郑子产路小学</t>
  </si>
  <si>
    <t>尹春晓</t>
  </si>
  <si>
    <t>周梓涵|杨润晗|薛运泽|代雨辰</t>
  </si>
  <si>
    <t>2B8h6CX8-132-004-TI-002-q0V-035-1-Tqe-01-yWn</t>
  </si>
  <si>
    <t>新郑汤米家2队</t>
  </si>
  <si>
    <t>新郑市仓城学校 新郑市新华路小学 新郑市鸿福学校</t>
  </si>
  <si>
    <t>高绍博|唐懿博|左润展|马晨皓</t>
  </si>
  <si>
    <t>2B8h6C63-132-004-hv-002-zkh-035-1-lUc-01-RUB</t>
  </si>
  <si>
    <t>胜利队</t>
  </si>
  <si>
    <t>林柏希|盧麒安|陈芷莹|于小捷</t>
  </si>
  <si>
    <t>2B8h6Ci2-132-004-Gd-002-YSa-035-1-kW2-01-fys</t>
  </si>
  <si>
    <t>卧虎小队</t>
  </si>
  <si>
    <t>佛山市顺德区乐从颖林水藤学校</t>
  </si>
  <si>
    <t>曾姗姗</t>
  </si>
  <si>
    <t>陈欣鸿|李近勋|卢艺洋|陈哲轩</t>
  </si>
  <si>
    <t>2B8h6CJT-132-004-Rj-002-PBO-035-1-fT8-01-DOm</t>
  </si>
  <si>
    <t>阳阳得意</t>
  </si>
  <si>
    <t>江阴市实验、城中实验小学</t>
  </si>
  <si>
    <t>刘文磊</t>
  </si>
  <si>
    <t>薛正阳|刘梓博|刘鸿宇|徐梓雯</t>
  </si>
  <si>
    <t>2B8h6CJQ-132-004-5w-002-Y6Z-035-1-38z-01-uPa</t>
  </si>
  <si>
    <t>昆山市机器人3队</t>
  </si>
  <si>
    <t>昆山高新区西塘实验小学，昆山市开发区实验学校</t>
  </si>
  <si>
    <t>许振晅|李诚睿</t>
  </si>
  <si>
    <t>2B8h6CaZ-132-004-vu-002-HYG-035-1-cEW-01-Na5</t>
  </si>
  <si>
    <t>星河队</t>
  </si>
  <si>
    <t>新郑市实验小学 新郑市新华路小学  新郑市市直小学</t>
  </si>
  <si>
    <t>廉景浩|唐明哲|范可尧|周家逸</t>
  </si>
  <si>
    <t>2B8h6Cit-132-004-dP-002-PL7-035-1-EYz-01-r4S</t>
  </si>
  <si>
    <t>开心队</t>
  </si>
  <si>
    <t>杨铭轩|何俊晔|文语萱</t>
  </si>
  <si>
    <t>2B8h6C9d-132-004-S7-002-MtO-035-1-yNP-01-X5q</t>
  </si>
  <si>
    <t>第一象限队</t>
  </si>
  <si>
    <t>南京市火瓦巷小学，南外仙林分校华侨城小学</t>
  </si>
  <si>
    <t>顾问|明煜喦|吕宸|龚宸</t>
  </si>
  <si>
    <t>2B8h6C6s-132-004-w6-002-Nj4-035-1-fxP-01-tg3</t>
  </si>
  <si>
    <t>平凡队</t>
  </si>
  <si>
    <t>佛山市顺德区勒流育贤实验学校</t>
  </si>
  <si>
    <t>黄伟鸿</t>
  </si>
  <si>
    <t>刘贤斌|卢振岚|黎皓阳|戴靖航</t>
  </si>
  <si>
    <t>2B8h6Cpl-132-004-e2-002-hCE-035-1-iXy-01-hR5</t>
  </si>
  <si>
    <t>飞跃2</t>
  </si>
  <si>
    <t>青岛重庆路第二小学  嘉定路小学</t>
  </si>
  <si>
    <t>王嘉恩|袁鹰瀚</t>
  </si>
  <si>
    <t>2B8h6C6Y-132-004-Ex-002-Uvg-035-1-fS7-01-CSh</t>
  </si>
  <si>
    <t>冲锋队</t>
  </si>
  <si>
    <t>佛山市南海区瀚文外国语学校</t>
  </si>
  <si>
    <t>冷锦涛</t>
  </si>
  <si>
    <t>王晟珂|张润一|吴铭川|刘璟言</t>
  </si>
  <si>
    <t>2B8h6CiN-132-004-xk-002-sJF-035-1-EKD-01-C7Y</t>
  </si>
  <si>
    <t>超级英雄一队</t>
  </si>
  <si>
    <t>方莙程|周俊汝|张高深|刘彦楠</t>
  </si>
  <si>
    <t>2B8h6CpQ-132-004-m0-002-3WE-035-1-B2q-01-C57</t>
  </si>
  <si>
    <t>飞跃3</t>
  </si>
  <si>
    <t>青岛弘德小学   青岛市城阳区三台小学  青岛汾阳路小学</t>
  </si>
  <si>
    <t>贾俊一|刘皓琦|孙泽智</t>
  </si>
  <si>
    <t>2B8h6CKF-132-004-x5-002-QsQ-035-1-3nx-01-LM1</t>
  </si>
  <si>
    <t>太阳城 香山道 上海道小学联队</t>
  </si>
  <si>
    <t>天津市河东区太阳城学校 天津市河东区香山道小学 天津市上海道小学</t>
  </si>
  <si>
    <t>高雅琪|刘楠</t>
  </si>
  <si>
    <t>李睿轩|孙崇豪|闫梓祺</t>
  </si>
  <si>
    <t>2B8h6CiA-132-004-Y7-002-D2u-035-1-toB-01-qCe</t>
  </si>
  <si>
    <t>卓越小队</t>
  </si>
  <si>
    <t>佛山市南海区瀚德外国语学校</t>
  </si>
  <si>
    <t>李国艳</t>
  </si>
  <si>
    <t>龚子苏|尧旗|刘宸羽</t>
  </si>
  <si>
    <t>2B8h6Ciq-132-004-o2-002-prt-035-1-cBz-01-Yii</t>
  </si>
  <si>
    <t>速度队</t>
  </si>
  <si>
    <t>佛山市顺德区拔萃实验学校</t>
  </si>
  <si>
    <t>陈卉林</t>
  </si>
  <si>
    <t>何秋彤|李彦桦|张健恒</t>
  </si>
  <si>
    <t>2B8h6CNx-132-004-Ii-002-5hF-035-1-KCK-01-BiJ</t>
  </si>
  <si>
    <t>新疆乐赢天彗星</t>
  </si>
  <si>
    <t>乌鲁木齐市第126中学 兵团第十二师高级中学八一分校</t>
  </si>
  <si>
    <t>刘聪</t>
  </si>
  <si>
    <t>王昱泽|刘瀚文|石峰铭</t>
  </si>
  <si>
    <t>2B8h6CJH-132-004-kc-002-zJH-035-1-F1S-01-uEz</t>
  </si>
  <si>
    <t>温州传奇A</t>
  </si>
  <si>
    <t>温州市新田园小学、温州市道尔顿小学、温州慧中公学、温州市城南小学</t>
  </si>
  <si>
    <t>卢成源</t>
  </si>
  <si>
    <t>王静然|王泺溱|黄既之|梅魏罗睿</t>
  </si>
  <si>
    <t>2B8h6Cpn-132-004-oL-002-uuv-035-1-ymd-01-X5e</t>
  </si>
  <si>
    <t>飞跃4</t>
  </si>
  <si>
    <t>青岛李沧路小学  青岛市洛阳路第一小学</t>
  </si>
  <si>
    <t>丁继煦|张锦泽</t>
  </si>
  <si>
    <t>2B8h6CCD-132-004-M9-002-jTH-035-1-b7V-01-Scd</t>
  </si>
  <si>
    <t>齐鲁星火队</t>
  </si>
  <si>
    <t>张颢骞|蔡弛晧|曹楚然|闫易松</t>
  </si>
  <si>
    <t>2B8h6Cxp-132-004-KA-002-P6N-035-1-Suo-01-gMT</t>
  </si>
  <si>
    <t>恒葳之光</t>
  </si>
  <si>
    <t>昌邑小学</t>
  </si>
  <si>
    <t>姜睿恒|李航葳</t>
  </si>
  <si>
    <t>2B8h6Cxm-132-004-Qq-002-4TH-035-1-G6j-01-K9C</t>
  </si>
  <si>
    <t>杨张之队</t>
  </si>
  <si>
    <t>上海市东余杭路第一小学</t>
  </si>
  <si>
    <t>杨欣|张林辰</t>
  </si>
  <si>
    <t>2B8h6CxT-132-004-5b-002-2gE-035-1-gQs-01-Osb</t>
  </si>
  <si>
    <t>瑶榕之队</t>
  </si>
  <si>
    <t>沈希瑶|倪榕</t>
  </si>
  <si>
    <t>2B8h6CxR-132-004-ha-002-BeX-035-1-dTc-01-WuJ</t>
  </si>
  <si>
    <t>佳怡俊雅</t>
  </si>
  <si>
    <t>周佳怡|杜俊雅</t>
  </si>
  <si>
    <t>2B8h6Cxr-132-004-Ho-002-j5m-035-1-4tI-01-JVs</t>
  </si>
  <si>
    <t>文武双拳队</t>
  </si>
  <si>
    <t>吴佳萱|马淑文</t>
  </si>
  <si>
    <t>2B8h6Cxl-132-004-T5-002-KFG-035-1-vgn-01-Mbz</t>
  </si>
  <si>
    <t>滢滢滢滢滢</t>
  </si>
  <si>
    <t>上海市齐齐哈尔路第一小学</t>
  </si>
  <si>
    <t>于汀滢|段滢渟</t>
  </si>
  <si>
    <t>2B8h6CNv-132-004-OV-002-Bjk-035-1-RZN-01-3ZK</t>
  </si>
  <si>
    <t>梦想之队</t>
  </si>
  <si>
    <t>金法源|胡金睿|文方正|周弘博</t>
  </si>
  <si>
    <t>小学组-光年拓界H</t>
  </si>
  <si>
    <t>2B8h6C9S-132-004-ZG-002-tDV-035-1-V8h-01-OU5</t>
  </si>
  <si>
    <t>湘江小队</t>
  </si>
  <si>
    <t>萧山区湘师实验小学 萧山区湘湖小学 萧山区江寺小学</t>
  </si>
  <si>
    <t>张雨晴</t>
  </si>
  <si>
    <t>陈宁|郭宸睿|钱思橙|王文鼎</t>
  </si>
  <si>
    <t>2B8h6CKN-132-004-3d-002-YRy-035-1-MJn-01-8E8</t>
  </si>
  <si>
    <t>候鸟战队</t>
  </si>
  <si>
    <t>衡水市码高科技培训学校</t>
  </si>
  <si>
    <t>苏子龙</t>
  </si>
  <si>
    <t>韩长轩|王紫帅|任江澈|侯雨聪</t>
  </si>
  <si>
    <t>2B8h6CCf-132-004-zG-002-51M-035-1-08A-01-0gn</t>
  </si>
  <si>
    <t>XG2</t>
  </si>
  <si>
    <t>曲江第二小学、高新第二学校、航天菁英学校、高新第三小学</t>
  </si>
  <si>
    <t>宋燕勋</t>
  </si>
  <si>
    <t>魏铭宇|谢锦皓|曹楚依|任煜宸</t>
  </si>
  <si>
    <t>2B8h6C90-132-004-Ox-002-vSM-035-1-N82-01-Olg</t>
  </si>
  <si>
    <t>湘师集团A组</t>
  </si>
  <si>
    <t>萧山区湘师实验小学 萧山区南城小学</t>
  </si>
  <si>
    <t>李嘉泽|席铖翼|朱皓煊|韩皓名</t>
  </si>
  <si>
    <t>2B8h6CCm-132-004-I1-002-Bwy-035-1-r0w-01-JlF</t>
  </si>
  <si>
    <t>CDCK  G2</t>
  </si>
  <si>
    <t>天府新区第二小学*金苹果锦城第一中学附属小学&amp;龙泉驿区上东学校</t>
  </si>
  <si>
    <t>申宇航|李双宏|刘奕辰|郑博文</t>
  </si>
  <si>
    <t>2B8h6CKK-132-004-vq-002-Beg-035-1-LL7-01-rde</t>
  </si>
  <si>
    <t>菜鸟战队</t>
  </si>
  <si>
    <t>宋鑫泽|王睿祎|邹凯文|武承锦</t>
  </si>
  <si>
    <t>2B8h6C0v-132-004-eR-002-CHP-035-1-fwJ-01-LyA</t>
  </si>
  <si>
    <t>乘风二组</t>
  </si>
  <si>
    <t>万泉小学   北京外国语附属小学   北京六一小学</t>
  </si>
  <si>
    <t>杨鹏</t>
  </si>
  <si>
    <t>张正雨|杨胜皓|张涵韬</t>
  </si>
  <si>
    <t>2B8h6C9O-132-004-2R-002-IlV-035-1-IsZ-01-Vwg</t>
  </si>
  <si>
    <t>湘师实验小学A组</t>
  </si>
  <si>
    <t>萧山区湘师实验小学</t>
  </si>
  <si>
    <t>胡解沅|陈亭|汤郡涛|彭锦馨</t>
  </si>
  <si>
    <t>2B8h6CCE-132-004-r9-002-FAD-035-1-I0i-01-hMs</t>
  </si>
  <si>
    <t>CDCK G1</t>
  </si>
  <si>
    <t>成都市草堂小学&amp;成都市沙湾路小学校&amp;四川天府新区第一小学</t>
  </si>
  <si>
    <t>陈右祖|任东晟|刘晓俊|宋嘉洵</t>
  </si>
  <si>
    <t>2B8h6C93-132-004-NI-002-Nh5-035-1-ve7-01-vf3</t>
  </si>
  <si>
    <t>湘湖小学B组</t>
  </si>
  <si>
    <t>沈丹</t>
  </si>
  <si>
    <t>焦俊荣|周弘泽|钱佳蔚|陈哲煜</t>
  </si>
  <si>
    <t>2B8h6CCB-132-004-47-002-422-035-1-0YS-01-qvE</t>
  </si>
  <si>
    <t>麓谷小学三队</t>
  </si>
  <si>
    <t>长沙高新区麓谷小学</t>
  </si>
  <si>
    <t>肖莹|戴俏</t>
  </si>
  <si>
    <t>李哲宸|廖望通|赵韵皓</t>
  </si>
  <si>
    <t>2B8h6CK2-132-004-MM-002-gRf-035-1-rig-01-bVG</t>
  </si>
  <si>
    <t>lucky666</t>
  </si>
  <si>
    <t>中关村第四小学</t>
  </si>
  <si>
    <t>齐栋炎|李文开</t>
  </si>
  <si>
    <t>2B8h6CCY-132-004-TP-002-vWy-035-1-EE6-01-v5K</t>
  </si>
  <si>
    <t>光子风暴</t>
  </si>
  <si>
    <t>北京光明小学；北京市黄城根小学</t>
  </si>
  <si>
    <t>林淏|李元开</t>
  </si>
  <si>
    <t>2B8h6CCK-132-004-5K-002-Ata-035-1-et5-01-dDk</t>
  </si>
  <si>
    <t>CH002</t>
  </si>
  <si>
    <t>上海市上海小学/中山北路第一小学/上海中学国际部</t>
  </si>
  <si>
    <t>姜煜宸|陈一铭|梁湧嘉</t>
  </si>
  <si>
    <t>2B8h6Cpo-132-004-Eu-002-uyp-035-1-Mcd-01-XYw</t>
  </si>
  <si>
    <t>钰泽晨锋队</t>
  </si>
  <si>
    <t>高密市第一实验小学，高密市第三实验小学，高密市朝阳第二小学</t>
  </si>
  <si>
    <t>邱诗航</t>
  </si>
  <si>
    <t>王钰淇|耿嘉泽|乔晨杨</t>
  </si>
  <si>
    <t>2B8h6CCW-132-004-HT-002-ORP-035-1-drO-01-Hsp</t>
  </si>
  <si>
    <t>CH004</t>
  </si>
  <si>
    <t>上海市建襄小学/徐汇实验小学</t>
  </si>
  <si>
    <t>杨瀚钧|赵元珞</t>
  </si>
  <si>
    <t>2B8h6Cpe-132-004-Ss-002-YWM-035-1-UX8-01-eV2</t>
  </si>
  <si>
    <t>闪电一队</t>
  </si>
  <si>
    <t>青苗国际双语学校；海淀实验小学苏州街校区</t>
  </si>
  <si>
    <t>赵悦呈|贺骊渊</t>
  </si>
  <si>
    <t>2B8h6CCC-132-004-sn-002-3pQ-035-1-4CR-01-KO9</t>
  </si>
  <si>
    <t>CH003</t>
  </si>
  <si>
    <t>盛大花园小学/汇师小学/星河湾双语学校</t>
  </si>
  <si>
    <t>高子峻|汤明阳|刘宸与</t>
  </si>
  <si>
    <t>2B8h6CoD-132-004-zP-002-Yin-035-1-RXQ-01-j1z</t>
  </si>
  <si>
    <t>澜烨先锋</t>
  </si>
  <si>
    <t>人大附中朝阳学校；翠微小学；农大附小；万泉小学</t>
  </si>
  <si>
    <t>肖芷棋|解文祥|柳骥|赵悦廷</t>
  </si>
  <si>
    <t>2B8h6C0L-132-004-Mr-002-1pw-035-1-pYI-01-kIN</t>
  </si>
  <si>
    <t>乘风4组</t>
  </si>
  <si>
    <t>西颐小学    北京理工大学附属小学</t>
  </si>
  <si>
    <t>迈阔</t>
  </si>
  <si>
    <t>葛璎莹|葛璎萱|王语娴</t>
  </si>
  <si>
    <t>2B8h6Cpu-132-004-PQ-002-FRV-035-1-0AH-01-oq1</t>
  </si>
  <si>
    <t>制霸无界</t>
  </si>
  <si>
    <t>怀来海淀外国语实验学校京北校区</t>
  </si>
  <si>
    <t>王瀚霆|王言城</t>
  </si>
  <si>
    <t>2B8h6CKc-132-004-Xp-002-d1I-035-1-Owm-01-2Ht</t>
  </si>
  <si>
    <t>小玩家</t>
  </si>
  <si>
    <t>北京市昌平区昌盛园小学南邵学校</t>
  </si>
  <si>
    <t>刘培峰|张小倩</t>
  </si>
  <si>
    <t>叶钟骏|郑蘧然|刘羲晔|杨子铭</t>
  </si>
  <si>
    <t>2B8h6CSe-132-004-3Y-002-sYc-035-1-K6N-01-5R4</t>
  </si>
  <si>
    <t>白鹭小队</t>
  </si>
  <si>
    <t>商城外国语学校，临沂北园路小学，临沂第四实验小学</t>
  </si>
  <si>
    <t>刘晓晔|诸葛锦钰|于昕乐|朱博闻</t>
  </si>
  <si>
    <t>2B8h6Cpr-132-004-3c-002-IlH-035-1-Esz-01-G6C</t>
  </si>
  <si>
    <t>X战队</t>
  </si>
  <si>
    <t>对外经济贸易大学附属小学</t>
  </si>
  <si>
    <t>肖语凡|林书然</t>
  </si>
  <si>
    <t>2B8h6CC3-132-004-7T-002-q2I-035-1-qeq-01-FiY</t>
  </si>
  <si>
    <t>麓谷小学一队</t>
  </si>
  <si>
    <t>罗湘君|叶宗文</t>
  </si>
  <si>
    <t>罗乔伊|罗正榆|罗誉诚|李若诗</t>
  </si>
  <si>
    <t>2B8h6CKZ-132-004-wl-002-lJV-035-1-7c2-01-5Xg</t>
  </si>
  <si>
    <t>微光代码</t>
  </si>
  <si>
    <t>北京市朝阳区金色摇篮全程实验学校；北京理工大学附属实验学校</t>
  </si>
  <si>
    <t>魏瑀彤|孙兰馥</t>
  </si>
  <si>
    <t>2B8h6CC1-132-004-Gc-002-XX7-035-1-gbW-01-nn6</t>
  </si>
  <si>
    <t>麓谷小学二队</t>
  </si>
  <si>
    <t>廖拥红|郑乾瑶</t>
  </si>
  <si>
    <t>高自均|李泽煊|陈佳颖|谢睿恩</t>
  </si>
  <si>
    <t>2B8h6CKv-132-004-zi-002-GB0-035-1-zQN-01-8PW</t>
  </si>
  <si>
    <t>无界666</t>
  </si>
  <si>
    <t>北京市海淀区五一小学；阜成门外第一小学</t>
  </si>
  <si>
    <t>赵匡隆|向子全</t>
  </si>
  <si>
    <t>2B8h6Cof-132-004-T9-002-1vV-035-1-RPU-01-dwD</t>
  </si>
  <si>
    <t>电子脑风暴队</t>
  </si>
  <si>
    <t>临沂东兴实验学校、临沂第十实验小学</t>
  </si>
  <si>
    <t>王秋博|胡永烁</t>
  </si>
  <si>
    <t>2B8h6CKb-132-004-Lr-002-7Mh-035-1-xWd-01-Kq5</t>
  </si>
  <si>
    <t>追梦者</t>
  </si>
  <si>
    <t>北京市东城区西中街小学</t>
  </si>
  <si>
    <t>徐钟吕|罗景</t>
  </si>
  <si>
    <t>2B8h6CS8-132-004-SO-002-mnS-035-1-BcO-01-L2k</t>
  </si>
  <si>
    <t>精英精英</t>
  </si>
  <si>
    <t>临沂滨河实验小学 临沂金盾小学</t>
  </si>
  <si>
    <t>魏诚志|陈皓宇</t>
  </si>
  <si>
    <t>2B8h6CCJ-132-004-pC-002-oEa-035-1-pGo-01-Hgx</t>
  </si>
  <si>
    <t>XG5</t>
  </si>
  <si>
    <t>锦园小学、沣东上林学校、陕师大实验小学、新知小学</t>
  </si>
  <si>
    <t>汤其乐|王千泰|李直树|郑云天</t>
  </si>
  <si>
    <t>2B8h6CSd-132-004-sk-002-Ia0-035-1-vht-01-zIJ</t>
  </si>
  <si>
    <t>鹿鸣中队</t>
  </si>
  <si>
    <t>林庄小学，临沂第二实验小学</t>
  </si>
  <si>
    <t>王一凡|倪诺</t>
  </si>
  <si>
    <t>2B8h6CKH-132-004-9a-002-aiZ-035-1-WqI-01-AXM</t>
  </si>
  <si>
    <t>狂风小队</t>
  </si>
  <si>
    <t>唐山市路北区乐高教育培训学校</t>
  </si>
  <si>
    <t>张博</t>
  </si>
  <si>
    <t>杨凯睿|程晙柯|王谦硕|李梓绮</t>
  </si>
  <si>
    <t>2B8h6C9n-132-004-kW-002-npl-035-1-iQ9-01-rs5</t>
  </si>
  <si>
    <t>湘湖小学A组</t>
  </si>
  <si>
    <t>姚宇镐|吴睿阳|陈柯裔|李浩诚</t>
  </si>
  <si>
    <t>2B8h6C0y-132-004-2O-002-Y3r-035-1-28O-01-xGV</t>
  </si>
  <si>
    <t>乘风5组</t>
  </si>
  <si>
    <t>海淀实验小学  金融街润泽学校    人大附小</t>
  </si>
  <si>
    <t>刘家佑|王仕尧|杜宇轩</t>
  </si>
  <si>
    <t>2B8h6Co4-132-004-6v-002-Mds-035-1-7iN-01-qEO</t>
  </si>
  <si>
    <t>激流勇进</t>
  </si>
  <si>
    <t>临沂第九实验小学北校区、	临沂北京路小学</t>
  </si>
  <si>
    <t>顾子睿|孟子皓</t>
  </si>
  <si>
    <t>2B8h6C0z-132-004-tL-002-m7H-035-1-Rjw-01-8hv</t>
  </si>
  <si>
    <t>乘风三组</t>
  </si>
  <si>
    <t>首师附一小   人大附石景山学校 万泉小学</t>
  </si>
  <si>
    <t>杨振语|杨泽华|刘一铄</t>
  </si>
  <si>
    <t>2B8h6Cpk-132-004-up-002-djm-035-1-jKk-01-q4O</t>
  </si>
  <si>
    <t>乘风一组</t>
  </si>
  <si>
    <t>北京交通大学附属小学  育英小学  中国人民大学附属小学</t>
  </si>
  <si>
    <t>秦艺宸|庞渭喆|张立人</t>
  </si>
  <si>
    <t>2B8h6CSp-132-004-kK-002-Bwm-035-1-qz3-01-EaW</t>
  </si>
  <si>
    <t>勇冠高分</t>
  </si>
  <si>
    <t>临沂第三实验小学 临沂滨河实验小学</t>
  </si>
  <si>
    <t>李牧阳|王耀琦</t>
  </si>
  <si>
    <t>2B8h6CKl-132-004-y7-002-ETE-035-1-jUU-01-Gd0</t>
  </si>
  <si>
    <t>雷霆小队</t>
  </si>
  <si>
    <t>孙子轩|张宸赫|龚泓屹|杨子</t>
  </si>
  <si>
    <t>2B8h6CSC-132-004-LT-002-xLs-035-1-vUo-01-TC5</t>
  </si>
  <si>
    <t>勇夺先锋</t>
  </si>
  <si>
    <t>马小杰|吕明宸</t>
  </si>
  <si>
    <t>2B8h6Co7-132-004-C3-002-H7V-035-1-Y6l-01-91M</t>
  </si>
  <si>
    <t>算法小超人</t>
  </si>
  <si>
    <t>临沂市第九实验小学北校 临沂凤凰实验学校</t>
  </si>
  <si>
    <t>刘承霖|孙梓轩</t>
  </si>
  <si>
    <t>2B8h6CSs-132-004-73-002-L2S-035-1-OBN-01-MGJ</t>
  </si>
  <si>
    <t>探险家队</t>
  </si>
  <si>
    <t>临沂北京路小学 临沂市第九实验小学</t>
  </si>
  <si>
    <t>何宸皓|杨梦晨</t>
  </si>
  <si>
    <t>2B8h6CKf-132-004-jJ-002-rMU-035-1-phg-01-UrI</t>
  </si>
  <si>
    <t>宇泽童馨</t>
  </si>
  <si>
    <t>天津太阳城学校，天津缘诚小学，天津新华南路小学，天津求是小学</t>
  </si>
  <si>
    <t>付立志</t>
  </si>
  <si>
    <t>张童轲|王馨涵|杨雨泽|陈信宇</t>
  </si>
  <si>
    <t>2B8h6CSj-132-004-X1-002-LUj-035-1-2Zx-01-gQp</t>
  </si>
  <si>
    <t>向冠军出发</t>
  </si>
  <si>
    <t>张煜承|张世林|赵墨</t>
  </si>
  <si>
    <t>2B8h6Cot-132-004-oh-002-lU0-035-1-XJq-01-t8V</t>
  </si>
  <si>
    <t>齿轮梦想家</t>
  </si>
  <si>
    <t>临沂第九实验小学</t>
  </si>
  <si>
    <t>高敬贺|李俊熙</t>
  </si>
  <si>
    <t>2B8h6CKi-132-004-R6-002-QlK-035-1-6ex-01-DIi</t>
  </si>
  <si>
    <t>二中经开1队</t>
  </si>
  <si>
    <t>北京市第二中学经开区学校</t>
  </si>
  <si>
    <t>许金安|赵泓图</t>
  </si>
  <si>
    <t>罗浩雨|韩峻辰|程心玥|牛河畔</t>
  </si>
  <si>
    <t>2B8h6CJ3-132-004-rv-002-4pm-035-1-uPe-01-wep</t>
  </si>
  <si>
    <t>慧学慧玩2队</t>
  </si>
  <si>
    <t>长沙市实验小学 长沙市岳麓区博才小学</t>
  </si>
  <si>
    <t>刘乐涵|钟子沐|罗子涵|杨翊格</t>
  </si>
  <si>
    <t>2B8h6CCi-132-004-NI-002-WM5-035-1-BJb-01-Ocj</t>
  </si>
  <si>
    <t>XG4</t>
  </si>
  <si>
    <t>长安湖滨小学、经开第一小学、高新区第十三小学、新知小学</t>
  </si>
  <si>
    <t>高宇霆</t>
  </si>
  <si>
    <t>巩沐宸|常子敬|崔翊宸|郑云菲</t>
  </si>
  <si>
    <t>2B8h6CpJ-132-004-3m-002-QF4-035-1-62I-01-Dhu</t>
  </si>
  <si>
    <t>逐日行者队</t>
  </si>
  <si>
    <t>深圳未来双语学校（龙岗） 深圳市龙岗区龙园学校</t>
  </si>
  <si>
    <t>曹丰琳</t>
  </si>
  <si>
    <t>曾梓轩|张佳怡|曾莉颖|杨展伦</t>
  </si>
  <si>
    <t>2B8h6CKV-132-004-GO-002-Lix-035-1-Lhp-01-jTO</t>
  </si>
  <si>
    <t>石油实验活力队</t>
  </si>
  <si>
    <t>索鑫</t>
  </si>
  <si>
    <t>王禹麒|马晨源|张佑宸|周士尧</t>
  </si>
  <si>
    <t>2B8h6Cpa-132-004-rJ-002-6rL-035-1-TNB-01-GKa</t>
  </si>
  <si>
    <t>天宫队</t>
  </si>
  <si>
    <t>深圳市龙岗区丰丽学校</t>
  </si>
  <si>
    <t>黄远超</t>
  </si>
  <si>
    <t>巫剑锐|郑新扬|蔡雨辰</t>
  </si>
  <si>
    <t>2B8h6CK6-132-004-Gc-002-GTL-035-1-GDY-01-oIb</t>
  </si>
  <si>
    <t>二中经开2队</t>
  </si>
  <si>
    <t>李华清|孔韩</t>
  </si>
  <si>
    <t>吕睿清|王柄道|程胤乔|李嘉泽</t>
  </si>
  <si>
    <t>2B8h6CKo-132-004-me-002-hi0-035-1-8EN-01-Tal</t>
  </si>
  <si>
    <t>诺篮小高队</t>
  </si>
  <si>
    <t>北京市昌平区回龙观二小；上地实验小学</t>
  </si>
  <si>
    <t>华宇轩|葛赟</t>
  </si>
  <si>
    <t>2B8h6CpI-132-004-lZ-002-Qz1-035-1-ol3-01-BXy</t>
  </si>
  <si>
    <t>姚霁恒 张宸皓</t>
  </si>
  <si>
    <t>北京市海淀区羊坊店中心小学 北京第二实验小学广外分校</t>
  </si>
  <si>
    <t>张长</t>
  </si>
  <si>
    <t>姚霁恒|张宸皓</t>
  </si>
  <si>
    <t>2B8h6CxD-132-004-KQ-002-9rY-035-1-X7L-01-xkY</t>
  </si>
  <si>
    <t>美少女都对队</t>
  </si>
  <si>
    <t>上师大附属青浦实验小学</t>
  </si>
  <si>
    <t>罗思伟</t>
  </si>
  <si>
    <t>李紫妍|李祎</t>
  </si>
  <si>
    <t>2B8h6Cxd-132-004-jY-002-TWf-035-1-NOD-01-zz6</t>
  </si>
  <si>
    <t>懿玥队</t>
  </si>
  <si>
    <t>杜玥|李嘉懿</t>
  </si>
  <si>
    <t>小学组-光年拓界K</t>
  </si>
  <si>
    <t>2B8h6Cp5-132-004-Xf-002-TG8-035-1-Opd-01-ZnJ</t>
  </si>
  <si>
    <t>常国小高7队</t>
  </si>
  <si>
    <t>唐嘉辰|陆梓睿</t>
  </si>
  <si>
    <t>2B8h6Cpv-132-004-gJ-002-Sgn-035-1-qtI-01-faQ</t>
  </si>
  <si>
    <t>常国小高2队</t>
  </si>
  <si>
    <t>姚丁|陆裕顺|蒋天佑</t>
  </si>
  <si>
    <t>2B8h6CCL-132-004-6d-002-8dc-035-1-RDb-01-unG</t>
  </si>
  <si>
    <t>神奇科学4队</t>
  </si>
  <si>
    <t>北京海淀凯文学校</t>
  </si>
  <si>
    <t>NINA LIU|刘家豪|司昀恩|敬皓麟</t>
  </si>
  <si>
    <t>2B8h6Cp2-132-004-m6-002-52k-035-1-wxV-01-t3b</t>
  </si>
  <si>
    <t>常国小高4队</t>
  </si>
  <si>
    <t>王嘉魏|刘一成</t>
  </si>
  <si>
    <t>2B8h6CX9-132-004-FZ-002-YPl-035-1-kK7-01-PZG</t>
  </si>
  <si>
    <t>盐城梦想机器人战队</t>
  </si>
  <si>
    <t>盐城外国语学校</t>
  </si>
  <si>
    <t>许龙强</t>
  </si>
  <si>
    <t>许恺航|许柏文</t>
  </si>
  <si>
    <t>2B8h6Cpz-132-004-KH-002-6C8-035-1-5aG-01-QVm</t>
  </si>
  <si>
    <t>常国小高3队</t>
  </si>
  <si>
    <t>程卓|苏家豪</t>
  </si>
  <si>
    <t>2B8h6CC6-132-004-6o-002-5qy-035-1-WjF-01-y5p</t>
  </si>
  <si>
    <t>XG3</t>
  </si>
  <si>
    <t>阳光城小学、西工大附小、藤信学校</t>
  </si>
  <si>
    <t>孙宇晨|于赵艺|李昊轩|许沈榆</t>
  </si>
  <si>
    <t>2B8h6CNe-132-004-28-002-uOd-035-1-sz5-01-H8o</t>
  </si>
  <si>
    <t>常国小高1队</t>
  </si>
  <si>
    <t>平昱鑫|陶之鉴</t>
  </si>
  <si>
    <t>2B8h6Ca9-132-004-kl-002-nIM-035-1-HA9-01-yON</t>
  </si>
  <si>
    <t>创跃队</t>
  </si>
  <si>
    <t>石家庄市长征街小学、石家庄市柏林庄学校、石家庄市柳林铺小学</t>
  </si>
  <si>
    <t>韩亚楠</t>
  </si>
  <si>
    <t>毕修睿|姚添琦|王钰卿|张浩宇</t>
  </si>
  <si>
    <t>2B8h6Ciw-132-004-Y2-002-IFG-035-1-IVe-01-te4</t>
  </si>
  <si>
    <t>星穹引航</t>
  </si>
  <si>
    <t>潍坊市寒亭区杨家埠小学</t>
  </si>
  <si>
    <t>魏超</t>
  </si>
  <si>
    <t>宋依辰烁|陈彦旭|张荣浩|王昊文</t>
  </si>
  <si>
    <t>2B8h6CJN-132-004-yB-002-AcO-035-1-1Vh-01-1lj</t>
  </si>
  <si>
    <t>齐市棒贝忒修斯战队</t>
  </si>
  <si>
    <t>齐齐哈尔师范学校附属小学，齐齐哈尔东路小学，齐齐哈尔逸夫小学</t>
  </si>
  <si>
    <t>程墨丹</t>
  </si>
  <si>
    <t>于洪博|杨程涵|李汀|李冠霖</t>
  </si>
  <si>
    <t>2B8h6CoN-132-004-OI-002-TNw-035-1-VFF-01-ELd</t>
  </si>
  <si>
    <t>数据机甲团</t>
  </si>
  <si>
    <t>东风西路小学、河北联邦外国语学校、融创中心第一小学、友谊大街小学</t>
  </si>
  <si>
    <t>范宗鑫|李家旭|赵宇皓|马召龙</t>
  </si>
  <si>
    <t>2B8h6CpL-132-004-Hq-002-mWL-035-1-XVM-01-SOI</t>
  </si>
  <si>
    <t>常国小高5队</t>
  </si>
  <si>
    <t>梁轩硕|方梓玮</t>
  </si>
  <si>
    <t>2B8h6Ca0-132-004-xf-002-krE-035-1-HuM-01-ZjP</t>
  </si>
  <si>
    <t>奇思妙想队</t>
  </si>
  <si>
    <t>东风西路小学璟元校区、第二外国语学校、第二外国语学校、槐南小学</t>
  </si>
  <si>
    <t>邢视考|吕承烨|管泽骏|杜奕谋</t>
  </si>
  <si>
    <t>2B8h6Ca3-132-004-lC-002-Iql-035-1-aa3-01-9qF</t>
  </si>
  <si>
    <t>怀特先锋队</t>
  </si>
  <si>
    <t>富强小学、东风西路小学、东风西路小学、誉兴小学</t>
  </si>
  <si>
    <t>陈晓琪|杜正阳|朱宏宇|谢沅睿</t>
  </si>
  <si>
    <t>2B8h6CaJ-132-004-BV-002-Y7D-035-1-NTd-01-DAu</t>
  </si>
  <si>
    <t>动能奇点队</t>
  </si>
  <si>
    <t>石家庄市实验小学、石家庄市水源街小学、石家庄市长征街小学</t>
  </si>
  <si>
    <t>孙铂航|许昊阳|马晗睿|张辰曦</t>
  </si>
  <si>
    <t>2B8h6CCw-132-004-os-002-u5m-035-1-S5E-01-Gjk</t>
  </si>
  <si>
    <t>神奇科学3队</t>
  </si>
  <si>
    <t>北京市鼎石学校 北京市朝阳区世青学校 赫德学校</t>
  </si>
  <si>
    <t>朱志娜</t>
  </si>
  <si>
    <t>喻泰珉|陈绎帆|汪修然</t>
  </si>
  <si>
    <t>2B8h6Civ-132-004-V1-002-jwF-035-1-6hg-01-Fu8</t>
  </si>
  <si>
    <t>LZ搭乐~皓昱莹战队</t>
  </si>
  <si>
    <t>莱州汇泉学校</t>
  </si>
  <si>
    <t>李晓玲</t>
  </si>
  <si>
    <t>孙俪豪|潘梓昱|潘昱莹</t>
  </si>
  <si>
    <t>2B8h6CaC-132-004-nb-002-tJT-035-1-HPS-01-YOa</t>
  </si>
  <si>
    <t>启明队</t>
  </si>
  <si>
    <t>石家庄市实验小学</t>
  </si>
  <si>
    <t>吕沛然|王子凯|吴丞羲|董睿菡</t>
  </si>
  <si>
    <t>2B8h6CSf-132-004-ff-002-s2q-035-1-ySF-01-8ze</t>
  </si>
  <si>
    <t>战隼突击队</t>
  </si>
  <si>
    <t>石家庄市中山西路小学、石家庄市机场路小学、曙光小学、汇君小学</t>
  </si>
  <si>
    <t>范子铭|孙嘉成|杜梓晨|张梓瑞</t>
  </si>
  <si>
    <t>2B8h6CCV-132-004-Zl-002-PtK-035-1-tC7-01-AHl</t>
  </si>
  <si>
    <t>XG1</t>
  </si>
  <si>
    <t>西安市高新第一小学、锦园小学、雁塔世纪城小学</t>
  </si>
  <si>
    <t>李津秱|南霁峰|徐浩天|刘希言</t>
  </si>
  <si>
    <t>2B8h6C9i-132-004-rf-002-AXc-035-1-AmQ-01-cdR</t>
  </si>
  <si>
    <t>神奇5队</t>
  </si>
  <si>
    <t>余姚市城南小学、兰江小学、第二实验小学、长安小学</t>
  </si>
  <si>
    <t>梅皓轩|徐子航|姚涵|袁柯</t>
  </si>
  <si>
    <t>2B8h6Cap-132-004-Qs-002-YzW-035-1-g4Q-01-7oi</t>
  </si>
  <si>
    <t>与众不同队</t>
  </si>
  <si>
    <t>东风西路小学、东风西路小学、神兴小学、立德实验小学东校区</t>
  </si>
  <si>
    <t>郝泫迪|解骐宁|冯麟玉|代宸羽</t>
  </si>
  <si>
    <t>2B8h6CC8-132-004-Ww-002-0o4-035-1-6cx-01-efJ</t>
  </si>
  <si>
    <t>盐城市串场河小学机器人战队</t>
  </si>
  <si>
    <t>盐城市串场河小学</t>
  </si>
  <si>
    <t>王润佳|苗淇博</t>
  </si>
  <si>
    <t>2B8h6CJr-132-004-Qi-002-Oaj-035-1-pyu-01-5In</t>
  </si>
  <si>
    <t>LZ搭乐~尧庭涵皓战队</t>
  </si>
  <si>
    <t>莱州市双语学校</t>
  </si>
  <si>
    <t>刘媛媛</t>
  </si>
  <si>
    <t>郭尧泽|李政廷|张涵翔|赵梓皓</t>
  </si>
  <si>
    <t>2B8h6CSZ-132-004-S7-002-4qy-035-1-DP9-01-r4s</t>
  </si>
  <si>
    <t>Pixel奇兵队</t>
  </si>
  <si>
    <t>石家庄市水源街小学、石家庄市栾城区兴安大街小学</t>
  </si>
  <si>
    <t>白迪凯|陈正壹</t>
  </si>
  <si>
    <t>2B8h6CCh-132-004-aY-002-kKG-035-1-QlJ-01-CQa</t>
  </si>
  <si>
    <t>神奇科学1队</t>
  </si>
  <si>
    <t>北京通州华仁学校</t>
  </si>
  <si>
    <t>李淼</t>
  </si>
  <si>
    <t>程潇然|Dominic He|董厚铎</t>
  </si>
  <si>
    <t>2B8h6CCb-132-004-pz-002-jC2-035-1-xXh-01-NOa</t>
  </si>
  <si>
    <t>神奇科学5队</t>
  </si>
  <si>
    <t>北京海淀凯文学校 海淀凯文学校 清华附中国际部</t>
  </si>
  <si>
    <t>董彦柠|陈开墨|SHAWN LIN</t>
  </si>
  <si>
    <t>2B8h6CpG-132-004-pr-002-1iu-035-1-791-01-m2C</t>
  </si>
  <si>
    <t>常国小高6队</t>
  </si>
  <si>
    <t>吴晨瑀|韦祎</t>
  </si>
  <si>
    <t>2B8h6CiP-132-004-cP-002-4GI-035-1-QNF-01-66G</t>
  </si>
  <si>
    <t>星空浩瀚</t>
  </si>
  <si>
    <t>潍坊市寒亭区富亭街小学</t>
  </si>
  <si>
    <t>王效广</t>
  </si>
  <si>
    <t>张瑾恩|张宸赫</t>
  </si>
  <si>
    <t>2B8h6CN1-132-004-M1-002-41s-035-1-03L-01-ZPV</t>
  </si>
  <si>
    <t>润苗一队</t>
  </si>
  <si>
    <t>南京市六合区双语小学/南京市六合区双语小学雄州分校</t>
  </si>
  <si>
    <t>杨玉超</t>
  </si>
  <si>
    <t>陶瑾萱|袁梓洋</t>
  </si>
  <si>
    <t>2B8h6Cad-132-004-MT-002-uan-035-1-kr6-01-zr5</t>
  </si>
  <si>
    <t>神勇队</t>
  </si>
  <si>
    <t>草场街小学、现代城小学、赵县职工子弟学校、第二外国语小学</t>
  </si>
  <si>
    <t>商瀚文|梁宇轩|白穆真|陈星宇</t>
  </si>
  <si>
    <t>2B8h6Col-132-004-ce-002-0JO-035-1-lvV-01-gOW</t>
  </si>
  <si>
    <t>程序筑造局</t>
  </si>
  <si>
    <t>石家庄市东风西路小学、石家庄市草场街小学</t>
  </si>
  <si>
    <t>易靖翔|易靖博|祁俊皓|方晨旭</t>
  </si>
  <si>
    <t>2B8h6CNr-132-004-NS-002-jpC-035-1-h6G-01-Y7p</t>
  </si>
  <si>
    <t>润苗二队</t>
  </si>
  <si>
    <t>南京市六合区励志学校</t>
  </si>
  <si>
    <t>史长命</t>
  </si>
  <si>
    <t>石皓允|杨子宸</t>
  </si>
  <si>
    <t>2B8h6CSt-132-004-dy-002-QU0-035-1-c9c-01-wLS</t>
  </si>
  <si>
    <t>雪豹突击队</t>
  </si>
  <si>
    <t>石家庄市草场街小学、西苑小学、红星小学</t>
  </si>
  <si>
    <t>陈晓红</t>
  </si>
  <si>
    <t>安茉涵|张舒予|杨千懿|王锦川</t>
  </si>
  <si>
    <t>2B8h6CC7-132-004-p9-002-S5T-035-1-WEN-01-3te</t>
  </si>
  <si>
    <t>神奇科学2队</t>
  </si>
  <si>
    <t>白家庄小学 北京通州华仁学校 华仁学校</t>
  </si>
  <si>
    <t>伊昊煜|李骁恩|魏铠森</t>
  </si>
  <si>
    <t>2B8h6Cas-132-004-Ui-002-qOy-035-1-kQn-01-iIt</t>
  </si>
  <si>
    <t>Vega启航者</t>
  </si>
  <si>
    <t>石家庄市实验小学、石家庄市谈固小学、石家庄市南高营小学</t>
  </si>
  <si>
    <t>张馨桐|冯宜博|鲍梓航|李玥涵</t>
  </si>
  <si>
    <t>2B8h6CXl-132-004-Oq-002-C4J-035-1-jWs-01-2Rm</t>
  </si>
  <si>
    <t>军卓-小学组-2队</t>
  </si>
  <si>
    <t>长春净月外国语实验学校</t>
  </si>
  <si>
    <t>徐会军</t>
  </si>
  <si>
    <t>崔君恺|姜欣然|王兢默</t>
  </si>
  <si>
    <t>2B8h6CCc-132-004-f0-002-JuS-035-1-1C8-01-ZMj</t>
  </si>
  <si>
    <t>神奇科学6队</t>
  </si>
  <si>
    <t>中关村第三小学 海淀凯文学校 史家小学 回龙观第二小学</t>
  </si>
  <si>
    <t>许仕淳|彭泰曦|陈坤安|张樱凡</t>
  </si>
  <si>
    <t>2B8h6CK1-132-004-il-002-jjC-035-1-n5t-01-pRh</t>
  </si>
  <si>
    <t>乐达乐达队</t>
  </si>
  <si>
    <t>天津市南开区东方小学 天津市和平区新星小学</t>
  </si>
  <si>
    <t>何以恒|齐伟光</t>
  </si>
  <si>
    <t>2B8h6CKE-132-004-LQ-002-gO2-035-1-g9S-01-OyK</t>
  </si>
  <si>
    <t>乐达糖果萌竹队</t>
  </si>
  <si>
    <t>天津市南开区中营小学 天津市河西区闽侯路小学 天津华苑枫叶学校</t>
  </si>
  <si>
    <t>丁姝桐|唐海郡|郝卿竹|李启萌</t>
  </si>
  <si>
    <t>2B8h6CKe-132-004-9a-002-JqB-035-1-EpO-01-aA7</t>
  </si>
  <si>
    <t>乐达四小王者队</t>
  </si>
  <si>
    <t>天津实验 河北实验 昆一小 南开中营</t>
  </si>
  <si>
    <t>凌汐权|陶赫贤|徐茁皓|胡宇晗</t>
  </si>
  <si>
    <t>2B8h6Cog-132-004-Um-002-Xfu-035-1-tPG-01-7Lc</t>
  </si>
  <si>
    <t>超能量子战队</t>
  </si>
  <si>
    <t>长春市解放大路小学、长春市第一实验银河小学、新解放学校</t>
  </si>
  <si>
    <t>周家慧|乔蕴萍</t>
  </si>
  <si>
    <t>施禹恒|朱桉泽|王颢霖|毛浩然</t>
  </si>
  <si>
    <t>2B8h6CXN-132-004-lH-002-ZRC-035-1-kU3-01-SEi</t>
  </si>
  <si>
    <t>斯坦星球张家口校区3队</t>
  </si>
  <si>
    <t>张家口市桥东区知行小学</t>
  </si>
  <si>
    <t>于成俭</t>
  </si>
  <si>
    <t>王梓嫕|徐琳烁|李培卓|梁洢萌</t>
  </si>
  <si>
    <t>2B8h6C9x-132-004-Sr-002-CC9-035-1-sOI-01-CEV</t>
  </si>
  <si>
    <t>神奇6队</t>
  </si>
  <si>
    <t>余姚市第二实验小学、余姚市兰江小学、余姚市低塘小学</t>
  </si>
  <si>
    <t>王浚垲|张翔睿|徐晟豪</t>
  </si>
  <si>
    <t>2B8h6CJe-132-004-cC-002-VWW-035-1-cOB-01-cfq</t>
  </si>
  <si>
    <t>LZ搭乐~梓奇雅战队</t>
  </si>
  <si>
    <t>莱州市第二实验小学</t>
  </si>
  <si>
    <t>李奇岷|杨雅茜|杜梓豪</t>
  </si>
  <si>
    <t>2B8h6CXC-132-004-hf-002-wpA-035-1-3CQ-01-SRv</t>
  </si>
  <si>
    <t>斯坦星球张家口校区5队</t>
  </si>
  <si>
    <t>张家口市北新村小学</t>
  </si>
  <si>
    <t>任烨|徐硕晨|高梓翔|陈计睿</t>
  </si>
  <si>
    <t>2B8h6CaH-132-004-qN-002-3cA-035-1-7lF-01-in2</t>
  </si>
  <si>
    <t>勇争第一队</t>
  </si>
  <si>
    <t>槐北路小学、槐北路小学、盛和小学、立德实验小学</t>
  </si>
  <si>
    <t>施裕恒|申选辰|吴雨航|段正浩</t>
  </si>
  <si>
    <t>2B8h6CXW-132-004-qL-002-ZXZ-035-1-w81-01-vnc</t>
  </si>
  <si>
    <t>军卓-小学组-1队</t>
  </si>
  <si>
    <t>周子晟|张凌瑜|侯思聪</t>
  </si>
  <si>
    <t>2B8h6CxF-132-004-xy-002-iSk-035-1-gdm-01-EYS</t>
  </si>
  <si>
    <t>王者之队</t>
  </si>
  <si>
    <t>王俊晨|王祉辰</t>
  </si>
  <si>
    <t>2B8h6CJU-132-004-xc-002-lSG-035-1-AAO-01-sIE</t>
  </si>
  <si>
    <t>快乐小分队</t>
  </si>
  <si>
    <t>上海青浦兰生学校、上海市长青学校</t>
  </si>
  <si>
    <t>李杰</t>
  </si>
  <si>
    <t>王涵熙|吴沐阳</t>
  </si>
  <si>
    <t>2B8h6CJI-132-004-t9-002-twY-035-1-GNU-01-AcG</t>
  </si>
  <si>
    <t>尚德无敌队</t>
  </si>
  <si>
    <t>上海尚德实验学校</t>
  </si>
  <si>
    <t>史怡彤|孙然</t>
  </si>
  <si>
    <t>2B8h6CJZ-132-004-gd-002-yqk-035-1-41d-01-nls</t>
  </si>
  <si>
    <t>雨一直下队</t>
  </si>
  <si>
    <t>上海市宝山实验学校</t>
  </si>
  <si>
    <t>赵熠|周雨辰</t>
  </si>
  <si>
    <t>2B8h6CJw-132-004-pO-002-cIU-035-1-8dp-01-xpC</t>
  </si>
  <si>
    <t>周伯|钟橙橙</t>
  </si>
  <si>
    <t>2B8h6CJh-132-004-84-002-JGA-035-1-smz-01-C9p</t>
  </si>
  <si>
    <t>超级无敌强队</t>
  </si>
  <si>
    <t>李浩|叶家骥</t>
  </si>
  <si>
    <t>2B8h6CJ5-132-004-Qk-002-4hO-035-1-yf5-01-4xD</t>
  </si>
  <si>
    <t>保定路代表队</t>
  </si>
  <si>
    <t>保定路小学</t>
  </si>
  <si>
    <t>戎单|吴茗禹</t>
  </si>
  <si>
    <t>2B8h6CJA-132-004-Ye-002-ON7-035-1-dse-01-h0J</t>
  </si>
  <si>
    <t>淳淳淳淳淳</t>
  </si>
  <si>
    <t>宝山同洲模范小学</t>
  </si>
  <si>
    <t>张淳贞|张淳媛</t>
  </si>
  <si>
    <t>2B8h6CJX-132-004-JN-002-Z9l-035-1-dDy-01-5OC</t>
  </si>
  <si>
    <t>向阳而生</t>
  </si>
  <si>
    <t>李硕|李力</t>
  </si>
  <si>
    <t>2B8h6CJx-132-004-k2-002-CTw-035-1-aNH-01-Y3I</t>
  </si>
  <si>
    <t>无敌无敌无敌队</t>
  </si>
  <si>
    <t>观澜小学</t>
  </si>
  <si>
    <t>巢燃|陈梓尧</t>
  </si>
  <si>
    <t>2B8h6CWW-132-004-QC-003-USU-036-1-Zg4-03-Vo9</t>
  </si>
  <si>
    <t>怀特乘风破浪队</t>
  </si>
  <si>
    <t>石家庄东风西路小学、石家庄外国语小学</t>
  </si>
  <si>
    <t>王禹皓|耿浩翔</t>
  </si>
  <si>
    <t>4-0-0</t>
  </si>
  <si>
    <t>2B8h6CjG-132-004-DT-003-vAp-036-1-2zG-03-YOB</t>
  </si>
  <si>
    <t>常国初中2队</t>
  </si>
  <si>
    <t>贺绍杰</t>
  </si>
  <si>
    <t>2B8h6Cjh-132-004-aa-003-Buq-036-1-smR-03-5hZ</t>
  </si>
  <si>
    <t>High stake</t>
  </si>
  <si>
    <t>成都高新区晟珀国际学校；成都七中初中学校锦城校区；天府十小</t>
  </si>
  <si>
    <t>罗远明</t>
  </si>
  <si>
    <t>郭宸宇|贺书博|何玥姼</t>
  </si>
  <si>
    <t>2B8h6COp-132-004-Fn-003-aYt-036-1-6l3-03-QX2</t>
  </si>
  <si>
    <t>精良队</t>
  </si>
  <si>
    <t>胡柏泉|胡梓泉|潘梓睿|冼逸燊</t>
  </si>
  <si>
    <t>3-1-0</t>
  </si>
  <si>
    <t>2B8h6CjV-132-004-R1-003-6PF-036-1-vmw-03-o96</t>
  </si>
  <si>
    <t>常国初中3队</t>
  </si>
  <si>
    <t>张宸瑜</t>
  </si>
  <si>
    <t>2B8h6CW3-132-004-x9-003-p9g-036-1-rBh-03-NzX</t>
  </si>
  <si>
    <t>Alpha先锋队</t>
  </si>
  <si>
    <t>石家庄市范西路小学、石家庄外国语学校</t>
  </si>
  <si>
    <t>安妍苹</t>
  </si>
  <si>
    <t>付佳航|燕昱辰</t>
  </si>
  <si>
    <t>2B8h6COi-132-004-ta-003-KQ1-036-1-Ygw-03-iBP</t>
  </si>
  <si>
    <t>飞跃队</t>
  </si>
  <si>
    <t>佛山市华英学校</t>
  </si>
  <si>
    <t>梁鸿杰</t>
  </si>
  <si>
    <t>陈政浩|廖建城|何炫均</t>
  </si>
  <si>
    <t>2B8h6COq-132-004-rp-003-vaY-036-1-zhG-03-SL1</t>
  </si>
  <si>
    <t>勇气小队</t>
  </si>
  <si>
    <t>李培鑫|赵晟玮|王浩宇|王若萱</t>
  </si>
  <si>
    <t>2B8h6Clc-132-004-2S-003-35C-036-1-d5D-03-YWe</t>
  </si>
  <si>
    <t>行云流水</t>
  </si>
  <si>
    <t>北京朝阳区八十中管分汇星校区；北京市朝阳区人朝分东坝学校</t>
  </si>
  <si>
    <t>李赓|王杨</t>
  </si>
  <si>
    <t>李穆涵|段雍京</t>
  </si>
  <si>
    <t>2B8h6COc-132-004-PI-003-tbE-036-1-EnX-03-vfJ</t>
  </si>
  <si>
    <t>梦想小队</t>
  </si>
  <si>
    <t>邓璟熙|邹诗寓|郭子鑫|梁颢曦</t>
  </si>
  <si>
    <t>2B8h6Clj-132-004-EX-003-vMn-036-1-IT4-03-ymf</t>
  </si>
  <si>
    <t>神奇探索队</t>
  </si>
  <si>
    <t>余姚市兰江中学</t>
  </si>
  <si>
    <t>李函阳</t>
  </si>
  <si>
    <t>2B8h6COv-132-004-QA-003-FdW-036-1-fGi-03-uV5</t>
  </si>
  <si>
    <t>昆山市机器人8队</t>
  </si>
  <si>
    <t>昆山市柏庐高级中学，苏州国裕外语学校</t>
  </si>
  <si>
    <t>刘志胜</t>
  </si>
  <si>
    <t>曹轩铭|邵昶玮</t>
  </si>
  <si>
    <t>2B8h6COM-132-004-v5-003-2eu-036-1-v5C-03-Va6</t>
  </si>
  <si>
    <t>夺标小队</t>
  </si>
  <si>
    <t>佛山市惠景中学</t>
  </si>
  <si>
    <t>王仝舟</t>
  </si>
  <si>
    <t>王珺瑶|梁俊邦|邓启燊|潘俊炜</t>
  </si>
  <si>
    <t>2B8h6Cjx-132-004-Jz-003-ohF-036-1-yLk-03-Wpr</t>
  </si>
  <si>
    <t>常国初中4队</t>
  </si>
  <si>
    <t>孙恺欣</t>
  </si>
  <si>
    <t>2B8h6Cl0-132-004-1n-003-mO5-036-1-bP3-03-8cU</t>
  </si>
  <si>
    <t>天津杨村十二中/八中/五中联队</t>
  </si>
  <si>
    <t>天津市武清区杨村第十二中学/第八中学/第五中学</t>
  </si>
  <si>
    <t>吴璠|马树艳</t>
  </si>
  <si>
    <t>黄金辉|金子翔|马梓霖|周峪萱</t>
  </si>
  <si>
    <t>2B8h6ClG-132-004-6y-003-DH8-036-1-ady-03-UaY</t>
  </si>
  <si>
    <t>逐梦队.</t>
  </si>
  <si>
    <t>中国科学院附属实验学校；北京理工大学附属中学分校</t>
  </si>
  <si>
    <t>王欣怡|党睿宸</t>
  </si>
  <si>
    <t>2B8h6COo-132-004-CX-003-u6t-036-1-jJv-03-dvr</t>
  </si>
  <si>
    <t>神话队</t>
  </si>
  <si>
    <t>佛山市禅城区张槎中学</t>
  </si>
  <si>
    <t>廖容菲</t>
  </si>
  <si>
    <t>袁宝程|彭炳鑫|杨嘉熙</t>
  </si>
  <si>
    <t>2B8h6C0B-132-004-rN-003-xKj-036-1-jb2-03-9zW</t>
  </si>
  <si>
    <t>昆山市机器人5队</t>
  </si>
  <si>
    <t>昆山市第二中学，昆山开发区晨曦中学</t>
  </si>
  <si>
    <t>朱诗辰|汪思辰</t>
  </si>
  <si>
    <t>2B8h6CO7-132-004-Ff-003-Kl8-036-1-7QL-03-Exo</t>
  </si>
  <si>
    <t>LZ搭乐~星耀四杰</t>
  </si>
  <si>
    <t>莱州市实验中学  莱州市玉皇中学</t>
  </si>
  <si>
    <t>孔令志</t>
  </si>
  <si>
    <t>王俊乔|张楷婧|李修汉|张桐谕</t>
  </si>
  <si>
    <t>2B8h6Cjv-132-004-eX-003-vGG-036-1-mXN-03-mR1</t>
  </si>
  <si>
    <t>Push Back</t>
  </si>
  <si>
    <t>成都高新区晟珀外籍人员子女学校；成都市教育科学研究院附属学校</t>
  </si>
  <si>
    <t>叶城然|马一诺|刘琦</t>
  </si>
  <si>
    <t>2B8h6CjC-132-004-gi-003-J1k-036-1-uS3-03-mUc</t>
  </si>
  <si>
    <t>星曜聚能队</t>
  </si>
  <si>
    <t>高密市知行学校，高密市第一中学</t>
  </si>
  <si>
    <t>臧鹤延|张印</t>
  </si>
  <si>
    <t>2B8h6CjU-132-004-nL-003-6HO-036-1-rDe-03-7Go</t>
  </si>
  <si>
    <t>常国初中1队</t>
  </si>
  <si>
    <t>温凯博</t>
  </si>
  <si>
    <t>2-2-0</t>
  </si>
  <si>
    <t>2B8h6Cl8-132-004-Mt-003-IIr-036-1-ZEj-03-lBz</t>
  </si>
  <si>
    <t>宁波一队</t>
  </si>
  <si>
    <t>宁波市同济中学；宁波市海曙外国语学校；宁波鄞州新蓝青学校</t>
  </si>
  <si>
    <t>叶力铭</t>
  </si>
  <si>
    <t>王奕嘉|陈韬宇|孙问耕|唐硕</t>
  </si>
  <si>
    <t>2B8h6ClX-132-004-SX-003-xFd-036-1-RpD-03-V8w</t>
  </si>
  <si>
    <t>天津英华学校/杨村十一中联队</t>
  </si>
  <si>
    <t>天津英华实验学校/杨村第十一中学</t>
  </si>
  <si>
    <t>于志远</t>
  </si>
  <si>
    <t>何绍隆|刘议泽|郎玘娴|李锦东</t>
  </si>
  <si>
    <t>2B8h6COY-132-004-kJ-003-N56-036-1-weA-03-rYE</t>
  </si>
  <si>
    <t>光速队</t>
  </si>
  <si>
    <t>张嘉晋|张嘉麟|卢俊宇|罗易杨</t>
  </si>
  <si>
    <t>2B8h6ClH-132-004-NV-003-OnA-036-1-q0c-03-FlW</t>
  </si>
  <si>
    <t>世外中学</t>
  </si>
  <si>
    <t>上海市世外中学</t>
  </si>
  <si>
    <t>张浩筠|杨页新|潘则成</t>
  </si>
  <si>
    <t>2B8h6COA-132-004-rG-003-3iU-036-1-eH9-03-h4Q</t>
  </si>
  <si>
    <t>LZ搭乐~宣菁战队</t>
  </si>
  <si>
    <t>侯宣伊|孙俪菁</t>
  </si>
  <si>
    <t>2B8h6CjW-132-004-DW-003-OMg-036-1-3Bu-03-AjP</t>
  </si>
  <si>
    <t>北斗芯2队</t>
  </si>
  <si>
    <t>南京树人中学；南京秦淮外国语；南京第二十九中学；南京育英二外</t>
  </si>
  <si>
    <t>史洋|傅凯</t>
  </si>
  <si>
    <t>战承泽|史贝西|王梓骁|卜俊杰</t>
  </si>
  <si>
    <t>2B8h6C0s-132-004-UO-003-xl8-036-1-N43-03-N6X</t>
  </si>
  <si>
    <t>昆山市机器人7队</t>
  </si>
  <si>
    <t>苏州外国语学校，昆山市玉山中学，昆山市第二中学西校区</t>
  </si>
  <si>
    <t>陈剑梅</t>
  </si>
  <si>
    <t>司璐铭|伍俊烨|李堂轩</t>
  </si>
  <si>
    <t>2B8h6CjN-132-004-jO-003-Fea-036-1-ERH-03-kYj</t>
  </si>
  <si>
    <t>北斗芯战队</t>
  </si>
  <si>
    <t>南京市第三中学;南师附中新城初中;雨花台中学;南京市建邺高级中学</t>
  </si>
  <si>
    <t>史洋|李雪雅</t>
  </si>
  <si>
    <t>冯钰瀚|曹力铭|丁子函|张子玥</t>
  </si>
  <si>
    <t>2B8h6CWR-132-004-OH-003-NlD-036-1-7HI-03-XRJ</t>
  </si>
  <si>
    <t>Bolt极速队</t>
  </si>
  <si>
    <t>石家庄市万信小学、石家庄市机场路小学、河北省师范大学附属小学</t>
  </si>
  <si>
    <t>杨竣涵|史一|马启未</t>
  </si>
  <si>
    <t>2B8h6COf-132-004-ov-003-P8S-036-1-CNm-03-BOb</t>
  </si>
  <si>
    <t>创新队</t>
  </si>
  <si>
    <t>罗婧瑜|罗子涵|张颢洺</t>
  </si>
  <si>
    <t>2B8h6Clt-132-004-1Z-003-sJp-036-1-GTq-03-87u</t>
  </si>
  <si>
    <t>小马顶棚</t>
  </si>
  <si>
    <t>陈经纶中学；北京日坛中学；北京交通大学附属中学；北京市第二中学</t>
  </si>
  <si>
    <t>李赓|闫昱竹</t>
  </si>
  <si>
    <t>胡鼎宸|张鹏远|马星宇|胡佳彤|王梓源</t>
  </si>
  <si>
    <t>2B8h6COH-132-004-pV-003-v9u-036-1-rrL-03-eSD</t>
  </si>
  <si>
    <t>铁鹰队</t>
  </si>
  <si>
    <t>佛山市顺德区第一中学西南学校</t>
  </si>
  <si>
    <t>欧楚安</t>
  </si>
  <si>
    <t>陈宇恒|陈子睿|陈灏扬|李祥睿</t>
  </si>
  <si>
    <t>2B8h6C0D-132-004-Tx-003-W5P-036-1-xjr-03-qzr</t>
  </si>
  <si>
    <t>昆山市机器人6队</t>
  </si>
  <si>
    <t>昆山市城北中学，昆城外国语学校</t>
  </si>
  <si>
    <t>蔡杨鸿轩|吴浩荣</t>
  </si>
  <si>
    <t>2B8h6Cl1-132-004-yo-003-6jE-036-1-zz6-03-z58</t>
  </si>
  <si>
    <t>宁波三队</t>
  </si>
  <si>
    <t>宁波市锦溪高级中学；宁波市效实中学；宁波外国语学校；宁波应麟书院</t>
  </si>
  <si>
    <t>曾庆龙</t>
  </si>
  <si>
    <t>沈子钦|唐诗琳|徐安澜|蔡琳锐</t>
  </si>
  <si>
    <t>1-3-0</t>
  </si>
  <si>
    <t>2B8h6CjT-132-004-8B-003-Oss-036-1-Tvb-03-4sj</t>
  </si>
  <si>
    <t>宁波四队</t>
  </si>
  <si>
    <t>宁波鄞州第二实验中学；宁波鄞州区宋诏桥中学</t>
  </si>
  <si>
    <t>孙渝昊|蔡骐泽</t>
  </si>
  <si>
    <t>2B8h6CjP-132-004-om-003-AIn-036-1-wGT-03-duD</t>
  </si>
  <si>
    <t>Tipping point</t>
  </si>
  <si>
    <t>成都市教科院附属北区</t>
  </si>
  <si>
    <t>何泊桥|蒋承希</t>
  </si>
  <si>
    <t>2B8h6Cly-132-004-Ee-003-BDd-036-1-AR9-03-OgK</t>
  </si>
  <si>
    <t>极光X-II</t>
  </si>
  <si>
    <t>季琳</t>
  </si>
  <si>
    <t>董逸澄|苏若麟|周樂意|张锦天</t>
  </si>
  <si>
    <t>2B8h6COl-132-004-NB-003-Kg1-036-1-jap-03-GAK</t>
  </si>
  <si>
    <t>彩虹队</t>
  </si>
  <si>
    <t>佛山市禅城区协同学校</t>
  </si>
  <si>
    <t>邓秋晓</t>
  </si>
  <si>
    <t>何柏宇|李美婧|蔡展浚|郑佳严</t>
  </si>
  <si>
    <t>2B8h6CWD-132-004-00-003-ha4-036-1-2Sj-03-FeC</t>
  </si>
  <si>
    <t>手可摘星辰战队</t>
  </si>
  <si>
    <t>临沂第三十五中学</t>
  </si>
  <si>
    <t>赵修平</t>
  </si>
  <si>
    <t>2B8h6CON-132-004-D9-003-3Ll-036-1-4fH-03-CPE</t>
  </si>
  <si>
    <t>龙虎队</t>
  </si>
  <si>
    <t>佛山市南海区南海实验中学</t>
  </si>
  <si>
    <t>李静</t>
  </si>
  <si>
    <t>王璟昊|招建安|林柏宇|严棋耀</t>
  </si>
  <si>
    <t>2B8h6ClS-132-004-N7-003-Tba-036-1-Adw-03-x6U</t>
  </si>
  <si>
    <t>天津武清杨村八中/光明道中学联队</t>
  </si>
  <si>
    <t>天津市武清区杨村第八中学/光明道中学</t>
  </si>
  <si>
    <t>边建强|吕继国</t>
  </si>
  <si>
    <t>高泽浩|冯子鑫</t>
  </si>
  <si>
    <t>2B8h6CWY-132-004-xs-003-Snw-036-1-HVe-03-xUN</t>
  </si>
  <si>
    <t>怀特勇往直前队</t>
  </si>
  <si>
    <t>石家庄鹿泉凤凰外国语学校、石家庄金骅小学</t>
  </si>
  <si>
    <t>勾奕昕|许少庭</t>
  </si>
  <si>
    <t>2B8h6COy-132-004-ad-003-pJv-036-1-yxS-03-rNw</t>
  </si>
  <si>
    <t>星烁永耀</t>
  </si>
  <si>
    <t>广文中学/寒亭实验中学/富亭街中学/寒亭六中</t>
  </si>
  <si>
    <t>王庆军</t>
  </si>
  <si>
    <t>王昊辰|徐振豪|崔靖琪|胡智明</t>
  </si>
  <si>
    <t>2B8h6Clx-132-004-Yu-003-cqL-036-1-Y04-03-1kg</t>
  </si>
  <si>
    <t>天津南湖/杨村二中/八中联队</t>
  </si>
  <si>
    <t>天津市武清区南湖中学/杨村第二中学/第八中学</t>
  </si>
  <si>
    <t>吕继国|侯金乐</t>
  </si>
  <si>
    <t>李梓萌|徐艺鸣|周文博</t>
  </si>
  <si>
    <t>2B8h6CjJ-132-004-uN-003-OkY-036-1-69X-03-H8N</t>
  </si>
  <si>
    <t>常国初中5队</t>
  </si>
  <si>
    <t>黄子诚</t>
  </si>
  <si>
    <t>2B8h6ClU-132-004-bq-003-1CO-036-1-zRi-03-EX9</t>
  </si>
  <si>
    <t>勇者精英</t>
  </si>
  <si>
    <t>汽开区第四中学</t>
  </si>
  <si>
    <t>周少强|周家慧</t>
  </si>
  <si>
    <t>闫俊丞</t>
  </si>
  <si>
    <t>2B8h6Clv-132-004-lT-003-oy9-036-1-xQT-03-ab1</t>
  </si>
  <si>
    <t>创意机器人军团</t>
  </si>
  <si>
    <t>临沂青河实验学校、桃园中学</t>
  </si>
  <si>
    <t>张熠阳|陈昱霏</t>
  </si>
  <si>
    <t>2B8h6Clk-132-004-5j-003-7k6-036-1-6Lk-03-pkD</t>
  </si>
  <si>
    <t>周子墨 王妍睿菡 田益坤 刘昊阳</t>
  </si>
  <si>
    <t>衡水十七中 唐山市第十二中学 龙泉中学 唐山市第二十一中教育集团</t>
  </si>
  <si>
    <t>白莫凡</t>
  </si>
  <si>
    <t>周子墨|王妍睿菡|田益坤|刘昊阳</t>
  </si>
  <si>
    <t>2B8h6Clm-132-004-BS-003-56Q-036-1-gil-03-qj1</t>
  </si>
  <si>
    <t>宁波二队</t>
  </si>
  <si>
    <t>宁波市鄞州实验中学；宁波鄞州第二实验中学</t>
  </si>
  <si>
    <t>董顺吉</t>
  </si>
  <si>
    <t>董睿|钱东辰|施旖旎|纪慕瑶</t>
  </si>
  <si>
    <t>0-4-0</t>
  </si>
  <si>
    <t>2B8h6CWj-132-004-Lq-003-Olt-036-1-IwS-03-7hQ</t>
  </si>
  <si>
    <t>怀特坚韧不拔队</t>
  </si>
  <si>
    <t>石家庄市第四十六中学、石家庄神兴小学</t>
  </si>
  <si>
    <t>白穆清|甘家葆</t>
  </si>
  <si>
    <t>2B8h6ClZ-132-004-Ii-003-jWn-036-1-uso-03-32A</t>
  </si>
  <si>
    <t>未来发明家战队</t>
  </si>
  <si>
    <t>临沂第二十七中、东兴实验中学</t>
  </si>
  <si>
    <t>杨亿豪|梁家辉</t>
  </si>
  <si>
    <t>2B8h6Cj2-132-004-kW-003-eyJ-036-1-spI-03-XK6</t>
  </si>
  <si>
    <t>润苗三队</t>
  </si>
  <si>
    <t>江苏省六合高级中学附属初级中学</t>
  </si>
  <si>
    <t>邵昌宇</t>
  </si>
  <si>
    <t>陶雨晨|许婧琪</t>
  </si>
  <si>
    <t>2B8h6CWe-132-004-D8-003-Tbe-036-1-FiS-03-kn0</t>
  </si>
  <si>
    <t>军卓-中学组-1队</t>
  </si>
  <si>
    <t>吉林省实验中学</t>
  </si>
  <si>
    <t>王文轩|牛冠淞|李佳诺</t>
  </si>
  <si>
    <t>2B8h6CWr-132-004-yo-003-QeO-036-1-8Mx-03-sdf</t>
  </si>
  <si>
    <t>军卓-中学组-2队</t>
  </si>
  <si>
    <t>长春南湖实验中学</t>
  </si>
  <si>
    <t>周奕伯|李振楠|许博容</t>
  </si>
  <si>
    <t>2B8h6Cja-132-004-zb-003-y11-036-1-7G4-03-O9i</t>
  </si>
  <si>
    <t>刘宸锦 许知予 姜屹涵</t>
  </si>
  <si>
    <t>南京市燕子矶中学</t>
  </si>
  <si>
    <t>陈思敏</t>
  </si>
  <si>
    <t>刘宸锦|许知予|姜屹涵</t>
  </si>
  <si>
    <t>2B8h6Cjj-132-004-4I-003-mWK-036-1-D4d-03-bOH</t>
  </si>
  <si>
    <t>北斗芯3队</t>
  </si>
  <si>
    <t>南师附中新城初中；南京河西外国语；南京外国语；南京外国语河西中学</t>
  </si>
  <si>
    <t>季节|张子珺|张艺馨|岳李煜铄</t>
  </si>
  <si>
    <t>2B8h6CYv-132-004-wk-003-wRS-036-1-qRm-03-b90</t>
  </si>
  <si>
    <t>胡钰成</t>
  </si>
  <si>
    <t>上海市西南位育中学</t>
  </si>
  <si>
    <t>2B8h6Cld-132-004-Le-003-qJl-036-1-0eg-03-iwp</t>
  </si>
  <si>
    <t>南京天字一号</t>
  </si>
  <si>
    <t>南京市中华中学；南京市金陵中学</t>
  </si>
  <si>
    <t>应浩</t>
  </si>
  <si>
    <t>梅楚珺|刘丰铭</t>
  </si>
  <si>
    <t>2B8h6CjZ-132-004-Vz-003-W4R-036-1-MOv-03-u4n</t>
  </si>
  <si>
    <t>南陵积嘉队</t>
  </si>
  <si>
    <t>钱思俞|高雨馨|张跃</t>
  </si>
  <si>
    <r>
      <rPr>
        <b/>
        <sz val="16"/>
        <color theme="1"/>
        <rFont val="宋体"/>
        <charset val="134"/>
      </rPr>
      <t>2025世界机器人大赛北京锦标赛-青少年机器人设计大赛-</t>
    </r>
    <r>
      <rPr>
        <b/>
        <sz val="16"/>
        <color rgb="FFFF0000"/>
        <rFont val="宋体"/>
        <charset val="134"/>
      </rPr>
      <t>WHALESBOT系列赛项</t>
    </r>
    <r>
      <rPr>
        <b/>
        <sz val="16"/>
        <color theme="1"/>
        <rFont val="宋体"/>
        <charset val="134"/>
      </rPr>
      <t>获奖名单</t>
    </r>
  </si>
  <si>
    <t>比赛用时(s)</t>
  </si>
  <si>
    <t>2B8h6jmN-132-006-QQ-001-dzL-039-1-BLd-05-PN7</t>
  </si>
  <si>
    <t>WHALESBOT系列赛项</t>
  </si>
  <si>
    <t>文明启航</t>
  </si>
  <si>
    <t>AI森林D</t>
  </si>
  <si>
    <t>上海竹园小学 上海御桥小学</t>
  </si>
  <si>
    <t>杨浩然</t>
  </si>
  <si>
    <t>奚瑾洆|张语宸</t>
  </si>
  <si>
    <t>2B8h6ndU-132-006-hx-001-4lL-039-1-4cg-05-xCS</t>
  </si>
  <si>
    <t>杨林F队</t>
  </si>
  <si>
    <t>合肥市杨林小学</t>
  </si>
  <si>
    <t>方燕</t>
  </si>
  <si>
    <t>胡皓琛|朱芮欣</t>
  </si>
  <si>
    <t>2B8h6nrI-132-006-Sv-001-WYJ-039-1-6Qm-05-64l</t>
  </si>
  <si>
    <t>启航恒佑队</t>
  </si>
  <si>
    <t>广州市花都区黄广小学，广州市花都区黄广牛剑小学</t>
  </si>
  <si>
    <t>毕凯键</t>
  </si>
  <si>
    <t>詹嘉佑|张语恒</t>
  </si>
  <si>
    <t>2B8h6j1a-132-006-QO-001-88s-039-1-NU3-05-HAR</t>
  </si>
  <si>
    <t>烨鹰战队</t>
  </si>
  <si>
    <t>内蒙古雄孩子机器人竞赛俱乐部</t>
  </si>
  <si>
    <t>强海峰</t>
  </si>
  <si>
    <t>尚林鹰|史梓烨</t>
  </si>
  <si>
    <t>2B8h6jmL-132-006-28-001-C0n-039-1-xgA-05-iNf</t>
  </si>
  <si>
    <t>樱乐墨宸战队</t>
  </si>
  <si>
    <t>上海市嘉定区德富路小学 上海市嘉定区清水路小学</t>
  </si>
  <si>
    <t>赵晨越</t>
  </si>
  <si>
    <t>李墨杨|鲁昊宸</t>
  </si>
  <si>
    <t>2B8h6j1t-132-006-qc-001-qno-039-1-swG-05-l7q</t>
  </si>
  <si>
    <t>白羊队</t>
  </si>
  <si>
    <t>锡林浩特市第十三小学</t>
  </si>
  <si>
    <t>王圣琦</t>
  </si>
  <si>
    <t>刘权泽|贾睿麟</t>
  </si>
  <si>
    <t>2B8h6jnC-132-006-0O-001-RO4-039-1-hDr-05-ToH</t>
  </si>
  <si>
    <t>新建小学启航2队</t>
  </si>
  <si>
    <t>江西牛油果科技</t>
  </si>
  <si>
    <t>操伟平</t>
  </si>
  <si>
    <t>周子墨|曾旭疆</t>
  </si>
  <si>
    <t>2B8h6nr7-132-006-QQ-001-vBB-039-1-O4w-05-xQ0</t>
  </si>
  <si>
    <t>定州市乐想2队</t>
  </si>
  <si>
    <t>定州市中心实验小学</t>
  </si>
  <si>
    <t>梁国亮</t>
  </si>
  <si>
    <t>白澔轩|段涵铄</t>
  </si>
  <si>
    <t>2B8h6jm2-132-006-LR-001-Mam-039-1-9kL-05-olg</t>
  </si>
  <si>
    <t>牡丹江佳喆队</t>
  </si>
  <si>
    <t>牡丹江市立新实验小学</t>
  </si>
  <si>
    <t>刘畅</t>
  </si>
  <si>
    <t>邹佳烨|张喆</t>
  </si>
  <si>
    <t>2B8h61MI-132-006-Ru-001-Fi8-039-1-LOQ-05-FJZ</t>
  </si>
  <si>
    <t>佛山市文翰小学与拔萃实验学校联队</t>
  </si>
  <si>
    <t>佛山市南海区桂城街道文翰小学 佛山市顺德区拔萃实验学校</t>
  </si>
  <si>
    <t>黎家滨</t>
  </si>
  <si>
    <t>王梓轩|陈誉升</t>
  </si>
  <si>
    <t>2B8h6jmS-132-006-7d-001-fMW-039-1-xZI-05-5Dz</t>
  </si>
  <si>
    <t>AI森林X</t>
  </si>
  <si>
    <t>上海市北蔡镇中心小学</t>
  </si>
  <si>
    <t>陈墨涵|张行之</t>
  </si>
  <si>
    <t>2B8h6j1j-132-006-EM-001-9Xr-039-1-2IA-05-7nh</t>
  </si>
  <si>
    <t>霖睿战队</t>
  </si>
  <si>
    <t>赵博睿|姜梓霖</t>
  </si>
  <si>
    <t>2B8h6nrw-132-006-KT-001-mht-039-1-ITi-05-JEH</t>
  </si>
  <si>
    <t>定州市探索3队</t>
  </si>
  <si>
    <t>贾梓墨|王柏晗</t>
  </si>
  <si>
    <t>2B8h6j1I-132-006-ME-001-KjQ-039-1-2IW-05-heX</t>
  </si>
  <si>
    <t>杰承战队</t>
  </si>
  <si>
    <t>丁嘉杰|赵天承</t>
  </si>
  <si>
    <t>2B8h6jmF-132-006-fo-001-Hft-039-1-Tdg-05-gPm</t>
  </si>
  <si>
    <t>合肥安居苑小学合肥市琥珀小学西区</t>
  </si>
  <si>
    <t>陆云霞</t>
  </si>
  <si>
    <t>李清檬|刘智宸</t>
  </si>
  <si>
    <t>2B8h6jmk-132-006-LC-001-DT0-039-1-sww-05-Vvy</t>
  </si>
  <si>
    <t>阜阳市北京路一小和实验二小联队</t>
  </si>
  <si>
    <t>阜阳市北京路第一小学阜阳市第二实验小学</t>
  </si>
  <si>
    <t>胡小敏</t>
  </si>
  <si>
    <t>谢逸帆|赵奕博</t>
  </si>
  <si>
    <t>2B8h6j16-132-006-f6-001-bk9-039-1-dCD-05-K3B</t>
  </si>
  <si>
    <t>泽桤战队</t>
  </si>
  <si>
    <t>李牧泽|刘镓桤</t>
  </si>
  <si>
    <t>2B8h61Mo-132-006-G6-001-muo-039-1-XmD-05-aa0</t>
  </si>
  <si>
    <t>定州市乐思2队</t>
  </si>
  <si>
    <t>定州市博朗培训学校</t>
  </si>
  <si>
    <t>李卓桉|郑新路</t>
  </si>
  <si>
    <t>2B8h6nrb-132-006-X7-001-mSV-039-1-lvP-05-1JE</t>
  </si>
  <si>
    <t>鼎鸣齿轮之心队</t>
  </si>
  <si>
    <t>北大附中新馨学校  中央音乐学院附属实验学校</t>
  </si>
  <si>
    <t>张灵玥|张珈毓</t>
  </si>
  <si>
    <t>2B8h6juw-132-006-ks-001-qr3-039-1-k43-05-T9B</t>
  </si>
  <si>
    <t>驻马店第二实验小学文明一队</t>
  </si>
  <si>
    <t>驻马店第二实验小学</t>
  </si>
  <si>
    <t>翟娇茹</t>
  </si>
  <si>
    <t>高尚鑫|朱禹阳</t>
  </si>
  <si>
    <t>2B8h6ndW-132-006-ty-001-vV3-039-1-5Zk-05-DRh</t>
  </si>
  <si>
    <t>工附优胜1队</t>
  </si>
  <si>
    <t>哈尔滨工业大学附属中学校</t>
  </si>
  <si>
    <t>唐忠年</t>
  </si>
  <si>
    <t>刘子由|卫嘉峻</t>
  </si>
  <si>
    <t>2B8h6jup-132-006-sE-001-ctt-039-1-t5t-05-jnI</t>
  </si>
  <si>
    <t>博氪04</t>
  </si>
  <si>
    <t>苏虎街小学</t>
  </si>
  <si>
    <t>李伟</t>
  </si>
  <si>
    <t>李昊泽|刘颖霏</t>
  </si>
  <si>
    <t>2B8h6j32-132-006-UW-001-qw2-039-1-I5f-05-h2q</t>
  </si>
  <si>
    <t>贝乐远洋傲天队</t>
  </si>
  <si>
    <t>天津市河东区前程小学 天津市河北区新开小学</t>
  </si>
  <si>
    <t>张美晨</t>
  </si>
  <si>
    <t>李宸熙|冯煜翔</t>
  </si>
  <si>
    <t>2B8h6ju3-132-006-W2-001-8oE-039-1-o7n-05-iXx</t>
  </si>
  <si>
    <t>囝囡智造启航二队</t>
  </si>
  <si>
    <t>龙里县第一小学</t>
  </si>
  <si>
    <t>曾利</t>
  </si>
  <si>
    <t>石天睿</t>
  </si>
  <si>
    <t>2B8h6nrL-132-006-Ob-001-hQZ-039-1-FAt-05-b77</t>
  </si>
  <si>
    <t>魔法盒子8队</t>
  </si>
  <si>
    <t>横店二小</t>
  </si>
  <si>
    <t>吴宇洋</t>
  </si>
  <si>
    <t>许子涵</t>
  </si>
  <si>
    <t>2B8h6jmc-132-006-n7-001-GEh-039-1-jJM-05-8aC</t>
  </si>
  <si>
    <t>平阳县鳌江镇滨江小学_古鳌头学校</t>
  </si>
  <si>
    <t>平阳县优思睿文化艺术培训中心</t>
  </si>
  <si>
    <t>蔡成龙</t>
  </si>
  <si>
    <t>金振泽|林高名</t>
  </si>
  <si>
    <t>2B8h6jne-132-006-P0-001-Eop-039-1-HW7-05-ILj</t>
  </si>
  <si>
    <t>AI 三角龙战队</t>
  </si>
  <si>
    <t>新源县第三小学 第五师双河市实验学校</t>
  </si>
  <si>
    <t>王娜</t>
  </si>
  <si>
    <t>叶天朗|赵子麒</t>
  </si>
  <si>
    <t>2B8h6juW-132-006-uw-001-XiQ-039-1-Nu0-05-1gp</t>
  </si>
  <si>
    <t>博氪05</t>
  </si>
  <si>
    <t>呼和浩特市赛罕区乌兰小学</t>
  </si>
  <si>
    <t>常婷</t>
  </si>
  <si>
    <t>盛子昕|张峻壹</t>
  </si>
  <si>
    <t>2B8h6ju2-132-006-Rg-001-5Fm-039-1-ZnF-05-U6V</t>
  </si>
  <si>
    <t>福州市仓山区第六中心小学队</t>
  </si>
  <si>
    <t>福州市仓山区第六中心小学</t>
  </si>
  <si>
    <t>林云钗</t>
  </si>
  <si>
    <t>郑鸿宸</t>
  </si>
  <si>
    <t>2B8h6j37-132-006-xW-001-mtm-039-1-KLy-05-kDi</t>
  </si>
  <si>
    <t>贝乐远洋星河浩瀚队</t>
  </si>
  <si>
    <t>天津市河北区光明小学 天津市河西区湘江道小学</t>
  </si>
  <si>
    <t>周镇宇|郑岳宸</t>
  </si>
  <si>
    <t>2B8h6ju4-132-006-hz-001-Zhx-039-1-hXz-05-C5S</t>
  </si>
  <si>
    <t>科达奋斗队</t>
  </si>
  <si>
    <t>南安市第一实验小学</t>
  </si>
  <si>
    <t>刘莲角</t>
  </si>
  <si>
    <t>黄俊锴|叶梓桐</t>
  </si>
  <si>
    <t>2B8h6jmu-132-006-Tf-001-iYt-039-1-Mfc-05-qIp</t>
  </si>
  <si>
    <t>绵阳市第二中学小学组</t>
  </si>
  <si>
    <t>绵阳市第二中学</t>
  </si>
  <si>
    <t>王俊志</t>
  </si>
  <si>
    <t>汤敬瑄|马其君</t>
  </si>
  <si>
    <t>2B8h6j10-132-006-WQ-001-Kcn-039-1-FLi-05-etX</t>
  </si>
  <si>
    <t>轩桢战队</t>
  </si>
  <si>
    <t>黄义桢|王靖轩</t>
  </si>
  <si>
    <t>2B8h6j1C-132-006-Ni-001-aBj-039-1-pwf-05-2p0</t>
  </si>
  <si>
    <t>凡贤战队</t>
  </si>
  <si>
    <t>孟子凡|吴思贤</t>
  </si>
  <si>
    <t>2B8h6ndu-132-006-y7-001-XPG-039-1-z4U-05-86S</t>
  </si>
  <si>
    <t>钢铁小奇兵</t>
  </si>
  <si>
    <t>漳州市龙文区通源学校</t>
  </si>
  <si>
    <t>黄雪娇</t>
  </si>
  <si>
    <t>黄域轩|王恺博</t>
  </si>
  <si>
    <t>2B8h6jmJ-132-006-aB-001-Mnb-039-1-vtb-05-2Zk</t>
  </si>
  <si>
    <t>龙富战队</t>
  </si>
  <si>
    <t>唐山高新技术产业开发区龙富小学</t>
  </si>
  <si>
    <t>陈跃鑫</t>
  </si>
  <si>
    <t>郭奇鑫|徐浩凯</t>
  </si>
  <si>
    <t>2B8h6nrq-132-006-p6-001-P33-039-1-iJg-05-ypk</t>
  </si>
  <si>
    <t>知鱼之乐百战百胜队</t>
  </si>
  <si>
    <t>万年县六零小学</t>
  </si>
  <si>
    <t>彭加豪</t>
  </si>
  <si>
    <t>陈志高|陈志远</t>
  </si>
  <si>
    <t>2B8h6jmd-132-006-QC-001-1O6-039-1-EaE-05-vgP</t>
  </si>
  <si>
    <t>禹城市徒骇河小学1队</t>
  </si>
  <si>
    <t>禹城市童臻机器人学校</t>
  </si>
  <si>
    <t>米希玉</t>
  </si>
  <si>
    <t>芦丞琳</t>
  </si>
  <si>
    <t>2B8h6j3M-132-006-iX-001-joP-039-1-FNn-05-gfa</t>
  </si>
  <si>
    <t>魔法盒子1队</t>
  </si>
  <si>
    <t>横店文荣实验学校，义乌市绣湖小学</t>
  </si>
  <si>
    <t>王晨</t>
  </si>
  <si>
    <t>任倩瑶|胡宸睿</t>
  </si>
  <si>
    <t>2B8h6nd3-132-006-D3-001-r4B-039-1-2Ix-05-xC5</t>
  </si>
  <si>
    <t>机甲小天才</t>
  </si>
  <si>
    <t>漳州市实验小学龙文分校</t>
  </si>
  <si>
    <t>朱灿霞</t>
  </si>
  <si>
    <t>黄亦博|林瑾浩</t>
  </si>
  <si>
    <t>2B8h6jnT-132-006-yy-001-IPw-039-1-Ely-05-Me4</t>
  </si>
  <si>
    <t>玉泉岛小学启航2队</t>
  </si>
  <si>
    <t>周俊杰</t>
  </si>
  <si>
    <t>周靖珂|李融稷</t>
  </si>
  <si>
    <t>2B8h6juo-132-006-bo-001-f8E-039-1-77I-05-E7e</t>
  </si>
  <si>
    <t>博氪03队</t>
  </si>
  <si>
    <t>落凤街小学</t>
  </si>
  <si>
    <t>马欢|霍京溥</t>
  </si>
  <si>
    <t>2B8h6nrc-132-006-ck-001-x0H-039-1-jNH-05-EOW</t>
  </si>
  <si>
    <t>启航棒棒队</t>
  </si>
  <si>
    <t>广州市花都区黄广小学，广州市白云区新科小学</t>
  </si>
  <si>
    <t>毕国皓|夏兆一</t>
  </si>
  <si>
    <t>2B8h6jnW-132-006-Xa-001-wYx-039-1-K0o-05-xth</t>
  </si>
  <si>
    <t>丽景小学启航6队</t>
  </si>
  <si>
    <t>黄宇</t>
  </si>
  <si>
    <t>金致远|张子轩</t>
  </si>
  <si>
    <t>2B8h6jm1-132-006-7W-001-xTO-039-1-KRv-05-zV5</t>
  </si>
  <si>
    <t>梧桐4队</t>
  </si>
  <si>
    <t>荣县旭阳镇梧桐树小学校</t>
  </si>
  <si>
    <t>梁锋</t>
  </si>
  <si>
    <t>黄珮|朱杨轩</t>
  </si>
  <si>
    <t>2B8h6nd8-132-006-WE-001-Izy-039-1-bBz-05-hBt</t>
  </si>
  <si>
    <t>1超能战队</t>
  </si>
  <si>
    <t>漳州市实验小学</t>
  </si>
  <si>
    <t>庄子沐|邱颜浠</t>
  </si>
  <si>
    <t>2B8h6ndG-132-006-0I-001-Qk1-039-1-Sig-05-R6P</t>
  </si>
  <si>
    <t>杨林H队</t>
  </si>
  <si>
    <t>金雯雯</t>
  </si>
  <si>
    <t>刘子涵|陈欣皓</t>
  </si>
  <si>
    <t>2B8h6j3x-132-006-Ja-001-flY-039-1-wa4-05-7Y1</t>
  </si>
  <si>
    <t>魔法盒子2队</t>
  </si>
  <si>
    <t>东阳市外国语小学，南上湖小学</t>
  </si>
  <si>
    <t>陈钟同|沈逸皓</t>
  </si>
  <si>
    <t>2B8h6jnt-132-006-Yp-001-I7m-039-1-uYg-05-51N</t>
  </si>
  <si>
    <t>六里桥文明启航1队</t>
  </si>
  <si>
    <t>唐门（北京）教育科技</t>
  </si>
  <si>
    <t>崔玲玲</t>
  </si>
  <si>
    <t>高梓钦|潘昕宇</t>
  </si>
  <si>
    <t>2B8h6juh-132-006-M8-001-KQM-039-1-hBU-05-DqE</t>
  </si>
  <si>
    <t>省妇儿四队</t>
  </si>
  <si>
    <t>河南省妇女儿童发展中心</t>
  </si>
  <si>
    <t>石德</t>
  </si>
  <si>
    <t>黄子洋|李瑞哲</t>
  </si>
  <si>
    <t>2B8h6ndO-132-006-wn-001-g7J-039-1-cmd-05-juw</t>
  </si>
  <si>
    <t>智者2队</t>
  </si>
  <si>
    <t>准格尔旗青少年综合发展中心</t>
  </si>
  <si>
    <t>张智尧|周星印</t>
  </si>
  <si>
    <t>2B8h6jmy-132-006-h8-001-Syb-039-1-R7H-05-8Nr</t>
  </si>
  <si>
    <t>瑞宝小队</t>
  </si>
  <si>
    <t>上海市闵行区华坪小学</t>
  </si>
  <si>
    <t>蒋廷延</t>
  </si>
  <si>
    <t>席俊熙|夏飞扬</t>
  </si>
  <si>
    <t>2B8h6juR-132-006-Ji-001-YUO-039-1-32I-05-aVD</t>
  </si>
  <si>
    <t>码高鲨鱼队</t>
  </si>
  <si>
    <t>德州经济开发区造物科技培训学校</t>
  </si>
  <si>
    <t>刘伟</t>
  </si>
  <si>
    <t>李晔辰|李俊豪</t>
  </si>
  <si>
    <t>2B8h6jnh-132-006-Ed-001-tG5-039-1-3k9-05-TDk</t>
  </si>
  <si>
    <t>鑫空探索者</t>
  </si>
  <si>
    <t>长春市朝阳区安达小学</t>
  </si>
  <si>
    <t>储汉</t>
  </si>
  <si>
    <t>姜嘉鑫</t>
  </si>
  <si>
    <t>2B8h6jn4-132-006-h6-001-dC9-039-1-QRf-05-Acj</t>
  </si>
  <si>
    <t>怀儒战队</t>
  </si>
  <si>
    <t>新城小学</t>
  </si>
  <si>
    <t>赵霁</t>
  </si>
  <si>
    <t>厉怀儒</t>
  </si>
  <si>
    <t>2B8h6jny-132-006-AK-001-Jdl-039-1-qlF-05-nPZ</t>
  </si>
  <si>
    <t>利刃小队</t>
  </si>
  <si>
    <t>长春市南关区树勋学校</t>
  </si>
  <si>
    <t>曾繁芮</t>
  </si>
  <si>
    <t>2B8h6jue-132-006-pX-001-AdH-039-1-jPN-05-LTO</t>
  </si>
  <si>
    <t>张梓博队</t>
  </si>
  <si>
    <t>廊坊市第四小学</t>
  </si>
  <si>
    <t>睢颜赫</t>
  </si>
  <si>
    <t>张梓博</t>
  </si>
  <si>
    <t>2B8h6nrl-132-006-DO-001-5vS-039-1-4nR-05-INN</t>
  </si>
  <si>
    <t>乔彬战队</t>
  </si>
  <si>
    <t>内蒙古呀酷机器人</t>
  </si>
  <si>
    <t>郝丹</t>
  </si>
  <si>
    <t>乔彬</t>
  </si>
  <si>
    <t>2B8h6ngU-132-006-5s-001-5rv-039-1-Yu7-05-SdH</t>
  </si>
  <si>
    <t>1队</t>
  </si>
  <si>
    <t>赵天泽</t>
  </si>
  <si>
    <t>2B8h61M6-132-006-Yk-001-vsc-039-1-pTW-05-mdm</t>
  </si>
  <si>
    <t>一诺战队</t>
  </si>
  <si>
    <t>李冬梅</t>
  </si>
  <si>
    <t>许一诺</t>
  </si>
  <si>
    <t>2B8h6j1Z-132-006-dI-001-yAp-039-1-O54-05-UqH</t>
  </si>
  <si>
    <t>育民小学荣耀机甲团</t>
  </si>
  <si>
    <t>北京市西城区育民小学</t>
  </si>
  <si>
    <t>张海洲</t>
  </si>
  <si>
    <t>王施杰</t>
  </si>
  <si>
    <t>2B8h6ngZ-132-006-h2-001-2DA-039-1-lHi-05-DvW</t>
  </si>
  <si>
    <t>信息站4队</t>
  </si>
  <si>
    <t>冯欣然</t>
  </si>
  <si>
    <t>张歆艾</t>
  </si>
  <si>
    <t>2B8h6jut-132-006-nV-001-o51-039-1-juw-05-PPy</t>
  </si>
  <si>
    <t>实验小学27队</t>
  </si>
  <si>
    <t>驻马店实验小学</t>
  </si>
  <si>
    <t>霍秋亚</t>
  </si>
  <si>
    <t>褚俊霖</t>
  </si>
  <si>
    <t>2B8h6juc-132-006-ps-001-tU1-039-1-Jp0-05-87J</t>
  </si>
  <si>
    <t>二实小信息2队</t>
  </si>
  <si>
    <t>李威志</t>
  </si>
  <si>
    <t>2B8h6juV-132-006-iI-001-nlB-039-1-BoM-05-Xjj</t>
  </si>
  <si>
    <t>天街牛顿1队</t>
  </si>
  <si>
    <t>驻马店市第十一小学</t>
  </si>
  <si>
    <t>李艳珍</t>
  </si>
  <si>
    <t>陈俊哲</t>
  </si>
  <si>
    <t>2B8h6ngf-132-006-gj-001-6Kd-039-1-NOU-05-9cV</t>
  </si>
  <si>
    <t>5队</t>
  </si>
  <si>
    <t>丁春玲</t>
  </si>
  <si>
    <t>程奕铭</t>
  </si>
  <si>
    <t>2B8h6juX-132-006-LX-001-q22-039-1-Dlp-05-ygG</t>
  </si>
  <si>
    <t>量子跃迁队</t>
  </si>
  <si>
    <t>平顶山市青少年科技辅导员协会</t>
  </si>
  <si>
    <t>王晓曼</t>
  </si>
  <si>
    <t>陈芮伊</t>
  </si>
  <si>
    <t>2B8h6ndF-132-006-iV-001-GTC-039-1-3GK-05-yLL</t>
  </si>
  <si>
    <t>信息站2队</t>
  </si>
  <si>
    <t>刘奕堂</t>
  </si>
  <si>
    <t>2B8h6j3D-132-006-nU-001-hZz-039-1-qaY-05-bEL</t>
  </si>
  <si>
    <t>博思双核战队</t>
  </si>
  <si>
    <t>乐编程（北京）</t>
  </si>
  <si>
    <t>刘子悦</t>
  </si>
  <si>
    <t>崔彦博</t>
  </si>
  <si>
    <t>2B8h6ndd-132-006-7S-001-Roo-039-1-vbN-05-ZQo</t>
  </si>
  <si>
    <t>信息站1队</t>
  </si>
  <si>
    <t>陈均泽</t>
  </si>
  <si>
    <t>2B8h6nrY-132-006-cg-001-g2L-039-1-rID-05-92L</t>
  </si>
  <si>
    <t>义峰战队</t>
  </si>
  <si>
    <t>侯义峰</t>
  </si>
  <si>
    <t>2B8h6nrS-132-006-yx-001-J3E-039-1-NaZ-05-jUc</t>
  </si>
  <si>
    <t>北重六小战队</t>
  </si>
  <si>
    <t>高博裕</t>
  </si>
  <si>
    <t>2B8h6jEe-132-006-Te-001-NA7-039-1-zW4-05-yHS</t>
  </si>
  <si>
    <t>小麦战队</t>
  </si>
  <si>
    <t>长春外国语实验学校</t>
  </si>
  <si>
    <t>周高宇</t>
  </si>
  <si>
    <t>韩子非</t>
  </si>
  <si>
    <t>2B8h6j1v-132-006-PO-001-PzH-039-1-Jmv-05-Cdv</t>
  </si>
  <si>
    <t>展览路第一小学超越队</t>
  </si>
  <si>
    <t>王博</t>
  </si>
  <si>
    <t>曹睿洋</t>
  </si>
  <si>
    <t>2B8h6ngh-132-006-Tp-001-xbE-039-1-k5O-05-JPq</t>
  </si>
  <si>
    <t>信息站3队</t>
  </si>
  <si>
    <t>孙崇泰</t>
  </si>
  <si>
    <t>2B8h6nrJ-132-006-lS-001-8J8-039-1-jUu-05-COw</t>
  </si>
  <si>
    <t>青山路第五小学1队</t>
  </si>
  <si>
    <t>董潇羽</t>
  </si>
  <si>
    <t>2B8h6ngL-132-006-MR-001-jUt-039-1-28x-05-pIv</t>
  </si>
  <si>
    <t>信息站5队</t>
  </si>
  <si>
    <t>张彬</t>
  </si>
  <si>
    <t>2B8h6nr1-132-006-mE-001-oP0-039-1-Kuq-05-ide</t>
  </si>
  <si>
    <t>谨序荣华道小学天外2队</t>
  </si>
  <si>
    <t>唐山市路北区荣华道小学</t>
  </si>
  <si>
    <t>张志锋</t>
  </si>
  <si>
    <t>刘馨忆</t>
  </si>
  <si>
    <t>2B8h6j1b-132-006-jH-001-rLJ-039-1-0bp-05-xyu</t>
  </si>
  <si>
    <t>囝囡智造天外信息小低六队</t>
  </si>
  <si>
    <t>龙里囝囡科技教育培训学校</t>
  </si>
  <si>
    <t>阮书宏</t>
  </si>
  <si>
    <t>穆子北</t>
  </si>
  <si>
    <t>2B8h6j1y-132-006-kJ-001-UQu-039-1-FrR-05-Ood</t>
  </si>
  <si>
    <t>中古友谊小学巅峰队</t>
  </si>
  <si>
    <t>2B8h6j1w-132-006-vp-001-OXm-039-1-krg-05-h7W</t>
  </si>
  <si>
    <t>复兴门外第一小学成长队</t>
  </si>
  <si>
    <t>北京市西城区复兴门外第一小学</t>
  </si>
  <si>
    <t>李佳欣</t>
  </si>
  <si>
    <t>单泓嘉</t>
  </si>
  <si>
    <t>2B8h6jur-132-006-59-001-abb-039-1-egI-05-toD</t>
  </si>
  <si>
    <t>王禹勋队</t>
  </si>
  <si>
    <t>廊坊市第二十五小学</t>
  </si>
  <si>
    <t>王禹勋</t>
  </si>
  <si>
    <t>2B8h6j1Q-132-006-DB-001-107-039-1-stN-05-fTi</t>
  </si>
  <si>
    <t>鸿博战队</t>
  </si>
  <si>
    <t>方鸿博</t>
  </si>
  <si>
    <t>2B8h6ndI-132-006-BL-001-0I8-039-1-353-05-ULZ</t>
  </si>
  <si>
    <t>杨林B队</t>
  </si>
  <si>
    <t>徐凌晗</t>
  </si>
  <si>
    <t>王珺珩</t>
  </si>
  <si>
    <t>2B8h6nrT-132-006-HS-001-NyA-039-1-Zgx-05-g0B</t>
  </si>
  <si>
    <t>天北沛林队</t>
  </si>
  <si>
    <t>汕头市青少年科技教育协会</t>
  </si>
  <si>
    <t>徐演生</t>
  </si>
  <si>
    <t>李沛林</t>
  </si>
  <si>
    <t>2B8h6jml-132-006-f9-001-JXT-039-1-REM-05-iOs</t>
  </si>
  <si>
    <t>囝囡智造天外信息小低四队</t>
  </si>
  <si>
    <t>陈彦男</t>
  </si>
  <si>
    <t>2B8h6jmT-132-006-aB-001-WOg-039-1-tk4-05-Aoi</t>
  </si>
  <si>
    <t>囝囡智造天外信息小低二队</t>
  </si>
  <si>
    <t>卢勇</t>
  </si>
  <si>
    <t>王雄民</t>
  </si>
  <si>
    <t>2B8h6j31-132-006-qv-001-0Ds-039-1-o9V-05-EUf</t>
  </si>
  <si>
    <t>天龙一队</t>
  </si>
  <si>
    <t>博思同创</t>
  </si>
  <si>
    <t>胡明影</t>
  </si>
  <si>
    <t>金闿龙</t>
  </si>
  <si>
    <t>2B8h6ndM-132-006-CU-001-PMx-039-1-VA3-05-97y</t>
  </si>
  <si>
    <t>杨林C队</t>
  </si>
  <si>
    <t>丁敬曦</t>
  </si>
  <si>
    <t>2B8h6nrR-132-006-30-001-O73-039-1-lC6-05-S9a</t>
  </si>
  <si>
    <t>天北佳航队</t>
  </si>
  <si>
    <t>邹佳航</t>
  </si>
  <si>
    <t>2B8h6nda-132-006-nE-001-iQs-039-1-y9e-05-CAp</t>
  </si>
  <si>
    <t>杨林D队</t>
  </si>
  <si>
    <t>姜玉荣</t>
  </si>
  <si>
    <t>陈铮</t>
  </si>
  <si>
    <t>2B8h6ndc-132-006-PJ-001-VeI-039-1-OzT-05-smK</t>
  </si>
  <si>
    <t>杨林A队</t>
  </si>
  <si>
    <t>凌睿珩</t>
  </si>
  <si>
    <t>2B8h6nd9-132-006-Fl-001-52l-039-1-WFw-05-kEO</t>
  </si>
  <si>
    <t>杨林E队</t>
  </si>
  <si>
    <t>蔡凤飞</t>
  </si>
  <si>
    <t>常凌曦</t>
  </si>
  <si>
    <t>2B8h6j3r-132-006-g3-001-FTf-039-1-qZw-05-DLD</t>
  </si>
  <si>
    <t>天龙二队</t>
  </si>
  <si>
    <t>闫翀</t>
  </si>
  <si>
    <t>2B8h6j3W-132-006-eH-001-hMu-039-1-8jp-05-kQZ</t>
  </si>
  <si>
    <t>量子跃迁者02</t>
  </si>
  <si>
    <t>白塔岭小学</t>
  </si>
  <si>
    <t>刘祎林</t>
  </si>
  <si>
    <t>王悦衡</t>
  </si>
  <si>
    <t>2B8h6nrr-132-006-gY-001-5Jv-039-1-UE9-05-G7h</t>
  </si>
  <si>
    <t>大沙小01队</t>
  </si>
  <si>
    <t>重庆大学城沙坪坝小学校</t>
  </si>
  <si>
    <t>刘瑞洋</t>
  </si>
  <si>
    <t>徐一洛</t>
  </si>
  <si>
    <t>2B8h6j3V-132-006-CF-001-sBj-039-1-R5w-05-EfK</t>
  </si>
  <si>
    <t>贝乐远洋启航队</t>
  </si>
  <si>
    <t>天津市河东区第二实验小学</t>
  </si>
  <si>
    <t>许月娇</t>
  </si>
  <si>
    <t>李钰菲</t>
  </si>
  <si>
    <t>2B8h6ndJ-132-006-Zq-001-5MM-039-1-P09-05-x0p</t>
  </si>
  <si>
    <t>创新实验1队</t>
  </si>
  <si>
    <t>合肥高新创新实验小学</t>
  </si>
  <si>
    <t>金梦楠</t>
  </si>
  <si>
    <t>卢哲宇</t>
  </si>
  <si>
    <t>2B8h6jni-132-006-fe-001-G9Z-039-1-7Ay-05-YVt</t>
  </si>
  <si>
    <t>玉泉岛小学天外2队</t>
  </si>
  <si>
    <t>王红艳</t>
  </si>
  <si>
    <t>李昱珩</t>
  </si>
  <si>
    <t>2B8h6jEF-132-006-cg-001-U58-039-1-XAL-05-QOu</t>
  </si>
  <si>
    <t>無極队</t>
  </si>
  <si>
    <t>东北师范大学西湖实验学校</t>
  </si>
  <si>
    <t>闫皓轩</t>
  </si>
  <si>
    <t>2B8h6nrK-132-006-2I-001-lQK-039-1-nl4-05-nVO</t>
  </si>
  <si>
    <t>民族路小学万达校区1队</t>
  </si>
  <si>
    <t>孙晨朔</t>
  </si>
  <si>
    <t>2B8h6nrE-132-006-45-001-ZOY-039-1-IRK-05-7VG</t>
  </si>
  <si>
    <t>谨序光明实小天外3队</t>
  </si>
  <si>
    <t>王晶</t>
  </si>
  <si>
    <t>叶奕辰</t>
  </si>
  <si>
    <t>2B8h6jEW-132-006-PC-001-BHQ-039-1-WKC-05-OWG</t>
  </si>
  <si>
    <t>勇敢小鹿四队</t>
  </si>
  <si>
    <t>望湖路小学长白分校</t>
  </si>
  <si>
    <t>白露露</t>
  </si>
  <si>
    <t>庞为心</t>
  </si>
  <si>
    <t>2B8h6ndh-132-006-vr-001-gul-039-1-0aA-05-FnS</t>
  </si>
  <si>
    <t>乐博乐博20队</t>
  </si>
  <si>
    <t>重庆市渝创乐博科技培训中心</t>
  </si>
  <si>
    <t>夏韩涛</t>
  </si>
  <si>
    <t>汪怡辰</t>
  </si>
  <si>
    <t>2B8h6jux-132-006-1s-001-giu-039-1-kPS-05-WNQ</t>
  </si>
  <si>
    <t>智跃先锋队</t>
  </si>
  <si>
    <t>师煜晅</t>
  </si>
  <si>
    <t>2B8h6jm8-132-006-kh-001-k3Q-039-1-QkE-05-AUd</t>
  </si>
  <si>
    <t>囝囡智造天外信息小低三队</t>
  </si>
  <si>
    <t>韦灵通</t>
  </si>
  <si>
    <t>顾偲源</t>
  </si>
  <si>
    <t>2B8h6j3d-132-006-Fn-001-5zy-039-1-g6u-05-LvO</t>
  </si>
  <si>
    <t>博思磐石手</t>
  </si>
  <si>
    <t>杜仲卿</t>
  </si>
  <si>
    <t>2B8h6jRs-132-006-gp-001-hEY-039-1-Hnr-05-UIZ</t>
  </si>
  <si>
    <t>星梦7队</t>
  </si>
  <si>
    <t>沈阳市皇姑区岐山一校焕新校区</t>
  </si>
  <si>
    <t>王思蒙</t>
  </si>
  <si>
    <t>李浩与</t>
  </si>
  <si>
    <t>2B8h6j34-132-006-BC-001-teV-039-1-Xxo-05-l12</t>
  </si>
  <si>
    <t>贝乐远洋超新星5队</t>
  </si>
  <si>
    <t>天津市红桥区上海道集团红桥小学</t>
  </si>
  <si>
    <t>杨景泽</t>
  </si>
  <si>
    <t>2B8h6jE9-132-006-un-001-nek-039-1-IwV-05-O4L</t>
  </si>
  <si>
    <t>勇敢小鹿二队</t>
  </si>
  <si>
    <t>邱泓翰</t>
  </si>
  <si>
    <t>2B8h6jnJ-132-006-Pu-001-vFF-039-1-TH1-05-24O</t>
  </si>
  <si>
    <t>利欧科学馆鲲鹏之子队</t>
  </si>
  <si>
    <t>田各庄学校</t>
  </si>
  <si>
    <t>韩利</t>
  </si>
  <si>
    <t>张宏哲</t>
  </si>
  <si>
    <t>2B8h6jEg-132-006-9L-001-f3Z-039-1-r6U-05-JAP</t>
  </si>
  <si>
    <t>星梦9队</t>
  </si>
  <si>
    <t>沈阳市皇姑区陵西小学</t>
  </si>
  <si>
    <t>贾景麟</t>
  </si>
  <si>
    <t>2B8h6jEV-132-006-sr-001-hQw-039-1-FPI-05-j84</t>
  </si>
  <si>
    <t>星梦4队</t>
  </si>
  <si>
    <t>珠江五校浦江校区</t>
  </si>
  <si>
    <t>闫梓珩</t>
  </si>
  <si>
    <t>2B8h6jmg-132-006-xy-001-qJ3-039-1-rU4-05-mss</t>
  </si>
  <si>
    <t>囝囡智造天外信息小低五队</t>
  </si>
  <si>
    <t>聂子茗</t>
  </si>
  <si>
    <t>2B8h6j3u-132-006-Su-001-2G7-039-1-2At-05-BIc</t>
  </si>
  <si>
    <t>量子跃迁者05</t>
  </si>
  <si>
    <t>河北省秦皇岛市海港区迎秋里实验学校</t>
  </si>
  <si>
    <t>2B8h6j3H-132-006-wK-001-ls1-039-1-e4s-05-iBW</t>
  </si>
  <si>
    <t>量子跃迁者45</t>
  </si>
  <si>
    <t>秦皇岛市开发区第三小学</t>
  </si>
  <si>
    <t>李沐阳</t>
  </si>
  <si>
    <t>2B8h6ndA-132-006-hi-001-sBX-039-1-hhG-05-2Kf</t>
  </si>
  <si>
    <t>乐博队</t>
  </si>
  <si>
    <t>周俊彦</t>
  </si>
  <si>
    <t>2B8h6jRo-132-006-IR-001-TNG-039-1-KRB-05-QxS</t>
  </si>
  <si>
    <t>勇敢牛牛队</t>
  </si>
  <si>
    <t>和平一校长白岛第一小学</t>
  </si>
  <si>
    <t>张斌</t>
  </si>
  <si>
    <t>谷泰宇</t>
  </si>
  <si>
    <t>2B8h6jEM-132-006-Pn-001-s34-039-1-4Jt-05-P26</t>
  </si>
  <si>
    <t>星梦6队</t>
  </si>
  <si>
    <t>岐山一校焕新校区</t>
  </si>
  <si>
    <t>孙樱恬</t>
  </si>
  <si>
    <t>2B8h6j3J-132-006-Oz-001-hXS-039-1-VDJ-05-9Kt</t>
  </si>
  <si>
    <t>量子跃迁者23</t>
  </si>
  <si>
    <t>和美实验学校</t>
  </si>
  <si>
    <t>武子竣</t>
  </si>
  <si>
    <t>2B8h6jnS-132-006-eB-001-xAt-039-1-Jr6-05-87k</t>
  </si>
  <si>
    <t>玉泉岛小学天外3队</t>
  </si>
  <si>
    <t>吴宇晨</t>
  </si>
  <si>
    <t>2B8h6jEz-132-006-uz-001-jeJ-039-1-XVx-05-UsO</t>
  </si>
  <si>
    <t>星梦8队</t>
  </si>
  <si>
    <t>沈阳市珠江五校</t>
  </si>
  <si>
    <t>关国良</t>
  </si>
  <si>
    <t>2B8h6jEc-132-006-Em-001-F16-039-1-P4A-05-FnS</t>
  </si>
  <si>
    <t>星梦1队</t>
  </si>
  <si>
    <t>沈阳市于洪区花城学校</t>
  </si>
  <si>
    <t>2B8h6jEL-132-006-5t-001-BGn-039-1-dGQ-05-00F</t>
  </si>
  <si>
    <t>星梦10队</t>
  </si>
  <si>
    <t>皇姑区塔湾小学</t>
  </si>
  <si>
    <t>郦雯琪</t>
  </si>
  <si>
    <t>2B8h6jRK-132-006-8v-001-wl5-039-1-IO8-05-qHb</t>
  </si>
  <si>
    <t>猛虎队</t>
  </si>
  <si>
    <t>朱轩墨</t>
  </si>
  <si>
    <t>2B8h6jR5-132-006-yS-001-uYp-039-1-h15-05-0Hq</t>
  </si>
  <si>
    <t>team和平2队</t>
  </si>
  <si>
    <t>辽宁省沈阳市和平区南京街第一小学</t>
  </si>
  <si>
    <t>吴加林</t>
  </si>
  <si>
    <t>马跃洲</t>
  </si>
  <si>
    <t>2B8h6j3s-132-006-cJ-001-0OM-039-1-uZW-05-3PV</t>
  </si>
  <si>
    <t>中古友谊小学机甲战士队</t>
  </si>
  <si>
    <t>王远达</t>
  </si>
  <si>
    <t>2B8h6jE6-132-006-KU-001-y9m-039-1-pt4-05-4ce</t>
  </si>
  <si>
    <t>星梦11队</t>
  </si>
  <si>
    <t>沈阳市皇姑区珠江街第五小学</t>
  </si>
  <si>
    <t>白浩铭</t>
  </si>
  <si>
    <t>2B8h6j33-132-006-aB-001-irc-039-1-ZVx-05-Wd5</t>
  </si>
  <si>
    <t>量子跃迁者35</t>
  </si>
  <si>
    <t>南岭路小学</t>
  </si>
  <si>
    <t>王相智</t>
  </si>
  <si>
    <t>2B8h6nrD-132-006-LY-001-F5k-039-1-6Qh-05-O21</t>
  </si>
  <si>
    <t>大沙小02队</t>
  </si>
  <si>
    <t>刘沛</t>
  </si>
  <si>
    <t>刘放</t>
  </si>
  <si>
    <t>2B8h6jEN-132-006-eE-001-AHH-039-1-qG4-05-jT9</t>
  </si>
  <si>
    <t>勇敢小鹿三队</t>
  </si>
  <si>
    <t>望湖路小学长白校区</t>
  </si>
  <si>
    <t>卢毅硕</t>
  </si>
  <si>
    <t>2B8h6jEG-132-006-Uq-001-KYZ-039-1-AAF-05-tG5</t>
  </si>
  <si>
    <t>星梦5队</t>
  </si>
  <si>
    <t>南京街第一小学</t>
  </si>
  <si>
    <t>高博轩</t>
  </si>
  <si>
    <t>2B8h6jR8-132-006-cP-001-z6Q-039-1-WB9-05-IXc</t>
  </si>
  <si>
    <t>HN分队3</t>
  </si>
  <si>
    <t>沈阳市浑南区第二小学</t>
  </si>
  <si>
    <t>原晓房</t>
  </si>
  <si>
    <t>朱梓嘉</t>
  </si>
  <si>
    <t>2B8h6jEY-132-006-ZU-001-gmf-039-1-MX1-05-qLP</t>
  </si>
  <si>
    <t>勇敢小鹿六队</t>
  </si>
  <si>
    <t>李容宇</t>
  </si>
  <si>
    <t>2B8h6jnQ-132-006-xH-001-wmJ-039-1-xit-05-JYQ</t>
  </si>
  <si>
    <t>一鸣战队2556</t>
  </si>
  <si>
    <t>杨秀</t>
  </si>
  <si>
    <t>张一鸣</t>
  </si>
  <si>
    <t>2B8h6j3q-132-006-40-001-qDQ-039-1-SKd-05-1NM</t>
  </si>
  <si>
    <t>贝乐远洋超新星7队</t>
  </si>
  <si>
    <t>天津市和平区鞍山道小学</t>
  </si>
  <si>
    <t>朱瀚喆</t>
  </si>
  <si>
    <t>2B8h6jEj-132-006-bH-001-Pj6-039-1-0h1-05-iKN</t>
  </si>
  <si>
    <t>勇敢小鹿五队</t>
  </si>
  <si>
    <t>沈阳市浑南区第八小学</t>
  </si>
  <si>
    <t>李亦宸</t>
  </si>
  <si>
    <t>2B8h6jEn-132-006-Ug-001-oMW-039-1-vLE-05-bif</t>
  </si>
  <si>
    <t>勇敢小鹿八队</t>
  </si>
  <si>
    <t>李臻智</t>
  </si>
  <si>
    <t>2B8h6jnV-132-006-C2-001-Kt6-039-1-lBy-05-DOv</t>
  </si>
  <si>
    <t>利欧科学馆太阳之女队</t>
  </si>
  <si>
    <t>杨村第十小学</t>
  </si>
  <si>
    <t>韩予诺</t>
  </si>
  <si>
    <t>2B8h6jEQ-132-006-1O-001-TzN-039-1-a07-05-5gR</t>
  </si>
  <si>
    <t>勇敢小鹿七队</t>
  </si>
  <si>
    <t>和平一校和平湾校区</t>
  </si>
  <si>
    <t>聂睿祺</t>
  </si>
  <si>
    <t>2B8h6jRV-132-006-vt-001-pLf-039-1-Cu2-05-KqJ</t>
  </si>
  <si>
    <t>team和平3队</t>
  </si>
  <si>
    <t>辽宁省沈阳市沈铁五校</t>
  </si>
  <si>
    <t>尹邓乔</t>
  </si>
  <si>
    <t>2B8h6jRm-132-006-mb-001-MvI-039-1-vYO-05-Gqz</t>
  </si>
  <si>
    <t>HN分队4</t>
  </si>
  <si>
    <t>魏诚君</t>
  </si>
  <si>
    <t>2B8h6jRk-132-006-Hn-001-DG9-039-1-YS4-05-Qw5</t>
  </si>
  <si>
    <t>星梦3队</t>
  </si>
  <si>
    <t>珠江五校滨河校区</t>
  </si>
  <si>
    <t>闫允一</t>
  </si>
  <si>
    <t>2B8h6jRN-132-006-ZI-001-3JS-039-1-6yT-05-2kZ</t>
  </si>
  <si>
    <t>风雨无阻队</t>
  </si>
  <si>
    <t>沈阳市和平区南京一校长白岛第一小学</t>
  </si>
  <si>
    <t>王吉双</t>
  </si>
  <si>
    <t>2B8h6jus-132-006-Iq-001-OXI-039-1-96a-05-OSU</t>
  </si>
  <si>
    <t>海兆晨宽队</t>
  </si>
  <si>
    <t>廊坊市管道局中学第三附属小学</t>
  </si>
  <si>
    <t>海兆晨宽</t>
  </si>
  <si>
    <t>2B8h6j3a-132-006-NS-001-FD0-039-1-pl7-05-oFu</t>
  </si>
  <si>
    <t>量子跃迁者24</t>
  </si>
  <si>
    <t>教师发展中心附属实验学校</t>
  </si>
  <si>
    <t>刘芳伊</t>
  </si>
  <si>
    <t>2B8h6ndP-132-006-2U-001-pTO-039-1-hOv-05-lYl</t>
  </si>
  <si>
    <t>大沙小03队</t>
  </si>
  <si>
    <t>何诗颖</t>
  </si>
  <si>
    <t>刘梓墨</t>
  </si>
  <si>
    <t>2B8h6jR4-132-006-vo-001-wtX-039-1-Uuc-05-bOq</t>
  </si>
  <si>
    <t>team和平1队</t>
  </si>
  <si>
    <t>辽宁省沈阳市和平区南京一校</t>
  </si>
  <si>
    <t>曲苇航</t>
  </si>
  <si>
    <t>2B8h6jmI-132-006-Js-001-RK3-039-1-ul9-05-dnK</t>
  </si>
  <si>
    <t>A吾乐思壮壮队</t>
  </si>
  <si>
    <t>三河市第八小学</t>
  </si>
  <si>
    <t>张凯丽</t>
  </si>
  <si>
    <t>左俊明</t>
  </si>
  <si>
    <t>2B8h6jRX-132-006-SE-001-cCH-039-1-kIm-05-DwI</t>
  </si>
  <si>
    <t>team和平5队</t>
  </si>
  <si>
    <t>辽宁省沈阳市南京街第一小学</t>
  </si>
  <si>
    <t>毛钿淏</t>
  </si>
  <si>
    <t>2B8h6jEu-132-006-nq-001-rPE-039-1-hLs-05-ru9</t>
  </si>
  <si>
    <t>勇敢小鹿九队</t>
  </si>
  <si>
    <t>于沈言</t>
  </si>
  <si>
    <t>2B8h6jRW-132-006-BO-001-ufV-039-1-98l-05-Ucx</t>
  </si>
  <si>
    <t>HN分队1</t>
  </si>
  <si>
    <t>赵诗雯</t>
  </si>
  <si>
    <t>2B8h6jmp-132-006-TE-001-ktT-039-1-Sw8-05-MFz</t>
  </si>
  <si>
    <t>囝囡智造天外信息小低一队</t>
  </si>
  <si>
    <t>李萍</t>
  </si>
  <si>
    <t>邓清匀</t>
  </si>
  <si>
    <t>2B8h6j3n-132-006-3s-001-9W7-039-1-mNO-05-qs1</t>
  </si>
  <si>
    <t>量子跃迁者38</t>
  </si>
  <si>
    <t>马天翼</t>
  </si>
  <si>
    <t>2B8h6jRD-132-006-D4-001-Tfy-039-1-4YK-05-YzS</t>
  </si>
  <si>
    <t>HN分队6</t>
  </si>
  <si>
    <t>东北育才学校双语校区</t>
  </si>
  <si>
    <t>孙浩铭</t>
  </si>
  <si>
    <t>2B8h6j3F-132-006-7f-001-hWm-039-1-8IA-05-yTu</t>
  </si>
  <si>
    <t>博思智控先锋</t>
  </si>
  <si>
    <t>邹鹤笙</t>
  </si>
  <si>
    <t>2B8h6jE1-132-006-OX-001-ESP-039-1-Pbp-05-C76</t>
  </si>
  <si>
    <t>勇敢小鹿十队</t>
  </si>
  <si>
    <t>王梓懿</t>
  </si>
  <si>
    <t>2B8h6jmq-132-006-zI-001-O3a-039-1-LVk-05-rLy</t>
  </si>
  <si>
    <t>MK110</t>
  </si>
  <si>
    <t>北戴河实验小学</t>
  </si>
  <si>
    <t>桑鑫泓</t>
  </si>
  <si>
    <t>2B8h6jRT-132-006-FK-001-X9W-039-1-eJD-05-2EF</t>
  </si>
  <si>
    <t>HN分队2</t>
  </si>
  <si>
    <t>东北育才沈抚示范校</t>
  </si>
  <si>
    <t>周子煊</t>
  </si>
  <si>
    <t>2B8h6nrN-132-006-1U-001-woZ-039-1-zwC-05-gt2</t>
  </si>
  <si>
    <t>禹彬战队</t>
  </si>
  <si>
    <t>王禹彬</t>
  </si>
  <si>
    <t>2B8h6j3N-132-006-wT-001-N1m-039-1-UJw-05-FnO</t>
  </si>
  <si>
    <t>量子跃迁者26</t>
  </si>
  <si>
    <t>建设路小学</t>
  </si>
  <si>
    <t>姜齐</t>
  </si>
  <si>
    <t>2B8h6jRx-132-006-Mv-001-0gW-039-1-fJO-05-atr</t>
  </si>
  <si>
    <t>team和平4队</t>
  </si>
  <si>
    <t>辽宁省沈阳市和平大街第一小学</t>
  </si>
  <si>
    <t>东泓屺</t>
  </si>
  <si>
    <t>2B8h6jRO-132-006-07-001-725-039-1-pvb-05-Hm2</t>
  </si>
  <si>
    <t>白虎队</t>
  </si>
  <si>
    <t>南京一校长白岛二分校</t>
  </si>
  <si>
    <t>李则霖</t>
  </si>
  <si>
    <t>2B8h6jRB-132-006-2P-001-nne-039-1-ZJu-05-J25</t>
  </si>
  <si>
    <t>HN分队5</t>
  </si>
  <si>
    <t>沈阳浑南一校</t>
  </si>
  <si>
    <t>郑嘉玺</t>
  </si>
  <si>
    <t>2B8h6jnm-132-006-KP-001-V4n-039-1-8wZ-05-sBh</t>
  </si>
  <si>
    <t>WT卓越2队</t>
  </si>
  <si>
    <t>巴彦淖尔市第二中学</t>
  </si>
  <si>
    <t>苗慧</t>
  </si>
  <si>
    <t>梁宇程</t>
  </si>
  <si>
    <t>2B8h6jEb-132-006-J1-001-0VP-039-1-oYL-05-OU0</t>
  </si>
  <si>
    <t>星梦2队</t>
  </si>
  <si>
    <t>王子霖</t>
  </si>
  <si>
    <t>2B8h6jEX-132-006-eG-001-Q52-039-1-A3O-05-Mfi</t>
  </si>
  <si>
    <t>勇敢小鹿一队</t>
  </si>
  <si>
    <t>沈阳铁路第五小学长白一分校</t>
  </si>
  <si>
    <t>刘青沐</t>
  </si>
  <si>
    <t>2B8h6j3K-132-006-gU-001-q7J-039-1-X7Q-05-B37</t>
  </si>
  <si>
    <t>量子跃迁者39</t>
  </si>
  <si>
    <t>秦皇岛市海港区北环路小学</t>
  </si>
  <si>
    <t>田浩龙</t>
  </si>
  <si>
    <t>2B8h6j3S-132-006-jR-001-svH-039-1-iPJ-05-lBx</t>
  </si>
  <si>
    <t>量子跃迁者28</t>
  </si>
  <si>
    <t>迎宾路小学</t>
  </si>
  <si>
    <t>陈铭昊</t>
  </si>
  <si>
    <t>小学高龄A组</t>
  </si>
  <si>
    <t>2B8h6jFn-132-006-mE-001-OFX-039-1-lqi-06-ubO</t>
  </si>
  <si>
    <t>汉中市滨江实验第二小学皓晨队</t>
  </si>
  <si>
    <t>汉中市滨江实验第二小学</t>
  </si>
  <si>
    <t>胡玲</t>
  </si>
  <si>
    <t>尹皓晨|李存越</t>
  </si>
  <si>
    <t>2B8h6jB7-132-006-N7-001-xnP-039-1-vB5-06-d2R</t>
  </si>
  <si>
    <t>递归纪元队</t>
  </si>
  <si>
    <t>北京教育科学研究院通州区第一实验小学杨庄校区</t>
  </si>
  <si>
    <t>周婷</t>
  </si>
  <si>
    <t>张智博|石九</t>
  </si>
  <si>
    <t>2B8h6nFj-132-006-F6-001-vfE-039-1-w7Q-06-VDO</t>
  </si>
  <si>
    <t>科达黑马队</t>
  </si>
  <si>
    <t>南安市第一小学 泉州市丰泽区湖心实验小学</t>
  </si>
  <si>
    <t>肖莹珠</t>
  </si>
  <si>
    <t>苏翊阗|郑础骏</t>
  </si>
  <si>
    <t>2B8h6jkH-132-006-Wl-001-rlI-039-1-nyV-06-FIs</t>
  </si>
  <si>
    <t>学道博冠队</t>
  </si>
  <si>
    <t>成都市七中育才学校学道分校</t>
  </si>
  <si>
    <t>唐海洲</t>
  </si>
  <si>
    <t>冒冠宇|曹博尧</t>
  </si>
  <si>
    <t>2B8h6nkr-132-006-g2-001-7Be-039-1-DOC-06-LpG</t>
  </si>
  <si>
    <t>中古友谊小学科创战队</t>
  </si>
  <si>
    <t>苑嘉桐|李承骏</t>
  </si>
  <si>
    <t>2B8h6jrS-132-006-bx-001-W3E-039-1-IKA-06-52Z</t>
  </si>
  <si>
    <t>厦门翔安翔城小学厦外附小万景校区</t>
  </si>
  <si>
    <t>厦门市翔安区翔城小学、厦门外国语学校附属小学万景校区</t>
  </si>
  <si>
    <t>吴嘉玮</t>
  </si>
  <si>
    <t>何雨泽|谈则驿</t>
  </si>
  <si>
    <t>2B8h6jBJ-132-006-qK-001-kg5-039-1-dp8-06-0Eg</t>
  </si>
  <si>
    <t>叁棵树2队</t>
  </si>
  <si>
    <t>明德小学校</t>
  </si>
  <si>
    <t>娄卫军</t>
  </si>
  <si>
    <t>闻紫洲|赵嘉瑞</t>
  </si>
  <si>
    <t>2B8h6nF6-132-006-qC-001-8vb-039-1-HdN-06-uFr</t>
  </si>
  <si>
    <t>福州市江南水都小学橘园洲分校一队</t>
  </si>
  <si>
    <t>福州市江南水都小学橘园洲分校</t>
  </si>
  <si>
    <t>林芳</t>
  </si>
  <si>
    <t>陈家熠</t>
  </si>
  <si>
    <t>2B8h6jFp-132-006-uO-001-VI5-039-1-dHV-06-0OC</t>
  </si>
  <si>
    <t>龙都金龙队</t>
  </si>
  <si>
    <t>重庆市铜梁区龙都小学</t>
  </si>
  <si>
    <t>周良骏</t>
  </si>
  <si>
    <t>彭煜城|吴俊锐</t>
  </si>
  <si>
    <t>2B8h6jBf-132-006-1M-001-ESp-039-1-LDI-06-f1R</t>
  </si>
  <si>
    <t>智创星耀队</t>
  </si>
  <si>
    <t>北京黄城根小学通州校区</t>
  </si>
  <si>
    <t>杨园园</t>
  </si>
  <si>
    <t>毛嘉逸|杨子竣</t>
  </si>
  <si>
    <t>2B8h6jBq-132-006-Qc-001-8ta-039-1-Y66-06-tl3</t>
  </si>
  <si>
    <t>中山之芯</t>
  </si>
  <si>
    <t>北京市通州区中山街小学</t>
  </si>
  <si>
    <t>王旻勋</t>
  </si>
  <si>
    <t>宋柏卫|刘鑫屹</t>
  </si>
  <si>
    <t>2B8h6j1d-132-006-wu-001-VQr-039-1-Hsb-06-k46</t>
  </si>
  <si>
    <t>定州乐思队</t>
  </si>
  <si>
    <t>定州市西关东街小学</t>
  </si>
  <si>
    <t>白志红</t>
  </si>
  <si>
    <t>刘宇衡|吴奕辰</t>
  </si>
  <si>
    <t>2B8h6neT-132-006-7L-001-ewD-039-1-HVi-06-BdW</t>
  </si>
  <si>
    <t>然炀战队</t>
  </si>
  <si>
    <t>潘昭刚</t>
  </si>
  <si>
    <t>秦浩然|张煜炀</t>
  </si>
  <si>
    <t>2B8h6ne3-132-006-V8-001-wH3-039-1-xa6-06-BOL</t>
  </si>
  <si>
    <t>彧伟战队</t>
  </si>
  <si>
    <t>柳烨伟|刘成彧</t>
  </si>
  <si>
    <t>2B8h6YPV-132-006-Hi-001-jaE-039-1-r1b-06-UhZ</t>
  </si>
  <si>
    <t>轩初战队</t>
  </si>
  <si>
    <t>陈羲屹初|董皓轩</t>
  </si>
  <si>
    <t>2B8h6ner-132-006-SU-001-heS-039-1-CIB-06-TBq</t>
  </si>
  <si>
    <t>成瑞战队</t>
  </si>
  <si>
    <t>付钰成|王熙瑞</t>
  </si>
  <si>
    <t>2B8h6YPP-132-006-Fp-001-BLh-039-1-xEP-06-rRb</t>
  </si>
  <si>
    <t>ENJOYAI智驱队</t>
  </si>
  <si>
    <t>经二路小学  高新小学</t>
  </si>
  <si>
    <t>杨攀</t>
  </si>
  <si>
    <t>韩宛儒|梁秦川</t>
  </si>
  <si>
    <t>2B8h6YPe-132-006-4C-001-I3j-039-1-vnq-06-1k1</t>
  </si>
  <si>
    <t>纯添然队</t>
  </si>
  <si>
    <t>廊坊市第十五小学 廊坊市管道局中学第一附属小学</t>
  </si>
  <si>
    <t>刘天航</t>
  </si>
  <si>
    <t>孙怡然|王瑞添</t>
  </si>
  <si>
    <t>2B8h6jr3-132-006-H2-001-5Gw-039-1-jnK-06-3W5</t>
  </si>
  <si>
    <t>ENJOYAI天权队</t>
  </si>
  <si>
    <t>滨河中学小学部|西街小学</t>
  </si>
  <si>
    <t>王超</t>
  </si>
  <si>
    <t>许心迪|陈宇烨</t>
  </si>
  <si>
    <t>2B8h6jBh-132-006-Ac-001-giX-039-1-ZQI-06-O1F</t>
  </si>
  <si>
    <t>胜天战队</t>
  </si>
  <si>
    <t>北京市朝阳区芳草地国际学校世纪小学</t>
  </si>
  <si>
    <t>张媛媛</t>
  </si>
  <si>
    <t>李圣喆|李天睿</t>
  </si>
  <si>
    <t>2B8h6jrq-132-006-pZ-001-jZC-039-1-wAV-06-54x</t>
  </si>
  <si>
    <t>新建小学启航1队</t>
  </si>
  <si>
    <t>熊越|胡殷帆</t>
  </si>
  <si>
    <t>2B8h6jrh-132-006-uk-001-Su1-039-1-yHM-06-cVA</t>
  </si>
  <si>
    <t>经开小学启航3队</t>
  </si>
  <si>
    <t>邵乐安|王子瑜</t>
  </si>
  <si>
    <t>2B8h6neQ-132-006-Zq-001-4BB-039-1-69C-06-NiH</t>
  </si>
  <si>
    <t>译淼战队</t>
  </si>
  <si>
    <t>李淼|张嘉译</t>
  </si>
  <si>
    <t>2B8h6j1k-132-006-g8-001-oBD-039-1-6IO-06-EgJ</t>
  </si>
  <si>
    <t>定州市探索2队</t>
  </si>
  <si>
    <t>高丽</t>
  </si>
  <si>
    <t>田丁宁|王梓安</t>
  </si>
  <si>
    <t>2B8h6ne1-132-006-Lw-001-3oR-039-1-80a-06-Eck</t>
  </si>
  <si>
    <t>豪怿战队</t>
  </si>
  <si>
    <t>银嘉豪|刘挚怿</t>
  </si>
  <si>
    <t>2B8h6nFA-132-006-nF-001-exi-039-1-wxk-06-wzz</t>
  </si>
  <si>
    <t>福州市茶园山中心小学队</t>
  </si>
  <si>
    <t>福州市茶园山中心小学</t>
  </si>
  <si>
    <t>缪翔</t>
  </si>
  <si>
    <t>柯凌笑</t>
  </si>
  <si>
    <t>2B8h6nFG-132-006-nb-001-L4k-039-1-oNr-06-tgY</t>
  </si>
  <si>
    <t>福州金山小学队</t>
  </si>
  <si>
    <t>福州金山小学</t>
  </si>
  <si>
    <t>陈正璋</t>
  </si>
  <si>
    <t>朱允嘉|郑梓宸</t>
  </si>
  <si>
    <t>2B8h6nez-132-006-Op-001-k8x-039-1-ifV-06-EOZ</t>
  </si>
  <si>
    <t>悦程1队</t>
  </si>
  <si>
    <t>承德市南营子小学</t>
  </si>
  <si>
    <t>张立娟</t>
  </si>
  <si>
    <t>闫若依|许曼淇</t>
  </si>
  <si>
    <t>2B8h6jeg-132-006-1j-001-YIg-039-1-DE5-06-KBB</t>
  </si>
  <si>
    <t>金牛队</t>
  </si>
  <si>
    <t>锡林浩特市第十四小学</t>
  </si>
  <si>
    <t>史洋名|乎斯夫</t>
  </si>
  <si>
    <t>2B8h6jFF-132-006-s2-001-Lrt-039-1-e9z-06-jkB</t>
  </si>
  <si>
    <t>囝囡智造启航一队</t>
  </si>
  <si>
    <t>龙里县囝囡科技教育培训学校</t>
  </si>
  <si>
    <t>林治锟</t>
  </si>
  <si>
    <t>2B8h6jdH-132-006-l6-001-iLb-039-1-MSq-06-zSM</t>
  </si>
  <si>
    <t>嘉颖四队</t>
  </si>
  <si>
    <t>唐山市丰南区西城学校、唐山市路南区稻地镇范庄小学</t>
  </si>
  <si>
    <t>肖丽丽</t>
  </si>
  <si>
    <t>裴浩童|董铠菘</t>
  </si>
  <si>
    <t>2B8h6nsl-132-006-d9-001-hGP-039-1-Yoj-06-4Oe</t>
  </si>
  <si>
    <t>寒冰矩阵</t>
  </si>
  <si>
    <t>北大附中新馨学校</t>
  </si>
  <si>
    <t>姜东苒|郭宇博</t>
  </si>
  <si>
    <t>2B8h6jBi-132-006-uZ-001-6ey-039-1-sSp-06-g30</t>
  </si>
  <si>
    <t>叁棵树3队</t>
  </si>
  <si>
    <t>张珺培|梁格豪</t>
  </si>
  <si>
    <t>2B8h6nDf-132-006-VE-001-vtp-039-1-V4G-06-UDp</t>
  </si>
  <si>
    <t>南充逸搭逸乐天鹰之翼队</t>
  </si>
  <si>
    <t>何彦锋|张云曦</t>
  </si>
  <si>
    <t>2B8h6YvS-132-006-fa-001-aZM-039-1-HBw-06-H9F</t>
  </si>
  <si>
    <t>凤凰追光者队</t>
  </si>
  <si>
    <t>南宁市秀田小学</t>
  </si>
  <si>
    <t>刘奇章</t>
  </si>
  <si>
    <t>周梓翊|文曦</t>
  </si>
  <si>
    <t>2B8h6jkF-132-006-ot-001-1Us-039-1-3OH-06-eWm</t>
  </si>
  <si>
    <t>逊克红玛瑙2小队</t>
  </si>
  <si>
    <t>逊克县青少年活动中心</t>
  </si>
  <si>
    <t>索祥博</t>
  </si>
  <si>
    <t>王圣元|杨喜昕</t>
  </si>
  <si>
    <t>2B8h6je0-132-006-qr-001-isr-039-1-Hpi-06-Nck</t>
  </si>
  <si>
    <t>牡丹江桐昊队</t>
  </si>
  <si>
    <t>刘晓晶</t>
  </si>
  <si>
    <t>王若桐|朴俊昊</t>
  </si>
  <si>
    <t>2B8h6Yvy-132-006-vK-001-lgp-039-1-WCy-06-9Tk</t>
  </si>
  <si>
    <t>凤凰搏命挣扎</t>
  </si>
  <si>
    <t>南宁市师范学校附属小学/南宁师范大学附属实验学校</t>
  </si>
  <si>
    <t>黄梓明|于睿研</t>
  </si>
  <si>
    <t>2B8h6jsh-132-006-qQ-001-VVo-039-1-JgW-06-HLA</t>
  </si>
  <si>
    <t>长春YFAW战队</t>
  </si>
  <si>
    <t>长春市吉大慧谷，长春市朝阳区慧达小学</t>
  </si>
  <si>
    <t>安睦希|王才</t>
  </si>
  <si>
    <t>2B8h6jFW-132-006-Jb-001-6OX-039-1-35Y-06-8LI</t>
  </si>
  <si>
    <t>巴川小学2队</t>
  </si>
  <si>
    <t>重庆市铜梁区巴川小学</t>
  </si>
  <si>
    <t>陈力杰</t>
  </si>
  <si>
    <t>冯悦恒|陈奕豪</t>
  </si>
  <si>
    <t>2B8h6jk6-132-006-Wb-001-pPM-039-1-YEX-06-kaB</t>
  </si>
  <si>
    <t>囝囡智造启航三队</t>
  </si>
  <si>
    <t>张纶慧</t>
  </si>
  <si>
    <t>岳安狄</t>
  </si>
  <si>
    <t>2B8h6jBU-132-006-du-001-MXK-039-1-Non-06-oRD</t>
  </si>
  <si>
    <t>北京通州第一实验1队</t>
  </si>
  <si>
    <t>北京教育科学研究院通州区第一实验小学</t>
  </si>
  <si>
    <t>肖琛</t>
  </si>
  <si>
    <t>王晗宇|贾子恒</t>
  </si>
  <si>
    <t>2B8h6mvz-132-006-sG-001-gBf-039-1-0Lv-06-pVp</t>
  </si>
  <si>
    <t>文宇战队</t>
  </si>
  <si>
    <t>侯博文|赖弘宇</t>
  </si>
  <si>
    <t>2B8h6new-132-006-YI-001-Yol-039-1-tRA-06-DCF</t>
  </si>
  <si>
    <t>悦程2队</t>
  </si>
  <si>
    <t>刘承秀</t>
  </si>
  <si>
    <t>张舒心|窦景常</t>
  </si>
  <si>
    <t>2B8h6jdR-132-006-ga-001-GXU-039-1-HMr-06-zqw</t>
  </si>
  <si>
    <t>嘉颖五队</t>
  </si>
  <si>
    <t>唐山市丰南区银丰学校</t>
  </si>
  <si>
    <t>田梓延|李懿轩</t>
  </si>
  <si>
    <t>2B8h6YP3-132-006-tC-001-yiQ-039-1-ZhH-06-mjt</t>
  </si>
  <si>
    <t>动力猫一队</t>
  </si>
  <si>
    <t>邢台市金华实验小学</t>
  </si>
  <si>
    <t>胡成明</t>
  </si>
  <si>
    <t>檀佩洋|单文铎</t>
  </si>
  <si>
    <t>2B8h6jez-132-006-Sl-001-xMa-039-1-u5U-06-8Ew</t>
  </si>
  <si>
    <t>北京市西城区华嘉小学熊猫小队</t>
  </si>
  <si>
    <t>北京市西城区华嘉小学</t>
  </si>
  <si>
    <t>杨秋旭</t>
  </si>
  <si>
    <t>刘柔嘉|刘柔惠</t>
  </si>
  <si>
    <t>2B8h6nki-132-006-TO-001-3bL-039-1-uOs-06-eWo</t>
  </si>
  <si>
    <t>中古友谊小学智械先锋队</t>
  </si>
  <si>
    <t>李梓涵|马俊元</t>
  </si>
  <si>
    <t>2B8h6jsB-132-006-FN-001-X0D-039-1-XTh-06-2EE</t>
  </si>
  <si>
    <t>汉台区西关小学若熙队</t>
  </si>
  <si>
    <t>汉台区西关小学</t>
  </si>
  <si>
    <t>王琨</t>
  </si>
  <si>
    <t>张若熙|龚诺帅</t>
  </si>
  <si>
    <t>2B8h6nFu-132-006-wU-001-PWY-039-1-nJn-06-ivi</t>
  </si>
  <si>
    <t>星际小工匠</t>
  </si>
  <si>
    <t>福建省龙溪师范学校附属小学龙文分校</t>
  </si>
  <si>
    <t>蔡子慧</t>
  </si>
  <si>
    <t>洪胤凯|沈晏成</t>
  </si>
  <si>
    <t>2B8h6jF9-132-006-Y6-001-w1k-039-1-Od1-06-RJ8</t>
  </si>
  <si>
    <t>立心外国语队</t>
  </si>
  <si>
    <t>重庆市铜梁区立心小学</t>
  </si>
  <si>
    <t>周嘉海</t>
  </si>
  <si>
    <t>吴思翰|郑懿宸</t>
  </si>
  <si>
    <t>2B8h6jsu-132-006-9M-001-p3N-039-1-u5I-06-IMj</t>
  </si>
  <si>
    <t>汉台区西关小学子希队</t>
  </si>
  <si>
    <t>张子希|李子嫣</t>
  </si>
  <si>
    <t>2B8h6YPn-132-006-Vk-001-OQ7-039-1-Mjc-06-tI3</t>
  </si>
  <si>
    <t>动力猫二队</t>
  </si>
  <si>
    <t>邢台市郭守敬小学 邢台市金华实验小学</t>
  </si>
  <si>
    <t>宋以天|董燕陶</t>
  </si>
  <si>
    <t>2B8h6jrK-132-006-A0-001-MVt-039-1-8kS-06-4VP</t>
  </si>
  <si>
    <t>厦门二实小和翔安火炬实验学校联队</t>
  </si>
  <si>
    <t>厦门第二实验小学、厦门市翔安区火炬实验学校</t>
  </si>
  <si>
    <t>郑铂严|林博轩</t>
  </si>
  <si>
    <t>2B8h6nDh-132-006-vZ-001-z0U-039-1-wWJ-06-02r</t>
  </si>
  <si>
    <t>梓皓舒涵队</t>
  </si>
  <si>
    <t>天骄小学宝安中学（集团）实验学校</t>
  </si>
  <si>
    <t>庄海宁</t>
  </si>
  <si>
    <t>徐梓皓|杨舒涵</t>
  </si>
  <si>
    <t>2B8h6jgr-132-006-uN-001-Upr-039-1-ZFW-06-vgA</t>
  </si>
  <si>
    <t>厦门市园南小学1队</t>
  </si>
  <si>
    <t>厦门市园南小学</t>
  </si>
  <si>
    <t>陈娴</t>
  </si>
  <si>
    <t>林子桓|蔡尚霖</t>
  </si>
  <si>
    <t>2B8h6nFd-132-006-kv-001-e95-039-1-m65-06-fKc</t>
  </si>
  <si>
    <t>能量方块队</t>
  </si>
  <si>
    <t>漳州新城学校</t>
  </si>
  <si>
    <t>张佳越</t>
  </si>
  <si>
    <t>汪思宇|周锦鸿</t>
  </si>
  <si>
    <t>2B8h6jrN-132-006-Xe-001-M3m-039-1-4ty-06-rMl</t>
  </si>
  <si>
    <t>厦门市民立二小和厦门园南小学联队</t>
  </si>
  <si>
    <t>厦门市民立第二小学、厦门市园南小学</t>
  </si>
  <si>
    <t>蔡晨琳|柯子奕</t>
  </si>
  <si>
    <t>2B8h6nFM-132-006-LH-001-sl9-039-1-3I2-06-cOy</t>
  </si>
  <si>
    <t>福州教育学院附属第三小学队</t>
  </si>
  <si>
    <t>徐文娇</t>
  </si>
  <si>
    <t>高悦然</t>
  </si>
  <si>
    <t>2B8h6jDs-132-006-rC-001-7Jc-039-1-Xfu-06-BGf</t>
  </si>
  <si>
    <t>ENJOYAI智创队</t>
  </si>
  <si>
    <t>铁路小学  轩苑第一小学</t>
  </si>
  <si>
    <t>张泽轩|刘家豪</t>
  </si>
  <si>
    <t>2B8h6jdm-132-006-83-001-5Fa-039-1-fjn-06-6tW</t>
  </si>
  <si>
    <t>童创无敌战队</t>
  </si>
  <si>
    <t>深圳市福田区新莲小学</t>
  </si>
  <si>
    <t>周其胜</t>
  </si>
  <si>
    <t>易楷博|易楷程</t>
  </si>
  <si>
    <t>2B8h6nFL-132-006-Jd-001-duZ-039-1-jhx-06-ZIN</t>
  </si>
  <si>
    <t>福州市江南水都小学橘园洲分校二队</t>
  </si>
  <si>
    <t>陶致远</t>
  </si>
  <si>
    <t>2B8h6nFV-132-006-IL-001-G0J-039-1-C4B-06-2u7</t>
  </si>
  <si>
    <t>福州仓山小学与金山实验小学联队</t>
  </si>
  <si>
    <t>福州仓山小学 福州金山实验小学</t>
  </si>
  <si>
    <t>江峰</t>
  </si>
  <si>
    <t>林煜坤|林锦东</t>
  </si>
  <si>
    <t>2B8h6jkh-132-006-pS-001-mfS-039-1-Snh-06-S0n</t>
  </si>
  <si>
    <t>ENJOYAI竞技队</t>
  </si>
  <si>
    <t>高新第五小学  东仁堡小学</t>
  </si>
  <si>
    <t>刘泽睿|陈嘉乐</t>
  </si>
  <si>
    <t>2B8h6j1m-132-006-3B-001-O3V-039-1-YRs-06-r0F</t>
  </si>
  <si>
    <t>铭诗战甲队</t>
  </si>
  <si>
    <t>长春外国语实验学校  长春博硕</t>
  </si>
  <si>
    <t>韩咏诗|陈林铭泽</t>
  </si>
  <si>
    <t>2B8h6nFT-132-006-91-001-q46-039-1-8bh-06-nKE</t>
  </si>
  <si>
    <t>极客祺士</t>
  </si>
  <si>
    <t>漳州市第二实验小学</t>
  </si>
  <si>
    <t>杨小燕</t>
  </si>
  <si>
    <t>林煜祺|彭祺航</t>
  </si>
  <si>
    <t>2B8h6jBk-132-006-E7-001-Wb1-039-1-jS4-06-0c0</t>
  </si>
  <si>
    <t>玉泉岛小学启航4队</t>
  </si>
  <si>
    <t>吴永昊|姜铭泽</t>
  </si>
  <si>
    <t>2B8h6neb-132-006-zd-001-BYd-039-1-pMW-06-E5F</t>
  </si>
  <si>
    <t>华油一处小学6队</t>
  </si>
  <si>
    <t>华北油田一处小学</t>
  </si>
  <si>
    <t>孟祥锐</t>
  </si>
  <si>
    <t>俞昊轩|张烝瑞</t>
  </si>
  <si>
    <t>2B8h6jFh-132-006-pt-001-4ST-039-1-YSQ-06-LrI</t>
  </si>
  <si>
    <t>逊克红玛瑙4小队</t>
  </si>
  <si>
    <t>张磊</t>
  </si>
  <si>
    <t>李浩然|刘瀚博</t>
  </si>
  <si>
    <t>2B8h6neL-132-006-85-001-MX5-039-1-Kll-06-raA</t>
  </si>
  <si>
    <t>悦程3队</t>
  </si>
  <si>
    <t>陈昊蕾</t>
  </si>
  <si>
    <t>盖一萌|刘致诚</t>
  </si>
  <si>
    <t>2B8h6nke-132-006-0o-001-PPK-039-1-80I-06-HVd</t>
  </si>
  <si>
    <t>育民小学荣耀队</t>
  </si>
  <si>
    <t>李昕睿|范楷迪</t>
  </si>
  <si>
    <t>2B8h6Yvx-132-006-ul-001-OXl-039-1-3bu-06-KEK</t>
  </si>
  <si>
    <t>凤凰指定能队</t>
  </si>
  <si>
    <t>南宁市北湖北路学校/南宁市明秀东路小学</t>
  </si>
  <si>
    <t>潘德鸿|高卿</t>
  </si>
  <si>
    <t>2B8h6jel-132-006-Jq-001-uXY-039-1-E79-06-Uxk</t>
  </si>
  <si>
    <t>牡丹江宣萱队</t>
  </si>
  <si>
    <t>牡丹江市先锋小学</t>
  </si>
  <si>
    <t>邹大路</t>
  </si>
  <si>
    <t>王烨宣|王译萱</t>
  </si>
  <si>
    <t>2B8h6jsR-132-006-l2-001-4bx-039-1-uPI-06-nCK</t>
  </si>
  <si>
    <t>汉台区西关小学梓玥队</t>
  </si>
  <si>
    <t>谢梓玥|刘彦君</t>
  </si>
  <si>
    <t>2B8h6nDW-132-006-Zn-001-XdN-039-1-c0p-06-Lc5</t>
  </si>
  <si>
    <t>蜀山登顶</t>
  </si>
  <si>
    <t>合肥市杨林小学，合肥市蜀麓小学</t>
  </si>
  <si>
    <t>查进娟</t>
  </si>
  <si>
    <t>汪绍轩|吴一凡</t>
  </si>
  <si>
    <t>2B8h6js0-132-006-bq-001-PJd-039-1-pRL-06-OIj</t>
  </si>
  <si>
    <t>ENJOYAI筑梦队</t>
  </si>
  <si>
    <t>高新第三小学   烽火小学</t>
  </si>
  <si>
    <t>陈阳|郑颢</t>
  </si>
  <si>
    <t>2B8h6Yhv-132-006-vq-001-43w-039-1-VjB-06-KRH</t>
  </si>
  <si>
    <t>必胜必胜队</t>
  </si>
  <si>
    <t>廊坊市第十六中学(小学部)</t>
  </si>
  <si>
    <t>董明勋|李思达</t>
  </si>
  <si>
    <t>2B8h6j1r-132-006-mV-001-Z4o-039-1-GKU-06-l2t</t>
  </si>
  <si>
    <t>米其林队</t>
  </si>
  <si>
    <t>长春高新第一实验学校 长春市高新第一实验学校</t>
  </si>
  <si>
    <t>丁新正|杨宸瑞</t>
  </si>
  <si>
    <t>2B8h6jgD-132-006-7g-001-h5G-039-1-8i5-06-oWo</t>
  </si>
  <si>
    <t>合肥新华公学/师范附小四小联队</t>
  </si>
  <si>
    <t>合肥新华公学/合肥师范附小四小</t>
  </si>
  <si>
    <t>牛子旭</t>
  </si>
  <si>
    <t>秦梓铭|李辰逸</t>
  </si>
  <si>
    <t>2B8h6mvh-132-006-bO-001-Aqj-039-1-VsO-06-rFW</t>
  </si>
  <si>
    <t>豪昱战队</t>
  </si>
  <si>
    <t>张栩豪|马涵昱</t>
  </si>
  <si>
    <t>2B8h6j18-132-006-R2-001-pDO-039-1-X92-06-4tY</t>
  </si>
  <si>
    <t>云丰WG战队</t>
  </si>
  <si>
    <t>长春市第一实验银河小学，长春博硕学校</t>
  </si>
  <si>
    <t>王子铭|郭耔墨</t>
  </si>
  <si>
    <t>2B8h6nFa-132-006-HE-001-0Ai-039-1-EIX-06-0IG</t>
  </si>
  <si>
    <t>福州金山小学与江南水都小学联队</t>
  </si>
  <si>
    <t>福州金山小学 福州市江南水都小学</t>
  </si>
  <si>
    <t>李善渊|刘会鑫</t>
  </si>
  <si>
    <t>2B8h6nFC-132-006-Mq-001-U1I-039-1-qLy-06-1Zm</t>
  </si>
  <si>
    <t>福州时代华威小学与仓五小联队</t>
  </si>
  <si>
    <t>福州市时代华威小学  福州市仓山区第五中心小学</t>
  </si>
  <si>
    <t>刘武臣</t>
  </si>
  <si>
    <t>张祎|吴泽熙</t>
  </si>
  <si>
    <t>2B8h6j1u-132-006-S5-001-zQz-039-1-9BK-06-QIC</t>
  </si>
  <si>
    <t>春风得逸队</t>
  </si>
  <si>
    <t>长春市第一实验银河小学 东北师范大学附属小学</t>
  </si>
  <si>
    <t>孙嘉逸|焦春澍</t>
  </si>
  <si>
    <t>2B8h6nFp-132-006-ES-001-Qyj-039-1-Ffc-06-Pdl</t>
  </si>
  <si>
    <t>南安市第一实验小学战队</t>
  </si>
  <si>
    <t>黄培珠</t>
  </si>
  <si>
    <t>卢宸羽|李兴宸</t>
  </si>
  <si>
    <t>2B8h6nsa-132-006-T6-001-wW3-039-1-DmB-06-nFF</t>
  </si>
  <si>
    <t>悦程6队</t>
  </si>
  <si>
    <t>姜茗予|刘心怡</t>
  </si>
  <si>
    <t>2B8h6jFm-132-006-2g-001-jK8-039-1-Jmw-06-0Fp</t>
  </si>
  <si>
    <t>汉中市滨江实验第二小学梓萱队</t>
  </si>
  <si>
    <t>赵梓萱|李晨浠</t>
  </si>
  <si>
    <t>2B8h6jDW-132-006-pF-001-r9s-039-1-z9u-06-Igd</t>
  </si>
  <si>
    <t>实小梦想队</t>
  </si>
  <si>
    <t>唐山市高新实验小学</t>
  </si>
  <si>
    <t>李丽</t>
  </si>
  <si>
    <t>宋钰坤|王子齐</t>
  </si>
  <si>
    <t>2B8h6jFY-132-006-Wm-001-To4-039-1-qC9-06-4MJ</t>
  </si>
  <si>
    <t>外国语1队</t>
  </si>
  <si>
    <t>重庆市铜梁区外国语小学</t>
  </si>
  <si>
    <t>刘云峰</t>
  </si>
  <si>
    <t>刘峻诚|邓皓予</t>
  </si>
  <si>
    <t>2B8h6jkk-132-006-Mi-001-tRS-039-1-5vq-06-B11</t>
  </si>
  <si>
    <t>逊克红玛瑙1小队</t>
  </si>
  <si>
    <t>索卫东</t>
  </si>
  <si>
    <t>董远博|夏侯耀晨</t>
  </si>
  <si>
    <t>2B8h6jFQ-132-006-Or-001-OHk-039-1-sl9-06-Xyk</t>
  </si>
  <si>
    <t>巴川1队</t>
  </si>
  <si>
    <t>左译锣|沈榆丰</t>
  </si>
  <si>
    <t>2B8h6jey-132-006-Hi-001-klo-039-1-YcW-06-ksb</t>
  </si>
  <si>
    <t>合肥市四十五中学/南门小学联队</t>
  </si>
  <si>
    <t>合肥市四十五中学/合肥市南门小学</t>
  </si>
  <si>
    <t>陶言成</t>
  </si>
  <si>
    <t>夏铂恒|唐若霄</t>
  </si>
  <si>
    <t>2B8h6jru-132-006-zu-001-WxF-039-1-8xI-06-o9E</t>
  </si>
  <si>
    <t>ENJOYAI天璇队</t>
  </si>
  <si>
    <t>宝桥小学|秦机子校</t>
  </si>
  <si>
    <t>段子曰|杨宸</t>
  </si>
  <si>
    <t>2B8h6jrw-132-006-OS-001-Lrl-039-1-Cay-06-hCY</t>
  </si>
  <si>
    <t>丽景小学启航2队</t>
  </si>
  <si>
    <t>任弘文|张知禹</t>
  </si>
  <si>
    <t>2B8h6jFP-132-006-4P-001-fP6-039-1-4OW-06-EwH</t>
  </si>
  <si>
    <t>逊克红玛瑙3小队</t>
  </si>
  <si>
    <t>张春红</t>
  </si>
  <si>
    <t>王晨熙|尚子卓</t>
  </si>
  <si>
    <t>2B8h6Yvc-132-006-5A-001-Fvj-039-1-Kow-06-Fgs</t>
  </si>
  <si>
    <t>凤凰超能小队</t>
  </si>
  <si>
    <t>南宁市秀田小学/南宁市明秀东路小学</t>
  </si>
  <si>
    <t>谭睿|周晋磊</t>
  </si>
  <si>
    <t>2B8h6jBo-132-006-Re-001-K6S-039-1-ah7-06-4C0</t>
  </si>
  <si>
    <t>大丰AI机器人战队B</t>
  </si>
  <si>
    <t>盐城市大丰区第一小学  盐城市大丰区实验小学</t>
  </si>
  <si>
    <t>娄楷瑞|唐果</t>
  </si>
  <si>
    <t>2B8h6jrF-132-006-z5-001-2Fh-039-1-ART-06-zGp</t>
  </si>
  <si>
    <t>ENJOYAI领航队</t>
  </si>
  <si>
    <t>铁路小学</t>
  </si>
  <si>
    <t>郭家辰|肖春宇</t>
  </si>
  <si>
    <t>2B8h6jFt-132-006-YI-001-JWj-039-1-C13-06-RXM</t>
  </si>
  <si>
    <t>西航三校2队</t>
  </si>
  <si>
    <t>西安市来央区西航三校</t>
  </si>
  <si>
    <t>齐鹏利</t>
  </si>
  <si>
    <t>汪钰嘉|陈泽宇</t>
  </si>
  <si>
    <t>2B8h6nsC-132-006-bf-001-LlX-039-1-5d2-06-5qm</t>
  </si>
  <si>
    <t>活力无限</t>
  </si>
  <si>
    <t>北京外国语大学附属外国语学校</t>
  </si>
  <si>
    <t>燕英中</t>
  </si>
  <si>
    <t>梁思涵|任贝宸</t>
  </si>
  <si>
    <t>2B8h6YPr-132-006-yF-001-kJd-039-1-Z8K-06-T6a</t>
  </si>
  <si>
    <t>动力猫三队</t>
  </si>
  <si>
    <t>邢台市达活泉小学 邢台市育红小学</t>
  </si>
  <si>
    <t>祝佳烨|林嘉成</t>
  </si>
  <si>
    <t>2B8h6js7-132-006-PK-001-O7n-039-1-Jxy-06-Ezs</t>
  </si>
  <si>
    <t>合肥市西园新村小学翠庭园小学联队</t>
  </si>
  <si>
    <t>合肥市西园新村小学南校汇林校区合肥市翠庭园小学</t>
  </si>
  <si>
    <t>魏琪瑶</t>
  </si>
  <si>
    <t>汪钰翔|周祺程</t>
  </si>
  <si>
    <t>2B8h6ngd-132-006-OB-001-SML-039-1-ChB-06-7VF</t>
  </si>
  <si>
    <t>中古友谊小学超强机甲团</t>
  </si>
  <si>
    <t>佟桦|吴司朗</t>
  </si>
  <si>
    <t>2B8h6nsk-132-006-61-001-hVm-039-1-jqS-06-b7m</t>
  </si>
  <si>
    <t>文明启航3队</t>
  </si>
  <si>
    <t>张奕凡|郝子萱</t>
  </si>
  <si>
    <t>2B8h6jFa-132-006-XZ-001-BMo-039-1-hnC-06-4bZ</t>
  </si>
  <si>
    <t>金龙外国语队</t>
  </si>
  <si>
    <t>曹晨宇|邵宇杰</t>
  </si>
  <si>
    <t>2B8h6Yvq-132-006-ZU-001-8Ne-039-1-ig1-06-8Ab</t>
  </si>
  <si>
    <t>凤凰无敌小队</t>
  </si>
  <si>
    <t>南宁市西乡塘区西大君武小学</t>
  </si>
  <si>
    <t>陈俊同|陈俊名</t>
  </si>
  <si>
    <t>2B8h6jBA-132-006-58-001-EDA-039-1-EpW-06-3fw</t>
  </si>
  <si>
    <t>博思玫瑰一队</t>
  </si>
  <si>
    <t>赵晖</t>
  </si>
  <si>
    <t>苏梓盟|李墁熙</t>
  </si>
  <si>
    <t>2B8h6jev-132-006-Oz-001-QBX-039-1-aeI-06-XfX</t>
  </si>
  <si>
    <t>合肥市潜山路学校/梦园小学联队</t>
  </si>
  <si>
    <t>合肥市潜山路学校/合肥市梦园小学教育集团天柱路学校</t>
  </si>
  <si>
    <t>陈希|袁昊辰</t>
  </si>
  <si>
    <t>2B8h6nsT-132-006-4t-001-O1Q-039-1-IrJ-06-qLA</t>
  </si>
  <si>
    <t>烈焰引擎</t>
  </si>
  <si>
    <t>枫丹实验小学/首都师范大学附属育新学校</t>
  </si>
  <si>
    <t>刘安</t>
  </si>
  <si>
    <t>赵翌巽|汪子栋</t>
  </si>
  <si>
    <t>2B8h6j1D-132-006-hA-001-QCC-039-1-xxT-06-O8n</t>
  </si>
  <si>
    <t>俊喆战队</t>
  </si>
  <si>
    <t>通州区南关小学    北京学校</t>
  </si>
  <si>
    <t>边北北</t>
  </si>
  <si>
    <t>钱俊硕|侯允喆</t>
  </si>
  <si>
    <t>2B8h6YPg-132-006-aQ-001-gtm-039-1-q5e-06-gWH</t>
  </si>
  <si>
    <t>动力猫四队</t>
  </si>
  <si>
    <t>邢台市二十五中 邢台市育红小学</t>
  </si>
  <si>
    <t>张志晨|苑宸齐</t>
  </si>
  <si>
    <t>2B8h6Yv1-132-006-pR-001-8ex-039-1-PY0-06-sIn</t>
  </si>
  <si>
    <t>金圻战队</t>
  </si>
  <si>
    <t>张乐圻|王帅钧</t>
  </si>
  <si>
    <t>2B8h6ngB-132-006-53-001-Ejv-039-1-IOn-06-zEl</t>
  </si>
  <si>
    <t>长丰县半岛一号小学</t>
  </si>
  <si>
    <t>沈燕</t>
  </si>
  <si>
    <t>耿希妍</t>
  </si>
  <si>
    <t>2B8h6jkM-132-006-DW-001-PvU-039-1-UWO-06-PYo</t>
  </si>
  <si>
    <t>囝囡智造启航四队</t>
  </si>
  <si>
    <t>杨廷甲</t>
  </si>
  <si>
    <t>霍李瑞峰</t>
  </si>
  <si>
    <t>2B8h6jrl-132-006-BL-001-fT7-039-1-u2V-06-uVX</t>
  </si>
  <si>
    <t>厦门市火炬学校和厦门嘉滨小学联队</t>
  </si>
  <si>
    <t>厦门市火炬学校、厦门市嘉滨小学</t>
  </si>
  <si>
    <t>张格山|刘奕辰</t>
  </si>
  <si>
    <t>2B8h6jgy-132-006-oy-001-hLc-039-1-cGo-06-nG8</t>
  </si>
  <si>
    <t>星河湾战队</t>
  </si>
  <si>
    <t>唐山高新技术产业开发区星河湾小学</t>
  </si>
  <si>
    <t>苗静</t>
  </si>
  <si>
    <t>柴奕辰|杨妙楚</t>
  </si>
  <si>
    <t>2B8h6jsF-132-006-jA-001-8a2-039-1-BnH-06-kDu</t>
  </si>
  <si>
    <t>汉台区西关小学文皓队</t>
  </si>
  <si>
    <t>雷文皓|胡冰慧</t>
  </si>
  <si>
    <t>2B8h6YvX-132-006-IP-001-OzD-039-1-h6D-06-RWE</t>
  </si>
  <si>
    <t>凤凰逐梦小队</t>
  </si>
  <si>
    <t>南宁市玉兰路小学/南宁市兴望小学</t>
  </si>
  <si>
    <t>林毅升|曾禹哲</t>
  </si>
  <si>
    <t>2B8h6j1e-132-006-EB-001-bFz-039-1-baU-06-b6W</t>
  </si>
  <si>
    <t>六里桥文明启航2队</t>
  </si>
  <si>
    <t>申钧安|朱雨诺</t>
  </si>
  <si>
    <t>2B8h6YPz-132-006-Sq-001-WjK-039-1-oyZ-06-DPZ</t>
  </si>
  <si>
    <t>ENJOYAI锋芒队</t>
  </si>
  <si>
    <t>经二路小学   高新第二小学</t>
  </si>
  <si>
    <t>张宇涵|陈元恺</t>
  </si>
  <si>
    <t>2B8h6jge-132-006-lN-001-AGX-039-1-Lp2-06-Vpg</t>
  </si>
  <si>
    <t>合肥师范附小四小/师范附小联队</t>
  </si>
  <si>
    <t>合肥市师范附属第四小学/合肥师范附小学</t>
  </si>
  <si>
    <t>张智宸|田思阳</t>
  </si>
  <si>
    <t>2B8h6jFr-132-006-0x-001-oJc-039-1-jP2-06-H5d</t>
  </si>
  <si>
    <t>汉中市滨江实验第二小学明朗队</t>
  </si>
  <si>
    <t>庞明朗|彭暄贻</t>
  </si>
  <si>
    <t>2B8h6jBC-132-006-A5-001-SBc-039-1-57B-06-ZdN</t>
  </si>
  <si>
    <t>大丰AI机器人战队C</t>
  </si>
  <si>
    <t>盐城市大丰外国语学校  盐城市大丰区实验小学</t>
  </si>
  <si>
    <t>崔芃然|陆梓万</t>
  </si>
  <si>
    <t>2B8h6jdd-132-006-x0-001-nWu-039-1-VjX-06-wrB</t>
  </si>
  <si>
    <t>玺梦队</t>
  </si>
  <si>
    <t>宝安中学（集团）实验学校</t>
  </si>
  <si>
    <t>曾玺毓|杨梦泽</t>
  </si>
  <si>
    <t>2B8h6nDH-132-006-pf-001-Wlx-039-1-y9t-06-hMU</t>
  </si>
  <si>
    <t>墨言战队</t>
  </si>
  <si>
    <t>合肥市新华公学，合肥市杨林小学</t>
  </si>
  <si>
    <t>张睿言|夏墨</t>
  </si>
  <si>
    <t>2B8h6je1-132-006-pe-001-Cqy-039-1-bGw-06-KvC</t>
  </si>
  <si>
    <t>天蝎队</t>
  </si>
  <si>
    <t>锡林浩特市第五小学</t>
  </si>
  <si>
    <t>闫一泓|王胤博</t>
  </si>
  <si>
    <t>2B8h6jFf-132-006-0m-001-rLB-039-1-Sqk-06-vd2</t>
  </si>
  <si>
    <t>勇敢无畏冲冲冲2队</t>
  </si>
  <si>
    <t>西咸新区黄冈泾河中学 西安市未央区西航二校</t>
  </si>
  <si>
    <t>赵徐阳|杨子善</t>
  </si>
  <si>
    <t>2B8h6neh-132-006-EZ-001-nRD-039-1-gc0-06-W8w</t>
  </si>
  <si>
    <t>博思勇士二队</t>
  </si>
  <si>
    <t>李卓翰|张皖潼</t>
  </si>
  <si>
    <t>2B8h6YPQ-132-006-3n-001-R0v-039-1-Tqh-06-4TR</t>
  </si>
  <si>
    <t>MKNO1</t>
  </si>
  <si>
    <t>建设路小学 七中玉龙湾小学</t>
  </si>
  <si>
    <t>任墨勋|苏柏沧</t>
  </si>
  <si>
    <t>2B8h6nsy-132-006-c1-001-l0f-039-1-PeQ-06-l63</t>
  </si>
  <si>
    <t>欣梦想一队</t>
  </si>
  <si>
    <t>长沙市雨花区欣享动机器人培训中心</t>
  </si>
  <si>
    <t>罗银</t>
  </si>
  <si>
    <t>蔡铭泽|李来</t>
  </si>
  <si>
    <t>2B8h6nsh-132-006-Jb-001-pzp-039-1-DQg-06-gPa</t>
  </si>
  <si>
    <t>科能未来金刚碧湖3队</t>
  </si>
  <si>
    <t>龙溪师范学校附属小学龙文分校 龙溪师范学校附属小学</t>
  </si>
  <si>
    <t>郭志荣</t>
  </si>
  <si>
    <t>刘宇辰|曾涵哲</t>
  </si>
  <si>
    <t>2B8h6ngn-132-006-wG-001-P48-039-1-u4a-06-FTk</t>
  </si>
  <si>
    <t>阜阳枫林小学和阜阳实验小学联队</t>
  </si>
  <si>
    <t>阜阳市颍东区枫林小学 阜阳市实验小学</t>
  </si>
  <si>
    <t>贾慧慧</t>
  </si>
  <si>
    <t>夏静好|滑君泽</t>
  </si>
  <si>
    <t>2B8h6nsu-132-006-Od-001-YKj-039-1-OQc-06-6OP</t>
  </si>
  <si>
    <t>文明启航1队</t>
  </si>
  <si>
    <t>陶柯宇|刘骏原</t>
  </si>
  <si>
    <t>2B8h6jkR-132-006-oL-001-6Vx-039-1-2kz-06-p5B</t>
  </si>
  <si>
    <t>梧桐3队</t>
  </si>
  <si>
    <t>代鹏程</t>
  </si>
  <si>
    <t>刘冬菊|王梓宇</t>
  </si>
  <si>
    <t>2B8h6YvD-132-006-Qh-001-dlz-039-1-NIe-06-cJV</t>
  </si>
  <si>
    <t>定州探索1队</t>
  </si>
  <si>
    <t>定州市大道观小学</t>
  </si>
  <si>
    <t>焦永红</t>
  </si>
  <si>
    <t>李婉瑜|田尚泽</t>
  </si>
  <si>
    <t>2B8h6ns5-132-006-AB-001-ofA-039-1-PqZ-06-NHC</t>
  </si>
  <si>
    <t>博思勇士一队</t>
  </si>
  <si>
    <t>王槃|侯乐睿</t>
  </si>
  <si>
    <t>2B8h6jFx-132-006-PA-001-BhM-039-1-XpD-06-xeW</t>
  </si>
  <si>
    <t>矢量风暴</t>
  </si>
  <si>
    <t>西咸新区空港第一学校 西安市莲湖华强小学</t>
  </si>
  <si>
    <t>张慷</t>
  </si>
  <si>
    <t>齐飞峣|曹钰轩</t>
  </si>
  <si>
    <t>2B8h6nsE-132-006-YR-001-ewq-039-1-HmK-06-3Id</t>
  </si>
  <si>
    <t>五一小学2队</t>
  </si>
  <si>
    <t>北京市海淀区五一小学</t>
  </si>
  <si>
    <t>朱晓卉</t>
  </si>
  <si>
    <t>蔡依宸|魏弋珹</t>
  </si>
  <si>
    <t>2B8h6nFD-132-006-o1-001-T6k-039-1-ugf-06-QAa</t>
  </si>
  <si>
    <t>科能未来金刚碧湖1队</t>
  </si>
  <si>
    <t>闽南师范大学龙文附属小学 漳州正兴学校</t>
  </si>
  <si>
    <t>游文烁|洪彬力</t>
  </si>
  <si>
    <t>2B8h6nDi-132-006-hR-001-Zw3-039-1-mwj-06-WGK</t>
  </si>
  <si>
    <t>破晓战队</t>
  </si>
  <si>
    <t>麦丁海教育</t>
  </si>
  <si>
    <t>王垲柏</t>
  </si>
  <si>
    <t>张鑫瑞|杨子轩</t>
  </si>
  <si>
    <t>2B8h6jrR-132-006-XG-001-eRv-039-1-wDt-06-ZA9</t>
  </si>
  <si>
    <t>ENJOYAI天枢队</t>
  </si>
  <si>
    <t>经二路小学|清姜小学</t>
  </si>
  <si>
    <t>张瀚琨|党胤淇</t>
  </si>
  <si>
    <t>2B8h6YvB-132-006-HB-001-Ohl-039-1-8uD-06-VSI</t>
  </si>
  <si>
    <t>定州乐想队</t>
  </si>
  <si>
    <t>定州市西关南街小学</t>
  </si>
  <si>
    <t>李强</t>
  </si>
  <si>
    <t>鲁御阳|史一晴</t>
  </si>
  <si>
    <t>2B8h6je2-132-006-fQ-001-TkN-039-1-Vlp-06-hf1</t>
  </si>
  <si>
    <t>南门小学森林城/长江路二小联队</t>
  </si>
  <si>
    <t>合肥南门小学森林城校区/长江路第二小学橡树湾校区</t>
  </si>
  <si>
    <t>陈佳俊</t>
  </si>
  <si>
    <t>杨博涵|刘易宸</t>
  </si>
  <si>
    <t>2B8h6jFV-132-006-XE-001-XZK-039-1-2wR-06-l1F</t>
  </si>
  <si>
    <t>逐梦先锋5队</t>
  </si>
  <si>
    <t>西安市宏景小学 西安市铁一中陆港小学</t>
  </si>
  <si>
    <t>高婠媛|贺诗云</t>
  </si>
  <si>
    <t>2B8h6jFI-132-006-CD-001-Ot7-039-1-RYS-06-CUx</t>
  </si>
  <si>
    <t>勇敢无畏冲冲冲1队</t>
  </si>
  <si>
    <t>西安市未央区先锋小学 西安市未央区方新小学</t>
  </si>
  <si>
    <t>任杨益泽|成泽霖</t>
  </si>
  <si>
    <t>2B8h6YPC-132-006-CW-001-GT2-039-1-MJD-06-yO1</t>
  </si>
  <si>
    <t>博氪01队</t>
  </si>
  <si>
    <t>呼和浩特市南门外小学</t>
  </si>
  <si>
    <t>李宸羽|陈逸帆</t>
  </si>
  <si>
    <t>2B8h6nko-132-006-zh-001-IcJ-039-1-91E-06-3YL</t>
  </si>
  <si>
    <t>智慧机甲战队</t>
  </si>
  <si>
    <t>北京第二实验小学/复兴门外第一小学</t>
  </si>
  <si>
    <t>贾振军</t>
  </si>
  <si>
    <t>陆信言|陈龙正</t>
  </si>
  <si>
    <t>2B8h6nDt-132-006-9h-001-YY0-039-1-ou4-06-etl</t>
  </si>
  <si>
    <t>南充逸搭逸乐跃起动力队</t>
  </si>
  <si>
    <t>张家睿|马伯岩</t>
  </si>
  <si>
    <t>2B8h6jkn-132-006-dn-001-FUz-039-1-Gkw-06-7AE</t>
  </si>
  <si>
    <t>红樱战队</t>
  </si>
  <si>
    <t>成都信息工程大学红樱实验学校</t>
  </si>
  <si>
    <t>余仕洋</t>
  </si>
  <si>
    <t>周子游|周子航</t>
  </si>
  <si>
    <t>2B8h61ME-132-006-FI-001-8nX-039-1-die-06-y3e</t>
  </si>
  <si>
    <t>乐亭三小机器人雏鹰二战队</t>
  </si>
  <si>
    <t>河北省乐亭县第三实验小学</t>
  </si>
  <si>
    <t>康蕊</t>
  </si>
  <si>
    <t>田耘熙|吕承睿</t>
  </si>
  <si>
    <t>2B8h6jkO-132-006-zO-001-m89-039-1-9mN-06-Uzr</t>
  </si>
  <si>
    <t>瀚海翔龙</t>
  </si>
  <si>
    <t>银川市金凤区外国语实验小学</t>
  </si>
  <si>
    <t>许文华</t>
  </si>
  <si>
    <t>海若愚|杨浚翔</t>
  </si>
  <si>
    <t>2B8h6jB5-132-006-Y5-001-3Mz-039-1-UNi-06-zWw</t>
  </si>
  <si>
    <t>北京市通州区东方小学</t>
  </si>
  <si>
    <t>张婷婷</t>
  </si>
  <si>
    <t>李一鸣|汪远修</t>
  </si>
  <si>
    <t>2B8h6jrg-132-006-Ii-001-18h-039-1-M5X-06-TdR</t>
  </si>
  <si>
    <t>ENJOYAI先锋队</t>
  </si>
  <si>
    <t>高新第五小学  陈仓路小学</t>
  </si>
  <si>
    <t>赵英杰|李浩轩</t>
  </si>
  <si>
    <t>2B8h6jsW-132-006-29-001-pdY-039-1-Ffz-06-jON</t>
  </si>
  <si>
    <t>ENJOYAI科创队</t>
  </si>
  <si>
    <t>高新第三小学   西街小学</t>
  </si>
  <si>
    <t>高圣钧|侯丰裕</t>
  </si>
  <si>
    <t>2B8h6jkY-132-006-OA-001-DS0-039-1-H24-06-MN2</t>
  </si>
  <si>
    <t>元梦之星</t>
  </si>
  <si>
    <t>贺兰县德胜实验小学</t>
  </si>
  <si>
    <t>张波</t>
  </si>
  <si>
    <t>马浩元|何梦婷</t>
  </si>
  <si>
    <t>2B8h6ngF-132-006-g5-001-4nG-039-1-TtB-06-Ufn</t>
  </si>
  <si>
    <t>博思玫瑰二队</t>
  </si>
  <si>
    <t>张岚越|孙璐</t>
  </si>
  <si>
    <t>2B8h6nsv-132-006-Kh-001-zEa-039-1-Qsl-06-uSu</t>
  </si>
  <si>
    <t>科能未来金刚碧湖2队</t>
  </si>
  <si>
    <t>漳浦县庄厝小学 漳州市第二实验小学浦东校区</t>
  </si>
  <si>
    <t>吴宇翔</t>
  </si>
  <si>
    <t>庄仲豪|严溢茗</t>
  </si>
  <si>
    <t>2B8h6jgQ-132-006-TC-001-3HE-039-1-D84-06-1Ak</t>
  </si>
  <si>
    <t>厦门市园南小学厦门市大同小学联队</t>
  </si>
  <si>
    <t>厦门市园南小学厦门市大同小学</t>
  </si>
  <si>
    <t>李晓弘</t>
  </si>
  <si>
    <t>杨泊升|苏宸安</t>
  </si>
  <si>
    <t>2B8h6nsb-132-006-s8-001-dK9-039-1-NpC-06-vNv</t>
  </si>
  <si>
    <t>欣梦想二队</t>
  </si>
  <si>
    <t>汤瑾雨|余承斌</t>
  </si>
  <si>
    <t>2B8h6jse-132-006-CT-001-y8c-039-1-Weg-06-TL1</t>
  </si>
  <si>
    <t>汉台区西关小学俊琪队</t>
  </si>
  <si>
    <t>糜俊琪|曹湘辰</t>
  </si>
  <si>
    <t>2B8h6nFH-132-006-bZ-001-M2I-039-1-iM6-06-Tyh</t>
  </si>
  <si>
    <t>代码旋风队</t>
  </si>
  <si>
    <t>漳州台商投资区角美中心小学</t>
  </si>
  <si>
    <t>黄翊婷</t>
  </si>
  <si>
    <t>郑杰琨|魏邵桓</t>
  </si>
  <si>
    <t>2B8h6nFn-132-006-YL-001-uo2-039-1-EIx-06-QPa</t>
  </si>
  <si>
    <t>1未来引擎队</t>
  </si>
  <si>
    <t>漳州市第二实验小学迎宾校区</t>
  </si>
  <si>
    <t>石丽君</t>
  </si>
  <si>
    <t>张宇涛|林琪晖</t>
  </si>
  <si>
    <t>2B8h6jBv-132-006-Hh-001-PWB-039-1-s4k-06-Ajx</t>
  </si>
  <si>
    <t>五一小学</t>
  </si>
  <si>
    <t>张家赫|梁鸣霖</t>
  </si>
  <si>
    <t>2B8h6YP2-132-006-1y-001-ZFS-039-1-1Rm-06-vmW</t>
  </si>
  <si>
    <t>ENJOYAI起航队</t>
  </si>
  <si>
    <t>西街小学   烽火小学</t>
  </si>
  <si>
    <t>姚智宸|李沐泽</t>
  </si>
  <si>
    <t>2B8h6jgm-132-006-PJ-001-MiW-039-1-nDF-06-O0f</t>
  </si>
  <si>
    <t>厦门市园南小学2队</t>
  </si>
  <si>
    <t>薛宇晨</t>
  </si>
  <si>
    <t>陈潼恩</t>
  </si>
  <si>
    <t>2B8h6nsJ-132-006-nV-001-9sb-039-1-DfV-06-voY</t>
  </si>
  <si>
    <t>悦程5队</t>
  </si>
  <si>
    <t>张英政|张英悦</t>
  </si>
  <si>
    <t>2B8h6neV-132-006-3w-001-2vP-039-1-12J-06-OKQ</t>
  </si>
  <si>
    <t>精英队1</t>
  </si>
  <si>
    <t>曹妃甸区第一实验小学   北京景山学校曹妃甸分校</t>
  </si>
  <si>
    <t>刘志华</t>
  </si>
  <si>
    <t>谭煜宸|赵凯宸</t>
  </si>
  <si>
    <t>2B8h6neM-132-006-Iw-001-F12-039-1-sl7-06-0t2</t>
  </si>
  <si>
    <t>天戟队2</t>
  </si>
  <si>
    <t>唐山市曹妃甸区十农场中心小学   曹妃甸区第一实验小学</t>
  </si>
  <si>
    <t>刘奕宁|王屹琛</t>
  </si>
  <si>
    <t>2B8h6nes-132-006-wV-001-5ot-039-1-p1m-06-0Fa</t>
  </si>
  <si>
    <t>远程队</t>
  </si>
  <si>
    <t>宝安天骄小学新安外国语学校</t>
  </si>
  <si>
    <t>王跃程|周斯远</t>
  </si>
  <si>
    <t>2B8h61Md-132-006-7U-001-OVN-039-1-mdg-06-u0i</t>
  </si>
  <si>
    <t>北京大学附属小学</t>
  </si>
  <si>
    <t>任辉</t>
  </si>
  <si>
    <t>李福骏|王艺竣</t>
  </si>
  <si>
    <t>2B8h6YvE-132-006-gp-001-yru-039-1-sT2-06-iBv</t>
  </si>
  <si>
    <t>167团中学2组</t>
  </si>
  <si>
    <t>新疆生产建设兵团第九师167团中学</t>
  </si>
  <si>
    <t>朱小彤</t>
  </si>
  <si>
    <t>卓世勋|张宇鑫</t>
  </si>
  <si>
    <t>2B8h6jrb-132-006-Vo-001-pEj-039-1-kpN-06-OK4</t>
  </si>
  <si>
    <t>悦城小学启航4队</t>
  </si>
  <si>
    <t>危家胜</t>
  </si>
  <si>
    <t>罗祎澍|丁彧</t>
  </si>
  <si>
    <t>2B8h6nem-132-006-Ve-001-GMz-039-1-C2x-06-ZoA</t>
  </si>
  <si>
    <t>睿凯战队</t>
  </si>
  <si>
    <t>苗泊凯|苗柏睿</t>
  </si>
  <si>
    <t>2B8h6neG-132-006-k2-001-V0n-039-1-KZo-06-YvZ</t>
  </si>
  <si>
    <t>天戟队1</t>
  </si>
  <si>
    <t>曹妃甸区唐海第二实验小学  北京景山学校曹妃甸分校</t>
  </si>
  <si>
    <t>刘浩森|桑宇浩</t>
  </si>
  <si>
    <t>2B8h6nDo-132-006-Vx-001-cVw-039-1-cmJ-06-rcW</t>
  </si>
  <si>
    <t>贺兰神鹰队</t>
  </si>
  <si>
    <t>赵子豪|邵逸辰</t>
  </si>
  <si>
    <t>2B8h6jr4-132-006-iP-001-LuQ-039-1-dBv-06-DJl</t>
  </si>
  <si>
    <t>悦城小学启航1队</t>
  </si>
  <si>
    <t>熊瑞祺|熊瑞浠</t>
  </si>
  <si>
    <t>2B8h6Yvo-132-006-oU-001-OsX-039-1-fdJ-06-Md0</t>
  </si>
  <si>
    <t>星械工坊</t>
  </si>
  <si>
    <t>乌鲁木齐市第七十七中学</t>
  </si>
  <si>
    <t>苏杰</t>
  </si>
  <si>
    <t>刘园文|沈子扬</t>
  </si>
  <si>
    <t>2B8h6nsN-132-006-Sp-001-p9c-039-1-Aiy-06-cKT</t>
  </si>
  <si>
    <t>超级瓦力</t>
  </si>
  <si>
    <t>蒋思彤|霍奕帆</t>
  </si>
  <si>
    <t>2B8h6jry-132-006-Pe-001-KEd-039-1-vQW-06-8Ap</t>
  </si>
  <si>
    <t>丽景小学启航8队</t>
  </si>
  <si>
    <t>周婧萱|易子语</t>
  </si>
  <si>
    <t>2B8h6nsd-132-006-nX-001-Dns-039-1-ySm-06-mOJ</t>
  </si>
  <si>
    <t>文明启航2队</t>
  </si>
  <si>
    <t>李远修|陈浩明</t>
  </si>
  <si>
    <t>2B8h6jkp-132-006-O9-001-cC2-039-1-n7M-06-O0u</t>
  </si>
  <si>
    <t>嘉魂昕魄</t>
  </si>
  <si>
    <t>银川市兴庆区第三十二小学</t>
  </si>
  <si>
    <t>白黎昕|段嘉琦</t>
  </si>
  <si>
    <t>2B8h6jke-132-006-mQ-001-ele-039-1-Las-06-Rzr</t>
  </si>
  <si>
    <t>洪宇洋培队</t>
  </si>
  <si>
    <t>成都双语实验学校和悦分校</t>
  </si>
  <si>
    <t>胡德良</t>
  </si>
  <si>
    <t>岳洪宇|张洋培</t>
  </si>
  <si>
    <t>2B8h6jk1-132-006-I7-001-sTw-039-1-WHO-06-Xdg</t>
  </si>
  <si>
    <t>杰睿星河</t>
  </si>
  <si>
    <t>邹锦睿|苏宇杰</t>
  </si>
  <si>
    <t>2B8h6jkW-132-006-xB-001-iVA-039-1-gDf-06-zF4</t>
  </si>
  <si>
    <t>昭烈文锋</t>
  </si>
  <si>
    <t>王文举|陈言昭</t>
  </si>
  <si>
    <t>2B8h6nga-132-006-M1-001-seb-039-1-FML-06-wO6</t>
  </si>
  <si>
    <t>宇实战队</t>
  </si>
  <si>
    <t>北京市通州区张家湾镇中心小学   通州区芙蓉小学</t>
  </si>
  <si>
    <t>吴宇涵|王实</t>
  </si>
  <si>
    <t>2B8h6nej-132-006-Ds-001-Xka-039-1-tye-06-4CD</t>
  </si>
  <si>
    <t>双源战队</t>
  </si>
  <si>
    <t>临河区第五小学</t>
  </si>
  <si>
    <t>李清源|杨镇源</t>
  </si>
  <si>
    <t>2B8h6jsp-132-006-Tq-001-pap-039-1-lOS-06-WNZ</t>
  </si>
  <si>
    <t>未央1</t>
  </si>
  <si>
    <t>西安市未央区青少年校外活动中心</t>
  </si>
  <si>
    <t>马艳娇</t>
  </si>
  <si>
    <t>董雨宸|刘景尧</t>
  </si>
  <si>
    <t>2B8h6neW-132-006-ib-001-L8j-039-1-VOG-06-LGK</t>
  </si>
  <si>
    <t>灵轩战队</t>
  </si>
  <si>
    <t>巴彦淖尔市实验小学</t>
  </si>
  <si>
    <t>郭嵩灵|杨逸轩</t>
  </si>
  <si>
    <t>2B8h6YvT-132-006-l9-001-IK3-039-1-S6T-06-KpI</t>
  </si>
  <si>
    <t>167团中学1组</t>
  </si>
  <si>
    <t>邓彦</t>
  </si>
  <si>
    <t>杜昊桐|石峻熠</t>
  </si>
  <si>
    <t>2B8h6jkD-132-006-ng-001-paB-039-1-Rgv-06-3i1</t>
  </si>
  <si>
    <t>凤仪战队鸿鹄1队</t>
  </si>
  <si>
    <t>合江县人民小学校</t>
  </si>
  <si>
    <t>张鸿</t>
  </si>
  <si>
    <t>王燚铭|刘彧岑</t>
  </si>
  <si>
    <t>2B8h61MB-132-006-Ih-001-Wao-039-1-hoJ-06-LLa</t>
  </si>
  <si>
    <t>万寿路５队</t>
  </si>
  <si>
    <t>北京市海淀区万寿路青少年活动中心</t>
  </si>
  <si>
    <t>刘大伟</t>
  </si>
  <si>
    <t>亓梓源|刘博骥</t>
  </si>
  <si>
    <t>2B8h6nep-132-006-kF-001-gzO-039-1-ROR-06-A8F</t>
  </si>
  <si>
    <t>硕乐战队</t>
  </si>
  <si>
    <t>巴彦淖尔市第二中学 巴彦淖尔市第三小学</t>
  </si>
  <si>
    <t>苗家硕|高乐</t>
  </si>
  <si>
    <t>2B8h6YvW-132-006-2e-001-Iv4-039-1-Q4N-06-WDg</t>
  </si>
  <si>
    <t>智造先锋</t>
  </si>
  <si>
    <t>梁昱吴双</t>
  </si>
  <si>
    <t>2B8h6YvC-132-006-tm-001-Up0-039-1-uGJ-06-mII</t>
  </si>
  <si>
    <t>机甲创客</t>
  </si>
  <si>
    <t>吴梓铭|杨福成</t>
  </si>
  <si>
    <t>2B8h6jr0-132-006-ID-001-LYh-039-1-Baj-06-TcO</t>
  </si>
  <si>
    <t>厦门市湖明小学和厦门滨北小学联队</t>
  </si>
  <si>
    <t>厦门市湖明小学、厦门市滨北小学</t>
  </si>
  <si>
    <t>王启铭|刘禹成</t>
  </si>
  <si>
    <t>2B8h6jeT-132-006-P4-001-6jp-039-1-OHt-06-ZId</t>
  </si>
  <si>
    <t>上高新创客2队</t>
  </si>
  <si>
    <t>上高县正德小学</t>
  </si>
  <si>
    <t>吴蓉</t>
  </si>
  <si>
    <t>江椿林|黎安辰</t>
  </si>
  <si>
    <t>2B8h6jeE-132-006-dZ-001-eIW-039-1-jdH-06-hyA</t>
  </si>
  <si>
    <t>新创客1队</t>
  </si>
  <si>
    <t>宜丰县新昌镇第一小学</t>
  </si>
  <si>
    <t>杨文涛</t>
  </si>
  <si>
    <t>岳景铄|岳萧泽</t>
  </si>
  <si>
    <t>2B8h6jdT-132-006-U9-001-zAg-039-1-lga-06-C7R</t>
  </si>
  <si>
    <t>B吾乐思嘉祐队</t>
  </si>
  <si>
    <t>三河市燕灵路小学、三河蓝天小学</t>
  </si>
  <si>
    <t>赵祐宸|孙嘉佑</t>
  </si>
  <si>
    <t>2B8h6jem-132-006-VK-001-gPy-039-1-7c5-06-SgS</t>
  </si>
  <si>
    <t>上高新创客3队</t>
  </si>
  <si>
    <t>上高华美实验学校</t>
  </si>
  <si>
    <t>王华琳|王苓琋</t>
  </si>
  <si>
    <t>小学高龄C组</t>
  </si>
  <si>
    <t>2B8h6jBS-132-006-MM-001-DPq-039-1-eyl-06-yG1</t>
  </si>
  <si>
    <t>大丰AI机器人战队A</t>
  </si>
  <si>
    <t>盐城市大丰区第一小学</t>
  </si>
  <si>
    <t>吴禹舜</t>
  </si>
  <si>
    <t>2B8h6ngN-132-006-UR-001-YXl-039-1-AT4-06-2bX</t>
  </si>
  <si>
    <t>巢湖市世纪新都小学I城南小学1队</t>
  </si>
  <si>
    <t>巢湖市青少年科技辅导员协会</t>
  </si>
  <si>
    <t>程洁</t>
  </si>
  <si>
    <t>王晨乐|赵思丞</t>
  </si>
  <si>
    <t>2B8h6jDZ-132-006-Ax-001-4Ck-039-1-3Y6-06-TSt</t>
  </si>
  <si>
    <t>AI森林C</t>
  </si>
  <si>
    <t>上海市三林实验小学</t>
  </si>
  <si>
    <t>严文胜|王逸辉</t>
  </si>
  <si>
    <t>2B8h6ngH-132-006-pr-001-w1h-039-1-Kfc-06-eYb</t>
  </si>
  <si>
    <t>巢湖市东风路I世纪新都小学1队</t>
  </si>
  <si>
    <t>杜黄</t>
  </si>
  <si>
    <t>何璟嵘|单瑞东</t>
  </si>
  <si>
    <t>2B8h6nDm-132-006-kN-001-kzb-039-1-dZD-06-eHx</t>
  </si>
  <si>
    <t>梦翰战队</t>
  </si>
  <si>
    <t>合肥一六八玫瑰园学校东校</t>
  </si>
  <si>
    <t>何增荣</t>
  </si>
  <si>
    <t>李芃翰|徐梦泽</t>
  </si>
  <si>
    <t>2B8h6YPS-132-006-LT-001-8kl-039-1-sB2-06-b3y</t>
  </si>
  <si>
    <t>谨序橡树湾小学博杰小学启航1队</t>
  </si>
  <si>
    <t>唐山市路北区橡树湾小学 唐山市路北区博杰小学</t>
  </si>
  <si>
    <t>马金鹏</t>
  </si>
  <si>
    <t>杨博焜|杨金泽</t>
  </si>
  <si>
    <t>2B8h6ng0-132-006-Jk-001-ok6-039-1-EUS-06-OS1</t>
  </si>
  <si>
    <t>巢湖市城北小学I东风路小学1队</t>
  </si>
  <si>
    <t>赵娟</t>
  </si>
  <si>
    <t>苏铭鸿|徐靖旻</t>
  </si>
  <si>
    <t>2B8h6jDv-132-006-4G-001-NsK-039-1-yfm-06-4XK</t>
  </si>
  <si>
    <t>AI森林A</t>
  </si>
  <si>
    <t>上海御桥小学</t>
  </si>
  <si>
    <t>宁康廷|武思涵</t>
  </si>
  <si>
    <t>2B8h6jDy-132-006-0i-001-WpV-039-1-cXx-06-ewr</t>
  </si>
  <si>
    <t>樱乐凌珹战队</t>
  </si>
  <si>
    <t>上海市嘉定区德富路小学 同济大学附属嘉定实验小学</t>
  </si>
  <si>
    <t>施立珹|暨凌恒</t>
  </si>
  <si>
    <t>2B8h6nD1-132-006-C6-001-Od6-039-1-y9H-06-ye0</t>
  </si>
  <si>
    <t>雅柔战队</t>
  </si>
  <si>
    <t>中科大附属中学和合肥市六安路小学翠微分校</t>
  </si>
  <si>
    <t>卢俊丰</t>
  </si>
  <si>
    <t>孟柔柔|黄俐雅</t>
  </si>
  <si>
    <t>2B8h6jea-132-006-kJ-001-j7b-039-1-B6I-06-V22</t>
  </si>
  <si>
    <t>合肥市稻香村小学/锦城小学联队</t>
  </si>
  <si>
    <t>合肥市蜀山区稻香村小学岳西路校区/合肥市锦城小学</t>
  </si>
  <si>
    <t>夏杜娟</t>
  </si>
  <si>
    <t>刘睿骁|曹紫骏</t>
  </si>
  <si>
    <t>2B8h6je6-132-006-0j-001-rG6-039-1-c1B-06-IBc</t>
  </si>
  <si>
    <t>合肥康桥学校/西园新村小学联队</t>
  </si>
  <si>
    <t>合肥新站高新区康桥学校/合肥市西园新村小学南校</t>
  </si>
  <si>
    <t>陶秀</t>
  </si>
  <si>
    <t>宫雨乐|王逸晨</t>
  </si>
  <si>
    <t>2B8h6jeq-132-006-Jf-001-nb8-039-1-KZD-06-U9e</t>
  </si>
  <si>
    <t>海顿学校/安庆路第三小学联队</t>
  </si>
  <si>
    <t>合肥市海顿学校/安庆路第三小学灵溪校区</t>
  </si>
  <si>
    <t>高杰</t>
  </si>
  <si>
    <t>张家乐|王俊钦</t>
  </si>
  <si>
    <t>2B8h6j1n-132-006-K5-001-ss6-039-1-jz6-06-QMg</t>
  </si>
  <si>
    <t>AI 迅猛龙战队</t>
  </si>
  <si>
    <t>新源县第二小学 新源县第三小学</t>
  </si>
  <si>
    <t>杜春华</t>
  </si>
  <si>
    <t>候浩羽|郭檬橙</t>
  </si>
  <si>
    <t>2B8h6jgq-132-006-gP-001-L51-039-1-cBO-06-Hw6</t>
  </si>
  <si>
    <t>AI雄鹰战队</t>
  </si>
  <si>
    <t>新源县第二小学</t>
  </si>
  <si>
    <t>顾婷婷</t>
  </si>
  <si>
    <t>刘学晨|陈梓菡</t>
  </si>
  <si>
    <t>2B8h6jDf-132-006-cw-001-P45-039-1-l48-06-Jqu</t>
  </si>
  <si>
    <t>理想事成</t>
  </si>
  <si>
    <t>上海青浦兰生学校</t>
  </si>
  <si>
    <t>马懿</t>
  </si>
  <si>
    <t>李享|闫家熠</t>
  </si>
  <si>
    <t>2B8h6jd6-132-006-OM-001-f9e-039-1-GdD-06-PzQ</t>
  </si>
  <si>
    <t>星际2号启航源</t>
  </si>
  <si>
    <t>苏州高新区文昌实验小学校</t>
  </si>
  <si>
    <t>时代儿</t>
  </si>
  <si>
    <t>周骋轩|曹硕</t>
  </si>
  <si>
    <t>2B8h6neS-132-006-Jg-001-u5h-039-1-Dnn-06-r46</t>
  </si>
  <si>
    <t>童创无限超越战队</t>
  </si>
  <si>
    <t>新莲小学 荔园外国语小学</t>
  </si>
  <si>
    <t>周芊言|张钊洋</t>
  </si>
  <si>
    <t>2B8h6jgY-132-006-Qo-001-7Z3-039-1-7Zf-06-NRw</t>
  </si>
  <si>
    <t>ENJOYAI亮剑队</t>
  </si>
  <si>
    <t>金陵小学   高新小学</t>
  </si>
  <si>
    <t>张瑞|刘金润</t>
  </si>
  <si>
    <t>2B8h6jrQ-132-006-XI-001-NgX-039-1-ViN-06-zIe</t>
  </si>
  <si>
    <t>航畅战队25103</t>
  </si>
  <si>
    <t>王宣融</t>
  </si>
  <si>
    <t>窦一航|李启畅</t>
  </si>
  <si>
    <t>2B8h6nD4-132-006-mS-001-p7H-039-1-QnC-06-iB8</t>
  </si>
  <si>
    <t>星星彤睿战队</t>
  </si>
  <si>
    <t>吴昱彤|柯基睿</t>
  </si>
  <si>
    <t>2B8h6jdv-132-006-2F-001-nHx-039-1-MNd-06-7O8</t>
  </si>
  <si>
    <t>江阴玉麟2队</t>
  </si>
  <si>
    <t>江阴花园实验小学 江阴城中实验小学</t>
  </si>
  <si>
    <t>张真瑜</t>
  </si>
  <si>
    <t>贾钧博|林正</t>
  </si>
  <si>
    <t>2B8h6ned-132-006-kt-001-nPF-039-1-nO4-06-MQ9</t>
  </si>
  <si>
    <t>臣玮战队</t>
  </si>
  <si>
    <t>钟壁泽</t>
  </si>
  <si>
    <t>王曙臣|李致玮</t>
  </si>
  <si>
    <t>2B8h6jg6-132-006-B7-001-IEs-039-1-6OS-06-iAq</t>
  </si>
  <si>
    <t>报国之光2</t>
  </si>
  <si>
    <t>澄海报国小学</t>
  </si>
  <si>
    <t>林俊宇</t>
  </si>
  <si>
    <t>林宇希|陈海纳</t>
  </si>
  <si>
    <t>2B8h6jgp-132-006-7O-001-bAm-039-1-AnC-06-zOw</t>
  </si>
  <si>
    <t>ENJOYAI破竹队</t>
  </si>
  <si>
    <t>宝电子校|燕伋小学</t>
  </si>
  <si>
    <t>马瑞麟|袁晟钺</t>
  </si>
  <si>
    <t>2B8h6YPj-132-006-vi-001-lqJ-039-1-Kst-06-MJ3</t>
  </si>
  <si>
    <t>未来方程式</t>
  </si>
  <si>
    <t>苏尼特右旗第二小学</t>
  </si>
  <si>
    <t>史春秀</t>
  </si>
  <si>
    <t>李嘉心|闫玺正</t>
  </si>
  <si>
    <t>2B8h6nkA-132-006-Qa-001-2CH-039-1-v4x-06-2i0</t>
  </si>
  <si>
    <t>骁帆队</t>
  </si>
  <si>
    <t>乐亭县第五实验小学</t>
  </si>
  <si>
    <t>杨玉</t>
  </si>
  <si>
    <t>王睿骁|朱芃帆</t>
  </si>
  <si>
    <t>2B8h6nD3-132-006-Kc-001-Yk4-039-1-iBW-06-O53</t>
  </si>
  <si>
    <t>震撼战队</t>
  </si>
  <si>
    <t>李向阳</t>
  </si>
  <si>
    <t>刘璟宸|王柏晗</t>
  </si>
  <si>
    <t>2B8h6nkv-132-006-t5-001-AL5-039-1-yrz-06-BJV</t>
  </si>
  <si>
    <t>睿智战队</t>
  </si>
  <si>
    <t>合肥一六八玫瑰园学校西校与合肥市南园小学</t>
  </si>
  <si>
    <t>袁梓睿|张泽川</t>
  </si>
  <si>
    <t>2B8h6jgx-132-006-d7-001-w5q-039-1-d8X-06-CfZ</t>
  </si>
  <si>
    <t>报国之光</t>
  </si>
  <si>
    <t>王梓浚|蔡堉铠</t>
  </si>
  <si>
    <t>2B8h6ngl-132-006-j6-001-3OS-039-1-O2I-06-FLa</t>
  </si>
  <si>
    <t>巢湖市人民路小学I东风路小学1队</t>
  </si>
  <si>
    <t>刘张</t>
  </si>
  <si>
    <t>李骏艺|金鸿宇</t>
  </si>
  <si>
    <t>2B8h61Mn-132-006-nW-001-d5Z-039-1-3oy-06-7s5</t>
  </si>
  <si>
    <t>合肥市安居苑小学/习友路小学联队</t>
  </si>
  <si>
    <t>合肥市安居苑小学天鹅花园校区/习友路小学</t>
  </si>
  <si>
    <t>林潇涵|陈泽君</t>
  </si>
  <si>
    <t>2B8h6jdb-132-006-gy-001-OSO-039-1-YqS-06-ObW</t>
  </si>
  <si>
    <t>追梦三队</t>
  </si>
  <si>
    <t>苏州外国语吴中校区  苏州高新区金色小学校</t>
  </si>
  <si>
    <t>陈彦佑</t>
  </si>
  <si>
    <t>潘俊逸|卫彦博</t>
  </si>
  <si>
    <t>2B8h6jes-132-006-p0-001-kqr-039-1-OC6-06-7K7</t>
  </si>
  <si>
    <t>AI森林</t>
  </si>
  <si>
    <t>上海恒洋外国语学校</t>
  </si>
  <si>
    <t>冀熠|李若含</t>
  </si>
  <si>
    <t>2B8h6nky-132-006-s5-001-KPy-039-1-vbj-06-bqa</t>
  </si>
  <si>
    <t>乐亭三小机器人雏鹰一战队</t>
  </si>
  <si>
    <t>河北省唐山市乐亭县第三实验小学</t>
  </si>
  <si>
    <t>姚一林|何承泽</t>
  </si>
  <si>
    <t>2B8h6jd0-132-006-CY-001-X9q-039-1-ukA-06-h0h</t>
  </si>
  <si>
    <t>星际6号启航源</t>
  </si>
  <si>
    <t>沈靖宸|贾奕歆</t>
  </si>
  <si>
    <t>2B8h6jgK-132-006-hC-001-Swy-039-1-rY2-06-71Z</t>
  </si>
  <si>
    <t>ENJOYAI摇光队</t>
  </si>
  <si>
    <t>秦机子校</t>
  </si>
  <si>
    <t>程梁轩|付宣凯</t>
  </si>
  <si>
    <t>2B8h6jdw-132-006-rv-001-dLh-039-1-Tfy-06-UiO</t>
  </si>
  <si>
    <t>追梦一队</t>
  </si>
  <si>
    <t>苏州市实验小学校</t>
  </si>
  <si>
    <t>毕然|王隽阳</t>
  </si>
  <si>
    <t>2B8h6jdK-132-006-9B-001-izC-039-1-tgd-06-mz1</t>
  </si>
  <si>
    <t>星际4号启航源</t>
  </si>
  <si>
    <t>苏州高新区文正小学教育集团 苏州高新区文昌实验小学校</t>
  </si>
  <si>
    <t>刘晓君</t>
  </si>
  <si>
    <t>张铭轩|郑以沫</t>
  </si>
  <si>
    <t>2B8h6jdW-132-006-OK-001-IC7-039-1-cgn-06-s0g</t>
  </si>
  <si>
    <t>星际7号启航源</t>
  </si>
  <si>
    <t>夏吕杨|吴鞠安</t>
  </si>
  <si>
    <t>2B8h6nDd-132-006-4w-001-Or4-039-1-4RT-06-g1S</t>
  </si>
  <si>
    <t>飞汐战队</t>
  </si>
  <si>
    <t>朝霞小学与合肥一六八玫瑰园学校西校</t>
  </si>
  <si>
    <t>丁永飞|骆岳泽汐</t>
  </si>
  <si>
    <t>2B8h6nDn-132-006-fJ-001-qkY-039-1-9bY-06-M7i</t>
  </si>
  <si>
    <t>保分战队</t>
  </si>
  <si>
    <t>王保润|门千释</t>
  </si>
  <si>
    <t>2B8h6nD2-132-006-Om-001-Ppc-039-1-pxL-06-zgw</t>
  </si>
  <si>
    <t>星星康翰战队</t>
  </si>
  <si>
    <t>徐宇康|杜雨翰</t>
  </si>
  <si>
    <t>2B8h6jdy-132-006-EO-001-xNR-039-1-Bbf-06-9qG</t>
  </si>
  <si>
    <t>追梦二队</t>
  </si>
  <si>
    <t>苏州高新区实验小学   苏州高新区狮山实验小学校</t>
  </si>
  <si>
    <t>凌圣希|张沈驹</t>
  </si>
  <si>
    <t>2B8h6YPt-132-006-Mu-001-BrP-039-1-04B-06-pXT</t>
  </si>
  <si>
    <t>飞跃5</t>
  </si>
  <si>
    <t>嘉定路小学 青岛启润实验学校</t>
  </si>
  <si>
    <t>马梓峻|刘泽霖</t>
  </si>
  <si>
    <t>2B8h6nFw-132-006-4H-001-0Zh-039-1-yIg-06-9Pw</t>
  </si>
  <si>
    <t>瑞旭智者队</t>
  </si>
  <si>
    <t>哈尔滨市继红小学校</t>
  </si>
  <si>
    <t>冉宸旭|王瑞</t>
  </si>
  <si>
    <t>2B8h6nek-132-006-4R-001-VkU-039-1-kjY-06-014</t>
  </si>
  <si>
    <t>贺宇战队</t>
  </si>
  <si>
    <t>闫棚贺|霍冠宇</t>
  </si>
  <si>
    <t>2B8h6ngQ-132-006-eA-001-Wke-039-1-eXC-06-fnb</t>
  </si>
  <si>
    <t>清华附中文明启航一队</t>
  </si>
  <si>
    <t>清华附中合肥学校</t>
  </si>
  <si>
    <t>王诗琪</t>
  </si>
  <si>
    <t>董梓一</t>
  </si>
  <si>
    <t>2B8h6jgf-132-006-iy-001-z7A-039-1-IEQ-06-Yrj</t>
  </si>
  <si>
    <t>AI 剑龙战队</t>
  </si>
  <si>
    <t>付晓琳</t>
  </si>
  <si>
    <t>阿克贝勒·哈烈里|达斯坦·赛力克</t>
  </si>
  <si>
    <t>2B8h6jdC-132-006-eU-001-E0u-039-1-iFx-06-bps</t>
  </si>
  <si>
    <t>星际5号启航源</t>
  </si>
  <si>
    <t>苏州市浒墅关中心小学校 苏州高新区文昌实验小学校</t>
  </si>
  <si>
    <t>许瑾萱|钱梓卉</t>
  </si>
  <si>
    <t>2B8h6neX-132-006-Ts-001-vlu-039-1-180-06-eWL</t>
  </si>
  <si>
    <t>鼎鸣方舟队</t>
  </si>
  <si>
    <t>北大附中新馨学校  枫丹实验小学</t>
  </si>
  <si>
    <t>石慕溪|赵芊曈</t>
  </si>
  <si>
    <t>2B8h6jDJ-132-006-Q3-001-QHA-039-1-LFF-06-wb5</t>
  </si>
  <si>
    <t>水墨星</t>
  </si>
  <si>
    <t>上海青浦兰生学校 青浦区毓秀学校</t>
  </si>
  <si>
    <t>高健</t>
  </si>
  <si>
    <t>赵墨白|张筱昕</t>
  </si>
  <si>
    <t>2B8h6jsw-132-006-Po-001-21U-039-1-pIW-06-Rmv</t>
  </si>
  <si>
    <t>优动启航四队</t>
  </si>
  <si>
    <t>安阳市育才小学 安阳市健康路小学</t>
  </si>
  <si>
    <t>张延煜</t>
  </si>
  <si>
    <t>高泽瑜|程子越</t>
  </si>
  <si>
    <t>2B8h6nDD-132-006-Pv-001-xHb-039-1-hZO-06-Oaj</t>
  </si>
  <si>
    <t>新鹏战队</t>
  </si>
  <si>
    <t>合肥建平实验小学锦绣校区与合肥中锐学校</t>
  </si>
  <si>
    <t>郑满龙</t>
  </si>
  <si>
    <t>吴梓鹏|杨新怿</t>
  </si>
  <si>
    <t>2B8h6nFv-132-006-3b-001-Z90-039-1-lKb-06-aBh</t>
  </si>
  <si>
    <t>栋梁之才战队</t>
  </si>
  <si>
    <t>泸县梁才学校</t>
  </si>
  <si>
    <t>代利</t>
  </si>
  <si>
    <t>吴航宇|邹培然</t>
  </si>
  <si>
    <t>2B8h6jeK-132-006-l8-001-c38-039-1-e2U-06-JRI</t>
  </si>
  <si>
    <t>合肥市奥体小学/习友路小学联队</t>
  </si>
  <si>
    <t>合肥市奥体小学/合肥市习友路小学</t>
  </si>
  <si>
    <t>张雅琴</t>
  </si>
  <si>
    <t>亢皓云|王思棋</t>
  </si>
  <si>
    <t>2B8h6jgN-132-006-1B-001-7mT-039-1-S1Y-06-yOE</t>
  </si>
  <si>
    <t>ENJOYAI开阳队</t>
  </si>
  <si>
    <t>清姜小学</t>
  </si>
  <si>
    <t>马乐康|魏子钰</t>
  </si>
  <si>
    <t>2B8h6jsy-132-006-Ps-001-C8s-039-1-ePn-06-LPb</t>
  </si>
  <si>
    <t>优动启航六队</t>
  </si>
  <si>
    <t>安阳市洹滨小学 安阳市人民大道小学</t>
  </si>
  <si>
    <t>张展赫|赵硕</t>
  </si>
  <si>
    <t>2B8h6Yv2-132-006-gp-001-MuC-039-1-GJV-06-Vp3</t>
  </si>
  <si>
    <t>码高大象队</t>
  </si>
  <si>
    <t>杨一帆|王逸宁</t>
  </si>
  <si>
    <t>2B8h6jep-132-006-Sk-001-aTk-039-1-kw8-06-2XF</t>
  </si>
  <si>
    <t>平阳县新纪元学校</t>
  </si>
  <si>
    <t>傅刚叠</t>
  </si>
  <si>
    <t>徐子乔</t>
  </si>
  <si>
    <t>2B8h6jDp-132-006-sG-001-ptV-039-1-PP3-06-uvj</t>
  </si>
  <si>
    <t>魔法盒子5队</t>
  </si>
  <si>
    <t>横店镇中心小学，湖溪中心小学</t>
  </si>
  <si>
    <t>严睿宸|朱麟煊</t>
  </si>
  <si>
    <t>2B8h6jFz-132-006-4C-001-blB-039-1-61L-06-Zs9</t>
  </si>
  <si>
    <t>WITIEKO三队</t>
  </si>
  <si>
    <t>日照市金海岸小学</t>
  </si>
  <si>
    <t>王增田</t>
  </si>
  <si>
    <t>李宗信|胡佳俊</t>
  </si>
  <si>
    <t>2B8h6jDN-132-006-sp-001-5nT-039-1-Rka-06-ked</t>
  </si>
  <si>
    <t>魔法盒子4队</t>
  </si>
  <si>
    <t>横店二小，横店镇中心小学</t>
  </si>
  <si>
    <t>李嘉桐|张子成</t>
  </si>
  <si>
    <t>2B8h6jkS-132-006-w9-001-2MY-039-1-G3x-06-ZzK</t>
  </si>
  <si>
    <t>引智三队</t>
  </si>
  <si>
    <t>临朐县第一实验小学</t>
  </si>
  <si>
    <t>杨淑霞</t>
  </si>
  <si>
    <t>张懿铭|张佑任</t>
  </si>
  <si>
    <t>2B8h6jrs-132-006-rJ-001-gar-039-1-dYS-06-HGk</t>
  </si>
  <si>
    <t>江阴玉麟1队</t>
  </si>
  <si>
    <t>江阴青阳金桥实验学校 江阴市中山小学</t>
  </si>
  <si>
    <t>许润希|张皓雅</t>
  </si>
  <si>
    <t>2B8h6YvP-132-006-SO-001-tgP-039-1-eMn-06-LQP</t>
  </si>
  <si>
    <t>码高雄鹰队</t>
  </si>
  <si>
    <t>袁宗泽|傅荣誉</t>
  </si>
  <si>
    <t>2B8h6YPM-132-006-VL-001-DDk-039-1-U25-06-BNs</t>
  </si>
  <si>
    <t>浩宇战队25107</t>
  </si>
  <si>
    <t>张浩|杨森宇</t>
  </si>
  <si>
    <t>2B8h6jsl-132-006-0B-001-xEO-039-1-ba0-06-JSk</t>
  </si>
  <si>
    <t>智澄博创队</t>
  </si>
  <si>
    <t>高密市第一实验小学，高密市朝阳小学</t>
  </si>
  <si>
    <t>张景博|李秉澄</t>
  </si>
  <si>
    <t>2B8h6jD5-132-006-o8-001-iPn-039-1-eOn-06-Vnp</t>
  </si>
  <si>
    <t>你说的都队</t>
  </si>
  <si>
    <t>上海市徐汇区高安路第一小学</t>
  </si>
  <si>
    <t>陈奕杰|瞿子强</t>
  </si>
  <si>
    <t>2B8h6jdh-132-006-Yh-001-l3U-039-1-24S-06-d54</t>
  </si>
  <si>
    <t>江阴玉麟3队</t>
  </si>
  <si>
    <t>江阴市晨光实验小学 无锡惠山金桥实验学校</t>
  </si>
  <si>
    <t>沈恺晨|林锴丞</t>
  </si>
  <si>
    <t>2B8h6jDV-132-006-pN-001-r20-039-1-0UD-06-ltT</t>
  </si>
  <si>
    <t>瑞宝星科队</t>
  </si>
  <si>
    <t>陈孜远|闵嘉祺</t>
  </si>
  <si>
    <t>2B8h6Yvz-132-006-5U-001-wJP-039-1-co3-06-bdy</t>
  </si>
  <si>
    <t>码高海豚队</t>
  </si>
  <si>
    <t>庞智诚|宁世钦</t>
  </si>
  <si>
    <t>2B8h6ngK-132-006-gL-001-Unv-039-1-OjZ-06-6hW</t>
  </si>
  <si>
    <t>上海1队</t>
  </si>
  <si>
    <t>上海市徐汇区上海小学</t>
  </si>
  <si>
    <t>曹骁春</t>
  </si>
  <si>
    <t>王梓涵|常凯睿</t>
  </si>
  <si>
    <t>2B8h6jsI-132-006-mO-001-Scq-039-1-hKm-06-vyO</t>
  </si>
  <si>
    <t>新蔡县青少年校外活动中心三队</t>
  </si>
  <si>
    <t>新蔡县青少年校外活动中心</t>
  </si>
  <si>
    <t>王丽</t>
  </si>
  <si>
    <t>段尚远|曹祥栋</t>
  </si>
  <si>
    <t>2B8h6ngM-132-006-VW-001-5Pq-039-1-FDh-06-5eb</t>
  </si>
  <si>
    <t>超级必胜队</t>
  </si>
  <si>
    <t>上海市实验学校附属小学</t>
  </si>
  <si>
    <t>卜峥林</t>
  </si>
  <si>
    <t>曹圣哲|董霖</t>
  </si>
  <si>
    <t>2B8h6jgM-132-006-eD-001-8yn-039-1-FOI-06-qDy</t>
  </si>
  <si>
    <t>AI 翼龙战队</t>
  </si>
  <si>
    <t>陈宇晨|方博</t>
  </si>
  <si>
    <t>2B8h6jdX-132-006-Q1-001-Kf5-039-1-iP3-06-mKY</t>
  </si>
  <si>
    <t>星际3号启航源</t>
  </si>
  <si>
    <t>章以墨|胡宇航</t>
  </si>
  <si>
    <t>2B8h6jsG-132-006-fn-001-CLi-039-1-EUK-06-erP</t>
  </si>
  <si>
    <t>江玉华</t>
  </si>
  <si>
    <t>张铭哲|刘锦曦</t>
  </si>
  <si>
    <t>2B8h6jD6-132-006-oC-001-l5X-039-1-WnW-06-uxJ</t>
  </si>
  <si>
    <t>荣耀战队</t>
  </si>
  <si>
    <t>爱嘉乐艺术培训学校</t>
  </si>
  <si>
    <t>杨彬彬</t>
  </si>
  <si>
    <t>朱柳艺|张宝文</t>
  </si>
  <si>
    <t>2B8h6jdB-132-006-YY-001-Odq-039-1-XUc-06-0fx</t>
  </si>
  <si>
    <t>乌兰浩特市兴安第二小学第1代表队</t>
  </si>
  <si>
    <t>乌兰浩特市兴安第二小学</t>
  </si>
  <si>
    <t>李贺</t>
  </si>
  <si>
    <t>胡圣扬|李克轩</t>
  </si>
  <si>
    <t>2B8h6jrX-132-006-rB-001-P0D-039-1-1Nv-06-BwG</t>
  </si>
  <si>
    <t>熙涵战队</t>
  </si>
  <si>
    <t>北京教育科学研究院通州区第一实验小学  通州区东方小学</t>
  </si>
  <si>
    <t>翟锦熙|赵奕涵</t>
  </si>
  <si>
    <t>2B8h6nDz-132-006-2P-001-WUp-039-1-vCO-06-dfL</t>
  </si>
  <si>
    <t>谨序外语实小启航2队</t>
  </si>
  <si>
    <t>唐山市路北区外国语实验小学</t>
  </si>
  <si>
    <t>姚胜博</t>
  </si>
  <si>
    <t>2B8h6YP4-132-006-Kt-001-4KA-039-1-p86-06-68l</t>
  </si>
  <si>
    <t>创新3</t>
  </si>
  <si>
    <t>洮南路小学  青岛重庆路第二小学</t>
  </si>
  <si>
    <t>孙永昊|周好</t>
  </si>
  <si>
    <t>2B8h6jdc-132-006-it-001-F1M-039-1-Dbg-06-dy6</t>
  </si>
  <si>
    <t>追梦五队</t>
  </si>
  <si>
    <t>苏州科技城外国语学校</t>
  </si>
  <si>
    <t>赵俊铭|唐宇</t>
  </si>
  <si>
    <t>2B8h6jr6-132-006-qc-001-1K5-039-1-IEZ-06-zYZ</t>
  </si>
  <si>
    <t>浚雨战队</t>
  </si>
  <si>
    <t>通州区玉桥小学   北京市通州区运河中学附属小学</t>
  </si>
  <si>
    <t>李浚幻|刘雨桐</t>
  </si>
  <si>
    <t>2B8h6YPT-132-006-c1-001-qSg-039-1-SYQ-06-QsU</t>
  </si>
  <si>
    <t>极智先锋</t>
  </si>
  <si>
    <t>苏尼特右旗第一小学、苏尼特右旗第三小学</t>
  </si>
  <si>
    <t>刘长城</t>
  </si>
  <si>
    <t>吴昊洋|陶如根</t>
  </si>
  <si>
    <t>2B8h6nee-132-006-uw-001-e6U-039-1-kjj-06-QcX</t>
  </si>
  <si>
    <t>越翔战队</t>
  </si>
  <si>
    <t>丁子越|王麓翔</t>
  </si>
  <si>
    <t>2B8h6jrt-132-006-hH-001-uwB-039-1-WSK-06-ev7</t>
  </si>
  <si>
    <t>淳安战队</t>
  </si>
  <si>
    <t>北京邮电大学附属小学   通州区运河小学</t>
  </si>
  <si>
    <t>刘怡安|赵苻淳</t>
  </si>
  <si>
    <t>2B8h6nkh-132-006-8l-001-tvn-039-1-4Sy-06-ZY4</t>
  </si>
  <si>
    <t>一辰队</t>
  </si>
  <si>
    <t>乐亭县第三实验小学</t>
  </si>
  <si>
    <t>张铭一|李俊辰</t>
  </si>
  <si>
    <t>2B8h6nkP-132-006-zw-001-imi-039-1-aar-06-y2i</t>
  </si>
  <si>
    <t>乘风破浪峰壹战队</t>
  </si>
  <si>
    <t>清华附中合肥学校与合肥一六八玫瑰园学校东校</t>
  </si>
  <si>
    <t>程壹|张林峰</t>
  </si>
  <si>
    <t>2B8h6jdJ-132-006-F6-001-Cxq-039-1-kdk-06-Xn2</t>
  </si>
  <si>
    <t>星际1号启航源</t>
  </si>
  <si>
    <t>苏州高新区狮山实验小学校 苏州高新区文正小学教育集团</t>
  </si>
  <si>
    <t>周骏|章亦梵</t>
  </si>
  <si>
    <t>2B8h6js5-132-006-6m-001-cQ9-039-1-VR1-06-Goh</t>
  </si>
  <si>
    <t>新蔡县青少年校外活动中心二队</t>
  </si>
  <si>
    <t>梁冰</t>
  </si>
  <si>
    <t>薛紫隆|郭泇喜</t>
  </si>
  <si>
    <t>2B8h61MW-132-006-Oy-001-We8-039-1-KO5-06-SVI</t>
  </si>
  <si>
    <t>上海3队</t>
  </si>
  <si>
    <t>芮朱君|陶茗靖</t>
  </si>
  <si>
    <t>2B8h6jeV-132-006-s7-001-nuB-039-1-5Nn-06-eHN</t>
  </si>
  <si>
    <t>合肥市和平小学/西园新村小学联队</t>
  </si>
  <si>
    <t>合肥市和平小学/西园新村小学北校西园校区</t>
  </si>
  <si>
    <t>程志</t>
  </si>
  <si>
    <t>赵翊帆|李星翰</t>
  </si>
  <si>
    <t>2B8h6jDU-132-006-x2-001-T1a-039-1-OVJ-06-mte</t>
  </si>
  <si>
    <t>郝娜</t>
  </si>
  <si>
    <t>张聿稼|刘稼荣</t>
  </si>
  <si>
    <t>2B8h6jrI-132-006-QX-001-N7D-039-1-958-06-Oq7</t>
  </si>
  <si>
    <t>墨坦战队</t>
  </si>
  <si>
    <t>北京学校    黑芝麻胡同小学</t>
  </si>
  <si>
    <t>王苏墨|刘明坦</t>
  </si>
  <si>
    <t>2B8h6jdf-132-006-GB-001-CaX-039-1-LlR-06-Hat</t>
  </si>
  <si>
    <t>追梦六队</t>
  </si>
  <si>
    <t>苏州外国语小学   江苏省新苏师范学校附属小学</t>
  </si>
  <si>
    <t>陆羽衡|许梓诺</t>
  </si>
  <si>
    <t>2B8h61MR-132-006-WZ-001-2ON-039-1-kXT-06-KZv</t>
  </si>
  <si>
    <t>佛山市映月第六小学与文翰小学联队</t>
  </si>
  <si>
    <t>佛山市南海区桂城街道映月第六小学 佛山市南海区桂城街道文翰小学</t>
  </si>
  <si>
    <t>陈莹</t>
  </si>
  <si>
    <t>陈君铭|余隆希</t>
  </si>
  <si>
    <t>2B8h6jDc-132-006-Zu-001-n2T-039-1-swM-06-HDO</t>
  </si>
  <si>
    <t>瑞宝队</t>
  </si>
  <si>
    <t>上海市闵行区江川路小学</t>
  </si>
  <si>
    <t>何慕曦|庄博壬</t>
  </si>
  <si>
    <t>2B8h6jsb-132-006-hc-001-e24-039-1-EK8-06-a5P</t>
  </si>
  <si>
    <t>民二小学文明启航2队</t>
  </si>
  <si>
    <t>商丘市梁园区民主路第二小学</t>
  </si>
  <si>
    <t>孟祥儒</t>
  </si>
  <si>
    <t>张云皓|卢乾雨</t>
  </si>
  <si>
    <t>2B8h6ngJ-132-006-W5-001-cHU-039-1-tKd-06-hOL</t>
  </si>
  <si>
    <t>明昱星曜队</t>
  </si>
  <si>
    <t>高密市朝阳小学 高密市第二实验小学</t>
  </si>
  <si>
    <t>张明岳|陈昱东</t>
  </si>
  <si>
    <t>2B8h6nFP-132-006-iv-001-pWw-039-1-ih8-06-ueG</t>
  </si>
  <si>
    <t>智者3队</t>
  </si>
  <si>
    <t>韩宸溥|白景赫</t>
  </si>
  <si>
    <t>2B8h61Mj-132-006-qo-001-7SR-039-1-qST-06-OTI</t>
  </si>
  <si>
    <t>宁桐战队</t>
  </si>
  <si>
    <t>王甜甜</t>
  </si>
  <si>
    <t>杨嘉宁|韦怀桐</t>
  </si>
  <si>
    <t>2B8h6jra-132-006-ab-001-GYL-039-1-V0B-06-9e4</t>
  </si>
  <si>
    <t>思洋战队</t>
  </si>
  <si>
    <t>运河中学附属小学   北京市通州区官园小学</t>
  </si>
  <si>
    <t>蔺墨洋|董思淇</t>
  </si>
  <si>
    <t>2B8h6nei-132-006-0m-001-klQ-039-1-cMB-06-Vpz</t>
  </si>
  <si>
    <t>魔法盒子6队</t>
  </si>
  <si>
    <t>横店二小荆江校区，东阳市横店镇中心小学</t>
  </si>
  <si>
    <t>任芷萱|吴墨璇</t>
  </si>
  <si>
    <t>2B8h6jkw-132-006-Gt-001-H0f-039-1-9OI-06-Hz8</t>
  </si>
  <si>
    <t>未来星创意机器人一超越战队</t>
  </si>
  <si>
    <t>牟辰娴|靳治莹</t>
  </si>
  <si>
    <t>2B8h6nDw-132-006-AW-001-K7Y-039-1-imz-06-H1S</t>
  </si>
  <si>
    <t>星星轩庭战队</t>
  </si>
  <si>
    <t>辛承轩|纪穑庭</t>
  </si>
  <si>
    <t>2B8h61MT-132-006-ql-001-rdB-039-1-GCl-06-1ms</t>
  </si>
  <si>
    <t>鑫越战队</t>
  </si>
  <si>
    <t>赵静</t>
  </si>
  <si>
    <t>王骏鑫|段昕越</t>
  </si>
  <si>
    <t>2B8h6jD9-132-006-qQ-001-FP2-039-1-GvJ-06-JpE</t>
  </si>
  <si>
    <t>平阳县鳌江镇第一小学</t>
  </si>
  <si>
    <t>杜朝润</t>
  </si>
  <si>
    <t>2B8h6jeI-132-006-vx-001-TXT-039-1-dCC-06-J6l</t>
  </si>
  <si>
    <t>合肥市六安路小学/红星路小学联队</t>
  </si>
  <si>
    <t>合肥市六安路小学/红星路小学</t>
  </si>
  <si>
    <t>王琦</t>
  </si>
  <si>
    <t>蒋沛成|王轩烨</t>
  </si>
  <si>
    <t>2B8h6jDa-132-006-rm-001-hn2-039-1-ZOw-06-qXC</t>
  </si>
  <si>
    <t>战狼神风战队</t>
  </si>
  <si>
    <t>崔洺珲|廖梓甯</t>
  </si>
  <si>
    <t>2B8h6jsH-132-006-wD-001-TlX-039-1-efT-06-Hi1</t>
  </si>
  <si>
    <t>恺瑞双擎队</t>
  </si>
  <si>
    <t>高密市第一实验小学，高密市恒涛实验小学</t>
  </si>
  <si>
    <t>张津恺|刘城瑞</t>
  </si>
  <si>
    <t>2B8h6nFZ-132-006-D0-001-hIK-039-1-lP5-06-l1G</t>
  </si>
  <si>
    <t>继红一队</t>
  </si>
  <si>
    <t>盛佳琪|赵恺頔</t>
  </si>
  <si>
    <t>2B8h6jkC-132-006-aO-001-u6i-039-1-gfg-06-syY</t>
  </si>
  <si>
    <t>引智四队</t>
  </si>
  <si>
    <t>临朐县龙泉小学</t>
  </si>
  <si>
    <t>衣同琴</t>
  </si>
  <si>
    <t>马诣淳|王海杨</t>
  </si>
  <si>
    <t>2B8h6jDS-132-006-T9-001-wXN-039-1-Ope-06-I7j</t>
  </si>
  <si>
    <t>ZZ人工智能战队</t>
  </si>
  <si>
    <t>青少年人工智能活动中心浦东校区</t>
  </si>
  <si>
    <t>杨常友</t>
  </si>
  <si>
    <t>张家齐|张语宁</t>
  </si>
  <si>
    <t>2B8h6jDA-132-006-nh-001-hbt-039-1-1VL-06-QPE</t>
  </si>
  <si>
    <t>杭校队</t>
  </si>
  <si>
    <t>上海金山杭州湾双语学校</t>
  </si>
  <si>
    <t>廖凯</t>
  </si>
  <si>
    <t>王其昀|周子睿</t>
  </si>
  <si>
    <t>2B8h61MH-132-006-Eg-001-OhA-039-1-XrB-06-3Bm</t>
  </si>
  <si>
    <t>杰馨战队</t>
  </si>
  <si>
    <t>刘美英</t>
  </si>
  <si>
    <t>丁梓杰|高晨馨</t>
  </si>
  <si>
    <t>2B8h6YPi-132-006-Ao-001-3qy-039-1-023-06-Mp3</t>
  </si>
  <si>
    <t>奇龙战队2594</t>
  </si>
  <si>
    <t>梁钰奇|庞皓龙</t>
  </si>
  <si>
    <t>2B8h61MN-132-006-xK-001-I7C-039-1-Pwi-06-78p</t>
  </si>
  <si>
    <t>上海2队</t>
  </si>
  <si>
    <t>上海市徐汇区徐汇实验小学</t>
  </si>
  <si>
    <t>冷思辰|冯祺翔</t>
  </si>
  <si>
    <t>2B8h6jgW-132-006-pI-001-BYa-039-1-OVp-06-9Ix</t>
  </si>
  <si>
    <t>ENJOYAI载誉队</t>
  </si>
  <si>
    <t>金陵小学|东四路小学</t>
  </si>
  <si>
    <t>李煊祺|辛晨曦</t>
  </si>
  <si>
    <t>2B8h6jgZ-132-006-Yp-001-ojD-039-1-Mo6-06-DPB</t>
  </si>
  <si>
    <t>铭赫战队</t>
  </si>
  <si>
    <t>内蒙古呀酷机器人俱乐部</t>
  </si>
  <si>
    <t>刘雨赫|杨耀铭</t>
  </si>
  <si>
    <t>2B8h6jF4-132-006-wT-001-UGH-039-1-OP7-06-Q3s</t>
  </si>
  <si>
    <t>优创未来青莲剑仙队</t>
  </si>
  <si>
    <t>邳州实验小学，邳州运师附属小学</t>
  </si>
  <si>
    <t>王理想</t>
  </si>
  <si>
    <t>冯梓洋|王俊昊</t>
  </si>
  <si>
    <t>2B8h6neK-132-006-1e-001-E7j-039-1-CB2-06-cc3</t>
  </si>
  <si>
    <t>湖滨小学北京锦标赛文明启航</t>
  </si>
  <si>
    <t>九江市浔阳区湖滨小学</t>
  </si>
  <si>
    <t>阮丛容</t>
  </si>
  <si>
    <t>方源洲|余瑾贤</t>
  </si>
  <si>
    <t>2B8h6jFA-132-006-sC-001-qdX-039-1-iEw-06-4ZM</t>
  </si>
  <si>
    <t>龙跃战队</t>
  </si>
  <si>
    <t>沭阳如东实验小学、沭阳东关实验小学</t>
  </si>
  <si>
    <t>张淑沂</t>
  </si>
  <si>
    <t>石梓翔|丁宇宸</t>
  </si>
  <si>
    <t>2B8h6jFU-132-006-69-001-VQb-039-1-alL-06-92W</t>
  </si>
  <si>
    <t>驭梦逐机队</t>
  </si>
  <si>
    <t>沭阳县学府路小学</t>
  </si>
  <si>
    <t>王等等|毛嘉伟</t>
  </si>
  <si>
    <t>2B8h6YP0-132-006-RB-001-yqS-039-1-vyu-06-yHg</t>
  </si>
  <si>
    <t>乌兰浩特市兴安第二小学第2代表队</t>
  </si>
  <si>
    <t>王朗尊|威力斯</t>
  </si>
  <si>
    <t>小学高龄B组</t>
  </si>
  <si>
    <t>2B8h6jBY-132-006-AU-001-F42-039-1-8OV-06-wB5</t>
  </si>
  <si>
    <t>创想家天外十三队</t>
  </si>
  <si>
    <t>新余市第六小学</t>
  </si>
  <si>
    <t>吴文</t>
  </si>
  <si>
    <t>余裔俊</t>
  </si>
  <si>
    <t>2B8h6nkJ-132-006-xK-001-OS1-039-1-ZOA-06-3WO</t>
  </si>
  <si>
    <t>囝囡智造天外信息小高三队</t>
  </si>
  <si>
    <t>罗君秀</t>
  </si>
  <si>
    <t>郭蔓霆</t>
  </si>
  <si>
    <t>2B8h6jdF-132-006-D7-001-kue-039-1-7Lm-06-adF</t>
  </si>
  <si>
    <t>天外凡嘉队</t>
  </si>
  <si>
    <t>肖凡嘉</t>
  </si>
  <si>
    <t>2B8h6nkV-132-006-aD-001-fw9-039-1-CyN-06-02i</t>
  </si>
  <si>
    <t>囝囡智造天外信息小高四队</t>
  </si>
  <si>
    <t>汤芮辰</t>
  </si>
  <si>
    <t>2B8h6jDB-132-006-jg-001-IEt-039-1-53g-06-UNa</t>
  </si>
  <si>
    <t>乐佳三队</t>
  </si>
  <si>
    <t>长春市益乐科技</t>
  </si>
  <si>
    <t>郝洋</t>
  </si>
  <si>
    <t>范博航</t>
  </si>
  <si>
    <t>2B8h6jDQ-132-006-Rw-001-9hV-039-1-yKd-06-lVC</t>
  </si>
  <si>
    <t>B吾乐思朋朋队</t>
  </si>
  <si>
    <t>玉山实验小学</t>
  </si>
  <si>
    <t>李易聪</t>
  </si>
  <si>
    <t>尹昱朋</t>
  </si>
  <si>
    <t>2B8h6jDn-132-006-67-001-M60-039-1-H6P-06-7NO</t>
  </si>
  <si>
    <t>B吾乐思小七队</t>
  </si>
  <si>
    <t>相雨芃</t>
  </si>
  <si>
    <t>2B8h6jDT-132-006-6c-001-Ikv-039-1-BnQ-06-eXG</t>
  </si>
  <si>
    <t>吾乐思如琪队</t>
  </si>
  <si>
    <t>田如琪</t>
  </si>
  <si>
    <t>2B8h6nkq-132-006-Lj-001-hXk-039-1-nkg-06-3ui</t>
  </si>
  <si>
    <t>囝囡智造天外信息小高五队</t>
  </si>
  <si>
    <t>钟昆达</t>
  </si>
  <si>
    <t>2B8h6jFD-132-006-0f-001-8oC-039-1-dLg-06-Gge</t>
  </si>
  <si>
    <t>囝囡智造天外信息小高二队</t>
  </si>
  <si>
    <t>金宇恒</t>
  </si>
  <si>
    <t>2B8h6jkt-132-006-Uj-001-Qut-039-1-Eee-06-gzz</t>
  </si>
  <si>
    <t>囝囡智造天外信息小高一队</t>
  </si>
  <si>
    <t>赵慕年</t>
  </si>
  <si>
    <t>2B8h6jBd-132-006-Bt-001-Xmo-039-1-ULn-06-Tnn</t>
  </si>
  <si>
    <t>谨序七十七号小学天外1队</t>
  </si>
  <si>
    <t>唐山市路北区七十七号小学</t>
  </si>
  <si>
    <t>张怡彬</t>
  </si>
  <si>
    <t>2B8h6nDC-132-006-x7-001-Utb-039-1-cUm-06-5Uk</t>
  </si>
  <si>
    <t>4队</t>
  </si>
  <si>
    <t>李佳泽</t>
  </si>
  <si>
    <t>2B8h6jDm-132-006-DL-001-4WV-039-1-Sw7-06-cVr</t>
  </si>
  <si>
    <t>B吾乐思依依队</t>
  </si>
  <si>
    <t>北京市通州区后南仓小学北苑小区</t>
  </si>
  <si>
    <t>王羽墨</t>
  </si>
  <si>
    <t>2B8h6jgP-132-006-mR-001-t7Y-039-1-Tmj-06-m3w</t>
  </si>
  <si>
    <t>天外泽昊队</t>
  </si>
  <si>
    <t>李泽昊</t>
  </si>
  <si>
    <t>2B8h6jBu-132-006-Rg-001-xHJ-039-1-Vmn-06-bH8</t>
  </si>
  <si>
    <t>Vip皮蛋瘦肉粥队</t>
  </si>
  <si>
    <t>唐山市路北区七十号小学</t>
  </si>
  <si>
    <t>苏涣泷</t>
  </si>
  <si>
    <t>2B8h6jDe-132-006-Il-001-a3V-039-1-Bt6-06-9ZQ</t>
  </si>
  <si>
    <t>乐佳四队</t>
  </si>
  <si>
    <t>任梓维</t>
  </si>
  <si>
    <t>2B8h6jBj-132-006-Rj-001-dEf-039-1-cOV-06-7Zg</t>
  </si>
  <si>
    <t>姣宇队</t>
  </si>
  <si>
    <t>招远市第十六中学</t>
  </si>
  <si>
    <t>王友燕</t>
  </si>
  <si>
    <t>陈姣宇</t>
  </si>
  <si>
    <t>2B8h6jBQ-132-006-9q-001-Ns1-039-1-ZmC-06-Y8O</t>
  </si>
  <si>
    <t>创想家天外十四队</t>
  </si>
  <si>
    <t>余裔炫</t>
  </si>
  <si>
    <t>2B8h6js9-132-006-3R-001-lhY-039-1-TV2-06-I55</t>
  </si>
  <si>
    <t>余杰</t>
  </si>
  <si>
    <t>熊彬含</t>
  </si>
  <si>
    <t>2B8h6js6-132-006-5e-001-IBI-039-1-yc3-06-Ydu</t>
  </si>
  <si>
    <t>卡优奇通达5队</t>
  </si>
  <si>
    <t>驻马店第五十九小学</t>
  </si>
  <si>
    <t>叶善松</t>
  </si>
  <si>
    <t>朱舒畅</t>
  </si>
  <si>
    <t>2B8h6nD9-132-006-At-001-WvI-039-1-gdT-06-CeY</t>
  </si>
  <si>
    <t>3队</t>
  </si>
  <si>
    <t>王勇睿</t>
  </si>
  <si>
    <t>王子栋</t>
  </si>
  <si>
    <t>2B8h6jD1-132-006-1c-001-j8S-039-1-M5l-06-Q3h</t>
  </si>
  <si>
    <t>乐佳二队</t>
  </si>
  <si>
    <t>赵若汐</t>
  </si>
  <si>
    <t>2B8h6jsx-132-006-sN-001-gke-039-1-G5A-06-UcN</t>
  </si>
  <si>
    <t>实验小学26队</t>
  </si>
  <si>
    <t>张子丽</t>
  </si>
  <si>
    <t>吴昊轩</t>
  </si>
  <si>
    <t>2B8h6jsX-132-006-LV-001-j8Z-039-1-zHQ-06-6Eo</t>
  </si>
  <si>
    <t>驻马店市21小学天穹队</t>
  </si>
  <si>
    <t>驻马店市第二十一小学</t>
  </si>
  <si>
    <t>高芬</t>
  </si>
  <si>
    <t>刘辰皓</t>
  </si>
  <si>
    <t>2B8h6Yvv-132-006-oI-001-y18-039-1-0La-06-YhD</t>
  </si>
  <si>
    <t>动力猫鹤轩队</t>
  </si>
  <si>
    <t>胶州瑞华实验小学</t>
  </si>
  <si>
    <t>韩越</t>
  </si>
  <si>
    <t>孙鹤轩</t>
  </si>
  <si>
    <t>2B8h6jDu-132-006-SP-001-OgA-039-1-sNj-06-iAa</t>
  </si>
  <si>
    <t>乐佳一队</t>
  </si>
  <si>
    <t>华厚儒</t>
  </si>
  <si>
    <t>2B8h6jBW-132-006-Dd-001-tkE-039-1-0a3-06-8gK</t>
  </si>
  <si>
    <t>传祺队</t>
  </si>
  <si>
    <t>招远市金城小学</t>
  </si>
  <si>
    <t>吕晓静</t>
  </si>
  <si>
    <t>杨传祺</t>
  </si>
  <si>
    <t>2B8h6YhS-132-006-AD-001-zV8-039-1-IWB-02-OnY</t>
  </si>
  <si>
    <t>秀夫初级中学战队</t>
  </si>
  <si>
    <t>盐城市建湖县秀夫初级中学</t>
  </si>
  <si>
    <t>潘克</t>
  </si>
  <si>
    <t>魏鹏文|符淑睿</t>
  </si>
  <si>
    <t>2B8h6Y71-132-006-iF-001-SsO-039-1-31V-02-f39</t>
  </si>
  <si>
    <t>活力2队</t>
  </si>
  <si>
    <t>周文秀</t>
  </si>
  <si>
    <t>蒋涵|孙翌铭</t>
  </si>
  <si>
    <t>2B8h6YhI-132-006-eu-001-9TO-039-1-sLd-02-mDW</t>
  </si>
  <si>
    <t>大丰AI机器人战队AA</t>
  </si>
  <si>
    <t>盐城市大丰区实验初级中学  莲花中学</t>
  </si>
  <si>
    <t>李金泽|赵家熙</t>
  </si>
  <si>
    <t>2B8h6mPK-132-006-mc-001-aFn-039-1-FEd-02-vDE</t>
  </si>
  <si>
    <t>巢湖市第三中学 巢湖市第七中学</t>
  </si>
  <si>
    <t>赵靖雯</t>
  </si>
  <si>
    <t>陈昊宇|方擎天</t>
  </si>
  <si>
    <t>2B8h6Y7j-132-006-n0-001-YOk-039-1-kuf-02-QjC</t>
  </si>
  <si>
    <t>樱乐韬洋略海战队</t>
  </si>
  <si>
    <t>上海民办华耀嘉定初级中学  交大附中附属嘉定德富中学</t>
  </si>
  <si>
    <t>茅一洋|彭韬境</t>
  </si>
  <si>
    <t>2B8h6YZM-132-006-lm-001-xXg-039-1-a7g-02-f78</t>
  </si>
  <si>
    <t>荣耀1</t>
  </si>
  <si>
    <t>青岛第三十七中学 青岛弘毅中学</t>
  </si>
  <si>
    <t>王浩然|王念泽</t>
  </si>
  <si>
    <t>2B8h6Yhy-132-006-YY-001-B2R-039-1-hJO-02-z9F</t>
  </si>
  <si>
    <t>钞卫征途PMM队</t>
  </si>
  <si>
    <t>长春汽车经济技术开发区第二实验学校  吉林大学附属中学</t>
  </si>
  <si>
    <t>钞子轩|卫晔慈</t>
  </si>
  <si>
    <t>2B8h6mvt-132-006-CT-001-hh9-039-1-Hcw-02-hSp</t>
  </si>
  <si>
    <t>谨序唐山八中五十四中启航6队</t>
  </si>
  <si>
    <t>唐山市第八中学 唐山市第五十四中学</t>
  </si>
  <si>
    <t>陈昱阳|王莫涵</t>
  </si>
  <si>
    <t>2B8h6mvE-132-006-pH-001-dvS-039-1-4D4-02-TwM</t>
  </si>
  <si>
    <t>谨序三亚人大附中五十四中启航3队</t>
  </si>
  <si>
    <t>人大附中三亚学校 唐山市五十四中学</t>
  </si>
  <si>
    <t>刘天怡</t>
  </si>
  <si>
    <t>张天彬|刘盈郡</t>
  </si>
  <si>
    <t>2B8h6YZj-132-006-MX-001-vDh-039-1-6F6-02-B9q</t>
  </si>
  <si>
    <t>洛邑二队</t>
  </si>
  <si>
    <t>洛阳市洛邑初级中学</t>
  </si>
  <si>
    <t>韦英豪</t>
  </si>
  <si>
    <t>李德胜|翟千淏</t>
  </si>
  <si>
    <t>2B8h6Yzq-132-006-50-001-Yyf-039-1-JDk-02-MyL</t>
  </si>
  <si>
    <t>业火燎原</t>
  </si>
  <si>
    <t>上海市青浦区思源中学</t>
  </si>
  <si>
    <t>蒋业成|朱泽骏</t>
  </si>
  <si>
    <t>2B8h61MF-132-006-Dg-001-8zl-039-1-akD-02-Cb4</t>
  </si>
  <si>
    <t>ENJOYAI凯旋队</t>
  </si>
  <si>
    <t>新建路中学|宝鸡市第一中学</t>
  </si>
  <si>
    <t>杨政泽|曹泳宣</t>
  </si>
  <si>
    <t>2B8h6YZQ-132-006-3Q-001-JqO-039-1-X0V-02-Qzx</t>
  </si>
  <si>
    <t>洛邑三队</t>
  </si>
  <si>
    <t>裴志刚</t>
  </si>
  <si>
    <t>陈一铭|黄飞驭</t>
  </si>
  <si>
    <t>2B8h6YZv-132-006-z4-001-jrg-039-1-pm4-02-HqQ</t>
  </si>
  <si>
    <t>逊克红玛瑙中队</t>
  </si>
  <si>
    <t>孙梓轩|闫成泽</t>
  </si>
  <si>
    <t>2B8h6Ywt-132-006-xV-001-oue-039-1-ARZ-02-XuW</t>
  </si>
  <si>
    <t>铜梁巴中峰源队</t>
  </si>
  <si>
    <t>陈诺</t>
  </si>
  <si>
    <t>彭乾峰|康喜源</t>
  </si>
  <si>
    <t>2B8h6Ywf-132-006-Rw-001-Twp-039-1-uMn-02-sJs</t>
  </si>
  <si>
    <t>一中实验战队</t>
  </si>
  <si>
    <t>南安市第一中学 南安市实验中学</t>
  </si>
  <si>
    <t>林佳佳</t>
  </si>
  <si>
    <t>王劲成|傅天泉</t>
  </si>
  <si>
    <t>2B8h6YZX-132-006-pK-001-Il3-039-1-t16-02-VkZ</t>
  </si>
  <si>
    <t>荣耀2</t>
  </si>
  <si>
    <t>青岛明德小学  青岛第二十四中学</t>
  </si>
  <si>
    <t>王一淞|尹悦嘉</t>
  </si>
  <si>
    <t>2B8h6Yhd-132-006-TZ-001-kMQ-039-1-DgL-02-esn</t>
  </si>
  <si>
    <t>佛山市西樵中学与南海实验学校联队</t>
  </si>
  <si>
    <t>乐赢洧创科技中心</t>
  </si>
  <si>
    <t>何劲松</t>
  </si>
  <si>
    <t>麦玮显|陆星宇</t>
  </si>
  <si>
    <t>2B8h6Yh6-132-006-UT-001-MHL-039-1-xcn-02-uQX</t>
  </si>
  <si>
    <t>大丰AI机器人战队AB</t>
  </si>
  <si>
    <t>盐城市大丰区实验初级中学</t>
  </si>
  <si>
    <t>朱洺铖|施龙城</t>
  </si>
  <si>
    <t>2B8h6YhW-132-006-gO-001-guu-039-1-YKb-02-XlA</t>
  </si>
  <si>
    <t>轩然战队</t>
  </si>
  <si>
    <t>魏祺轩|高浩然</t>
  </si>
  <si>
    <t>2B8h6YZV-132-006-km-001-OaT-039-1-T90-02-Gq4</t>
  </si>
  <si>
    <t>铜梁巴中弘豪队</t>
  </si>
  <si>
    <t>李东华</t>
  </si>
  <si>
    <t>李御弘|方君豪</t>
  </si>
  <si>
    <t>2B8h6YZ3-132-006-84-001-4kW-039-1-DJf-02-Ouk</t>
  </si>
  <si>
    <t>浉中乘胜战队</t>
  </si>
  <si>
    <t>信阳市浉河中学</t>
  </si>
  <si>
    <t>刘德军</t>
  </si>
  <si>
    <t>杜承阳|唐盛泽</t>
  </si>
  <si>
    <t>2B8h6Yzg-132-006-IJ-001-gnM-039-1-eFH-02-ONM</t>
  </si>
  <si>
    <t>TWO</t>
  </si>
  <si>
    <t>上海市洵阳中学 上海市西南位育中学</t>
  </si>
  <si>
    <t>王伟</t>
  </si>
  <si>
    <t>钟子墨|禹亦钦</t>
  </si>
  <si>
    <t>2B8h6YZq-132-006-cm-001-mLJ-039-1-ON8-02-TNO</t>
  </si>
  <si>
    <t>铜梁巴中生禾队</t>
  </si>
  <si>
    <t>张茂银</t>
  </si>
  <si>
    <t>周洋禾|周雨生</t>
  </si>
  <si>
    <t>2B8h61xG-132-006-UC-001-q88-039-1-oVx-02-qGJ</t>
  </si>
  <si>
    <t>谨序五十四中金名中学启航5队</t>
  </si>
  <si>
    <t>唐山市第五十四中学 唐山金名学校</t>
  </si>
  <si>
    <t>尹晨旭|王悦琦</t>
  </si>
  <si>
    <t>2B8h61x2-132-006-cZ-001-1Fc-039-1-ypw-02-MXv</t>
  </si>
  <si>
    <t>零点突破战队</t>
  </si>
  <si>
    <t>宝电子校|陈仓园初级中学</t>
  </si>
  <si>
    <t>索诣然|张玮卓</t>
  </si>
  <si>
    <t>2B8h6YhB-132-006-fH-001-jWz-039-1-oHO-02-nCf</t>
  </si>
  <si>
    <t>领航1号启航源</t>
  </si>
  <si>
    <t>苏州高新区实验初级中学</t>
  </si>
  <si>
    <t>张月昊</t>
  </si>
  <si>
    <t>沈靖杰|顾琦晨</t>
  </si>
  <si>
    <t>2B8h6Yzb-132-006-Jc-001-7EB-039-1-bde-02-PyA</t>
  </si>
  <si>
    <t>夏日楼轩</t>
  </si>
  <si>
    <t>华东师范大学附属东昌中学南校 青浦区实验中学</t>
  </si>
  <si>
    <t>夏岐轩|杨逸轩</t>
  </si>
  <si>
    <t>2B8h6Y7e-132-006-m5-001-DPL-039-1-jTy-02-AyB</t>
  </si>
  <si>
    <t>活力3队</t>
  </si>
  <si>
    <t>罗浩宸|吕亦成</t>
  </si>
  <si>
    <t>2B8h6Yhz-132-006-wU-001-KPm-039-1-gr7-02-5UW</t>
  </si>
  <si>
    <t>云丰FS战队</t>
  </si>
  <si>
    <t>省二实验高新学校，长春博硕学校</t>
  </si>
  <si>
    <t>方傢正|苏展逸</t>
  </si>
  <si>
    <t>2B8h6mPh-132-006-RO-001-QZP-039-1-XEy-02-nIj</t>
  </si>
  <si>
    <t>星星东雅战队</t>
  </si>
  <si>
    <t>林凡东|邹雅冰</t>
  </si>
  <si>
    <t>2B8h6Y7u-132-006-Gr-001-nmR-039-1-74p-02-q34</t>
  </si>
  <si>
    <t>活力1队</t>
  </si>
  <si>
    <t>蔡诺祺|马成诺</t>
  </si>
  <si>
    <t>2B8h61xS-132-006-J5-001-PU1-039-1-e2S-02-TtQ</t>
  </si>
  <si>
    <t>苏白匠心队</t>
  </si>
  <si>
    <t>延安市新区第二中学</t>
  </si>
  <si>
    <t>王欢</t>
  </si>
  <si>
    <t>苏梓航|白皓丞</t>
  </si>
  <si>
    <t>2B8h6Y7H-132-006-NO-001-jru-039-1-OEn-02-AdQ</t>
  </si>
  <si>
    <t>樱乐星雯雄迹战队</t>
  </si>
  <si>
    <t>上海市嘉定区南苑中学 交大附中附属嘉定德富中学</t>
  </si>
  <si>
    <t>殷雄|顾婧雯</t>
  </si>
  <si>
    <t>2B8h61xL-132-006-nG-001-Jpi-039-1-UBk-02-QfZ</t>
  </si>
  <si>
    <t>破刃先锋战队</t>
  </si>
  <si>
    <t>烽火中学|宝鸡市第一中学</t>
  </si>
  <si>
    <t>郁奕涵|侯昊辰</t>
  </si>
  <si>
    <t>2B8h61x7-132-006-O9-001-Elx-039-1-v3b-02-no6</t>
  </si>
  <si>
    <t>疾风电掣战队</t>
  </si>
  <si>
    <t>高新中学|三迪中学</t>
  </si>
  <si>
    <t>邹楷瑞|曹致轩</t>
  </si>
  <si>
    <t>2B8h6Yzz-132-006-63-001-tFF-039-1-DzR-02-1u1</t>
  </si>
  <si>
    <t>上海市七宝实验中学</t>
  </si>
  <si>
    <t>方赵强</t>
  </si>
  <si>
    <t>滕邕海|孙楷程</t>
  </si>
  <si>
    <t>2B8h6mPV-132-006-9t-001-9lA-039-1-tDB-02-IwI</t>
  </si>
  <si>
    <t>福建省将军山学校</t>
  </si>
  <si>
    <t>方培烨</t>
  </si>
  <si>
    <t>蔡佳豪|蔡舒恒</t>
  </si>
  <si>
    <t>2B8h6mvb-132-006-qi-001-OOs-039-1-WWO-02-4tn</t>
  </si>
  <si>
    <t>强者鲸人</t>
  </si>
  <si>
    <t>承德高新区实验中学</t>
  </si>
  <si>
    <t>王永利</t>
  </si>
  <si>
    <t>陈墨麟|范明泽</t>
  </si>
  <si>
    <t>2B8h61xM-132-006-sR-001-vlw-039-1-snI-02-y6y</t>
  </si>
  <si>
    <t>佛山市文翰中学与南海外国语学校</t>
  </si>
  <si>
    <t>佛山市南海区桂城街道文翰中学 佛山市南海外国语学校</t>
  </si>
  <si>
    <t>邵梓熙|蔡鑫一</t>
  </si>
  <si>
    <t>2B8h6Y7i-132-006-lB-001-xBt-039-1-VQk-02-Jo4</t>
  </si>
  <si>
    <t>牡丹江歆雅队</t>
  </si>
  <si>
    <t>牡丹江市第四中学</t>
  </si>
  <si>
    <t>张广元</t>
  </si>
  <si>
    <t>毛歆然|张子雅</t>
  </si>
  <si>
    <t>2B8h6YZR-132-006-qU-001-R5j-039-1-Hoc-02-QqD</t>
  </si>
  <si>
    <t>新蔡县今是中学一队</t>
  </si>
  <si>
    <t>新蔡县今是中学</t>
  </si>
  <si>
    <t>曹洪峰</t>
  </si>
  <si>
    <t>郭森森|王子轩</t>
  </si>
  <si>
    <t>2B8h6Ywi-132-006-Mx-001-dm9-039-1-L3V-02-pPh</t>
  </si>
  <si>
    <t>鹏峰中学战队</t>
  </si>
  <si>
    <t>南安市鹏峰中学</t>
  </si>
  <si>
    <t>黄璐</t>
  </si>
  <si>
    <t>卢俊旭|王丰年</t>
  </si>
  <si>
    <t>2B8h6mPp-132-006-Ml-001-x1w-039-1-Yzs-02-yun</t>
  </si>
  <si>
    <t>巢湖市第七中学</t>
  </si>
  <si>
    <t>李剑</t>
  </si>
  <si>
    <t>郑子涵</t>
  </si>
  <si>
    <t>2B8h6Yhn-132-006-ev-001-SvT-039-1-Cmv-02-KdT</t>
  </si>
  <si>
    <t>涵益战队</t>
  </si>
  <si>
    <t>祁静</t>
  </si>
  <si>
    <t>吴梦涵|孙子益</t>
  </si>
  <si>
    <t>2B8h6YhC-132-006-G8-001-g4Y-039-1-6jk-02-S7w</t>
  </si>
  <si>
    <t>衡滔战队</t>
  </si>
  <si>
    <t>翟思衡|刘耘滔</t>
  </si>
  <si>
    <t>2B8h6YhV-132-006-3O-001-WM3-039-1-EsC-02-plg</t>
  </si>
  <si>
    <t>叁棵树1队</t>
  </si>
  <si>
    <t>东师华蕴实验学校   东北师范大学附属中学初中部（明珠校区）</t>
  </si>
  <si>
    <t>王子林|朱效含</t>
  </si>
  <si>
    <t>2B8h6YZ4-132-006-ZN-001-SYw-039-1-76I-02-6fy</t>
  </si>
  <si>
    <t>铜梁巴中辰宇队</t>
  </si>
  <si>
    <t>宗焱</t>
  </si>
  <si>
    <t>杨浩宇|王子辰</t>
  </si>
  <si>
    <t>2B8h6Yzw-132-006-O2-001-yea-039-1-xi4-02-TTa</t>
  </si>
  <si>
    <t>上海市七宝实验中学战队</t>
  </si>
  <si>
    <t>陈昌盛</t>
  </si>
  <si>
    <t>王誉诚</t>
  </si>
  <si>
    <t>2B8h6YZp-132-006-FI-001-PAh-039-1-Dxh-02-fVi</t>
  </si>
  <si>
    <t>洛邑一队</t>
  </si>
  <si>
    <t>范龙光</t>
  </si>
  <si>
    <t>关浩宇|郜子寒</t>
  </si>
  <si>
    <t>2B8h6Yh4-132-006-ou-001-uSv-039-1-COr-02-vhF</t>
  </si>
  <si>
    <t>北京交大附中</t>
  </si>
  <si>
    <t>沈其中</t>
  </si>
  <si>
    <t>孙晟皓|贺奕淳</t>
  </si>
  <si>
    <t>2B8h6mvi-132-006-E0-001-a7c-039-1-ShY-02-zOW</t>
  </si>
  <si>
    <t>宇智波警备队</t>
  </si>
  <si>
    <t>江苏省运河中学</t>
  </si>
  <si>
    <t>姬常露</t>
  </si>
  <si>
    <t>孔俊尧|解靳宝</t>
  </si>
  <si>
    <t>2B8h6Y7s-132-006-mP-001-3K1-039-1-gNU-02-Bml</t>
  </si>
  <si>
    <t>活力4队</t>
  </si>
  <si>
    <t>胡丽萍</t>
  </si>
  <si>
    <t>沈浩轩|韦传琦</t>
  </si>
  <si>
    <t>2B8h61xh-132-006-zt-001-YUO-039-1-Hrk-02-zDI</t>
  </si>
  <si>
    <t>智械先驱战队</t>
  </si>
  <si>
    <t>宝鸡市第一中学</t>
  </si>
  <si>
    <t>陈益坤|成致远</t>
  </si>
  <si>
    <t>2B8h6YhH-132-006-Pb-001-MTg-039-1-T2b-02-CdP</t>
  </si>
  <si>
    <t>厦门金尚中学和厦门双十中学海附校</t>
  </si>
  <si>
    <t>厦门市金尚中学、厦门双十中学海沧附属学校</t>
  </si>
  <si>
    <t>林可恩|杨少斌</t>
  </si>
  <si>
    <t>2B8h6YZm-132-006-D8-001-xHx-039-1-oET-02-8Xj</t>
  </si>
  <si>
    <t>新蔡县今是中学二队</t>
  </si>
  <si>
    <t>李玉丽</t>
  </si>
  <si>
    <t>苏凯|李浩然</t>
  </si>
  <si>
    <t>2B8h6YZK-132-006-Hy-001-2dV-039-1-XVW-02-HrM</t>
  </si>
  <si>
    <t>牡丹江君铭队</t>
  </si>
  <si>
    <t>海林市第二中学</t>
  </si>
  <si>
    <t>温馨</t>
  </si>
  <si>
    <t>高菡君|范洋铭</t>
  </si>
  <si>
    <t>2B8h61xc-132-006-eA-001-8Px-039-1-cnj-02-Ton</t>
  </si>
  <si>
    <t>智多星小强队</t>
  </si>
  <si>
    <t>徐章程|张景皓</t>
  </si>
  <si>
    <t>2B8h6Yzi-132-006-BG-001-FDX-039-1-q0l-02-3I7</t>
  </si>
  <si>
    <t>嘉定白泽队</t>
  </si>
  <si>
    <t>交大附中附属嘉定德富中学 上海市嘉定区疁城实验学校</t>
  </si>
  <si>
    <t>李忠凯</t>
  </si>
  <si>
    <t>金逸帆|花雨晨</t>
  </si>
  <si>
    <t>2B8h6YZU-132-006-0d-001-cS8-039-1-kGr-02-YER</t>
  </si>
  <si>
    <t>福州第十六中学队</t>
  </si>
  <si>
    <t>福州第十六中学</t>
  </si>
  <si>
    <t>孙琳</t>
  </si>
  <si>
    <t>林焕祖</t>
  </si>
  <si>
    <t>2B8h6Yz3-132-006-Zi-001-xVI-039-1-Khg-02-ugP</t>
  </si>
  <si>
    <t>TENS</t>
  </si>
  <si>
    <t>上海市市西初级中学 上海市风华初级中学</t>
  </si>
  <si>
    <t>丁浩铭|贾子轩</t>
  </si>
  <si>
    <t>2B8h6Y7M-132-006-Di-001-uEt-039-1-Hdu-02-vPX</t>
  </si>
  <si>
    <t>合肥工业大学附中/四十五中联队</t>
  </si>
  <si>
    <t>合肥工业大学附属中学/安徽省合肥市四十五中学</t>
  </si>
  <si>
    <t>陈曦|黄华伟</t>
  </si>
  <si>
    <t>2B8h6Y7f-132-006-71-001-qXu-039-1-G7F-02-HvR</t>
  </si>
  <si>
    <t>TLT一队</t>
  </si>
  <si>
    <t>清华附中合肥学校/合肥市第四十六中学</t>
  </si>
  <si>
    <t>管彦辰|佘泓锟</t>
  </si>
  <si>
    <t>2B8h61xX-132-006-RZ-001-5lk-039-1-8Kf-02-iKa</t>
  </si>
  <si>
    <t>仙女队</t>
  </si>
  <si>
    <t>石艳</t>
  </si>
  <si>
    <t>陈祖欣|钟紫墨</t>
  </si>
  <si>
    <t>2B8h61xf-132-006-Gk-001-dUE-039-1-DcP-02-OHx</t>
  </si>
  <si>
    <t>王者之芯队</t>
  </si>
  <si>
    <t>潞河中学 通州第六中学</t>
  </si>
  <si>
    <t>张特|张景麟</t>
  </si>
  <si>
    <t>2B8h6mvI-132-006-Qm-001-Se8-039-1-SCm-02-Ybn</t>
  </si>
  <si>
    <t>一加Ace5队</t>
  </si>
  <si>
    <t>汤子豪|曹垒</t>
  </si>
  <si>
    <t>2B8h6mPa-132-006-uS-001-4D8-039-1-BIE-02-7wT</t>
  </si>
  <si>
    <t>1无敌战队</t>
  </si>
  <si>
    <t>闽南师范大学附属龙溪学校</t>
  </si>
  <si>
    <t>林洪睿|林婧茹</t>
  </si>
  <si>
    <t>2B8h6Yzl-132-006-h7-001-G4T-039-1-eR7-02-Qnz</t>
  </si>
  <si>
    <t>平阳县古鳌头学校_龙港市第二中学</t>
  </si>
  <si>
    <t>王钰萱|陈德毅</t>
  </si>
  <si>
    <t>2B8h6Y72-132-006-O6-001-cWy-039-1-fwc-02-Ol5</t>
  </si>
  <si>
    <t>博昊战队</t>
  </si>
  <si>
    <t>邢凯博|张正昊</t>
  </si>
  <si>
    <t>2B8h6Yhw-132-006-ls-001-icZ-039-1-RBv-02-wiv</t>
  </si>
  <si>
    <t>璀璨双星队</t>
  </si>
  <si>
    <t>长春外国语学校 长春北湖学校</t>
  </si>
  <si>
    <t>杨英珩|马依杨</t>
  </si>
  <si>
    <t>2B8h6Yzf-132-006-Ox-001-mlf-039-1-ZyJ-02-vtV</t>
  </si>
  <si>
    <t>嘉定 麒麟队</t>
  </si>
  <si>
    <t>上海市嘉定区疁城实验学校 上海市民办远东学校</t>
  </si>
  <si>
    <t>王建民</t>
  </si>
  <si>
    <t>王悠然|杨奕涵</t>
  </si>
  <si>
    <t>2B8h6YwG-132-006-Bj-001-Qe9-039-1-BQi-02-7UP</t>
  </si>
  <si>
    <t>铜梁巴中希磊队</t>
  </si>
  <si>
    <t>蔡绎磊|刘桂希</t>
  </si>
  <si>
    <t>2B8h6Yht-132-006-rz-001-uTO-039-1-OlH-02-TUF</t>
  </si>
  <si>
    <t>发现号</t>
  </si>
  <si>
    <t>中国人民大学附属中学通州校区</t>
  </si>
  <si>
    <t>杨淼</t>
  </si>
  <si>
    <t>王昊宇|周昭呈</t>
  </si>
  <si>
    <t>2B8h61xt-132-006-o0-001-vOe-039-1-Fop-02-AKS</t>
  </si>
  <si>
    <t>谨序十二中凤凰中学启航7队</t>
  </si>
  <si>
    <t>唐山市第十二中学 唐山市凤凰中学</t>
  </si>
  <si>
    <t>周子文帛|李云辰</t>
  </si>
  <si>
    <t>2B8h6Y77-132-006-Op-001-ZNl-039-1-hId-02-acH</t>
  </si>
  <si>
    <t>准旗九中</t>
  </si>
  <si>
    <t>准格尔旗第九中学</t>
  </si>
  <si>
    <t>高鹏</t>
  </si>
  <si>
    <t>杨家乐|宋科廷</t>
  </si>
  <si>
    <t>2B8h6Yzs-132-006-lw-001-Kia-039-1-34k-02-bSi</t>
  </si>
  <si>
    <t>学道欣久智行队</t>
  </si>
  <si>
    <t>何欣洋|周久人</t>
  </si>
  <si>
    <t>2B8h6mvC-132-006-tI-001-pyP-039-1-mYs-02-Bs8</t>
  </si>
  <si>
    <t>平阳县鳌江镇第五中学</t>
  </si>
  <si>
    <t>林珂锋</t>
  </si>
  <si>
    <t>2B8h6Y7o-132-006-4D-001-VQC-039-1-MOs-02-WWk</t>
  </si>
  <si>
    <t>软科启点一队</t>
  </si>
  <si>
    <t>上海市实验学校东校</t>
  </si>
  <si>
    <t>安林</t>
  </si>
  <si>
    <t>崔羽萌</t>
  </si>
  <si>
    <t>2B8h6Y7C-132-006-8x-001-5o9-039-1-jB5-02-Wr7</t>
  </si>
  <si>
    <t>软科启点二队</t>
  </si>
  <si>
    <t>上海市松江九峰实验学校 上海市松江区西外外国语学校</t>
  </si>
  <si>
    <t>谢尹溪|林鑫菾</t>
  </si>
  <si>
    <t>2B8h6Y7q-132-006-5S-001-gJo-039-1-0kT-02-24K</t>
  </si>
  <si>
    <t>AI 霸王龙战队</t>
  </si>
  <si>
    <t>新源县第六中学</t>
  </si>
  <si>
    <t>徐亚玲</t>
  </si>
  <si>
    <t>邵广澄|吴欣辰</t>
  </si>
  <si>
    <t>2B8h6Yza-132-006-bZ-001-Cgd-039-1-Gig-02-FkC</t>
  </si>
  <si>
    <t>合肥市四十八中/五十中天鹅湖联队</t>
  </si>
  <si>
    <t>合肥市第四十八中学/五十中天鹅湖校区</t>
  </si>
  <si>
    <t>林潇然|李明浩</t>
  </si>
  <si>
    <t>2B8h6Yw2-132-006-rQ-001-Nl2-039-1-zsy-02-bLl</t>
  </si>
  <si>
    <t>铜梁巴中峰航队</t>
  </si>
  <si>
    <t>何东航|郑余锋</t>
  </si>
  <si>
    <t>2B8h6mv8-132-006-bh-001-RIC-039-1-qtI-02-LQf</t>
  </si>
  <si>
    <t>琛源战队</t>
  </si>
  <si>
    <t>丁翊琛|孙茂源</t>
  </si>
  <si>
    <t>2B8h6mPo-132-006-K4-001-TKJ-039-1-x2u-02-8RT</t>
  </si>
  <si>
    <t>欣梦想三队</t>
  </si>
  <si>
    <t>长沙市雨花区欣享动 机器人培训中心</t>
  </si>
  <si>
    <t>邹嘉城|杨哲宸</t>
  </si>
  <si>
    <t>2B8h6mP4-132-006-Qo-001-SgP-039-1-pX0-02-CKg</t>
  </si>
  <si>
    <t>昆一西山启航战队</t>
  </si>
  <si>
    <t>王亚峰</t>
  </si>
  <si>
    <t>金子琦|张语珊</t>
  </si>
  <si>
    <t>2B8h6YzD-132-006-VP-001-Jie-039-1-2Mn-02-VFV</t>
  </si>
  <si>
    <t>李航|梁芷彤</t>
  </si>
  <si>
    <t>2B8h6YZA-132-006-2x-001-OAp-039-1-oR4-02-w2h</t>
  </si>
  <si>
    <t>WITIEKO一队</t>
  </si>
  <si>
    <t>日照市新营中学</t>
  </si>
  <si>
    <t>禹一凡</t>
  </si>
  <si>
    <t>杨凯捷|王程辉</t>
  </si>
  <si>
    <t>2B8h6Yz9-132-006-wU-001-3Ws-039-1-9Gw-02-7pM</t>
  </si>
  <si>
    <t>皓浩队</t>
  </si>
  <si>
    <t>新余市第一中学</t>
  </si>
  <si>
    <t>董新峰</t>
  </si>
  <si>
    <t>温皓程|黄浩宸</t>
  </si>
  <si>
    <t>2B8h6mvu-132-006-Bz-001-hgV-039-1-omr-02-3Md</t>
  </si>
  <si>
    <t>谨序润唐中学启航4队</t>
  </si>
  <si>
    <t>唐山润唐中学</t>
  </si>
  <si>
    <t>王浩辰</t>
  </si>
  <si>
    <t>2B8h6mP2-132-006-iO-001-P9l-039-1-IER-02-GyW</t>
  </si>
  <si>
    <t>未央3</t>
  </si>
  <si>
    <t>何宛盈|郜珈伊</t>
  </si>
  <si>
    <t>2B8h6YhX-132-006-XA-001-tQW-039-1-1mx-02-6bL</t>
  </si>
  <si>
    <t>大丰AI机器人战队AC</t>
  </si>
  <si>
    <t>潘文楷|陈柏霖</t>
  </si>
  <si>
    <t>2B8h6Y7R-132-006-Wa-001-IFy-039-1-RVX-02-x0T</t>
  </si>
  <si>
    <t>北京交大附中1</t>
  </si>
  <si>
    <t>王靖程|赵振杰</t>
  </si>
  <si>
    <t>2B8h61x4-132-006-fs-001-0Z6-039-1-fUx-02-OIi</t>
  </si>
  <si>
    <t>未来星创意机器人一星耀战队</t>
  </si>
  <si>
    <t>蒋荞伊</t>
  </si>
  <si>
    <t>2B8h6YZg-132-006-e1-001-Mys-039-1-BGL-02-C7G</t>
  </si>
  <si>
    <t>平舆县第二初级中学</t>
  </si>
  <si>
    <t>郭珂珂</t>
  </si>
  <si>
    <t>杨铄</t>
  </si>
  <si>
    <t>2B8h6YhF-132-006-6m-001-hiO-039-1-NwC-02-VtQ</t>
  </si>
  <si>
    <t>博氪02队</t>
  </si>
  <si>
    <t>呼和浩特市第十九中学</t>
  </si>
  <si>
    <t>荆墨|李浩宇</t>
  </si>
  <si>
    <t>2B8h6mvl-132-006-VY-001-BDt-039-1-2oj-02-5QR</t>
  </si>
  <si>
    <t>阳涵星河队</t>
  </si>
  <si>
    <t>乌拉特前旗青少年素质教育发展服务中心</t>
  </si>
  <si>
    <t>尤志娟</t>
  </si>
  <si>
    <t>丛逸阳|王博涵</t>
  </si>
  <si>
    <t>2B8h6Y75-132-006-4U-001-BoZ-039-1-f4D-02-R8S</t>
  </si>
  <si>
    <t>上高新创客1队</t>
  </si>
  <si>
    <t>晏梓萱|刘欣菲</t>
  </si>
  <si>
    <t>2B8h6YwU-132-006-et-001-jHw-039-1-BDR-02-lqZ</t>
  </si>
  <si>
    <t>双阳拓界队</t>
  </si>
  <si>
    <t>高密市文昌中学，高密市向阳中学</t>
  </si>
  <si>
    <t>王昭阳|邱烁阳</t>
  </si>
  <si>
    <t>2B8h6mPI-132-006-p4-001-csy-039-1-7QO-02-EOe</t>
  </si>
  <si>
    <t>福建省云霄第一中学分校</t>
  </si>
  <si>
    <t>黄钰涵</t>
  </si>
  <si>
    <t>2B8h6mva-132-006-4E-001-Ffz-039-1-Uw1-02-kjU</t>
  </si>
  <si>
    <t>邳州优创未来全拿拿队</t>
  </si>
  <si>
    <t>邳州市新城中学</t>
  </si>
  <si>
    <t>庄硕|周琪</t>
  </si>
  <si>
    <t>2B8h6mPG-132-006-vt-001-C1p-039-1-FU3-02-xo3</t>
  </si>
  <si>
    <t>智者1队</t>
  </si>
  <si>
    <t>苏子轩|陈相锦</t>
  </si>
  <si>
    <t>2B8h6YZ7-132-006-46-001-CPC-039-1-p63-02-2mT</t>
  </si>
  <si>
    <t>WITIEKO二队</t>
  </si>
  <si>
    <t>日照港中学</t>
  </si>
  <si>
    <t>丛闪</t>
  </si>
  <si>
    <t>李锦程|刘忻洽</t>
  </si>
  <si>
    <t>2B8h6mPl-132-006-zh-001-eQq-039-1-oLS-02-IZW</t>
  </si>
  <si>
    <t>九中天行者龙淇战队</t>
  </si>
  <si>
    <t>河南省信阳市第九中学</t>
  </si>
  <si>
    <t>李富倡</t>
  </si>
  <si>
    <t>李奕龙|王威淇</t>
  </si>
  <si>
    <t>2B8h6Y78-132-006-bt-001-FbL-039-1-H1R-02-4Cy</t>
  </si>
  <si>
    <t>祎马当先</t>
  </si>
  <si>
    <t>上海市徐汇中学</t>
  </si>
  <si>
    <t>尹一马|刘祎宸</t>
  </si>
  <si>
    <t>2B8h6Y7F-132-006-io-001-ZcW-039-1-fo2-02-SwS</t>
  </si>
  <si>
    <t>活力5队</t>
  </si>
  <si>
    <t>干屹城|陈熠豪</t>
  </si>
  <si>
    <t>2B8h6Yzy-132-006-pk-001-JzG-039-1-fpQ-02-1He</t>
  </si>
  <si>
    <t>谦谦君子</t>
  </si>
  <si>
    <t>青浦区东方中学 青浦区实验中学</t>
  </si>
  <si>
    <t>徐弘哲|王谦礼</t>
  </si>
  <si>
    <t>2B8h6mvN-132-006-IE-001-OH4-039-1-XJV-02-dWQ</t>
  </si>
  <si>
    <t>九江市十一中北京锦标赛</t>
  </si>
  <si>
    <t>九江市第十一中学</t>
  </si>
  <si>
    <t>周静</t>
  </si>
  <si>
    <t>刘熙瑜|张荣炜</t>
  </si>
  <si>
    <t>2B8h6Ywc-132-006-05-001-14b-039-1-WE0-02-OLs</t>
  </si>
  <si>
    <t>铜梁巴中瑞辰队</t>
  </si>
  <si>
    <t>张洹瑞|余远辰</t>
  </si>
  <si>
    <t>2B8h6mvT-132-006-aB-001-cK6-039-1-sPc-02-nR9</t>
  </si>
  <si>
    <t>辰志战队</t>
  </si>
  <si>
    <t>谷雨辰|谢林志</t>
  </si>
  <si>
    <t>2B8h6mPq-132-006-v1-001-nEL-039-1-kju-02-eRO</t>
  </si>
  <si>
    <t>BOOK思议队</t>
  </si>
  <si>
    <t>鄂尔多斯市东胜区第十五中学</t>
  </si>
  <si>
    <t>裴建峰</t>
  </si>
  <si>
    <t>吴悦彤|徐梓涵</t>
  </si>
  <si>
    <t>2B8h6Yzp-132-006-Ba-001-YoP-039-1-jpU-02-wof</t>
  </si>
  <si>
    <t>越喆队</t>
  </si>
  <si>
    <t>华梓越|董俊喆</t>
  </si>
  <si>
    <t>2B8h6Yze-132-006-FU-001-u2M-039-1-ryT-02-ENJ</t>
  </si>
  <si>
    <t>国士无双</t>
  </si>
  <si>
    <t>永宁三沙源上游学校</t>
  </si>
  <si>
    <t>刘湛国</t>
  </si>
  <si>
    <t>2B8h6Y7U-132-006-Jv-001-wGg-039-1-Wyf-02-5yh</t>
  </si>
  <si>
    <t>乌兰浩特市第八中学第5代表队</t>
  </si>
  <si>
    <t>乌兰浩特市第八中学</t>
  </si>
  <si>
    <t>许小军</t>
  </si>
  <si>
    <t>刘戊辛|高熙然</t>
  </si>
  <si>
    <t>2B8h6mvF-132-006-Oa-001-YNI-039-1-8zQ-02-f3c</t>
  </si>
  <si>
    <t>乌兰浩特市第八中学第4代表队</t>
  </si>
  <si>
    <t>盖鹏越|于柠恺</t>
  </si>
  <si>
    <t>2B8h6Y7O-132-006-ga-001-fay-039-1-zTg-02-hOc</t>
  </si>
  <si>
    <t>软科启点三队</t>
  </si>
  <si>
    <t>上海市松江教育学院附属实验学校 上海市松江九峰实验学校</t>
  </si>
  <si>
    <t>吴思锐|谢梓馨</t>
  </si>
  <si>
    <t>2B8h6Y7c-132-006-aa-001-6qC-039-1-xcy-02-6YQ</t>
  </si>
  <si>
    <t>上高凤凰机器人一队</t>
  </si>
  <si>
    <t>上高五中</t>
  </si>
  <si>
    <t>彭小明</t>
  </si>
  <si>
    <t>游棋瀚|李俊泽</t>
  </si>
  <si>
    <t>2B8h6YzR-132-006-IM-001-fxE-039-1-5rQ-02-giQ</t>
  </si>
  <si>
    <t>梦之羽翼</t>
  </si>
  <si>
    <t>邢台市南和区职业技术教育中心</t>
  </si>
  <si>
    <t>安兆阳</t>
  </si>
  <si>
    <t>杨明远|方梓澎</t>
  </si>
  <si>
    <t>2B8h6YzQ-132-006-gu-001-oT2-039-1-g0V-02-pPp</t>
  </si>
  <si>
    <t>东方少年</t>
  </si>
  <si>
    <t>方梓博|张楚扬</t>
  </si>
  <si>
    <t>2B8h6mvd-132-006-C1-001-Feo-039-1-WQg-02-hFb</t>
  </si>
  <si>
    <t>乌兰浩特市第八中学第2代表队</t>
  </si>
  <si>
    <t>吴俊贤|武新坪</t>
  </si>
  <si>
    <t>2B8h6mvL-132-006-y7-001-ajy-039-1-U6E-02-R9d</t>
  </si>
  <si>
    <t>拏云七中队</t>
  </si>
  <si>
    <t>珠海市实验中学</t>
  </si>
  <si>
    <t>张引</t>
  </si>
  <si>
    <t>高雅思|廖晨煜</t>
  </si>
  <si>
    <t>2B8h6Y7w-132-006-oL-001-awh-039-1-GfF-02-QwN</t>
  </si>
  <si>
    <t>乌兰浩特市第八中学第1代表队</t>
  </si>
  <si>
    <t>潘广宇|朱佳煊</t>
  </si>
  <si>
    <t>2B8h6mPz-132-006-NB-001-ssE-039-1-AIz-02-vw7</t>
  </si>
  <si>
    <t>未央2</t>
  </si>
  <si>
    <t>文轩墨|刘启昕</t>
  </si>
  <si>
    <t>2B8h6mvA-132-006-Yg-001-8WF-039-1-dwk-02-aL1</t>
  </si>
  <si>
    <t>拏云六中队</t>
  </si>
  <si>
    <t>魏崃|卢韵洁</t>
  </si>
  <si>
    <t>2B8h6YcE-132-006-st-001-aLn-040-1-EYu-05-HuJ</t>
  </si>
  <si>
    <t>赛博都市</t>
  </si>
  <si>
    <t>石代机器人2队</t>
  </si>
  <si>
    <t>石狮市第七实验小学</t>
  </si>
  <si>
    <t>罗柏聪</t>
  </si>
  <si>
    <t>赵乙森|卢禹杭</t>
  </si>
  <si>
    <t>2B8h6Yc6-132-006-zM-001-7OB-040-1-SDc-05-WPJ</t>
  </si>
  <si>
    <t>中国科大附属中学康桥国际学校联队</t>
  </si>
  <si>
    <t>中国科大附属中学小学部/合肥新站高新区康桥国际学校</t>
  </si>
  <si>
    <t>吴跃茏|于琳蕊</t>
  </si>
  <si>
    <t>2B8h6YVn-132-006-oC-001-1OE-040-1-ivN-05-AnE</t>
  </si>
  <si>
    <t>淮河路第三小学/同安小学联队</t>
  </si>
  <si>
    <t>合肥市淮河路第三小学/合肥市同安小学</t>
  </si>
  <si>
    <t>李瑞康</t>
  </si>
  <si>
    <t>高荣彬|代文彧</t>
  </si>
  <si>
    <t>2B8h6Ycl-132-006-Nz-001-C9J-040-1-2YA-05-uq8</t>
  </si>
  <si>
    <t>合肥市奥体小学习友路小学联队</t>
  </si>
  <si>
    <t>合肥市奥体小学/合肥习友路小学</t>
  </si>
  <si>
    <t>吕叶阳阳|丁奕轩</t>
  </si>
  <si>
    <t>2B8h6YcN-132-006-gV-001-Blq-040-1-SII-05-yYn</t>
  </si>
  <si>
    <t>青年路小学新桥一六八学校联队</t>
  </si>
  <si>
    <t>合肥市青年路小学/新桥一六八学校</t>
  </si>
  <si>
    <t>葛磊</t>
  </si>
  <si>
    <t>李靖泽|韩柠阳</t>
  </si>
  <si>
    <t>2B8h6Ycn-132-006-hB-001-sle-040-1-A3H-05-oqF</t>
  </si>
  <si>
    <t>石代机器人8队</t>
  </si>
  <si>
    <t>石狮市第二实验小学 石狮市华侨实验小学</t>
  </si>
  <si>
    <t>王思珩|黄钰恒</t>
  </si>
  <si>
    <t>2B8h6YcS-132-006-An-001-5Wh-040-1-T0t-05-Usb</t>
  </si>
  <si>
    <t>清华附中合肥/南门小学海恒联队</t>
  </si>
  <si>
    <t>清华附中合肥学校/南门小学海恒分校</t>
  </si>
  <si>
    <t>邓烨宸|颜泽凯</t>
  </si>
  <si>
    <t>2B8h6Ycu-132-006-gH-001-VNE-040-1-Utq-05-AAa</t>
  </si>
  <si>
    <t>石代机器人6队</t>
  </si>
  <si>
    <t>石狮市第三实验小学 石狮市第五实验小学</t>
  </si>
  <si>
    <t>严兆林</t>
  </si>
  <si>
    <t>邱柏翰|卓一凡</t>
  </si>
  <si>
    <t>2B8h6Yw1-132-006-w2-001-s8g-040-1-28J-05-sKt</t>
  </si>
  <si>
    <t>瑞安毓蒙小学_瑞安马鞍山实验小学</t>
  </si>
  <si>
    <t>周莫凡</t>
  </si>
  <si>
    <t>金行拯|陈子灏</t>
  </si>
  <si>
    <t>2B8h6YcY-132-006-0P-001-VJe-040-1-lym-05-Gpg</t>
  </si>
  <si>
    <t>合肥杨林小学/创新实验小学联队</t>
  </si>
  <si>
    <t>合肥市高新区杨林小学/合肥高新创新实验小学</t>
  </si>
  <si>
    <t>张立昂|程禹诚</t>
  </si>
  <si>
    <t>2B8h6Yc8-132-006-q7-001-iQ4-040-1-VHj-05-O7A</t>
  </si>
  <si>
    <t>合肥市望湖小学洞庭湖路校区小队</t>
  </si>
  <si>
    <t>合肥市望湖小学洞庭湖路校区</t>
  </si>
  <si>
    <t>胡宇辰|苌则珺</t>
  </si>
  <si>
    <t>2B8h6YcL-132-006-XS-001-bOW-040-1-ot0-05-5ps</t>
  </si>
  <si>
    <t>远藩队</t>
  </si>
  <si>
    <t>重庆快思慢想</t>
  </si>
  <si>
    <t>王维</t>
  </si>
  <si>
    <t>李明远|陈一藩</t>
  </si>
  <si>
    <t>2B8h6Yfi-132-006-Na-001-98L-040-1-gFE-05-60I</t>
  </si>
  <si>
    <t>篮霹雳九队</t>
  </si>
  <si>
    <t>濮阳市绿城小学，濮阳市经济技术开发区实验学校</t>
  </si>
  <si>
    <t>张少龙</t>
  </si>
  <si>
    <t>陈芊玥|宋婧伊</t>
  </si>
  <si>
    <t>2B8h6YIL-132-006-eO-001-PSH-040-1-Hml-05-1r9</t>
  </si>
  <si>
    <t>星空里3队</t>
  </si>
  <si>
    <t>洛阳星空里少儿科技中心</t>
  </si>
  <si>
    <t>丁卓伦</t>
  </si>
  <si>
    <t>雷梓航|焦艺涵</t>
  </si>
  <si>
    <t>2B8h6YcA-132-006-p2-001-tlL-040-1-8dz-05-09r</t>
  </si>
  <si>
    <t>丞瀚队</t>
  </si>
  <si>
    <t>廖梓丞|袁梓瀚</t>
  </si>
  <si>
    <t>2B8h6YfJ-132-006-7N-001-CjJ-040-1-C9F-05-ZPk</t>
  </si>
  <si>
    <t>合肥市红星路小学/金湖小学联队</t>
  </si>
  <si>
    <t>安徽省合肥市红星路小学/合肥市金湖小学</t>
  </si>
  <si>
    <t>段芊伊|郭若灵</t>
  </si>
  <si>
    <t>2B8h6YfG-132-006-zY-001-Y4d-040-1-Tb8-05-Y5H</t>
  </si>
  <si>
    <t>荥阳梦源三队</t>
  </si>
  <si>
    <t>荥阳市第八小学 郑中国际学校</t>
  </si>
  <si>
    <t>刘锡萍</t>
  </si>
  <si>
    <t>郭润泽|张玮轩</t>
  </si>
  <si>
    <t>2B8h6Yc1-132-006-Rg-001-Nan-040-1-OX9-05-mAO</t>
  </si>
  <si>
    <t>石代机器人3队</t>
  </si>
  <si>
    <t>石狮市第五实验小学</t>
  </si>
  <si>
    <t>王少泽|陈梓霖</t>
  </si>
  <si>
    <t>2B8h6YtB-132-006-me-001-7U0-040-1-ve2-05-MxW</t>
  </si>
  <si>
    <t>石河子咔库赛博8队</t>
  </si>
  <si>
    <t>石河子市杠杆信息科技</t>
  </si>
  <si>
    <t>王玙亭</t>
  </si>
  <si>
    <t>李泰呈|韩宜臻</t>
  </si>
  <si>
    <t>2B8h6YcH-132-006-fm-001-eYr-040-1-QzY-05-tdN</t>
  </si>
  <si>
    <t>中国科学技术大学附属中学一队</t>
  </si>
  <si>
    <t>肖圆方|苏沪皖</t>
  </si>
  <si>
    <t>2B8h6YcO-132-006-hC-001-VJq-040-1-O61-05-rPw</t>
  </si>
  <si>
    <t>合肥市师范附小/师范附小四小联队</t>
  </si>
  <si>
    <t>合肥市师范附小四小/合肥师范附小</t>
  </si>
  <si>
    <t>张晨|王明轩</t>
  </si>
  <si>
    <t>2B8h6YcZ-132-006-mV-001-ixc-040-1-omI-05-MkL</t>
  </si>
  <si>
    <t>奇燃队</t>
  </si>
  <si>
    <t>王洛奇|彭俊燃</t>
  </si>
  <si>
    <t>2B8h6Yc4-132-006-fI-001-ym6-040-1-XdQ-05-bQ2</t>
  </si>
  <si>
    <t>峨眉山路小学一队</t>
  </si>
  <si>
    <t>青岛西海岸新区峨眉山路小学</t>
  </si>
  <si>
    <t>段成宇</t>
  </si>
  <si>
    <t>管昊轩|徐嘉和</t>
  </si>
  <si>
    <t>2B8h6YIf-132-006-QM-001-cgh-040-1-pdS-05-143</t>
  </si>
  <si>
    <t>智驭未来世界</t>
  </si>
  <si>
    <t>滕州市实验小学荆河路校区、滕州市文化路实验小学</t>
  </si>
  <si>
    <t>付青龙</t>
  </si>
  <si>
    <t>王梓宸|贾星墨</t>
  </si>
  <si>
    <t>2B8h6YV6-132-006-gB-001-K5m-040-1-7WB-05-ubM</t>
  </si>
  <si>
    <t>西园新村小学南校/和平路小学联队</t>
  </si>
  <si>
    <t>合肥市西园新村小学南校汇林校区/和平路小学</t>
  </si>
  <si>
    <t>于海悦|屈瀚辰</t>
  </si>
  <si>
    <t>2B8h6Ycf-132-006-5t-001-K3J-040-1-O7N-05-EZA</t>
  </si>
  <si>
    <t>苈鲸超越一队</t>
  </si>
  <si>
    <t>青岛西海岸新区青少年人工智能科技辅导员协会</t>
  </si>
  <si>
    <t>马熙楷|孙一瑞</t>
  </si>
  <si>
    <t>2B8h6Yce-132-006-mm-001-BO7-040-1-u8d-05-vZg</t>
  </si>
  <si>
    <t>将乐县曦创未来龙吟战队</t>
  </si>
  <si>
    <t>将乐县实验小学</t>
  </si>
  <si>
    <t>胡小明</t>
  </si>
  <si>
    <t>黄桢芸|张乔柯</t>
  </si>
  <si>
    <t>2B8h6YIZ-132-006-F3-001-KyT-040-1-r6Q-05-Bpl</t>
  </si>
  <si>
    <t>星空里2队</t>
  </si>
  <si>
    <t>王科翔|金益铭</t>
  </si>
  <si>
    <t>2B8h6Ytc-132-006-JP-001-9wR-040-1-8Si-05-RlL</t>
  </si>
  <si>
    <t>亦庄二队</t>
  </si>
  <si>
    <t>瓦力工厂</t>
  </si>
  <si>
    <t>任德华</t>
  </si>
  <si>
    <t>谈正远|刘宸肇</t>
  </si>
  <si>
    <t>2B8h6YIv-132-006-Om-001-zvD-040-1-DSR-05-Izb</t>
  </si>
  <si>
    <t>旺宇组合</t>
  </si>
  <si>
    <t>郑州大学附属小学 互助路小学</t>
  </si>
  <si>
    <t>魏广磊</t>
  </si>
  <si>
    <t>王珍旺|王浩宇</t>
  </si>
  <si>
    <t>2B8h6Yf4-132-006-18-001-PXq-040-1-8Z3-05-MHf</t>
  </si>
  <si>
    <t>平顶山东方娃娃二队</t>
  </si>
  <si>
    <t>平顶山市湛河区稻香路小学</t>
  </si>
  <si>
    <t>王东娜</t>
  </si>
  <si>
    <t>闫一|赵梓博</t>
  </si>
  <si>
    <t>2B8h6YVW-132-006-LN-001-WXE-040-1-TOC-05-k73</t>
  </si>
  <si>
    <t>少年游击队</t>
  </si>
  <si>
    <t>春华小学  绣湖小学</t>
  </si>
  <si>
    <t>陈宫韩</t>
  </si>
  <si>
    <t>洪沚夽|方彦博</t>
  </si>
  <si>
    <t>2B8h6YcU-132-006-pa-001-T06-040-1-V2p-05-a8O</t>
  </si>
  <si>
    <t>AI海豚战队</t>
  </si>
  <si>
    <t>王惠</t>
  </si>
  <si>
    <t>赵伽艺|陈梓萱</t>
  </si>
  <si>
    <t>2B8h6Ycr-132-006-C9-001-ZPM-040-1-APv-05-L8I</t>
  </si>
  <si>
    <t>将乐县曦创未来虎啸战队</t>
  </si>
  <si>
    <t>将乐县实验小学将乐县杨时小学</t>
  </si>
  <si>
    <t>胡嘉逸|王远昊</t>
  </si>
  <si>
    <t>2B8h6YfI-132-006-iH-001-moI-040-1-S0m-05-QTw</t>
  </si>
  <si>
    <t>南国花园小学/少儿艺术学校联队</t>
  </si>
  <si>
    <t>合肥市南国花园小学/合肥市少儿艺术学校（当涂路校区）</t>
  </si>
  <si>
    <t>朱行一|司成佑</t>
  </si>
  <si>
    <t>2B8h6YIc-132-006-o3-001-6JJ-040-1-AqQ-05-OXz</t>
  </si>
  <si>
    <t>温县机械公民1队</t>
  </si>
  <si>
    <t>温县第一实验小学</t>
  </si>
  <si>
    <t>吴冰洁</t>
  </si>
  <si>
    <t>董殊言|范昱灼</t>
  </si>
  <si>
    <t>2B8h6Ywe-132-006-wj-001-MfQ-040-1-cO1-05-UOT</t>
  </si>
  <si>
    <t>KAKA十七队</t>
  </si>
  <si>
    <t>博山区四十亩地小学	博山区四十亩地小学</t>
  </si>
  <si>
    <t>邹宗南</t>
  </si>
  <si>
    <t>崔鑫铄|穆瑾源</t>
  </si>
  <si>
    <t>2B8h6Ytm-132-006-qV-001-vwy-040-1-RiO-05-rq7</t>
  </si>
  <si>
    <t>桢桢战队</t>
  </si>
  <si>
    <t>库尔勒市方糖科技</t>
  </si>
  <si>
    <t>田小龙</t>
  </si>
  <si>
    <t>郑哲宸|田洛恩</t>
  </si>
  <si>
    <t>2B8h6Ycx-132-006-cj-001-Irj-040-1-hWA-05-wRq</t>
  </si>
  <si>
    <t>苈鲸超越二队</t>
  </si>
  <si>
    <t>韩术廷|闫博容</t>
  </si>
  <si>
    <t>2B8h6YfY-132-006-5O-001-O65-040-1-Z2u-05-dFE</t>
  </si>
  <si>
    <t>星码-玄武队</t>
  </si>
  <si>
    <t>廿三里第二小学 义乌市下骆宅小学</t>
  </si>
  <si>
    <t>金怡</t>
  </si>
  <si>
    <t>黄锦成|任宸汐</t>
  </si>
  <si>
    <t>2B8h6YcP-132-006-AC-001-3OA-040-1-o2k-05-qcJ</t>
  </si>
  <si>
    <t>米克火箭8队</t>
  </si>
  <si>
    <t>闻喜县城西小学 闻喜县明德小学</t>
  </si>
  <si>
    <t>任亚洁</t>
  </si>
  <si>
    <t>李泽瑞|宋承轩</t>
  </si>
  <si>
    <t>2B8h6Yfq-132-006-cN-001-met-040-1-Hnw-05-esT</t>
  </si>
  <si>
    <t>无敌先锋队</t>
  </si>
  <si>
    <t>义乌市江湾小学  义乌市群星英特小学</t>
  </si>
  <si>
    <t>李晏|何政岩</t>
  </si>
  <si>
    <t>2B8h6Yfc-132-006-Xv-001-NW8-040-1-TkR-05-RHt</t>
  </si>
  <si>
    <t>梦想编织队</t>
  </si>
  <si>
    <t>前洪小学</t>
  </si>
  <si>
    <t>吴杭</t>
  </si>
  <si>
    <t>胡晨梦|万佳宜</t>
  </si>
  <si>
    <t>2B8h6Ytb-132-006-Ij-001-piM-040-1-hXQ-05-RQZ</t>
  </si>
  <si>
    <t>蜗牛造梦队</t>
  </si>
  <si>
    <t>北京芳草地国际学校甘露园分校康乐校区 三河市冯家府小学</t>
  </si>
  <si>
    <t>李宾</t>
  </si>
  <si>
    <t>李知远|宫蓁蓁</t>
  </si>
  <si>
    <t>2B8h6YVC-132-006-Nh-001-RuB-040-1-saH-05-148</t>
  </si>
  <si>
    <t>内卷队</t>
  </si>
  <si>
    <t>义乌市群星英特 义乌市艺术学校</t>
  </si>
  <si>
    <t>王彦乔|蒋雨辰</t>
  </si>
  <si>
    <t>2B8h6YfR-132-006-tU-001-YMA-040-1-fCX-05-V7X</t>
  </si>
  <si>
    <t>星码-白虎队</t>
  </si>
  <si>
    <t>义乌市廿三里第一小学</t>
  </si>
  <si>
    <t>陈昱韬|王锦崧</t>
  </si>
  <si>
    <t>2B8h6Yfm-132-006-qO-001-6AB-040-1-Z2x-05-9c2</t>
  </si>
  <si>
    <t>星河探索小队</t>
  </si>
  <si>
    <t>义乌市稠城一小</t>
  </si>
  <si>
    <t>楼心月</t>
  </si>
  <si>
    <t>傅翊安|方驰</t>
  </si>
  <si>
    <t>2B8h6Yfr-132-006-Gb-001-s3r-040-1-dQT-05-kKX</t>
  </si>
  <si>
    <t>农夫山泉队</t>
  </si>
  <si>
    <t>义乌市群星英特  义乌市保联小学</t>
  </si>
  <si>
    <t>楼奕宏|金煜稀</t>
  </si>
  <si>
    <t>2B8h6Ycz-132-006-tz-001-CDK-040-1-bfb-05-7eG</t>
  </si>
  <si>
    <t>米克火箭2队</t>
  </si>
  <si>
    <t>闻喜县明德小学 闻喜县实验小学</t>
  </si>
  <si>
    <t>付如萍</t>
  </si>
  <si>
    <t>佀王蕊|张雨欣</t>
  </si>
  <si>
    <t>2B8h6YIi-132-006-lm-001-kSd-040-1-4IB-05-Wl3</t>
  </si>
  <si>
    <t>永攀高峰队</t>
  </si>
  <si>
    <t>经济开发区学校  义乌市育才学校</t>
  </si>
  <si>
    <t>周子聪|朱宸辉</t>
  </si>
  <si>
    <t>2B8h6Yfk-132-006-w9-001-gCs-040-1-HV5-05-J5Y</t>
  </si>
  <si>
    <t>逍遥自在队</t>
  </si>
  <si>
    <t>义乌市群星英特小学</t>
  </si>
  <si>
    <t>吴晟恺|楼奕含</t>
  </si>
  <si>
    <t>2B8h6YVo-132-006-he-001-HQa-040-1-Ay0-05-3dd</t>
  </si>
  <si>
    <t>星际探险队</t>
  </si>
  <si>
    <t>义乌杭州育才学校 春华小学</t>
  </si>
  <si>
    <t>叶劲杉|庄锦铭</t>
  </si>
  <si>
    <t>2B8h6Yfj-132-006-6Y-001-NGY-040-1-Llb-05-OLb</t>
  </si>
  <si>
    <t>星码-朱雀队</t>
  </si>
  <si>
    <t>义乌市实验小学 义乌市廿三里第二小学</t>
  </si>
  <si>
    <t>董智宸|南一灿</t>
  </si>
  <si>
    <t>2B8h6YVv-132-006-I4-001-s21-040-1-TFS-05-uOl</t>
  </si>
  <si>
    <t>鸿鹄三队</t>
  </si>
  <si>
    <t>倪福显</t>
  </si>
  <si>
    <t>欧阳子睿|陈一鸣</t>
  </si>
  <si>
    <t>2B8h6YfL-132-006-Us-001-lxg-040-1-ozi-05-jF7</t>
  </si>
  <si>
    <t>狂飙队</t>
  </si>
  <si>
    <t>义乌市东洲小学 绣湖小学</t>
  </si>
  <si>
    <t>范轩宁|骆薇羽</t>
  </si>
  <si>
    <t>2B8h6Yt2-132-006-VZ-001-3qK-040-1-eic-05-T70</t>
  </si>
  <si>
    <t>蜗牛追梦队</t>
  </si>
  <si>
    <t>北京通州区芙蓉小学焦王庄校区 北京朝阳区芳草地国际学校甘露园分校</t>
  </si>
  <si>
    <t>刘佳羽|李漫熙</t>
  </si>
  <si>
    <t>2B8h6YXK-132-006-ZW-001-ERQ-040-1-1qw-06-fs0</t>
  </si>
  <si>
    <t>数据幻能队</t>
  </si>
  <si>
    <t>扶沟县实验小学 扶沟县金塔路小学</t>
  </si>
  <si>
    <t>钱纪山</t>
  </si>
  <si>
    <t>桑茂祯|张芯睿</t>
  </si>
  <si>
    <t>2B8h6Yxz-132-006-jV-001-kIO-040-1-FKI-06-YNE</t>
  </si>
  <si>
    <t>运城乐博福瑞特4队</t>
  </si>
  <si>
    <t>人民路学校</t>
  </si>
  <si>
    <t>姚永康</t>
  </si>
  <si>
    <t>梁逸骏|何梓豪</t>
  </si>
  <si>
    <t>2B8h6Y6Q-132-006-Fe-001-3dg-040-1-Ga3-06-oxz</t>
  </si>
  <si>
    <t>迪迦队</t>
  </si>
  <si>
    <t>熊梓迪|刘家屹</t>
  </si>
  <si>
    <t>2B8h6YaW-132-006-m5-001-UcV-040-1-Rht-06-Oq1</t>
  </si>
  <si>
    <t>合肥市黄山路小学校队</t>
  </si>
  <si>
    <t>合肥市黄山路小学</t>
  </si>
  <si>
    <t>程泓越|焦子轩</t>
  </si>
  <si>
    <t>2B8h6YiE-132-006-Mj-001-Sc6-040-1-dHZ-06-sZr</t>
  </si>
  <si>
    <t>合肥市海顿学校/万慈小学联队</t>
  </si>
  <si>
    <t>合肥市海顿学校/合肥市万慈小学</t>
  </si>
  <si>
    <t>曹轩齐|范奕然</t>
  </si>
  <si>
    <t>2B8h6Y69-132-006-s3-001-Q16-040-1-x4E-06-zCK</t>
  </si>
  <si>
    <t>铁榔头三队</t>
  </si>
  <si>
    <t>中国科学技术大学附属中学/合肥市外国语第一实验小学</t>
  </si>
  <si>
    <t>吴天|邵思睿</t>
  </si>
  <si>
    <t>2B8h6YxE-132-006-Lp-001-On9-040-1-EZy-06-ILf</t>
  </si>
  <si>
    <t>师范附属第四小学/市万慈小学</t>
  </si>
  <si>
    <t>合肥市师范附属第四小学/合肥市万慈小学</t>
  </si>
  <si>
    <t>尹泓钦|王瀚林</t>
  </si>
  <si>
    <t>2B8h6YaY-132-006-ef-001-B0q-040-1-72l-06-iA6</t>
  </si>
  <si>
    <t>一六八玫瑰园学校/朝霞小学联队</t>
  </si>
  <si>
    <t>一六八玫瑰园学校/朝霞小学</t>
  </si>
  <si>
    <t>汪铭昊|张榕森</t>
  </si>
  <si>
    <t>2B8h6YXp-132-006-XZ-001-xOO-040-1-A4u-06-ghE</t>
  </si>
  <si>
    <t>平顶山东方娃娃一队</t>
  </si>
  <si>
    <t>张佩芸</t>
  </si>
  <si>
    <t>王韵然|许晨朗</t>
  </si>
  <si>
    <t>2B8h6Yi6-132-006-Ox-001-j2Y-040-1-0k3-06-GUN</t>
  </si>
  <si>
    <t>肥河小学红星路小学无为路校区联队</t>
  </si>
  <si>
    <t>肥河小学/合肥市红星路小学无为路校区</t>
  </si>
  <si>
    <t>梁庆烨|唐鸿博</t>
  </si>
  <si>
    <t>2B8h6Yxe-132-006-HA-001-zW7-040-1-QQH-06-Tjv</t>
  </si>
  <si>
    <t>师范附属小学/师范附属四小联队</t>
  </si>
  <si>
    <t>合肥市师范附属小学/合肥市师范附属第四小学贵杭校区</t>
  </si>
  <si>
    <t>王伟麟|章阮一文</t>
  </si>
  <si>
    <t>2B8h6YiK-132-006-0G-001-k1S-040-1-Rdj-06-287</t>
  </si>
  <si>
    <t>合肥工业大学附属中学阳光小学联队</t>
  </si>
  <si>
    <t>合肥工业大学附属中学/合肥市阳光小学</t>
  </si>
  <si>
    <t>申靖博|陈锦芃</t>
  </si>
  <si>
    <t>2B8h6YiQ-132-006-Gp-001-Nuo-040-1-lT2-06-9vn</t>
  </si>
  <si>
    <t>师范附小三小/望湖小学洞庭湖联队</t>
  </si>
  <si>
    <t>合肥师范附属第三小学/望湖小学洞庭湖路分校</t>
  </si>
  <si>
    <t>邹昭屹|李耀杰</t>
  </si>
  <si>
    <t>2B8h6YXu-132-006-py-001-Vsm-040-1-nU0-06-O3u</t>
  </si>
  <si>
    <t>一实小十队</t>
  </si>
  <si>
    <t>河南省濮阳市实验小学</t>
  </si>
  <si>
    <t>翁全梅</t>
  </si>
  <si>
    <t>侯星辰|王笠丞</t>
  </si>
  <si>
    <t>2B8h6Yip-132-006-8b-001-Bf1-040-1-1Vd-06-P6l</t>
  </si>
  <si>
    <t>合肥市桂花园学校教育集团紫园校队</t>
  </si>
  <si>
    <t>合肥市桂花园学校教育集团紫园校区</t>
  </si>
  <si>
    <t>黄寅修|朱子墨</t>
  </si>
  <si>
    <t>2B8h6YxZ-132-006-RW-001-UzW-040-1-gMq-06-6wy</t>
  </si>
  <si>
    <t>运城乐博福瑞特2队</t>
  </si>
  <si>
    <t>人民路学校 明远小学</t>
  </si>
  <si>
    <t>李承炫|牛一臣</t>
  </si>
  <si>
    <t>2B8h6YMr-132-006-pI-001-y96-040-1-rvW-06-9vA</t>
  </si>
  <si>
    <t>运城乐博外滩10队</t>
  </si>
  <si>
    <t>明远小学 人民路小学</t>
  </si>
  <si>
    <t>李文焯</t>
  </si>
  <si>
    <t>樊一恒|张梓轩</t>
  </si>
  <si>
    <t>2B8h6YxQ-132-006-Eg-001-2NU-040-1-lI8-06-y9L</t>
  </si>
  <si>
    <t>屯溪路小学/师范附属小学联队</t>
  </si>
  <si>
    <t>滨湖屯溪路小学/合肥市师范附属小学</t>
  </si>
  <si>
    <t>林子杰|陈熙然</t>
  </si>
  <si>
    <t>2B8h6Y6I-132-006-7M-001-Bki-040-1-7u6-06-RSd</t>
  </si>
  <si>
    <t>铁榔头二队</t>
  </si>
  <si>
    <t>永红路小学/安徽医科大学附属小学</t>
  </si>
  <si>
    <t>岑正堂|陆嘉言</t>
  </si>
  <si>
    <t>2B8h6YaI-132-006-fC-001-Dim-040-1-MTE-06-Pkc</t>
  </si>
  <si>
    <t>篮霹雳十队</t>
  </si>
  <si>
    <t>濮阳市绿城小学，濮阳市经济技术开发区濮上实验学校</t>
  </si>
  <si>
    <t>管信然|孟佳欣</t>
  </si>
  <si>
    <t>2B8h6YMk-132-006-wa-001-5Gv-040-1-ZV1-06-3Hg</t>
  </si>
  <si>
    <t>运城乐博外滩6队</t>
  </si>
  <si>
    <t>大运小学</t>
  </si>
  <si>
    <t>吴宸钰|武施逸</t>
  </si>
  <si>
    <t>2B8h6YJr-132-006-zm-001-4kM-040-1-zKB-06-7uA</t>
  </si>
  <si>
    <t>合肥市翠庭园小学/习友路小学联队</t>
  </si>
  <si>
    <t>合肥市翠庭园小学/合肥市习友路小学</t>
  </si>
  <si>
    <t>刘宇堃|徐林溪</t>
  </si>
  <si>
    <t>2B8h6YMz-132-006-Ln-001-G0l-040-1-cVs-06-gpj</t>
  </si>
  <si>
    <t>汉中超能B队</t>
  </si>
  <si>
    <t>创客超能少年（龙岗校区）</t>
  </si>
  <si>
    <t>赵玄知</t>
  </si>
  <si>
    <t>赵俊浩|汪子涵</t>
  </si>
  <si>
    <t>2B8h6Ya5-132-006-pD-001-dpP-040-1-Sn3-06-zqk</t>
  </si>
  <si>
    <t>荥阳梦源一队</t>
  </si>
  <si>
    <t>荥阳市第八小学 荥阳市飞龙路学校</t>
  </si>
  <si>
    <t>李明洋|陈宇帆</t>
  </si>
  <si>
    <t>2B8h6Y6q-132-006-7A-001-Sgb-040-1-IHY-06-03m</t>
  </si>
  <si>
    <t>石代机器人1队</t>
  </si>
  <si>
    <t>石狮市第七实验小学 石狮市实验小学</t>
  </si>
  <si>
    <t>罗一喆|洪浩然</t>
  </si>
  <si>
    <t>2B8h6Yxs-132-006-iU-001-1Of-040-1-aBs-06-4qv</t>
  </si>
  <si>
    <t>万慈小学/清华附中合肥学校联队</t>
  </si>
  <si>
    <t>万慈小学/清华附中合肥学校</t>
  </si>
  <si>
    <t>廖允升|王泽语</t>
  </si>
  <si>
    <t>2B8h6YJD-132-006-bO-001-kaC-040-1-Q6P-06-Xvu</t>
  </si>
  <si>
    <t>圣枪游侠</t>
  </si>
  <si>
    <t>佛山米粒创客科技培训</t>
  </si>
  <si>
    <t>江杰宏</t>
  </si>
  <si>
    <t>甄卓睿|黄子洋</t>
  </si>
  <si>
    <t>2B8h6Y6e-132-006-Xo-001-lTQ-040-1-kqx-06-LRC</t>
  </si>
  <si>
    <t>南昌码丁5队</t>
  </si>
  <si>
    <t>码丁少儿成长中心</t>
  </si>
  <si>
    <t>覃春用</t>
  </si>
  <si>
    <t>于若曦|毛思远</t>
  </si>
  <si>
    <t>2B8h6Y6B-132-006-3L-001-yJw-040-1-jxv-06-J0N</t>
  </si>
  <si>
    <t>诣俊队</t>
  </si>
  <si>
    <t>郑诣桓|刘俊亨</t>
  </si>
  <si>
    <t>2B8h6YXH-132-006-Zr-001-JwO-040-1-RiS-06-esi</t>
  </si>
  <si>
    <t>省妇儿中心八队</t>
  </si>
  <si>
    <t>杨清睿|王崇宇</t>
  </si>
  <si>
    <t>2B8h6YiI-132-006-11-001-W0f-040-1-OgH-06-mp3</t>
  </si>
  <si>
    <t>长江路第二小学/南门小学联队</t>
  </si>
  <si>
    <t>合肥市长江路第二小学/合肥市南门小学</t>
  </si>
  <si>
    <t>孙良芃|孙亦宁</t>
  </si>
  <si>
    <t>2B8h6YAB-132-006-LO-001-hRN-040-1-nnx-06-ilx</t>
  </si>
  <si>
    <t>大丰AI机器人战队D</t>
  </si>
  <si>
    <t>盐城市大丰区城东实验小学</t>
  </si>
  <si>
    <t>蒋乐凡</t>
  </si>
  <si>
    <t>2B8h6YA1-132-006-Iq-001-YDS-040-1-jAz-06-d3e</t>
  </si>
  <si>
    <t>机甲八队</t>
  </si>
  <si>
    <t>灵寿初级中学    石家庄精英中学</t>
  </si>
  <si>
    <t>尚炫</t>
  </si>
  <si>
    <t>周浩君|尹俣博</t>
  </si>
  <si>
    <t>2B8h6Y2G-132-006-aq-001-tM5-040-1-ca5-06-S3L</t>
  </si>
  <si>
    <t>宝坻二队</t>
  </si>
  <si>
    <t>天津市宝坻区双站路小学，天津市宝坻区建设路小学</t>
  </si>
  <si>
    <t>倪浩</t>
  </si>
  <si>
    <t>宋雨辰|杨朝铭</t>
  </si>
  <si>
    <t>2B8h6YJN-132-006-wL-001-Fql-040-1-NDq-06-82z</t>
  </si>
  <si>
    <t>淮北揽月队</t>
  </si>
  <si>
    <t>淮北市第一实验小学</t>
  </si>
  <si>
    <t>刘冰</t>
  </si>
  <si>
    <t>周璟骐|张桐瑜</t>
  </si>
  <si>
    <t>2B8h6YIg-132-006-Zn-001-CLE-040-1-yH4-06-9lS</t>
  </si>
  <si>
    <t>雄孩子机器人A队</t>
  </si>
  <si>
    <t>雄孩子机器人（汉中校区）</t>
  </si>
  <si>
    <t>宋佳祺</t>
  </si>
  <si>
    <t>徐浩然|刘博文</t>
  </si>
  <si>
    <t>2B8h6YIs-132-006-1E-001-Hye-040-1-IwM-06-VuB</t>
  </si>
  <si>
    <t>雄孩子机器人B队</t>
  </si>
  <si>
    <t>邵靖航|潘张硕然</t>
  </si>
  <si>
    <t>2B8h6Y6t-132-006-8q-001-rLZ-040-1-Gq4-06-qxF</t>
  </si>
  <si>
    <t>曙光小学龙图校区/屯溪路小学联队</t>
  </si>
  <si>
    <t>合肥市曙光小学龙图校区/合肥市屯溪路小学</t>
  </si>
  <si>
    <t>夏盛晨|黄知行</t>
  </si>
  <si>
    <t>2B8h6YJk-132-006-7N-001-F3W-040-1-8oF-06-2Wp</t>
  </si>
  <si>
    <t>武器大师</t>
  </si>
  <si>
    <t>曾柏豪|胡钟洛</t>
  </si>
  <si>
    <t>2B8h6Yx4-132-006-hO-001-xA8-040-1-Lma-06-vZb</t>
  </si>
  <si>
    <t>运城乐博福瑞特1队</t>
  </si>
  <si>
    <t>李思轩|冯绍洋</t>
  </si>
  <si>
    <t>2B8h6Yit-132-006-R3-001-gVM-040-1-w15-06-apt</t>
  </si>
  <si>
    <t>长二小橡树湾校区/同安小学联队</t>
  </si>
  <si>
    <t>合肥市长江路第二小学橡树湾校区/同安小学</t>
  </si>
  <si>
    <t>李银涛</t>
  </si>
  <si>
    <t>丁鼎权|程思言</t>
  </si>
  <si>
    <t>2B8h6YMh-132-006-3g-001-zW1-040-1-920-06-BTK</t>
  </si>
  <si>
    <t>汉中超能A队</t>
  </si>
  <si>
    <t>吴杨</t>
  </si>
  <si>
    <t>郑嘉豪|周一默</t>
  </si>
  <si>
    <t>2B8h6Y66-132-006-Bd-001-VBo-040-1-l0y-06-KuQ</t>
  </si>
  <si>
    <t>科蚁4队</t>
  </si>
  <si>
    <t>科蚁少儿编程中心</t>
  </si>
  <si>
    <t>王沛森</t>
  </si>
  <si>
    <t>王嘉浩|张益萌</t>
  </si>
  <si>
    <t>2B8h6Y2c-132-006-K8-001-V4K-040-1-MbT-06-e44</t>
  </si>
  <si>
    <t>瑞安瑞祥实验学校_瑞安新纪元小学</t>
  </si>
  <si>
    <t>陈丁源|林泊西</t>
  </si>
  <si>
    <t>2B8h6Yay-132-006-Cr-001-5uc-040-1-4C6-06-7y0</t>
  </si>
  <si>
    <t>嘉骏组合</t>
  </si>
  <si>
    <t>汝河路小学 陇西小学</t>
  </si>
  <si>
    <t>蒋玉康</t>
  </si>
  <si>
    <t>贾骏辰|魏嘉祥</t>
  </si>
  <si>
    <t>2B8h6YJB-132-006-Bn-001-nz1-040-1-9rW-06-uoW</t>
  </si>
  <si>
    <t>深圳创意机器人殷茗宇 肖宇队</t>
  </si>
  <si>
    <t>深圳市龙岗区实验学校 深圳市龙岗区龙西小学</t>
  </si>
  <si>
    <t>郭才远</t>
  </si>
  <si>
    <t>殷茗宇|肖宇</t>
  </si>
  <si>
    <t>2B8h6YXl-132-006-xm-001-Xwk-040-1-O6m-06-jod</t>
  </si>
  <si>
    <t>省妇儿中心七队</t>
  </si>
  <si>
    <t>邓宇杨|张峻熙</t>
  </si>
  <si>
    <t>2B8h6YiO-132-006-RF-001-Iqj-040-1-8d7-06-w1X</t>
  </si>
  <si>
    <t>奥体小学/建平实验小学联队</t>
  </si>
  <si>
    <t>合肥市奥体小学/合肥市建平实验小学南艳分校</t>
  </si>
  <si>
    <t>刘君阳|胡梓希</t>
  </si>
  <si>
    <t>2B8h6YM3-132-006-bt-001-P6P-040-1-xSB-06-sbZ</t>
  </si>
  <si>
    <t>运城乐博外滩2队</t>
  </si>
  <si>
    <t>明远小学</t>
  </si>
  <si>
    <t>魏辰宇|范珈玮</t>
  </si>
  <si>
    <t>2B8h6Y6p-132-006-Gd-001-NwM-040-1-tdh-06-adp</t>
  </si>
  <si>
    <t>将乐县曦创未来赤龙机甲战队</t>
  </si>
  <si>
    <t>将乐县实验小学将乐县城关中心小学</t>
  </si>
  <si>
    <t>肖成飞|何翊阳</t>
  </si>
  <si>
    <t>2B8h6YJu-132-006-Ib-001-ZG2-040-1-12g-06-5A8</t>
  </si>
  <si>
    <t>深圳创意机器人江若欣何雨桐队</t>
  </si>
  <si>
    <t>深圳市龙岗区实验学校</t>
  </si>
  <si>
    <t>江若欣|何雨桐</t>
  </si>
  <si>
    <t>2B8h6YaU-132-006-y1-001-qMk-040-1-unV-06-L6a</t>
  </si>
  <si>
    <t>常胜将军</t>
  </si>
  <si>
    <t>兴华小学</t>
  </si>
  <si>
    <t>刘亮</t>
  </si>
  <si>
    <t>常以诺</t>
  </si>
  <si>
    <t>2B8h6Yxc-132-006-nf-001-l83-040-1-Aw5-06-YNt</t>
  </si>
  <si>
    <t>运城乐博黄金水岸2队</t>
  </si>
  <si>
    <t>涑水联合双语学校 新港实验学校</t>
  </si>
  <si>
    <t>孙勇</t>
  </si>
  <si>
    <t>王忠垚|李嘉柯</t>
  </si>
  <si>
    <t>2B8h6Yij-132-006-MH-001-Prn-040-1-nAg-06-Flw</t>
  </si>
  <si>
    <t>合肥市西园新村小学西园校区小队</t>
  </si>
  <si>
    <t>合肥市西园新村小学北校集团西园校区</t>
  </si>
  <si>
    <t>张泽远|应睿轩</t>
  </si>
  <si>
    <t>2B8h6YMT-132-006-7W-001-0ax-040-1-Owm-06-ofk</t>
  </si>
  <si>
    <t>WY</t>
  </si>
  <si>
    <t>西安航天城第三小学 西安市雁塔区航天小学</t>
  </si>
  <si>
    <t>马田园</t>
  </si>
  <si>
    <t>王洵都|刘佳宜</t>
  </si>
  <si>
    <t>2B8h6YxY-132-006-an-001-dZQ-040-1-PJ7-06-QNj</t>
  </si>
  <si>
    <t>运城乐博黄金水岸6队</t>
  </si>
  <si>
    <t>姚孟中心小学 运城南风学校</t>
  </si>
  <si>
    <t>李昊森|王允凡</t>
  </si>
  <si>
    <t>2B8h6Y6a-132-006-LL-001-Yte-040-1-HKf-06-TFJ</t>
  </si>
  <si>
    <t>科蚁5队</t>
  </si>
  <si>
    <t>魏凯晨|张卓群</t>
  </si>
  <si>
    <t>2B8h6Yiw-132-006-yj-001-cZq-040-1-bSv-06-S2y</t>
  </si>
  <si>
    <t>睿启谦程</t>
  </si>
  <si>
    <t>李铸珉</t>
  </si>
  <si>
    <t>彭子睿|杨谦</t>
  </si>
  <si>
    <t>2B8h6YxV-132-006-UL-001-XGe-040-1-vwc-06-LyX</t>
  </si>
  <si>
    <t>运城乐博黄金水岸4队</t>
  </si>
  <si>
    <t>风陵渡西柏台小学 运城市学苑实验小学</t>
  </si>
  <si>
    <t>许书琛|杨景天</t>
  </si>
  <si>
    <t>2B8h6YMN-132-006-Ev-001-53j-040-1-OZr-06-nmE</t>
  </si>
  <si>
    <t>MUSK速度先锋</t>
  </si>
  <si>
    <t>牡丹江市人民小学 牡丹江市平安小学</t>
  </si>
  <si>
    <t>秦伟搏|潘智允</t>
  </si>
  <si>
    <t>2B8h6Yap-132-006-vd-001-gHJ-040-1-cIN-06-LVU</t>
  </si>
  <si>
    <t>知码一队</t>
  </si>
  <si>
    <t>北京第一实验小学</t>
  </si>
  <si>
    <t>蒋博丞|朱瑞泽</t>
  </si>
  <si>
    <t>2B8h6YXP-132-006-fO-001-VXN-040-1-Trn-06-PGO</t>
  </si>
  <si>
    <t>高新区第二实验小学及明德麓谷学校</t>
  </si>
  <si>
    <t>湖南湘江新区能力风暴培训中心</t>
  </si>
  <si>
    <t>杨清文</t>
  </si>
  <si>
    <t>师嘉佑|刘晨晞</t>
  </si>
  <si>
    <t>2B8h6Yil-132-006-Cc-001-LgT-040-1-NaH-06-7Uv</t>
  </si>
  <si>
    <t>合肥市黄山路小学/湖东小学联队</t>
  </si>
  <si>
    <t>合肥市黄山路小学/合肥市湖东小学</t>
  </si>
  <si>
    <t>纪知群|朱邦文</t>
  </si>
  <si>
    <t>2B8h6YXV-132-006-l7-001-N8N-040-1-HNW-06-1wL</t>
  </si>
  <si>
    <t>青创T5</t>
  </si>
  <si>
    <t>沁阳市青创科技培训学校</t>
  </si>
  <si>
    <t>张垚鑫</t>
  </si>
  <si>
    <t>张仲润|郝庆涵</t>
  </si>
  <si>
    <t>2B8h6Yxh-132-006-sz-001-ees-040-1-GFg-06-2tF</t>
  </si>
  <si>
    <t>运城外滩4队</t>
  </si>
  <si>
    <t>安邑西街小学 南风国际学校</t>
  </si>
  <si>
    <t>刘泊枭|郭骐嘉</t>
  </si>
  <si>
    <t>2B8h6Y2I-132-006-OE-001-kIK-040-1-Unp-06-yUl</t>
  </si>
  <si>
    <t>KAKA三队</t>
  </si>
  <si>
    <t>博山区四十亩地小学	 博山区四十亩地小学</t>
  </si>
  <si>
    <t>韩俊豪|李奕霈</t>
  </si>
  <si>
    <t>2B8h6Y6C-132-006-hQ-001-BWW-040-1-QBa-06-v2r</t>
  </si>
  <si>
    <t>铁榔头四队</t>
  </si>
  <si>
    <t>合肥市滁州路小学/青年路小学斛兵塘校区</t>
  </si>
  <si>
    <t>胡彦喆|汤沛霖</t>
  </si>
  <si>
    <t>2B8h6YXy-132-006-mt-001-UnJ-040-1-BMR-06-s3i</t>
  </si>
  <si>
    <t>南昌码丁3队</t>
  </si>
  <si>
    <t>裴劭逸|白冰</t>
  </si>
  <si>
    <t>2B8h6Y6b-132-006-Cw-001-m9H-040-1-MZQ-06-DEI</t>
  </si>
  <si>
    <t>科艺之光A队</t>
  </si>
  <si>
    <t>乌鲁木齐市第十三小学、兵团十一师第三中学</t>
  </si>
  <si>
    <t>刘慧</t>
  </si>
  <si>
    <t>黄思源|牛译苓</t>
  </si>
  <si>
    <t>2B8h6YaM-132-006-gp-001-ti5-040-1-CJE-06-TV7</t>
  </si>
  <si>
    <t>河南经开队</t>
  </si>
  <si>
    <t>郑州经济技术开发区蝶湖小学</t>
  </si>
  <si>
    <t>王辉</t>
  </si>
  <si>
    <t>庞新源|赵安然</t>
  </si>
  <si>
    <t>2B8h6YaX-132-006-4H-001-yil-040-1-gF7-06-Oym</t>
  </si>
  <si>
    <t>PJ鸣记于芯队</t>
  </si>
  <si>
    <t>盘锦市兴隆台区胜利小学</t>
  </si>
  <si>
    <t>周劭晨</t>
  </si>
  <si>
    <t>张一鸣|左袁妮妮</t>
  </si>
  <si>
    <t>2B8h6YJ1-132-006-TR-001-bb2-040-1-uSl-06-elB</t>
  </si>
  <si>
    <t>深圳创意机器人刘敉茏高若涵</t>
  </si>
  <si>
    <t>东莞市凤岗镇镇田小学  东莞市凤岗益田实验小学</t>
  </si>
  <si>
    <t>刘敉茏|高若涵</t>
  </si>
  <si>
    <t>2B8h6Yx1-132-006-6k-001-H3C-040-1-8La-06-fP0</t>
  </si>
  <si>
    <t>翠庭园小学/潜山路学校联队</t>
  </si>
  <si>
    <t>合肥市翠庭园小学/合肥市潜山路学校</t>
  </si>
  <si>
    <t>吴东乘|戚宸溪</t>
  </si>
  <si>
    <t>2B8h6YxI-132-006-2l-001-GLo-040-1-suX-06-B9O</t>
  </si>
  <si>
    <t>运城乐博黄金水岸5队</t>
  </si>
  <si>
    <t>大禹学校 新港实验学校</t>
  </si>
  <si>
    <t>潘柏辰|杨涵俊熙</t>
  </si>
  <si>
    <t>2B8h6Yis-132-006-Ne-001-YW2-040-1-atb-06-Hgm</t>
  </si>
  <si>
    <t>东平县创客科普基地</t>
  </si>
  <si>
    <t>东平县实验中学青峰山校区，东平县第四实验小学</t>
  </si>
  <si>
    <t>梁延萍</t>
  </si>
  <si>
    <t>吴皓宇|吕佳骏</t>
  </si>
  <si>
    <t>2B8h6YMY-132-006-5U-001-GJD-040-1-0Q3-06-Ee4</t>
  </si>
  <si>
    <t>小队</t>
  </si>
  <si>
    <t>宋辰钰</t>
  </si>
  <si>
    <t>刘毅阳|宗圣哲</t>
  </si>
  <si>
    <t>2B8h6YX0-132-006-Kz-001-HUT-040-1-wlr-06-X2f</t>
  </si>
  <si>
    <t>省妇儿中心六队</t>
  </si>
  <si>
    <t>石景文|郭锦航</t>
  </si>
  <si>
    <t>2B8h6YJz-132-006-f9-001-TxK-040-1-R5A-06-cJ7</t>
  </si>
  <si>
    <t>辽阳美乐机器人一队</t>
  </si>
  <si>
    <t>辽宁省辽阳市白塔区青年街小学</t>
  </si>
  <si>
    <t>荣煜</t>
  </si>
  <si>
    <t>杨婧琪|梁跃荺</t>
  </si>
  <si>
    <t>2B8h6YXh-132-006-M3-001-VQc-040-1-OBW-06-zth</t>
  </si>
  <si>
    <t>南昌码丁1队</t>
  </si>
  <si>
    <t>戴泽彧|万宴廷</t>
  </si>
  <si>
    <t>2B8h6YiU-132-006-gk-001-glx-040-1-yW1-06-2iO</t>
  </si>
  <si>
    <t>AI 棘龙战队</t>
  </si>
  <si>
    <t>新源县地二小学 新源县第一小学</t>
  </si>
  <si>
    <t>刘东红</t>
  </si>
  <si>
    <t>孙静菡|邓家驹</t>
  </si>
  <si>
    <t>2B8h6Y2A-132-006-iR-001-MiJ-040-1-iLd-06-W3y</t>
  </si>
  <si>
    <t>宝坻四队</t>
  </si>
  <si>
    <t>天津市宝坻区海滨小学，天津市宝坻区银练路小学</t>
  </si>
  <si>
    <t>兰深深|刘庭宇</t>
  </si>
  <si>
    <t>2B8h6YMo-132-006-7E-001-MDk-040-1-lWt-06-OlK</t>
  </si>
  <si>
    <t>MUSK天骄</t>
  </si>
  <si>
    <t>牡丹江市平安小学 牡丹江市先锋小学</t>
  </si>
  <si>
    <t>王晨旭</t>
  </si>
  <si>
    <t>林正邦|苏晨赫</t>
  </si>
  <si>
    <t>2B8h6Yaa-132-006-lb-001-xRm-040-1-OVT-06-MSX</t>
  </si>
  <si>
    <t>PJ机甲战队</t>
  </si>
  <si>
    <t>兴隆台区霞光府小学  兴隆台区鹤乡小学</t>
  </si>
  <si>
    <t>刘沐阳|王景皓</t>
  </si>
  <si>
    <t>2B8h6Y6m-132-006-Gt-001-A1Q-040-1-rgj-06-Rqq</t>
  </si>
  <si>
    <t>一歌队</t>
  </si>
  <si>
    <t>张一歌</t>
  </si>
  <si>
    <t>2B8h6Y6O-132-006-j4-001-15h-040-1-RKq-06-Zl8</t>
  </si>
  <si>
    <t>将乐县曦创未来菜机战队</t>
  </si>
  <si>
    <t>李晨植|江东原</t>
  </si>
  <si>
    <t>2B8h6Y2L-132-006-L3-001-FHS-040-1-gVA-06-6Ow</t>
  </si>
  <si>
    <t>宝坻三队</t>
  </si>
  <si>
    <t>天津市宝坻区广阳路小学，天津市宝坻区海滨小学</t>
  </si>
  <si>
    <t>张洪铭|马思贤</t>
  </si>
  <si>
    <t>2B8h6YiP-132-006-HD-001-NT5-040-1-kq2-06-vzD</t>
  </si>
  <si>
    <t>米粒燃梓队</t>
  </si>
  <si>
    <t>郑然|高梓龄</t>
  </si>
  <si>
    <t>2B8h6Y2w-132-006-8Q-001-w4z-040-1-v71-06-ecD</t>
  </si>
  <si>
    <t>宝坻五队</t>
  </si>
  <si>
    <t>天津市宝坻区潮阳小学</t>
  </si>
  <si>
    <t>刘晗</t>
  </si>
  <si>
    <t>梁书暟|吕建昀</t>
  </si>
  <si>
    <t>2B8h6YaN-132-006-tc-001-mGx-040-1-AFB-06-qo3</t>
  </si>
  <si>
    <t>韩纳2573</t>
  </si>
  <si>
    <t>韩纳机器人</t>
  </si>
  <si>
    <t>张超</t>
  </si>
  <si>
    <t>代梓阳|张弋</t>
  </si>
  <si>
    <t>2B8h6YA3-132-006-m9-001-OKt-040-1-nvm-06-BUt</t>
  </si>
  <si>
    <t>机甲六队</t>
  </si>
  <si>
    <t>西关明德小学   灵寿县初级中学</t>
  </si>
  <si>
    <t>尹天佑|闫靖哲</t>
  </si>
  <si>
    <t>2B8h6YAg-132-006-n2-001-sNl-040-1-KTy-06-Mve</t>
  </si>
  <si>
    <t>AI凤凰战队</t>
  </si>
  <si>
    <t>新源县第三小学</t>
  </si>
  <si>
    <t>周昀锦|杜佳蔚</t>
  </si>
  <si>
    <t>2B8h6Y2Z-132-006-N1-001-W34-040-1-jn2-06-F3D</t>
  </si>
  <si>
    <t>宝坻一队</t>
  </si>
  <si>
    <t>天津市宝坻区广阳路小学</t>
  </si>
  <si>
    <t>张艺缤|张艺馨</t>
  </si>
  <si>
    <t>2B8h6Yxl-132-006-2C-001-q86-040-1-ZRC-06-4JN</t>
  </si>
  <si>
    <t>米克超梦7队</t>
  </si>
  <si>
    <t>闻喜县东街实验小学 闻喜县东街实验小学</t>
  </si>
  <si>
    <t>杨晶</t>
  </si>
  <si>
    <t>赵奕轲|李春来</t>
  </si>
  <si>
    <t>2B8h6YXi-132-006-ex-001-7Vn-040-1-0RO-06-7gC</t>
  </si>
  <si>
    <t>王宇墨李名扬</t>
  </si>
  <si>
    <t>石家庄瀚唐和雅小学</t>
  </si>
  <si>
    <t>王宇墨|李名扬</t>
  </si>
  <si>
    <t>2B8h6Yxt-132-006-7g-001-WNP-040-1-3ow-06-dwM</t>
  </si>
  <si>
    <t>运城乐博黄金水岸3队</t>
  </si>
  <si>
    <t>运城新康学校 明远小学</t>
  </si>
  <si>
    <t>王鎏熙|高龙森</t>
  </si>
  <si>
    <t>2B8h6YAk-132-006-Wb-001-mgS-040-1-mHH-06-5vC</t>
  </si>
  <si>
    <t>AI猎豹战队</t>
  </si>
  <si>
    <t>刘霞</t>
  </si>
  <si>
    <t>潘恩羽|艾赛提·托合塔热</t>
  </si>
  <si>
    <t>2B8h6YMR-132-006-if-001-4M4-040-1-tW6-06-X2r</t>
  </si>
  <si>
    <t>一飞冲天队</t>
  </si>
  <si>
    <t>西安市曲江第二学校（小学部） 西安航天菁英学校（小学部）</t>
  </si>
  <si>
    <t>顾嘉辰</t>
  </si>
  <si>
    <t>李翊天|郑博元</t>
  </si>
  <si>
    <t>2B8h6Y2h-132-006-ox-001-NOz-040-1-rcP-06-ANS</t>
  </si>
  <si>
    <t>塘栖三小队</t>
  </si>
  <si>
    <t>临平区塘栖第三小学</t>
  </si>
  <si>
    <t>沈鹏</t>
  </si>
  <si>
    <t>王清顺|王曦晨</t>
  </si>
  <si>
    <t>2B8h6YJU-132-006-LH-001-J93-040-1-8zU-06-45K</t>
  </si>
  <si>
    <t>辽阳美乐机器人88队</t>
  </si>
  <si>
    <t>辽宁省辽阳市师范附属小学、辽阳市白塔区青年街小学</t>
  </si>
  <si>
    <t>魏峻平|王湛予</t>
  </si>
  <si>
    <t>2B8h6Y6l-132-006-ZU-001-emq-040-1-lWN-06-Ggd</t>
  </si>
  <si>
    <t>将乐县曦创未来无懈可击战队</t>
  </si>
  <si>
    <t>邱楚言|黄毅强</t>
  </si>
  <si>
    <t>2B8h6Y2f-132-006-64-001-pUb-040-1-lp1-06-3yM</t>
  </si>
  <si>
    <t>鸿鹄二队</t>
  </si>
  <si>
    <t>张洛溪|张志腾</t>
  </si>
  <si>
    <t>2B8h6YaK-132-006-33-001-PUK-040-1-Unb-06-7zx</t>
  </si>
  <si>
    <t>门头沟韩纳0002</t>
  </si>
  <si>
    <t>沈庭赫|王梓霖</t>
  </si>
  <si>
    <t>2B8h6Ya2-132-006-mU-001-HwG-040-1-0BP-06-v6F</t>
  </si>
  <si>
    <t>辰辰联合</t>
  </si>
  <si>
    <t>二七区大学路小学 陇西小学</t>
  </si>
  <si>
    <t>汪思辰|吴奕辰</t>
  </si>
  <si>
    <t>2B8h6YJE-132-006-ho-001-mfY-040-1-tid-06-Ymr</t>
  </si>
  <si>
    <t>码来码趣赛博2队</t>
  </si>
  <si>
    <t>北京市上地实验学校</t>
  </si>
  <si>
    <t>刘瑞</t>
  </si>
  <si>
    <t>钟依辰|许路</t>
  </si>
  <si>
    <t>2B8h6YXG-132-006-zF-001-5OE-040-1-RN9-06-FU4</t>
  </si>
  <si>
    <t>翠城一一队</t>
  </si>
  <si>
    <t>宁化县连冈小学          宁化县名远小学</t>
  </si>
  <si>
    <t>徐彬</t>
  </si>
  <si>
    <t>姜一一|罗一洋</t>
  </si>
  <si>
    <t>2B8h6Yai-132-006-gP-001-aop-040-1-BIK-06-zad</t>
  </si>
  <si>
    <t>PJ战狼队</t>
  </si>
  <si>
    <t>兴隆台区鹤乡小学 盘锦市兴隆台区幸福小学</t>
  </si>
  <si>
    <t>杨宸鸣|张梓琛</t>
  </si>
  <si>
    <t>2B8h6Yxy-132-006-F9-001-ckp-040-1-PsZ-06-bkm</t>
  </si>
  <si>
    <t>运城乐博福瑞特3队</t>
  </si>
  <si>
    <t>解放路示范学校 人民路学校</t>
  </si>
  <si>
    <t>武小轩|杨淞涵</t>
  </si>
  <si>
    <t>2B8h6Yie-132-006-rL-001-p82-040-1-ycg-06-2cb</t>
  </si>
  <si>
    <t>乐创编程4队</t>
  </si>
  <si>
    <t>宁阳县第四中学初中部，宁阳县实验中学</t>
  </si>
  <si>
    <t>樊红建</t>
  </si>
  <si>
    <t>龚居正|杜衍旭</t>
  </si>
  <si>
    <t>2B8h6Y6D-132-006-wV-001-vTf-040-1-pwt-06-vvd</t>
  </si>
  <si>
    <t>博才梅溪湖及师大附中高新实验中学</t>
  </si>
  <si>
    <t>詹天宇|张思晨</t>
  </si>
  <si>
    <t>2B8h6Yi4-132-006-qG-001-8l9-040-1-MaA-06-jMG</t>
  </si>
  <si>
    <t>AI狼牙战队</t>
  </si>
  <si>
    <t>新源县第二小学 新源县第一小学</t>
  </si>
  <si>
    <t>宋蕾</t>
  </si>
  <si>
    <t>花锦凡|王梓轩</t>
  </si>
  <si>
    <t>2B8h6YJX-132-006-jz-001-IzX-040-1-3YU-06-SVO</t>
  </si>
  <si>
    <t>凤凰战狼B02</t>
  </si>
  <si>
    <t>晋中市太谷区凤凰云创客科技培训学校</t>
  </si>
  <si>
    <t>陈昊益</t>
  </si>
  <si>
    <t>薛琪蓉|代若冰</t>
  </si>
  <si>
    <t>2B8h6Yiy-132-006-Vl-001-EWX-040-1-s3G-06-by9</t>
  </si>
  <si>
    <t>正在加载</t>
  </si>
  <si>
    <t>北京市海淀区上地实验小学上庄校区</t>
  </si>
  <si>
    <t>刘万超</t>
  </si>
  <si>
    <t>李涵宇|张庭旭</t>
  </si>
  <si>
    <t>2B8h6YMl-132-006-G0-001-dSO-040-1-8nU-06-9Xx</t>
  </si>
  <si>
    <t>超越</t>
  </si>
  <si>
    <t>刘思成|杨钧淏</t>
  </si>
  <si>
    <t>2B8h6YJ4-132-006-3A-001-b9O-040-1-NuC-06-c0J</t>
  </si>
  <si>
    <t>双李逐峰队</t>
  </si>
  <si>
    <t>临猗示范小学</t>
  </si>
  <si>
    <t>李帆</t>
  </si>
  <si>
    <t>李俊良|李子木</t>
  </si>
  <si>
    <t>2B8h6YxW-132-006-j8-001-VmN-040-1-D5M-06-RE8</t>
  </si>
  <si>
    <t>米克超梦12队</t>
  </si>
  <si>
    <t>程瑞</t>
  </si>
  <si>
    <t>王晨烨|梁国钧</t>
  </si>
  <si>
    <t>2B8h6Yxi-132-006-dF-001-MPp-040-1-V8f-06-C9u</t>
  </si>
  <si>
    <t>米克超梦2队</t>
  </si>
  <si>
    <t>闻喜县西街示范小学 闻喜县东街实验小学</t>
  </si>
  <si>
    <t>郝跃彭|南昊天</t>
  </si>
  <si>
    <t>2B8h6Yin-132-006-aX-001-OL4-040-1-Eou-06-G6H</t>
  </si>
  <si>
    <t>苈鲸超越三队</t>
  </si>
  <si>
    <t>赵芊祎|张恒硕</t>
  </si>
  <si>
    <t>2B8h6YJL-132-006-3M-001-2PA-040-1-Yzj-06-WUl</t>
  </si>
  <si>
    <t>辽阳美乐机器人二队</t>
  </si>
  <si>
    <t>辽宁省辽阳市白塔区实验小学</t>
  </si>
  <si>
    <t>李晨睿</t>
  </si>
  <si>
    <t>2B8h6Yxo-132-006-p8-001-TV0-040-1-i09-06-Upu</t>
  </si>
  <si>
    <t>米克超梦19队</t>
  </si>
  <si>
    <t>闻喜县城北小学 闻喜县东街实验小学</t>
  </si>
  <si>
    <t>康晓玲</t>
  </si>
  <si>
    <t>贾林瑾|张航语</t>
  </si>
  <si>
    <t>2B8h6YMw-132-006-c7-001-8Jb-040-1-ZtX-06-q3W</t>
  </si>
  <si>
    <t>淮北逐日队</t>
  </si>
  <si>
    <t>淮北市第三实验小学 淮北市黎苑小学</t>
  </si>
  <si>
    <t>张坤东</t>
  </si>
  <si>
    <t>吕弈辰|朱俊同</t>
  </si>
  <si>
    <t>2B8h6YiB-132-006-Zz-001-KMg-040-1-kwO-06-77B</t>
  </si>
  <si>
    <t>超维立方体</t>
  </si>
  <si>
    <t>滕州市文化路实验小学</t>
  </si>
  <si>
    <t>贾旻赫|赵浛伊</t>
  </si>
  <si>
    <t>2B8h6Yaw-132-006-KL-001-vlX-040-1-4XQ-06-kzS</t>
  </si>
  <si>
    <t>繁星队</t>
  </si>
  <si>
    <t>义乌公学  义乌市群星小学</t>
  </si>
  <si>
    <t>张钰泽|马裕翔</t>
  </si>
  <si>
    <t>2B8h6Y6z-132-006-m3-001-GAL-040-1-qsE-06-d6Z</t>
  </si>
  <si>
    <t>东平创客机器人</t>
  </si>
  <si>
    <t>东平县佛山小学</t>
  </si>
  <si>
    <t>王帅</t>
  </si>
  <si>
    <t>焦瑞霖|王晨泽</t>
  </si>
  <si>
    <t>2B8h6YJK-132-006-G4-001-14X-040-1-YLv-06-Y3x</t>
  </si>
  <si>
    <t>凤凰战狼B03</t>
  </si>
  <si>
    <t>王朝飞</t>
  </si>
  <si>
    <t>庞伊晟|杨万泽</t>
  </si>
  <si>
    <t>2B8h6YJW-132-006-YS-001-Q59-040-1-kGp-06-fk8</t>
  </si>
  <si>
    <t>淮北摘星队</t>
  </si>
  <si>
    <t>淮北市第三实验小学</t>
  </si>
  <si>
    <t>余崧骏|贾译博</t>
  </si>
  <si>
    <t>2B8h6YJx-132-006-v2-001-yWX-040-1-B4A-06-5wE</t>
  </si>
  <si>
    <t>凤凰战狼B01</t>
  </si>
  <si>
    <t>武承锐|白毅洋</t>
  </si>
  <si>
    <t>2B8h6Ya7-132-006-8h-001-GKb-040-1-q63-06-LXk</t>
  </si>
  <si>
    <t>晨曦队</t>
  </si>
  <si>
    <t>义乌市绣湖小学 群星外国语学校</t>
  </si>
  <si>
    <t>吴欣研|朱宸漪</t>
  </si>
  <si>
    <t>2B8h6Y62-132-006-Yb-001-1e6-040-1-Lpd-06-aSg</t>
  </si>
  <si>
    <t>石河子咔库赛博3队</t>
  </si>
  <si>
    <t>徐晨曦|徐晨楠</t>
  </si>
  <si>
    <t>2B8h6YXJ-132-006-Oo-001-XLu-040-1-R2d-06-VaF</t>
  </si>
  <si>
    <t>唐圣恬李渝可</t>
  </si>
  <si>
    <t>石家庄市瀚唐和雅小学</t>
  </si>
  <si>
    <t>唐圣恬|李渝可</t>
  </si>
  <si>
    <t>2B8h6YXo-132-006-TO-001-kbu-040-1-pHD-06-sek</t>
  </si>
  <si>
    <t>武宸右</t>
  </si>
  <si>
    <t>严鋆泽|武宸右</t>
  </si>
  <si>
    <t>2B8h6YXe-132-006-IM-001-F2Y-040-1-8F4-06-Rbq</t>
  </si>
  <si>
    <t>天马行空</t>
  </si>
  <si>
    <t>卢可欣|王牧阳</t>
  </si>
  <si>
    <t>2B8h6YMX-132-006-aa-001-434-040-1-phw-06-TPJ</t>
  </si>
  <si>
    <t>蜗牛筑梦队</t>
  </si>
  <si>
    <t>中国传媒大学附属小学</t>
  </si>
  <si>
    <t>徐靖泽|付知凡</t>
  </si>
  <si>
    <t>2B8h6YXk-132-006-zA-001-Sj7-040-1-Mgl-06-egT</t>
  </si>
  <si>
    <t>凌云队</t>
  </si>
  <si>
    <t>实验小学 义乌经济开发区小学</t>
  </si>
  <si>
    <t>龚安雅|宣禹舟</t>
  </si>
  <si>
    <t>2B8h6YJT-132-006-b6-001-573-040-1-Asi-06-ZYL</t>
  </si>
  <si>
    <t>码来码趣赛博1队</t>
  </si>
  <si>
    <t>李浩语</t>
  </si>
  <si>
    <t>2B8h6YXw-132-006-NT-001-bMv-040-1-QGn-06-IjQ</t>
  </si>
  <si>
    <t>南昌码丁2队</t>
  </si>
  <si>
    <t>欧阳浔|万梓勋</t>
  </si>
  <si>
    <t>2B8h6YaP-132-006-IN-001-O0j-040-1-47a-06-GLp</t>
  </si>
  <si>
    <t>开拓者</t>
  </si>
  <si>
    <t>义乌市经济开发区学校  稠城三校</t>
  </si>
  <si>
    <t>汪元琪|王博璐</t>
  </si>
  <si>
    <t>2B8h6YiD-132-006-Xj-001-Lar-040-1-YQL-06-nx9</t>
  </si>
  <si>
    <t>乐创编程5队</t>
  </si>
  <si>
    <t>宁阳县洸河学校，宁阳恒文学校</t>
  </si>
  <si>
    <t>王梓铭|李志远</t>
  </si>
  <si>
    <t>2B8h6YX1-132-006-1n-001-bOA-040-1-Q9x-06-qwt</t>
  </si>
  <si>
    <t>星码-青龙队</t>
  </si>
  <si>
    <t>廿三里二小 义乌市廿三里第一小学</t>
  </si>
  <si>
    <t>曾宇轩|黄梓轩</t>
  </si>
  <si>
    <t>2B8h6Yx0-132-006-qK-001-FJm-040-1-9TT-06-kXR</t>
  </si>
  <si>
    <t>米克超梦15队</t>
  </si>
  <si>
    <t>闻喜县西街示范小学 闻喜县明德小学</t>
  </si>
  <si>
    <t>柴浩</t>
  </si>
  <si>
    <t>杜浩语|樊晁宇</t>
  </si>
  <si>
    <t>2B8h6YxC-132-006-GO-001-3OL-040-1-WTW-06-YJY</t>
  </si>
  <si>
    <t>米克超梦4队</t>
  </si>
  <si>
    <t>仇华鑫</t>
  </si>
  <si>
    <t>李杨轩|朱锦滢</t>
  </si>
  <si>
    <t>2B8h6YaE-132-006-TO-001-AN8-040-1-yGO-02-Ggm</t>
  </si>
  <si>
    <t>PJXYZR战队</t>
  </si>
  <si>
    <t>兴隆台区辽河中学</t>
  </si>
  <si>
    <t>杨铮璇|张睿泽</t>
  </si>
  <si>
    <t>2B8h6YS5-132-006-pk-001-GUd-040-1-5BA-02-rbA</t>
  </si>
  <si>
    <t>编程+A队</t>
  </si>
  <si>
    <t>沈阳市第四十三中学  沈阳市第126中学</t>
  </si>
  <si>
    <t>田馨予</t>
  </si>
  <si>
    <t>李昊宇|王澜森</t>
  </si>
  <si>
    <t>2B8h6YLA-132-006-cw-001-GeA-040-1-JBh-02-Xpx</t>
  </si>
  <si>
    <t>富力初中二队</t>
  </si>
  <si>
    <t>北京市芳草地国际学校富力分校</t>
  </si>
  <si>
    <t>王勤龙</t>
  </si>
  <si>
    <t>谭金涵|陈凯瑄</t>
  </si>
  <si>
    <t>2B8h6YLZ-132-006-re-001-km1-040-1-jpc-02-XnY</t>
  </si>
  <si>
    <t>富力初中一队</t>
  </si>
  <si>
    <t>董梓煜|潘天政</t>
  </si>
  <si>
    <t>2B8h6YSU-132-006-Aa-001-g1k-040-1-ObB-02-IrH</t>
  </si>
  <si>
    <t>编程jiaC队</t>
  </si>
  <si>
    <t>沈阳市第四十三中学</t>
  </si>
  <si>
    <t>刘铭峻|姜俊益</t>
  </si>
  <si>
    <t>2B8h6You-132-006-Xc-001-2lP-040-1-pqy-02-yYe</t>
  </si>
  <si>
    <t>荥阳梦源二队</t>
  </si>
  <si>
    <t>荥阳市飞龙路学校 荥阳市第二初级中学</t>
  </si>
  <si>
    <t>王翌睿|陈沛檩</t>
  </si>
  <si>
    <t>2B8h6Yau-132-006-S2-001-JC8-040-1-26V-02-2uO</t>
  </si>
  <si>
    <t>运城乐博外滩1队</t>
  </si>
  <si>
    <t>第十实验学校 力行学校</t>
  </si>
  <si>
    <t>曲浩辰|王梓辉</t>
  </si>
  <si>
    <t>2B8h6YL7-132-006-a9-001-MO2-040-1-hXA-02-a9G</t>
  </si>
  <si>
    <t>麦吉卡一队</t>
  </si>
  <si>
    <t>上海市虹口区新复兴初级中学 上海市民办新华初级中学</t>
  </si>
  <si>
    <t>郑威</t>
  </si>
  <si>
    <t>王梓彭|陆云扬</t>
  </si>
  <si>
    <t>2B8h6Y2s-132-006-IJ-001-Fib-040-1-Jwt-02-Byg</t>
  </si>
  <si>
    <t>LVolt</t>
  </si>
  <si>
    <t>上海金山杭州湾双语学校 上海星河湾双语学校</t>
  </si>
  <si>
    <t>李宁</t>
  </si>
  <si>
    <t>卢韵芯|卢奕帆</t>
  </si>
  <si>
    <t>2B8h6YSS-132-006-I7-001-KJn-040-1-jlU-02-vIw</t>
  </si>
  <si>
    <t>深圳创意机器人伍宸逸李沛霖队</t>
  </si>
  <si>
    <t>深圳市龙城高级中学（教育集团）龙城创新学校深圳市龙岗区外国语学校</t>
  </si>
  <si>
    <t>伍宸逸|李沛霖</t>
  </si>
  <si>
    <t>2B8h6Yok-132-006-Ft-001-WEi-040-1-GdB-02-ULS</t>
  </si>
  <si>
    <t>乐逍遥队</t>
  </si>
  <si>
    <t>北京师范大学昌平附属学校</t>
  </si>
  <si>
    <t>谭悦</t>
  </si>
  <si>
    <t>翟恩乐|刘成然</t>
  </si>
  <si>
    <t>2B8h6YSX-132-006-rc-001-RFO-040-1-rvY-02-fS0</t>
  </si>
  <si>
    <t>编程jiaH队</t>
  </si>
  <si>
    <t>沈阳市第四十三中学 丹东第十三中学</t>
  </si>
  <si>
    <t>张熙然|王涵琳</t>
  </si>
  <si>
    <t>2B8h6YSx-132-006-N1-001-gbk-040-1-VGg-02-22i</t>
  </si>
  <si>
    <t>编程jiaE队</t>
  </si>
  <si>
    <t>沈阳市第四十三中学 沈阳市垚为学校</t>
  </si>
  <si>
    <t>周肇岐|张智淞</t>
  </si>
  <si>
    <t>2B8h6YKh-132-006-ag-001-OCo-040-1-ltn-02-82w</t>
  </si>
  <si>
    <t>科蚁3队</t>
  </si>
  <si>
    <t>王熙晗冰|丁玥仪</t>
  </si>
  <si>
    <t>2B8h6YoQ-132-006-Md-001-MVD-040-1-HvQ-02-Yry</t>
  </si>
  <si>
    <t>石代机器人11队</t>
  </si>
  <si>
    <t>石狮市第一中学 厦门外国语学校石狮分校</t>
  </si>
  <si>
    <t>黄俊阳|姚君昱</t>
  </si>
  <si>
    <t>2B8h6Yo7-132-006-Ai-001-7cS-040-1-kKI-02-So0</t>
  </si>
  <si>
    <t>青创T1</t>
  </si>
  <si>
    <t>杨朔|程相杰</t>
  </si>
  <si>
    <t>2B8h6YSQ-132-006-1b-001-DCp-040-1-KtM-02-q2W</t>
  </si>
  <si>
    <t>斯特姆四队</t>
  </si>
  <si>
    <t>重庆市大学城第一中学校;重庆科学城明远未来中学校</t>
  </si>
  <si>
    <t>张情缘</t>
  </si>
  <si>
    <t>况伯澄|向睿涵</t>
  </si>
  <si>
    <t>2B8h6YLy-132-006-7e-001-us7-040-1-JkQ-02-nHE</t>
  </si>
  <si>
    <t>KAKA一队</t>
  </si>
  <si>
    <t>博山中学	博山区第一中学</t>
  </si>
  <si>
    <t>周铭宇|孙铭赫</t>
  </si>
  <si>
    <t>2B8h6YSB-132-006-ws-001-nSz-040-1-u7n-02-p7B</t>
  </si>
  <si>
    <t>师大附中高新及长郡双语谷山中学</t>
  </si>
  <si>
    <t>汤磊</t>
  </si>
  <si>
    <t>张麾豪|杨铄渊</t>
  </si>
  <si>
    <t>2B8h6YSr-132-006-jJ-001-Bzw-040-1-k2t-02-MAl</t>
  </si>
  <si>
    <t>麓山国际及师大附中高新实验中学</t>
  </si>
  <si>
    <t>袁承宇|徐悠然</t>
  </si>
  <si>
    <t>2B8h6YSf-132-006-bg-001-AiM-040-1-iZb-02-mkY</t>
  </si>
  <si>
    <t>编程jiaF队</t>
  </si>
  <si>
    <t>陈盈霏|张鑫洋</t>
  </si>
  <si>
    <t>2B8h6YSC-132-006-0s-001-280-040-1-Lgk-02-vUY</t>
  </si>
  <si>
    <t>赛博矩阵联盟</t>
  </si>
  <si>
    <t>滕州市尚贤中学、滕州市滕东中学</t>
  </si>
  <si>
    <t>司博宇|王鹏凯</t>
  </si>
  <si>
    <t>2B8h6YoG-132-006-V9-001-dzj-040-1-PtX-02-uXW</t>
  </si>
  <si>
    <t>篮霹雳十一队</t>
  </si>
  <si>
    <t>濮阳市绿城中学，濮阳市经济技术开发区濮上实验学校</t>
  </si>
  <si>
    <t>李守赫|李敏昊</t>
  </si>
  <si>
    <t>2B8h6YSI-132-006-4H-001-nuX-040-1-mh0-02-ZP5</t>
  </si>
  <si>
    <t>编程jiaD队</t>
  </si>
  <si>
    <t>沈阳市虹桥初级中学 沈阳市第一二六中学</t>
  </si>
  <si>
    <t>刘铠彰|刘淏胤</t>
  </si>
  <si>
    <t>2B8h6YS8-132-006-Ar-001-Y8U-040-1-399-02-bEn</t>
  </si>
  <si>
    <t>魏善庄一队</t>
  </si>
  <si>
    <t>北京市大兴区魏善庄中学</t>
  </si>
  <si>
    <t>曹建涛</t>
  </si>
  <si>
    <t>黄玥瑶|袁天浩</t>
  </si>
  <si>
    <t>2B8h6YoZ-132-006-Wr-001-xEY-040-1-XmV-02-D46</t>
  </si>
  <si>
    <t>青创T2</t>
  </si>
  <si>
    <t>冯博|郭晨宇</t>
  </si>
  <si>
    <t>2B8h6YaD-132-006-GK-001-GVH-040-1-D5t-02-VjO</t>
  </si>
  <si>
    <t>鸿鹄一队</t>
  </si>
  <si>
    <t>刘家赫|张新雅</t>
  </si>
  <si>
    <t>2B8h6YSu-132-006-cy-001-5ET-040-1-R2T-02-jM9</t>
  </si>
  <si>
    <t>魏善庄二队</t>
  </si>
  <si>
    <t>周政|曹梦茹</t>
  </si>
  <si>
    <t>2B8h6YKP-132-006-x8-001-gvC-040-1-08h-02-8BJ</t>
  </si>
  <si>
    <t>科蚁2队</t>
  </si>
  <si>
    <t>李一杭|李金恩</t>
  </si>
  <si>
    <t>2B8h6YSW-132-006-7l-001-V1D-040-1-wB7-02-oTv</t>
  </si>
  <si>
    <t>袁绍贤</t>
  </si>
  <si>
    <t>青岛市市北区睿贤科技培训学校</t>
  </si>
  <si>
    <t>孙明鑫</t>
  </si>
  <si>
    <t>2B8h6Yw8-132-006-N4-001-PhR-040-1-f3K-05-nxw</t>
  </si>
  <si>
    <t>麦吉卡星五队</t>
  </si>
  <si>
    <t>上海市红旗小学</t>
  </si>
  <si>
    <t>龚彦宸</t>
  </si>
  <si>
    <t>2B8h6YwT-132-006-tM-001-mUK-040-1-DF3-05-5nq</t>
  </si>
  <si>
    <t>麦吉卡星四队</t>
  </si>
  <si>
    <t>孙嘉忆</t>
  </si>
  <si>
    <t>2B8h6YVB-132-006-0Y-001-4BD-040-1-t3c-05-m8J</t>
  </si>
  <si>
    <t>乐亭五小一队</t>
  </si>
  <si>
    <t>朱莉</t>
  </si>
  <si>
    <t>赵祥祎</t>
  </si>
  <si>
    <t>2B8h6YVF-132-006-gf-001-kUY-040-1-fMA-05-shH</t>
  </si>
  <si>
    <t>乐亭三小二队</t>
  </si>
  <si>
    <t>姚璇</t>
  </si>
  <si>
    <t>裴诗潼</t>
  </si>
  <si>
    <t>2B8h6YI3-132-006-bb-001-1dm-040-1-nYB-05-Vn7</t>
  </si>
  <si>
    <t>酷豹队</t>
  </si>
  <si>
    <t>福建省宁化师范学校附属小学</t>
  </si>
  <si>
    <t>张河鸿</t>
  </si>
  <si>
    <t>张晋恺</t>
  </si>
  <si>
    <t>2B8h6YVs-132-006-eK-001-QOk-040-1-rNO-05-7FX</t>
  </si>
  <si>
    <t>乐亭三小三队</t>
  </si>
  <si>
    <t>邓博元</t>
  </si>
  <si>
    <t>2B8h6YV4-132-006-Lr-001-A63-040-1-pHI-05-Tle</t>
  </si>
  <si>
    <t>昌平乐赢星穹4队</t>
  </si>
  <si>
    <t>清华大学附属中学昌平学校</t>
  </si>
  <si>
    <t>李天良</t>
  </si>
  <si>
    <t>杜晨希</t>
  </si>
  <si>
    <t>2B8h6YwS-132-006-C4-001-jDp-040-1-Jfx-05-M17</t>
  </si>
  <si>
    <t>麦吉卡星一队</t>
  </si>
  <si>
    <t>上海市虹口区外国语第一小学</t>
  </si>
  <si>
    <t>武思麒</t>
  </si>
  <si>
    <t>2B8h6YfA-132-006-0l-001-yAv-040-1-KjM-05-ctz</t>
  </si>
  <si>
    <t>童伴编程大学路一队</t>
  </si>
  <si>
    <t>兴华小学南校区</t>
  </si>
  <si>
    <t>孟令功</t>
  </si>
  <si>
    <t>杨智轩</t>
  </si>
  <si>
    <t>2B8h6YfC-132-006-xn-001-gMY-040-1-Xqp-05-teQ</t>
  </si>
  <si>
    <t>霸天虎十一队</t>
  </si>
  <si>
    <t>濮阳市第八中学</t>
  </si>
  <si>
    <t>苗红昌</t>
  </si>
  <si>
    <t>彭思淳</t>
  </si>
  <si>
    <t>2B8h6YwN-132-006-84-001-N7e-040-1-NOK-05-fc3</t>
  </si>
  <si>
    <t>麦吉卡星二队</t>
  </si>
  <si>
    <t>上海市民办四中心实验小学</t>
  </si>
  <si>
    <t>万希言</t>
  </si>
  <si>
    <t>2B8h6Yfz-132-006-AF-001-Yim-040-1-82O-05-Gil</t>
  </si>
  <si>
    <t>童伴编程大学路三队</t>
  </si>
  <si>
    <t>郑州市互助路小学</t>
  </si>
  <si>
    <t>赵宸</t>
  </si>
  <si>
    <t>2B8h6YVM-132-006-4T-001-jN8-040-1-baH-05-ESC</t>
  </si>
  <si>
    <t>昌平乐赢星穹3队</t>
  </si>
  <si>
    <t>昌平区二毛学校</t>
  </si>
  <si>
    <t>王竑博</t>
  </si>
  <si>
    <t>2B8h6YfS-132-006-UG-001-CWP-040-1-ZKl-05-pGI</t>
  </si>
  <si>
    <t>霸天虎十四队</t>
  </si>
  <si>
    <t>濮阳市经济技术开发区濮上实验学校</t>
  </si>
  <si>
    <t>时恩佑</t>
  </si>
  <si>
    <t>2B8h6YVd-132-006-aT-001-enO-040-1-9XF-05-K4d</t>
  </si>
  <si>
    <t>乐亭三小一队</t>
  </si>
  <si>
    <t>张蓝兮</t>
  </si>
  <si>
    <t>2B8h6YVH-132-006-LR-001-Imw-040-1-vHQ-05-HbM</t>
  </si>
  <si>
    <t>乐亭三小四队</t>
  </si>
  <si>
    <t>杨烁鲲</t>
  </si>
  <si>
    <t>2B8h6Ywl-132-006-Yt-001-tkQ-040-1-TJU-05-Gd0</t>
  </si>
  <si>
    <t>麦吉卡星三队</t>
  </si>
  <si>
    <t>上海市静安区彭浦新村第一小学</t>
  </si>
  <si>
    <t>谢佑诚</t>
  </si>
  <si>
    <t>2B8h6YIQ-132-006-3i-001-laq-040-1-bqT-05-OQP</t>
  </si>
  <si>
    <t>北京昌平乐赢墨林队</t>
  </si>
  <si>
    <t>北京市昌平区昌盛园小学</t>
  </si>
  <si>
    <t>孙墨林</t>
  </si>
  <si>
    <t>2B8h6Yw3-132-006-uA-001-MLv-040-1-rJL-05-Guk</t>
  </si>
  <si>
    <t>麦吉卡星八队</t>
  </si>
  <si>
    <t>上海市虹口区第四中心小学</t>
  </si>
  <si>
    <t>朱宸宏</t>
  </si>
  <si>
    <t>2B8h6YVQ-132-006-YR-001-egk-040-1-O93-05-Qhl</t>
  </si>
  <si>
    <t>乐亭四小一队</t>
  </si>
  <si>
    <t>乐亭县第四实验小学</t>
  </si>
  <si>
    <t>赵佳琪</t>
  </si>
  <si>
    <t>2B8h6Yfp-132-006-Ln-001-1z0-040-1-rQy-05-FTV</t>
  </si>
  <si>
    <t>霸天虎十三队</t>
  </si>
  <si>
    <t>濮阳市经济技术开发区五一小学</t>
  </si>
  <si>
    <t>曹熠晨</t>
  </si>
  <si>
    <t>2B8h6YIm-132-006-OM-001-Uq8-040-1-8Va-05-7Lv</t>
  </si>
  <si>
    <t>北京昌平乐赢皓宇队</t>
  </si>
  <si>
    <t>刘皓宇</t>
  </si>
  <si>
    <t>2B8h6YwR-132-006-qS-001-iUC-040-1-GFd-05-pHA</t>
  </si>
  <si>
    <t>麦吉卡星六队</t>
  </si>
  <si>
    <t>张令恒</t>
  </si>
  <si>
    <t>2B8h6Ywm-132-006-ON-001-wZC-040-1-Hat-05-6ns</t>
  </si>
  <si>
    <t>麦吉卡星七队</t>
  </si>
  <si>
    <t>上海市虹口区凉城第三小学</t>
  </si>
  <si>
    <t>王官浔</t>
  </si>
  <si>
    <t>2B8h6YcG-132-006-om-001-o3x-040-1-hRu-05-dGI</t>
  </si>
  <si>
    <t>乐创编程1队</t>
  </si>
  <si>
    <t>宁阳县伏山镇中心小学</t>
  </si>
  <si>
    <t>陈明谦</t>
  </si>
  <si>
    <t>2B8h6YIj-132-006-lo-001-klg-040-1-aOa-05-y0w</t>
  </si>
  <si>
    <t>北京昌平乐赢唯昕队</t>
  </si>
  <si>
    <t>北京市昌平区城北中心三街小学</t>
  </si>
  <si>
    <t>齐唯昕</t>
  </si>
  <si>
    <t>2B8h6YXn-132-006-Vv-001-n12-040-1-YpI-06-bo3</t>
  </si>
  <si>
    <t>濮阳县第五小学队</t>
  </si>
  <si>
    <t>河南省濮阳县第五实验小学</t>
  </si>
  <si>
    <t>王常和</t>
  </si>
  <si>
    <t>王一晗</t>
  </si>
  <si>
    <t>2B8h6YIS-132-006-YS-001-wxB-040-1-I61-05-sRZ</t>
  </si>
  <si>
    <t>乐创编程3队</t>
  </si>
  <si>
    <t>宁阳县第三小学文庙教育集团</t>
  </si>
  <si>
    <t>高铭谦</t>
  </si>
  <si>
    <t>2B8h6YIp-132-006-SI-001-GOa-040-1-hPQ-05-6tf</t>
  </si>
  <si>
    <t>创客二队</t>
  </si>
  <si>
    <t>东平县嘉和实验学校</t>
  </si>
  <si>
    <t>任泽宇</t>
  </si>
  <si>
    <t>2B8h6YIN-132-006-Nc-001-x8O-040-1-CgG-05-qwd</t>
  </si>
  <si>
    <t>创客一队</t>
  </si>
  <si>
    <t>郭宇新</t>
  </si>
  <si>
    <t>2B8h6Y5i-132-006-HS-001-YXH-040-1-bLD-05-1Kl</t>
  </si>
  <si>
    <t>凤凰雄狮B04</t>
  </si>
  <si>
    <t>范昊楠</t>
  </si>
  <si>
    <t>2B8h6YIq-132-006-7d-001-yN2-040-1-cNA-05-4O9</t>
  </si>
  <si>
    <t>多米分队</t>
  </si>
  <si>
    <t>幸福路小学</t>
  </si>
  <si>
    <t>朱嘉艺</t>
  </si>
  <si>
    <t>2B8h6Y5V-132-006-oc-001-Ne5-040-1-zrW-05-Kom</t>
  </si>
  <si>
    <t>凤凰雄狮B01</t>
  </si>
  <si>
    <t>王凯锐</t>
  </si>
  <si>
    <t>2B8h6YIt-132-006-Vp-001-w6D-040-1-yya-05-CGw</t>
  </si>
  <si>
    <t>创客机器人</t>
  </si>
  <si>
    <t>陈兴宝</t>
  </si>
  <si>
    <t>2B8h6YVr-132-006-RT-001-DOa-040-1-7GZ-05-z73</t>
  </si>
  <si>
    <t>乐亭五小二队</t>
  </si>
  <si>
    <t>陈泓雅</t>
  </si>
  <si>
    <t>2B8h6Ycq-132-006-wZ-001-wJI-040-1-r9j-05-0iS</t>
  </si>
  <si>
    <t>乐创编程2队</t>
  </si>
  <si>
    <t>宁阳县实验小学南关教育集团</t>
  </si>
  <si>
    <t>金泽军</t>
  </si>
  <si>
    <t>2B8h6YVt-132-006-Yi-001-ruu-040-1-EOn-05-ooN</t>
  </si>
  <si>
    <t>昌平乐赢心悦队</t>
  </si>
  <si>
    <t>杨晓絮</t>
  </si>
  <si>
    <t>王心悦</t>
  </si>
  <si>
    <t>2B8h6YIy-132-006-yh-001-RpQ-040-1-HVB-05-SS6</t>
  </si>
  <si>
    <t>蓉丰战队</t>
  </si>
  <si>
    <t>汝河路小学</t>
  </si>
  <si>
    <t>周柏蓉</t>
  </si>
  <si>
    <t>2B8h6Y5M-132-006-58-001-OOu-040-1-4Pz-05-R0N</t>
  </si>
  <si>
    <t>凤凰雄狮B03</t>
  </si>
  <si>
    <t>李莉</t>
  </si>
  <si>
    <t>安浩北</t>
  </si>
  <si>
    <t>2B8h6Y5C-132-006-rh-001-gME-040-1-FZa-05-vYY</t>
  </si>
  <si>
    <t>淮北凌霄战队</t>
  </si>
  <si>
    <t>陈姝涵</t>
  </si>
  <si>
    <t>郑家和</t>
  </si>
  <si>
    <t>2B8h6Y5X-132-006-Wq-001-jhL-040-1-juB-05-stK</t>
  </si>
  <si>
    <t>机器人总动员</t>
  </si>
  <si>
    <t>开元幼儿园</t>
  </si>
  <si>
    <t>成禹崎</t>
  </si>
  <si>
    <t>2B8h6Y5S-132-006-aA-001-szf-040-1-FTI-05-neT</t>
  </si>
  <si>
    <t>毁灭者联盟</t>
  </si>
  <si>
    <t>爱尔堡幼儿园</t>
  </si>
  <si>
    <t>侯杨皓</t>
  </si>
  <si>
    <t>2B8h6Y5I-132-006-6c-001-vA3-040-1-dJ9-05-EyI</t>
  </si>
  <si>
    <t>凤凰雄狮B02</t>
  </si>
  <si>
    <t>梁正阳</t>
  </si>
  <si>
    <t>2B8h6Y5a-132-006-8R-001-5eE-040-1-Rb0-05-7y6</t>
  </si>
  <si>
    <t>钢铁侠1</t>
  </si>
  <si>
    <t>明园幼儿园</t>
  </si>
  <si>
    <t>蔡康泽</t>
  </si>
  <si>
    <t>2B8h6Y5t-132-006-WR-001-haR-040-1-mbZ-05-xo7</t>
  </si>
  <si>
    <t>辽阳美乐机器人六队</t>
  </si>
  <si>
    <t>李辰明</t>
  </si>
  <si>
    <t>2B8h6YKm-132-006-0n-002-EiX-041-1-uqH-01-hUb</t>
  </si>
  <si>
    <t>飞跃太空</t>
  </si>
  <si>
    <t>博思瞬翼队</t>
  </si>
  <si>
    <t>骆启飞</t>
  </si>
  <si>
    <t>杨书航</t>
  </si>
  <si>
    <t>2B8h6Yyr-132-006-Yh-002-8Zg-041-1-qG2-01-CCZ</t>
  </si>
  <si>
    <t>更远小分队3</t>
  </si>
  <si>
    <t>上海师范大学附属闵行第三小学</t>
  </si>
  <si>
    <t>李梓豪</t>
  </si>
  <si>
    <t>2B8h6YKi-132-006-A5-002-OJX-041-1-Rpo-01-rLk</t>
  </si>
  <si>
    <t>运城乐博飞跃太空10队</t>
  </si>
  <si>
    <t>稷王小学</t>
  </si>
  <si>
    <t>杨堤</t>
  </si>
  <si>
    <t>王景轩</t>
  </si>
  <si>
    <t>2B8h6YKC-132-006-Ok-002-hX1-041-1-lM4-01-kAR</t>
  </si>
  <si>
    <t>运城乐博飞跃太空2队</t>
  </si>
  <si>
    <t>盐湖区魏风小学</t>
  </si>
  <si>
    <t>蔡承轩</t>
  </si>
  <si>
    <t>2B8h6Yy8-132-006-eS-002-Cuu-041-1-RF0-01-psF</t>
  </si>
  <si>
    <t>更远小分队6</t>
  </si>
  <si>
    <t>上海市闵行区中心小学</t>
  </si>
  <si>
    <t>吴向笛</t>
  </si>
  <si>
    <t>2B8h6YK6-132-006-Lf-002-MYz-041-1-Ol2-01-FCY</t>
  </si>
  <si>
    <t>运城乐博飞跃太空17队</t>
  </si>
  <si>
    <t>逸夫小学</t>
  </si>
  <si>
    <t>张润泽</t>
  </si>
  <si>
    <t>2B8h6YUV-132-006-mj-002-eeu-041-1-7Jh-01-BRt</t>
  </si>
  <si>
    <t>屯小飞跃队</t>
  </si>
  <si>
    <t>合肥市屯溪路小学祁门路校区</t>
  </si>
  <si>
    <t>陈学文</t>
  </si>
  <si>
    <t>吴骏辰</t>
  </si>
  <si>
    <t>2B8h6YLo-132-006-HQ-002-jM4-041-1-vp7-01-LRC</t>
  </si>
  <si>
    <t>秦弩六号战队</t>
  </si>
  <si>
    <t>陕西省西安小学</t>
  </si>
  <si>
    <t>浦佳</t>
  </si>
  <si>
    <t>2B8h6Y4j-132-006-mD-002-Uas-041-1-9j5-01-AGr</t>
  </si>
  <si>
    <t>飞跃G队</t>
  </si>
  <si>
    <t>郡一机器人汇金国际校区</t>
  </si>
  <si>
    <t>罗婷</t>
  </si>
  <si>
    <t>李程予</t>
  </si>
  <si>
    <t>2B8h6Yyk-132-006-sm-002-gZk-041-1-gLH-01-ty7</t>
  </si>
  <si>
    <t>飞行员梓轩</t>
  </si>
  <si>
    <t>银川市兴庆区第十八小学</t>
  </si>
  <si>
    <t>李小乐</t>
  </si>
  <si>
    <t>白梓轩</t>
  </si>
  <si>
    <t>2B8h6Yy4-132-006-ch-002-SYs-041-1-JAB-01-Kin</t>
  </si>
  <si>
    <t>上海市世外小学</t>
  </si>
  <si>
    <t>阚顺磊</t>
  </si>
  <si>
    <t>马修</t>
  </si>
  <si>
    <t>2B8h6YLa-132-006-GI-002-nsZ-041-1-aZD-01-JEM</t>
  </si>
  <si>
    <t>秦弩一号战队</t>
  </si>
  <si>
    <t>田丰</t>
  </si>
  <si>
    <t>2B8h6YU6-132-006-Ff-002-hy7-041-1-RuF-01-KRm</t>
  </si>
  <si>
    <t>奇趣编程金狮军团2队</t>
  </si>
  <si>
    <t>郑州市郑东新区康平小学</t>
  </si>
  <si>
    <t>习鹏</t>
  </si>
  <si>
    <t>杨宸宇</t>
  </si>
  <si>
    <t>2B8h6YKK-132-006-uR-002-TuR-041-1-POA-01-ROS</t>
  </si>
  <si>
    <t>运城乐博飞跃太空12队</t>
  </si>
  <si>
    <t>理想学校</t>
  </si>
  <si>
    <t>王嘉宇</t>
  </si>
  <si>
    <t>2B8h6Yyn-132-006-Si-002-127-041-1-I10-01-v9W</t>
  </si>
  <si>
    <t>更远小分队5</t>
  </si>
  <si>
    <t>上海师范大学附属第三小学</t>
  </si>
  <si>
    <t>吴诺凡</t>
  </si>
  <si>
    <t>2B8h6Yy5-132-006-F5-002-ss9-041-1-pms-01-hpt</t>
  </si>
  <si>
    <t>上海市徐汇区田林第四小学</t>
  </si>
  <si>
    <t>张焱赫</t>
  </si>
  <si>
    <t>2B8h6Yyh-132-006-wr-002-Zic-041-1-JAm-01-KLf</t>
  </si>
  <si>
    <t>肖云瀚</t>
  </si>
  <si>
    <t>2B8h6Y4a-132-006-fd-002-ZDw-041-1-4Rc-01-lD0</t>
  </si>
  <si>
    <t>博思星驰队</t>
  </si>
  <si>
    <t>张茄渔</t>
  </si>
  <si>
    <t>2B8h6Y4W-132-006-Kh-002-qUk-041-1-9JV-01-xXe</t>
  </si>
  <si>
    <t>博思翎羽队</t>
  </si>
  <si>
    <t>祝思齐</t>
  </si>
  <si>
    <t>2B8h6Y4h-132-006-GN-002-pJu-041-1-Y2m-01-LGg</t>
  </si>
  <si>
    <t>贝乐远洋星光队</t>
  </si>
  <si>
    <t>徐梓桐</t>
  </si>
  <si>
    <t>2B8h6Yyw-132-006-KN-002-lQ6-041-1-po0-01-kQ8</t>
  </si>
  <si>
    <t>上海市川沙中学南校</t>
  </si>
  <si>
    <t>花海</t>
  </si>
  <si>
    <t>2B8h6Yy9-132-006-oe-002-Jg2-041-1-0YK-01-KyG</t>
  </si>
  <si>
    <t>湙琳领航</t>
  </si>
  <si>
    <t>重庆市綦江区文龙小学</t>
  </si>
  <si>
    <t>张纯琼</t>
  </si>
  <si>
    <t>杨湙琳</t>
  </si>
  <si>
    <t>2B8h6Y4i-132-006-Wl-002-NwF-041-1-HOS-01-KSg</t>
  </si>
  <si>
    <t>博思疾锋队</t>
  </si>
  <si>
    <t>韩嘉亿</t>
  </si>
  <si>
    <t>2B8h6Y4r-132-006-5g-002-Y1P-041-1-oS3-01-xsg</t>
  </si>
  <si>
    <t>火力少年第十一战队</t>
  </si>
  <si>
    <t>济南市历山双语学校</t>
  </si>
  <si>
    <t>吕莫军</t>
  </si>
  <si>
    <t>张明嘉</t>
  </si>
  <si>
    <t>2B8h6Y4C-132-006-61-002-K0E-041-1-Jbh-01-OTv</t>
  </si>
  <si>
    <t>博思闪隼队</t>
  </si>
  <si>
    <t>刘奕成</t>
  </si>
  <si>
    <t>2B8h6YUM-132-006-JB-002-JfL-041-1-8gT-01-lgA</t>
  </si>
  <si>
    <t>奇趣编程金狮军团1队</t>
  </si>
  <si>
    <t>郑州市郑东新区普惠路小学</t>
  </si>
  <si>
    <t>孙文煊</t>
  </si>
  <si>
    <t>2B8h6Yy1-132-006-l5-002-l74-041-1-cjp-01-JqA</t>
  </si>
  <si>
    <t>更远小分队4</t>
  </si>
  <si>
    <t>马桥文来外国语小学</t>
  </si>
  <si>
    <t>张贺铭</t>
  </si>
  <si>
    <t>2B8h6YyS-132-006-aL-002-nL0-041-1-YhY-01-BlO</t>
  </si>
  <si>
    <t>易搏飞扬</t>
  </si>
  <si>
    <t>王中治</t>
  </si>
  <si>
    <t>李易博</t>
  </si>
  <si>
    <t>2B8h6YyN-132-006-k8-002-aoq-041-1-38l-01-sUf</t>
  </si>
  <si>
    <t>玥翼飞驰</t>
  </si>
  <si>
    <t>王发琳</t>
  </si>
  <si>
    <t>李玥辰</t>
  </si>
  <si>
    <t>2B8h6Y43-132-006-64-002-iB8-041-1-9Xu-01-J1Q</t>
  </si>
  <si>
    <t>火力少年第十战队</t>
  </si>
  <si>
    <t>济南市章丘区新世纪百年实验学校</t>
  </si>
  <si>
    <t>佟雨恒</t>
  </si>
  <si>
    <t>2B8h6Yyy-132-006-71-002-RrH-041-1-uNE-01-s6J</t>
  </si>
  <si>
    <t>赵文嘉</t>
  </si>
  <si>
    <t>2B8h6Y4n-132-006-R9-002-OkA-041-1-8KH-01-l9D</t>
  </si>
  <si>
    <t>火力少年第八战队</t>
  </si>
  <si>
    <t>高新润唐小学</t>
  </si>
  <si>
    <t>袁维彤</t>
  </si>
  <si>
    <t>李禹飛</t>
  </si>
  <si>
    <t>2B8h6Y4x-132-006-Vd-002-cFH-041-1-b1U-01-8hc</t>
  </si>
  <si>
    <t>雅羽逐梦</t>
  </si>
  <si>
    <t>陈霖</t>
  </si>
  <si>
    <t>代雅羽</t>
  </si>
  <si>
    <t>2B8h6Y4e-132-006-e4-002-cCb-041-1-tn0-01-0NN</t>
  </si>
  <si>
    <t>火力少年第十三战队</t>
  </si>
  <si>
    <t>济南开元外国语学校</t>
  </si>
  <si>
    <t>张正阳</t>
  </si>
  <si>
    <t>2B8h6YKn-132-006-jI-002-iwT-041-1-Qfd-01-JyO</t>
  </si>
  <si>
    <t>博思星璇队</t>
  </si>
  <si>
    <t>朱冠宁</t>
  </si>
  <si>
    <t>2B8h6Yy2-132-006-rO-002-nuG-041-1-gYf-01-0Ux</t>
  </si>
  <si>
    <t>上海市徐汇区第一中心小学</t>
  </si>
  <si>
    <t>顾翊彤</t>
  </si>
  <si>
    <t>2B8h6YK1-132-006-nP-002-28P-041-1-QQy-01-HZG</t>
  </si>
  <si>
    <t>博思凌空队</t>
  </si>
  <si>
    <t>许逸辰</t>
  </si>
  <si>
    <t>2B8h6Y4I-132-006-ab-002-tKW-041-1-Vs7-01-dHR</t>
  </si>
  <si>
    <t>飞跃C队</t>
  </si>
  <si>
    <t>黎允甄</t>
  </si>
  <si>
    <t>2B8h6YKW-132-006-nQ-002-Tj3-041-1-lmQ-01-UVd</t>
  </si>
  <si>
    <t>运城乐博飞跃太空11队</t>
  </si>
  <si>
    <t>李佳桐</t>
  </si>
  <si>
    <t>2B8h6Y4b-132-006-Rm-002-neF-041-1-Ijx-01-vpV</t>
  </si>
  <si>
    <t>飞跃D队</t>
  </si>
  <si>
    <t>刘科钧</t>
  </si>
  <si>
    <t>2B8h6YK0-132-006-iX-002-L2G-041-1-ZkW-01-ydT</t>
  </si>
  <si>
    <t>运城乐博飞跃太空18队</t>
  </si>
  <si>
    <t>吴奕豪</t>
  </si>
  <si>
    <t>2B8h6Y4p-132-006-JJ-002-zcs-041-1-IOx-01-uCB</t>
  </si>
  <si>
    <t>博思驭空队</t>
  </si>
  <si>
    <t>魏莱</t>
  </si>
  <si>
    <t>2B8h6YUf-132-006-Sr-002-WgK-041-1-nAb-01-POk</t>
  </si>
  <si>
    <t>168玫瑰飞跃队</t>
  </si>
  <si>
    <t>合肥市一六八玫瑰园学校</t>
  </si>
  <si>
    <t>戴致远</t>
  </si>
  <si>
    <t>2B8h6Yya-132-006-NK-002-NTs-041-1-OZI-01-SAV</t>
  </si>
  <si>
    <t>佳逸翱翔</t>
  </si>
  <si>
    <t>黎科</t>
  </si>
  <si>
    <t>冷佳逸</t>
  </si>
  <si>
    <t>2B8h6Y4K-132-006-oe-002-i1y-041-1-5ra-01-8vJ</t>
  </si>
  <si>
    <t>博思翎跃队</t>
  </si>
  <si>
    <t>鲁立萌</t>
  </si>
  <si>
    <t>2B8h6YLT-132-006-pP-002-IXz-041-1-Sf7-01-boD</t>
  </si>
  <si>
    <t>闪电蜂群战队</t>
  </si>
  <si>
    <t>珠海市香洲广慧艺术培训中心</t>
  </si>
  <si>
    <t>庞伊妍</t>
  </si>
  <si>
    <t>肖钧尧</t>
  </si>
  <si>
    <t>2B8h6Y4g-132-006-PM-002-Lo0-041-1-wUO-01-AP4</t>
  </si>
  <si>
    <t>火力少年第十二战队</t>
  </si>
  <si>
    <t>柳博潇</t>
  </si>
  <si>
    <t>2B8h6YLY-132-006-vh-002-vKt-041-1-wnV-01-3tn</t>
  </si>
  <si>
    <t>超维飞梭战队</t>
  </si>
  <si>
    <t>珠海市香洲区第十小学</t>
  </si>
  <si>
    <t>何佳慧</t>
  </si>
  <si>
    <t>王家福</t>
  </si>
  <si>
    <t>2B8h6Y4y-132-006-VJ-002-1Kz-041-1-yeL-01-3il</t>
  </si>
  <si>
    <t>火力少年第二战队</t>
  </si>
  <si>
    <t>唐山市西城学校</t>
  </si>
  <si>
    <t>高鑫</t>
  </si>
  <si>
    <t>2B8h6Y48-132-006-vo-002-Nx8-041-1-HxJ-01-xuW</t>
  </si>
  <si>
    <t>火力少年第七战队</t>
  </si>
  <si>
    <t>韩城镇中心小学</t>
  </si>
  <si>
    <t>赵晨皓</t>
  </si>
  <si>
    <t>2B8h6Y4A-132-006-Ua-002-LdO-041-1-1sx-01-GXr</t>
  </si>
  <si>
    <t>火力少年第三战队</t>
  </si>
  <si>
    <t>丰南区西城小学</t>
  </si>
  <si>
    <t>吴泽钦</t>
  </si>
  <si>
    <t>2B8h6Y4c-132-006-MV-002-8gu-041-1-Mny-01-CP4</t>
  </si>
  <si>
    <t>飞跃F队</t>
  </si>
  <si>
    <t>盘季萌</t>
  </si>
  <si>
    <t>2B8h6YL8-132-006-nO-002-WFx-041-1-sUO-01-KEb</t>
  </si>
  <si>
    <t>炼奶战队</t>
  </si>
  <si>
    <t>练芷钰</t>
  </si>
  <si>
    <t>2B8h6YUq-132-006-1e-002-QlJ-041-1-Sa2-01-jUK</t>
  </si>
  <si>
    <t>红小飞跃队</t>
  </si>
  <si>
    <t>合肥市红星路小学</t>
  </si>
  <si>
    <t>彭玉峰</t>
  </si>
  <si>
    <t>汪宇桐</t>
  </si>
  <si>
    <t>2B8h6YUs-132-006-OE-002-Rni-041-1-Yzw-01-961</t>
  </si>
  <si>
    <t>贝乐远洋胜羽队</t>
  </si>
  <si>
    <t>天津市河东区太阳城学校</t>
  </si>
  <si>
    <t>李苏恒</t>
  </si>
  <si>
    <t>2B8h6YLd-132-006-9x-002-Drj-041-1-llo-01-xmY</t>
  </si>
  <si>
    <t>太阳小队</t>
  </si>
  <si>
    <t>北京市中关村外国语学校</t>
  </si>
  <si>
    <t>赵斌</t>
  </si>
  <si>
    <t>蔡翼阳</t>
  </si>
  <si>
    <t>2B8h6YLk-132-006-wQ-002-Z2I-041-1-oIp-01-A2F</t>
  </si>
  <si>
    <t>漫步太空</t>
  </si>
  <si>
    <t>北京市第二十中学附属实验学校</t>
  </si>
  <si>
    <t>孙依婷</t>
  </si>
  <si>
    <t>曹梓逸</t>
  </si>
  <si>
    <t>2B8h6YLu-132-006-zF-002-BLs-041-1-1tf-01-pUH</t>
  </si>
  <si>
    <t>轩辕小战队</t>
  </si>
  <si>
    <t>首都师范大学附属回龙观育新学校</t>
  </si>
  <si>
    <t>柏文雅</t>
  </si>
  <si>
    <t>吴霖轩</t>
  </si>
  <si>
    <t>2B8h6YUN-132-006-Kc-002-vOU-041-1-U7Q-01-WhW</t>
  </si>
  <si>
    <t>涡轮幽灵战队</t>
  </si>
  <si>
    <t>陈浩宇</t>
  </si>
  <si>
    <t>2B8h6YUg-132-006-Gv-002-9I3-041-1-auo-01-jEB</t>
  </si>
  <si>
    <t>贝乐远洋飞鹰队</t>
  </si>
  <si>
    <t>王景宁</t>
  </si>
  <si>
    <t>2B8h6YyO-132-006-4M-002-t5O-041-1-Lx0-01-j9B</t>
  </si>
  <si>
    <t>明月之光</t>
  </si>
  <si>
    <t>邹勇</t>
  </si>
  <si>
    <t>梁明月</t>
  </si>
  <si>
    <t>2B8h6YKT-132-006-20-002-wBB-041-1-jOn-01-w7Q</t>
  </si>
  <si>
    <t>火力少年第十四战队</t>
  </si>
  <si>
    <t>唐山市光明实验小学</t>
  </si>
  <si>
    <t>齐泽睿</t>
  </si>
  <si>
    <t>2B8h6Ybb-132-006-bR-002-FEz-041-1-8FE-03-Cy5</t>
  </si>
  <si>
    <t>更远小分队1</t>
  </si>
  <si>
    <t>上海市闵行区马桥复旦实验中学</t>
  </si>
  <si>
    <t>朱绍璠</t>
  </si>
  <si>
    <t>2B8h6Yb6-132-006-AU-002-YZ5-041-1-EIL-03-f1Z</t>
  </si>
  <si>
    <t>一鸣惊人队</t>
  </si>
  <si>
    <t>漯河市第三中学</t>
  </si>
  <si>
    <t>郑闫军</t>
  </si>
  <si>
    <t>赵宸昊</t>
  </si>
  <si>
    <t>2B8h6mhI-132-006-IR-002-FW0-041-1-2TI-03-Wvr</t>
  </si>
  <si>
    <t>铜中峻飞</t>
  </si>
  <si>
    <t>铜梁中学校</t>
  </si>
  <si>
    <t>陈鑫</t>
  </si>
  <si>
    <t>李林峻</t>
  </si>
  <si>
    <t>2B8h6YbS-132-006-Od-002-Sva-041-1-vC4-03-M9S</t>
  </si>
  <si>
    <t>泽麟鸣世</t>
  </si>
  <si>
    <t>召陵中学</t>
  </si>
  <si>
    <t>何苗</t>
  </si>
  <si>
    <t>张鸣泽</t>
  </si>
  <si>
    <t>2B8h6Ybx-132-006-DA-002-wpk-041-1-5PS-03-b4X</t>
  </si>
  <si>
    <t>华锐三队</t>
  </si>
  <si>
    <t>厦门市华锐莱普顿高级中学</t>
  </si>
  <si>
    <t>熊海青</t>
  </si>
  <si>
    <t>罗其恩</t>
  </si>
  <si>
    <t>2B8h6Ybf-132-006-g2-002-AE4-041-1-Oq6-03-Mkn</t>
  </si>
  <si>
    <t>华锐一队</t>
  </si>
  <si>
    <t>肖佳翔</t>
  </si>
  <si>
    <t>2B8h6mPF-132-006-dn-002-JzS-041-1-xHg-03-AOb</t>
  </si>
  <si>
    <t>火力少年第十八战队</t>
  </si>
  <si>
    <t>世嘉实验小学</t>
  </si>
  <si>
    <t>李宥喆</t>
  </si>
  <si>
    <t>2B8h6mh0-132-006-5V-002-QRw-041-1-ILN-03-ZSR</t>
  </si>
  <si>
    <t>华锐六队</t>
  </si>
  <si>
    <t>林文博</t>
  </si>
  <si>
    <t>2B8h6mP1-132-006-yV-002-ao6-041-1-5t2-03-BaO</t>
  </si>
  <si>
    <t>秦皇岛麦思创客玉龙湾2队</t>
  </si>
  <si>
    <t>秦皇岛市第七中学</t>
  </si>
  <si>
    <t>温超</t>
  </si>
  <si>
    <t>魏硕</t>
  </si>
  <si>
    <t>2B8h6YbU-132-006-Li-002-jep-041-1-vQT-03-P1K</t>
  </si>
  <si>
    <t>上海市金山杭州湾双语学校</t>
  </si>
  <si>
    <t>王昱然</t>
  </si>
  <si>
    <t>2B8h6mhU-132-006-75-002-eXc-041-1-MP8-03-ztO</t>
  </si>
  <si>
    <t>星际镖客战队</t>
  </si>
  <si>
    <t>陈一帆</t>
  </si>
  <si>
    <t>2B8h6Ybw-132-006-ug-002-fiB-041-1-v3H-03-Hrr</t>
  </si>
  <si>
    <t>陈润瑶</t>
  </si>
  <si>
    <t>2B8h6Y4s-132-006-y3-002-aC9-041-1-5Pf-03-p7x</t>
  </si>
  <si>
    <t>完美极客风暴</t>
  </si>
  <si>
    <t>北京大学附属中学石景山学校</t>
  </si>
  <si>
    <t>于昊文</t>
  </si>
  <si>
    <t>文了凡</t>
  </si>
  <si>
    <t>2B8h6mhX-132-006-W8-002-ioZ-041-1-XjY-03-ZPV</t>
  </si>
  <si>
    <t>铜中巴别塔</t>
  </si>
  <si>
    <t>赵继锐</t>
  </si>
  <si>
    <t>2B8h6Y4F-132-006-83-002-OZu-041-1-oxU-03-do1</t>
  </si>
  <si>
    <t>实验中学七队</t>
  </si>
  <si>
    <t>北京市石景山区实验中学</t>
  </si>
  <si>
    <t>张峰宇</t>
  </si>
  <si>
    <t>孙翊凡</t>
  </si>
  <si>
    <t>2B8h6Yb5-132-006-QH-002-VJ2-041-1-6z2-03-zs0</t>
  </si>
  <si>
    <t>更远小分队2</t>
  </si>
  <si>
    <t>上海市闵行区民办文绮中学</t>
  </si>
  <si>
    <t>江玥媛</t>
  </si>
  <si>
    <t>2B8h6mha-132-006-8v-002-xaT-041-1-Q53-03-nCg</t>
  </si>
  <si>
    <t>华锐四队</t>
  </si>
  <si>
    <t>林琦栋</t>
  </si>
  <si>
    <t>2B8h6mPd-132-006-Xj-002-bs3-041-1-TfL-03-phk</t>
  </si>
  <si>
    <t>秦皇岛麦思创客玉龙湾3队</t>
  </si>
  <si>
    <t>秦皇岛市第十五中学</t>
  </si>
  <si>
    <t>杨明轩</t>
  </si>
  <si>
    <t>2B8h6YbI-132-006-i6-002-ZOV-041-1-Fkc-03-kCa</t>
  </si>
  <si>
    <t>华锐二队</t>
  </si>
  <si>
    <t>吴丽荣</t>
  </si>
  <si>
    <t>邓耀柯</t>
  </si>
  <si>
    <t>2B8h6Y9C-132-006-Rx-002-wys-041-1-SVW-03-TIB</t>
  </si>
  <si>
    <t>火力少年第十七战队</t>
  </si>
  <si>
    <t>韩城镇中</t>
  </si>
  <si>
    <t>崔澔垟</t>
  </si>
  <si>
    <t>2B8h6mhA-132-006-wK-002-3FP-041-1-Rd1-03-Xte</t>
  </si>
  <si>
    <t>天穹游侠战队</t>
  </si>
  <si>
    <t>王中泽</t>
  </si>
  <si>
    <t>2B8h6YbO-132-006-vp-002-Kuf-041-1-nzw-03-9rd</t>
  </si>
  <si>
    <t>飞跃A队</t>
  </si>
  <si>
    <t>唐晨</t>
  </si>
  <si>
    <t>2B8h6mhK-132-006-lC-002-daV-041-1-Szq-03-KEe</t>
  </si>
  <si>
    <t>华锐五队</t>
  </si>
  <si>
    <t>陈锦阳</t>
  </si>
  <si>
    <t>2B8h6mh5-132-006-wm-002-EJi-041-1-UpJ-03-QfI</t>
  </si>
  <si>
    <t>幻影巡航战队</t>
  </si>
  <si>
    <t>颜昊诚</t>
  </si>
  <si>
    <t>2B8h6Y9S-132-006-PL-002-OOC-041-1-gtC-03-jiZ</t>
  </si>
  <si>
    <t>火力少年第十六战队</t>
  </si>
  <si>
    <t>唐山市第五十四中学</t>
  </si>
  <si>
    <t>郭丰玮</t>
  </si>
  <si>
    <t>2B8h6mhJ-132-006-xF-002-8Nc-041-1-dVO-03-uhq</t>
  </si>
  <si>
    <t>铜中飞扬</t>
  </si>
  <si>
    <t>蒋之阳</t>
  </si>
  <si>
    <t>2B8h6mhh-132-006-v4-002-qFu-041-1-tPU-03-WqJ</t>
  </si>
  <si>
    <t>火力少年第十九战队</t>
  </si>
  <si>
    <t>韩城镇中学</t>
  </si>
  <si>
    <t>王泽铭</t>
  </si>
  <si>
    <t>2B8h6mPn-132-006-ad-002-O7Y-041-1-Ur9-03-fGk</t>
  </si>
  <si>
    <t>实验中学十九队</t>
  </si>
  <si>
    <t>邱莉</t>
  </si>
  <si>
    <t>孙逸凡</t>
  </si>
  <si>
    <t>2B8h6YKs-132-006-F9-002-6KS-041-1-8J1-01-EYA</t>
  </si>
  <si>
    <t>飞跃太空3队</t>
  </si>
  <si>
    <t>果瑞轩</t>
  </si>
  <si>
    <t>2B8h6YKe-132-006-yG-002-FNP-041-1-XAl-01-awv</t>
  </si>
  <si>
    <t>飞跃太空2队</t>
  </si>
  <si>
    <t>李逸凡</t>
  </si>
  <si>
    <t>2B8h6Yyx-132-006-AB-002-xOE-041-1-l7W-01-bRa</t>
  </si>
  <si>
    <t>嘉定世外学校#1队</t>
  </si>
  <si>
    <t>上海嘉定区世外学校</t>
  </si>
  <si>
    <t>方馗</t>
  </si>
  <si>
    <t>肖梓钰</t>
  </si>
  <si>
    <t>2B8h6YLx-132-006-FE-002-i7k-041-1-MRl-01-yBe</t>
  </si>
  <si>
    <t>小飞侠刘亚融</t>
  </si>
  <si>
    <t>天津光华外国语学校</t>
  </si>
  <si>
    <t>罗玉铭</t>
  </si>
  <si>
    <t>刘亚融</t>
  </si>
  <si>
    <t>2B8h6YLO-132-006-J8-002-6uc-041-1-KJj-01-UiP</t>
  </si>
  <si>
    <t>极限速度</t>
  </si>
  <si>
    <t>北京码卡信息技术咨询</t>
  </si>
  <si>
    <t>郭成</t>
  </si>
  <si>
    <t>王彦博</t>
  </si>
  <si>
    <t>2B8h6YKd-132-006-ft-002-SUl-041-1-qBb-01-o0a</t>
  </si>
  <si>
    <t>飞跃太空1队</t>
  </si>
  <si>
    <t>田皓文</t>
  </si>
  <si>
    <t>2B8h6Y9G-132-006-cl-002-qcF-041-1-bm7-01-X7a</t>
  </si>
  <si>
    <t>飞驰的小马</t>
  </si>
  <si>
    <t>北京教育学院附属海淀实验小学</t>
  </si>
  <si>
    <t>李雪梅</t>
  </si>
  <si>
    <t>马梓涵</t>
  </si>
  <si>
    <t>2B8h6Y9L-132-006-r0-002-7kv-041-1-HRW-01-Jpd</t>
  </si>
  <si>
    <t>无人机2队</t>
  </si>
  <si>
    <t>冯炳昊</t>
  </si>
  <si>
    <t>2B8h6YKA-132-006-oH-002-eD7-041-1-wx7-01-x23</t>
  </si>
  <si>
    <t>亚鑫队</t>
  </si>
  <si>
    <t>呼和浩特市落凤街小学</t>
  </si>
  <si>
    <t>梁志娟</t>
  </si>
  <si>
    <t>刘亚鑫</t>
  </si>
  <si>
    <t>2B8h6YyM-132-006-jH-002-FkG-041-1-52x-01-Z2D</t>
  </si>
  <si>
    <t>上外-黄浦外国语小学#2队</t>
  </si>
  <si>
    <t>上外-黄浦外国语小学</t>
  </si>
  <si>
    <t>陶佳伶</t>
  </si>
  <si>
    <t>2B8h6YUE-132-006-GT-002-OHx-041-1-myA-01-bdX</t>
  </si>
  <si>
    <t>青年路小学飞跃太空1队</t>
  </si>
  <si>
    <t>合肥市青年路小学斛兵塘校区</t>
  </si>
  <si>
    <t>张泯豪</t>
  </si>
  <si>
    <t>2B8h6YUr-132-006-2i-002-ikL-041-1-vGG-01-FdI</t>
  </si>
  <si>
    <t>青年路小学飞跃太空3队</t>
  </si>
  <si>
    <t>合肥市青年路小学</t>
  </si>
  <si>
    <t>杜叶琳</t>
  </si>
  <si>
    <t>2B8h6Y9I-132-006-kg-002-Krt-041-1-xuy-01-Yy0</t>
  </si>
  <si>
    <t>彩色的小马</t>
  </si>
  <si>
    <t>北京大学附属小学石景山学校</t>
  </si>
  <si>
    <t>田晓飞</t>
  </si>
  <si>
    <t>马梓琰</t>
  </si>
  <si>
    <t>2B8h6Y9q-132-006-6X-002-KWt-041-1-iqp-01-eCn</t>
  </si>
  <si>
    <t>凌霄战队</t>
  </si>
  <si>
    <t>北京景山学校远洋分校</t>
  </si>
  <si>
    <t>刘恩娟</t>
  </si>
  <si>
    <t>张茗轩</t>
  </si>
  <si>
    <t>2B8h6YKc-132-006-td-002-mwe-041-1-CrP-01-Ttz</t>
  </si>
  <si>
    <t>惠杰队</t>
  </si>
  <si>
    <t>赛罕区金桥小学</t>
  </si>
  <si>
    <t>韩惠杰</t>
  </si>
  <si>
    <t>2B8h6YKM-132-006-Bw-002-SlM-041-1-5iN-01-Ow4</t>
  </si>
  <si>
    <t>东钊队</t>
  </si>
  <si>
    <t>金太阳学校</t>
  </si>
  <si>
    <t>马东钊</t>
  </si>
  <si>
    <t>2B8h6YKU-132-006-Ok-002-HXn-041-1-fts-01-h3o</t>
  </si>
  <si>
    <t>俊桓队</t>
  </si>
  <si>
    <t>呼和浩特市赛罕区腾飞路小学</t>
  </si>
  <si>
    <t>赵俊桓</t>
  </si>
  <si>
    <t>2B8h61x0-132-006-VV-002-vaV-041-1-d5k-01-hhT</t>
  </si>
  <si>
    <t>博学小飞鹰</t>
  </si>
  <si>
    <t>北京市石景山区实验小学</t>
  </si>
  <si>
    <t>王国庆</t>
  </si>
  <si>
    <t>郑博文</t>
  </si>
  <si>
    <t>2B8h6YLV-132-006-ns-002-bQW-041-1-o0k-01-MrD</t>
  </si>
  <si>
    <t>科锦队</t>
  </si>
  <si>
    <t>李柯锦</t>
  </si>
  <si>
    <t>2B8h6Y9w-132-006-4L-002-rpQ-041-1-Evw-01-nbG</t>
  </si>
  <si>
    <t>无人机1队</t>
  </si>
  <si>
    <t>陈皓琨</t>
  </si>
  <si>
    <t>2B8h6Y9z-132-006-8L-002-J91-041-1-qCM-01-RNo</t>
  </si>
  <si>
    <t>飞跃太空4队</t>
  </si>
  <si>
    <t>宋邦赫</t>
  </si>
  <si>
    <t>2B8h6YUm-132-006-Y3-002-HzY-041-1-1z3-01-B4P</t>
  </si>
  <si>
    <t>青年路小学飞跃太空2队</t>
  </si>
  <si>
    <t>梁嘉航</t>
  </si>
  <si>
    <t>2B8h6YUW-132-006-it-002-91w-041-1-OxP-01-2v9</t>
  </si>
  <si>
    <t>贝乐远洋百战百胜叁队</t>
  </si>
  <si>
    <t>天津市河北区育婴里第四小学</t>
  </si>
  <si>
    <t>王艺霖</t>
  </si>
  <si>
    <t>2B8h6YLG-132-006-ca-002-S5x-041-1-5eC-01-UB2</t>
  </si>
  <si>
    <t>扬长之星8</t>
  </si>
  <si>
    <t>郑雪晴</t>
  </si>
  <si>
    <t>2B8h6YL6-132-006-M7-002-r19-041-1-FK3-01-g0C</t>
  </si>
  <si>
    <t>琪彤战队</t>
  </si>
  <si>
    <t>张宏伟</t>
  </si>
  <si>
    <t>张琪彤</t>
  </si>
  <si>
    <t>2B8h6YKb-132-006-dL-002-onf-041-1-ib8-01-HeP</t>
  </si>
  <si>
    <t>熙雨队</t>
  </si>
  <si>
    <t>呼和浩特市新城区胜利街小学</t>
  </si>
  <si>
    <t>张熙雨</t>
  </si>
  <si>
    <t>2B8h6YUd-132-006-F8-002-C5o-041-1-2G6-01-uk5</t>
  </si>
  <si>
    <t>贝乐远洋梓彤队</t>
  </si>
  <si>
    <t>天津市河北区昆纬路第一小学</t>
  </si>
  <si>
    <t>王梓彤</t>
  </si>
  <si>
    <t>2B8h6YUK-132-006-8p-002-eaQ-041-1-eQX-01-OTO</t>
  </si>
  <si>
    <t>奇趣编程金狮军团3队</t>
  </si>
  <si>
    <t>郑州市郑东新区九年制实验学校</t>
  </si>
  <si>
    <t>张傲冰</t>
  </si>
  <si>
    <t>李佰宸</t>
  </si>
  <si>
    <t>2B8h6YKw-132-006-AE-002-87y-041-1-Ll9-01-h38</t>
  </si>
  <si>
    <t>昱东队</t>
  </si>
  <si>
    <t>贝尔路小学</t>
  </si>
  <si>
    <t>霍昱东</t>
  </si>
  <si>
    <t>2B8h6YK4-132-006-ru-002-nd8-041-1-YCB-01-XUS</t>
  </si>
  <si>
    <t>浩帆队</t>
  </si>
  <si>
    <t>苏虎街实验小学</t>
  </si>
  <si>
    <t>王浩帆</t>
  </si>
  <si>
    <t>2B8h6YUv-132-006-qY-002-Ivo-041-1-jSI-01-mWS</t>
  </si>
  <si>
    <t>秦皇岛麦思创客玉龙湾1队</t>
  </si>
  <si>
    <t>秦皇岛市迎秋里实验学校</t>
  </si>
  <si>
    <t>张子鸿</t>
  </si>
  <si>
    <t>2B8h6YUY-132-006-wO-002-DKM-041-1-Zyj-01-HWC</t>
  </si>
  <si>
    <t>贝乐远洋智涵队</t>
  </si>
  <si>
    <t>俞鑫</t>
  </si>
  <si>
    <t>邢智涵</t>
  </si>
  <si>
    <t>2B8h6YU8-132-006-JU-002-lZO-041-1-UhO-01-1Dv</t>
  </si>
  <si>
    <t>南门小学飞跃太空1队</t>
  </si>
  <si>
    <t>徐新宸</t>
  </si>
  <si>
    <t>2B8h6YKJ-132-006-s3-002-QON-041-1-9dN-01-bPY</t>
  </si>
  <si>
    <t>铂洋队</t>
  </si>
  <si>
    <t>赛罕区万锦学校</t>
  </si>
  <si>
    <t>云铂洋</t>
  </si>
  <si>
    <t>2B8h6Y9f-132-006-vi-002-HeY-041-1-mkS-01-bqM</t>
  </si>
  <si>
    <t>星舞天穹队</t>
  </si>
  <si>
    <t>石景山外语实验小学</t>
  </si>
  <si>
    <t>李晓晨</t>
  </si>
  <si>
    <t>文灵兮</t>
  </si>
  <si>
    <t>2B8h6YKq-132-006-wD-002-6R4-041-1-i54-01-P4T</t>
  </si>
  <si>
    <t>沐晗队</t>
  </si>
  <si>
    <t>赛罕区敕勒川绿地小学</t>
  </si>
  <si>
    <t>刘沐晗</t>
  </si>
  <si>
    <t>2B8h6Yyf-132-006-I9-002-82L-041-1-YQY-01-Icg</t>
  </si>
  <si>
    <t>朱翊珩</t>
  </si>
  <si>
    <t>2B8h6Yb8-132-006-OE-002-rb6-042-1-8mz-01-4hO</t>
  </si>
  <si>
    <t>星空竞技场</t>
  </si>
  <si>
    <t>良渚一小星空一队</t>
  </si>
  <si>
    <t>杭州市余杭区良渚第一小学</t>
  </si>
  <si>
    <t>赵积龙</t>
  </si>
  <si>
    <t>蒋忻辰|刘子弘</t>
  </si>
  <si>
    <t>2B8h6mh1-132-006-1Z-002-aud-042-1-A1J-01-5bt</t>
  </si>
  <si>
    <t>东营市瓦砾_鲸鱼竞技场小学组一队</t>
  </si>
  <si>
    <t>东营市垦利区第三实验小学。东营区行知实验学校</t>
  </si>
  <si>
    <t>王立栋</t>
  </si>
  <si>
    <t>赵亭燊|高子硕</t>
  </si>
  <si>
    <t>2B8h6YGT-132-006-YH-002-5q6-042-1-Uvt-01-jwj</t>
  </si>
  <si>
    <t>封神榜</t>
  </si>
  <si>
    <t>李辉</t>
  </si>
  <si>
    <t>付子扬|董源森</t>
  </si>
  <si>
    <t>2B8h6Ybl-132-006-aP-002-dTq-042-1-akh-01-fol</t>
  </si>
  <si>
    <t>战至巅峰</t>
  </si>
  <si>
    <t>庄静馨|谭钰雯</t>
  </si>
  <si>
    <t>9强</t>
  </si>
  <si>
    <t>2B8h6YGj-132-006-KI-002-NvR-042-1-DKw-01-KCN</t>
  </si>
  <si>
    <t>驻马店第二实验小学星空一队</t>
  </si>
  <si>
    <t>周广</t>
  </si>
  <si>
    <t>何思源|闫哲语</t>
  </si>
  <si>
    <t>2B8h6YbQ-132-006-tC-002-2KV-042-1-cL4-01-Nq1</t>
  </si>
  <si>
    <t>登云星空九队</t>
  </si>
  <si>
    <t>程诗华</t>
  </si>
  <si>
    <t>李作远|任允泽</t>
  </si>
  <si>
    <t>2B8h6YGX-132-006-54-002-AhZ-042-1-oE1-01-mUa</t>
  </si>
  <si>
    <t>禹城市步云、泺清河小学1队</t>
  </si>
  <si>
    <t>梁汝铭|付贵尔</t>
  </si>
  <si>
    <t>2B8h6mhF-132-006-P3-002-19B-042-1-zBO-01-GMG</t>
  </si>
  <si>
    <t>东营市瓦砾_鲸鱼竞技场小学组六队</t>
  </si>
  <si>
    <t>东营市垦利区第三实验小学</t>
  </si>
  <si>
    <t>田建泽|宋文硕</t>
  </si>
  <si>
    <t>2B8h6mhs-132-006-7T-002-W2Z-042-1-jjs-01-31p</t>
  </si>
  <si>
    <t>东营市瓦砾_鲸鱼竞技场小学组四队</t>
  </si>
  <si>
    <t>李雨泽|袁沐风</t>
  </si>
  <si>
    <t>2B8h6YGV-132-006-tf-002-Bnn-042-1-hLT-01-UGU</t>
  </si>
  <si>
    <t>云甲破晓</t>
  </si>
  <si>
    <t>银川市兴庆区第十二小学</t>
  </si>
  <si>
    <t>王丁甲|李云骁</t>
  </si>
  <si>
    <t>18强</t>
  </si>
  <si>
    <t>2B8h6YGx-132-006-6p-002-Nw9-042-1-3Ka-01-o4c</t>
  </si>
  <si>
    <t>骁苇联盟</t>
  </si>
  <si>
    <t>马奕骁|叶相苇</t>
  </si>
  <si>
    <t>2B8h6YbT-132-006-Hg-002-FKZ-042-1-oVD-01-yCI</t>
  </si>
  <si>
    <t>大城北星空五队</t>
  </si>
  <si>
    <t>杭州市育才大城北学校</t>
  </si>
  <si>
    <t>汪志强</t>
  </si>
  <si>
    <t>王婕儿|白栋升</t>
  </si>
  <si>
    <t>2B8h6Ybm-132-006-4q-002-jSk-042-1-N1E-01-fY3</t>
  </si>
  <si>
    <t>育才极客二队</t>
  </si>
  <si>
    <t>杭州市余杭区育才小学</t>
  </si>
  <si>
    <t>费敏</t>
  </si>
  <si>
    <t>王一诺|胡嘉杰</t>
  </si>
  <si>
    <t>2B8h6YbB-132-006-QL-002-8Gq-042-1-A95-01-lCo</t>
  </si>
  <si>
    <t>锦绣极客二队</t>
  </si>
  <si>
    <t>杭州市余杭区锦绣小学</t>
  </si>
  <si>
    <t>姜燕</t>
  </si>
  <si>
    <t>张智宸|何羿哲</t>
  </si>
  <si>
    <t>2B8h6YGJ-132-006-xa-002-KXK-042-1-czP-01-v6o</t>
  </si>
  <si>
    <t>禹城市徒骇河、步云小学1队</t>
  </si>
  <si>
    <t>白庆垚|刘欣鹏</t>
  </si>
  <si>
    <t>2B8h6YG3-132-006-sj-002-OKX-042-1-eR7-01-dYy</t>
  </si>
  <si>
    <t>天津赛嘉武清8队</t>
  </si>
  <si>
    <t>天津赛嘉编程培训学校</t>
  </si>
  <si>
    <t>王淼</t>
  </si>
  <si>
    <t>崔耘溪|陈帝延</t>
  </si>
  <si>
    <t>2B8h6YGd-132-006-d4-002-RRq-042-1-Cks-01-d7Y</t>
  </si>
  <si>
    <t>天津赛嘉武清6队</t>
  </si>
  <si>
    <t>杨子宸|蒋卓源</t>
  </si>
  <si>
    <t>2B8h6mhT-132-006-xS-002-wwH-042-1-BCs-01-zLP</t>
  </si>
  <si>
    <t>双鱼队</t>
  </si>
  <si>
    <t>锡林浩特市创翼编程</t>
  </si>
  <si>
    <t>周骁凯</t>
  </si>
  <si>
    <t>张昊天|刘宗鑫</t>
  </si>
  <si>
    <t>2B8h6YG4-132-006-ss-002-ni0-042-1-fOQ-01-kei</t>
  </si>
  <si>
    <t>文小星空竞技场2队</t>
  </si>
  <si>
    <t>孙海川|杨懿力</t>
  </si>
  <si>
    <t>2B8h6YGb-132-006-j3-002-tDC-042-1-B22-01-9vB</t>
  </si>
  <si>
    <t>文小星空竞技场1队</t>
  </si>
  <si>
    <t>张洛晟|刘宸萱</t>
  </si>
  <si>
    <t>2B8h6YG5-132-006-zS-002-YMI-042-1-Ht3-01-5df</t>
  </si>
  <si>
    <t>文小星空竞技场5队</t>
  </si>
  <si>
    <t>尹宸灏|王元骐</t>
  </si>
  <si>
    <t>2B8h6YGA-132-006-Uq-002-248-042-1-k6W-01-QhT</t>
  </si>
  <si>
    <t>小学2部星空1队</t>
  </si>
  <si>
    <t>济宁孔子学校</t>
  </si>
  <si>
    <t>冯剑桥</t>
  </si>
  <si>
    <t>许俊哲|付俊皓</t>
  </si>
  <si>
    <t>2B8h6YGL-132-006-XE-002-dO1-042-1-Ant-01-VPo</t>
  </si>
  <si>
    <t>小学2部星空2队</t>
  </si>
  <si>
    <t>李恩赐|杨舒雯</t>
  </si>
  <si>
    <t>2B8h6YGH-132-006-5L-002-d8h-042-1-L6w-01-kJf</t>
  </si>
  <si>
    <t>驻马店第二实验小学星空二队</t>
  </si>
  <si>
    <t>高晨航|尹子辰</t>
  </si>
  <si>
    <t>2B8h6YbR-132-006-I7-002-jei-042-1-3IV-01-6Uk</t>
  </si>
  <si>
    <t>锦绣极客一队</t>
  </si>
  <si>
    <t>许子正|方云杰</t>
  </si>
  <si>
    <t>2B8h6Ybn-132-006-fU-002-Lk2-042-1-B6b-01-WtM</t>
  </si>
  <si>
    <t>育才极客一队</t>
  </si>
  <si>
    <t>余杭区育才小学</t>
  </si>
  <si>
    <t>沈伊明|周松宇</t>
  </si>
  <si>
    <t>2B8h6YGP-132-006-hP-002-MgK-042-1-4VS-01-3YS</t>
  </si>
  <si>
    <t>育小极客一队</t>
  </si>
  <si>
    <t>顾梓辰|严宸蹊</t>
  </si>
  <si>
    <t>2B8h6YGw-132-006-ev-002-UZC-042-1-jju-01-UuU</t>
  </si>
  <si>
    <t>育小星空1队</t>
  </si>
  <si>
    <t>杭州锦绣·育才中学附属学校</t>
  </si>
  <si>
    <t>魏嘉逸</t>
  </si>
  <si>
    <t>2B8h6YGn-132-006-ZG-002-wEY-042-1-uWc-01-nBI</t>
  </si>
  <si>
    <t>文小星空竞技4队</t>
  </si>
  <si>
    <t>翁嘉晨|李杍勋</t>
  </si>
  <si>
    <t>2B8h6YGD-132-006-Y1-002-iue-042-1-lzv-01-sXY</t>
  </si>
  <si>
    <t>天津赛嘉武清10队</t>
  </si>
  <si>
    <t>张鑫博|罗远嘉懿</t>
  </si>
  <si>
    <t>2B8h6mhd-132-006-cu-002-zEn-042-1-1UY-01-BcW</t>
  </si>
  <si>
    <t>东营市瓦砾_鲸鱼竞技场小学组二队</t>
  </si>
  <si>
    <t>东营市垦利区第三实验小学，东营市垦利区第一实验小学</t>
  </si>
  <si>
    <t>宋易承|邱峙硕</t>
  </si>
  <si>
    <t>2B8h6m7P-132-006-Kr-002-p5y-042-1-DJs-01-KZi</t>
  </si>
  <si>
    <t>东营市瓦砾_鲸鱼竞技场小学组五队</t>
  </si>
  <si>
    <t>东营市胜利振兴小学，东营市胜利第五十八中学</t>
  </si>
  <si>
    <t>李晨龙</t>
  </si>
  <si>
    <t>郗增丞|王锘严</t>
  </si>
  <si>
    <t>2B8h6mhE-132-006-5S-002-ABH-042-1-sa7-01-puD</t>
  </si>
  <si>
    <t>月影之崖</t>
  </si>
  <si>
    <t>郭姝彤|葛羿君</t>
  </si>
  <si>
    <t>2B8h6mhO-132-006-kC-002-g2y-042-1-PP5-01-ANd</t>
  </si>
  <si>
    <t>射手队</t>
  </si>
  <si>
    <t>锡林浩特市第三小学</t>
  </si>
  <si>
    <t>赵子昻</t>
  </si>
  <si>
    <t>赵朗毅|雷光辉</t>
  </si>
  <si>
    <t>2B8h6Yqf-132-006-Ek-002-aFn-042-1-Hq4-03-kFa</t>
  </si>
  <si>
    <t>闲林中学一队</t>
  </si>
  <si>
    <t>杭州市余杭区闲林中学</t>
  </si>
  <si>
    <t>王一苹</t>
  </si>
  <si>
    <t>李浩天|周晨欣</t>
  </si>
  <si>
    <t>2B8h6Yqi-132-006-Pq-002-EGo-042-1-yHS-03-co4</t>
  </si>
  <si>
    <t>中泰一队</t>
  </si>
  <si>
    <t>杭州市余杭区中泰中学</t>
  </si>
  <si>
    <t>张雷雷</t>
  </si>
  <si>
    <t>郑宇泽|彭宇辰</t>
  </si>
  <si>
    <t>2B8h6Yqp-132-006-In-002-JXA-042-1-lit-03-89h</t>
  </si>
  <si>
    <t>中泰四队</t>
  </si>
  <si>
    <t>李瑞泽|卢子涛</t>
  </si>
  <si>
    <t>2B8h6YqA-132-006-1t-002-upo-042-1-S1I-03-qQu</t>
  </si>
  <si>
    <t>常州市青少年活动中心3队</t>
  </si>
  <si>
    <t>常州市青少年活动中心</t>
  </si>
  <si>
    <t>左光裕</t>
  </si>
  <si>
    <t>万汝艺|史承希</t>
  </si>
  <si>
    <t>6强</t>
  </si>
  <si>
    <t>2B8h6Yqd-132-006-Ly-002-7MU-042-1-eXq-03-MbU</t>
  </si>
  <si>
    <t>正高001</t>
  </si>
  <si>
    <t>正阳县高级中学</t>
  </si>
  <si>
    <t>崔长立</t>
  </si>
  <si>
    <t>潘煜|杨明旭</t>
  </si>
  <si>
    <t>2B8h6m7J-132-006-wZ-002-K7k-042-1-PuI-03-3oA</t>
  </si>
  <si>
    <t>东营市瓦砾_鲸鱼竞技场中学组四队</t>
  </si>
  <si>
    <t>东营市胜利第一中学，东营市东营区第一中学</t>
  </si>
  <si>
    <t>宋梓睿|陈柏林</t>
  </si>
  <si>
    <t>2B8h6Yq7-132-006-yj-002-NRY-042-1-Ky4-03-51E</t>
  </si>
  <si>
    <t>常州市青少年活动中心2队</t>
  </si>
  <si>
    <t>吴强</t>
  </si>
  <si>
    <t>严昕宇|陈一诺</t>
  </si>
  <si>
    <t>12强</t>
  </si>
  <si>
    <t>2B8h6YqR-132-006-ZV-002-QS8-042-1-tfZ-03-d4D</t>
  </si>
  <si>
    <t>天街星空一队</t>
  </si>
  <si>
    <t>驻马店市第二初级中学</t>
  </si>
  <si>
    <t>董俊岭</t>
  </si>
  <si>
    <t>张浩然|孟志豪</t>
  </si>
  <si>
    <t>2B8h6YqE-132-006-Je-002-vo3-042-1-O6e-03-CvR</t>
  </si>
  <si>
    <t>智擎先锋营队</t>
  </si>
  <si>
    <t>孙佳佳</t>
  </si>
  <si>
    <t>王皓喆|缪伊尧</t>
  </si>
  <si>
    <t>2B8h6Yqo-132-006-44-002-Tz7-042-1-9q9-03-1eU</t>
  </si>
  <si>
    <t>天元星空二队</t>
  </si>
  <si>
    <t>杭州师范大学附属未来科技城中学（杭州二中教育集团未来科技城中学）</t>
  </si>
  <si>
    <t>盛晓兰</t>
  </si>
  <si>
    <t>郭子雄|白彦俊</t>
  </si>
  <si>
    <t>2B8h6Y5y-132-006-bm-002-V9T-042-1-2Uh-03-kXP</t>
  </si>
  <si>
    <t>摩羯队</t>
  </si>
  <si>
    <t>黄淼|李中庸</t>
  </si>
  <si>
    <t>2B8h6m7f-132-006-R3-002-zDi-042-1-lQp-03-Hrn</t>
  </si>
  <si>
    <t>东营市瓦砾_鲸鱼竞技场中学组二队</t>
  </si>
  <si>
    <t>东营市垦利区第二实验中学</t>
  </si>
  <si>
    <t>袁延然|孙皓轩</t>
  </si>
  <si>
    <t>2B8h6Yqh-132-006-IG-002-jXg-042-1-MUS-03-cbt</t>
  </si>
  <si>
    <t>常州市青少年活动中心1队</t>
  </si>
  <si>
    <t>沈建光</t>
  </si>
  <si>
    <t>孙亦徐|张子然</t>
  </si>
  <si>
    <t>2B8h6Yqy-132-006-9c-002-uEo-042-1-2tS-03-1wU</t>
  </si>
  <si>
    <t>常州市青少年活动中心4队</t>
  </si>
  <si>
    <t>周宸</t>
  </si>
  <si>
    <t>高也博|李容</t>
  </si>
  <si>
    <t>2B8h6YGk-132-006-H7-002-BLN-042-1-jRK-03-5Kr</t>
  </si>
  <si>
    <t>运河必胜</t>
  </si>
  <si>
    <t>北京市通州区运河中学</t>
  </si>
  <si>
    <t>杨海沙</t>
  </si>
  <si>
    <t>李定烜|吴林樾</t>
  </si>
  <si>
    <t>2B8h6Yq3-132-006-vG-002-N2w-042-1-3i0-03-6Bp</t>
  </si>
  <si>
    <t>智比奇厚积薄发队</t>
  </si>
  <si>
    <t>驻马店第二初级中学</t>
  </si>
  <si>
    <t>孙勤学</t>
  </si>
  <si>
    <t>侯林钦|邢珺博</t>
  </si>
  <si>
    <t>2B8h6Yqg-132-006-nX-002-w4D-042-1-nu6-03-eyH</t>
  </si>
  <si>
    <t>正阳高中002</t>
  </si>
  <si>
    <t>正阳高级中学</t>
  </si>
  <si>
    <t>熊志阳</t>
  </si>
  <si>
    <t>周昆鹏|王天磊</t>
  </si>
  <si>
    <t>2B8h6Yqs-132-006-mD-002-76Q-042-1-NOj-03-nji</t>
  </si>
  <si>
    <t>正阳高中003</t>
  </si>
  <si>
    <t>李金泽|朱子奥</t>
  </si>
  <si>
    <t>2B8h6Yqq-132-006-0s-002-3B5-042-1-cag-03-Jjh</t>
  </si>
  <si>
    <t>闲林中学二队</t>
  </si>
  <si>
    <t>徐子韩|李梓煊</t>
  </si>
  <si>
    <t>2B8h6Yq9-132-006-zt-002-5VQ-042-1-DmZ-03-4Yj</t>
  </si>
  <si>
    <t>天元星空一队</t>
  </si>
  <si>
    <t>余晟铭|胡凯润</t>
  </si>
  <si>
    <t>2B8h6YqY-132-006-Ta-002-Lk2-042-1-VrG-03-cRt</t>
  </si>
  <si>
    <t>铜梁巴中睿阳队</t>
  </si>
  <si>
    <t>罗乾睿|殷郡阳</t>
  </si>
  <si>
    <t>2B8h6Yq0-132-006-3v-002-xGh-042-1-kci-03-Dex</t>
  </si>
  <si>
    <t>禹城市第一中学1队</t>
  </si>
  <si>
    <t>庞皓月</t>
  </si>
  <si>
    <t>2B8h6m7V-132-006-UB-002-obn-042-1-URz-03-on9</t>
  </si>
  <si>
    <t>昆一西山鲸鱼队</t>
  </si>
  <si>
    <t>齐洪</t>
  </si>
  <si>
    <t>马梓辰|瞿千译</t>
  </si>
  <si>
    <t>2B8h6m75-132-006-7o-002-YI7-042-1-oA4-03-Ev4</t>
  </si>
  <si>
    <t>铜中猛攻</t>
  </si>
  <si>
    <t>罗国洋|罗显豪</t>
  </si>
  <si>
    <t>2B8h6m7w-132-006-0J-002-qHx-042-1-zdZ-03-4lG</t>
  </si>
  <si>
    <t>禹城市第一中学2队</t>
  </si>
  <si>
    <t>苏柏毓</t>
  </si>
  <si>
    <t>2B8h6Y9m-132-006-Ah-002-5O2-042-1-qHY-01-gZq</t>
  </si>
  <si>
    <t>和睦金鑫</t>
  </si>
  <si>
    <t>杭州市余杭区闲林和睦小学</t>
  </si>
  <si>
    <t>蒋文波</t>
  </si>
  <si>
    <t>宣能瑾|王芊惠</t>
  </si>
  <si>
    <t>2B8h6Y9F-132-006-A0-002-1e2-042-1-QCy-01-wxe</t>
  </si>
  <si>
    <t>风暴冲击队</t>
  </si>
  <si>
    <t>李霖俊|林宏骏</t>
  </si>
  <si>
    <t>2B8h6YCN-132-006-1t-002-MhF-042-1-5IV-01-pVO</t>
  </si>
  <si>
    <t>家麟沛宸队</t>
  </si>
  <si>
    <t>师范大学附属实验朝阳学校分校  西城区师范学校附属小学</t>
  </si>
  <si>
    <t>徐靖雯</t>
  </si>
  <si>
    <t>刘家麟|李沛宸</t>
  </si>
  <si>
    <t>2B8h6YCh-132-006-xc-002-cQu-042-1-O3O-01-Rm7</t>
  </si>
  <si>
    <t>乘风破浪凯旋而归</t>
  </si>
  <si>
    <t>苟玖</t>
  </si>
  <si>
    <t>何彦甫|沈思丞</t>
  </si>
  <si>
    <t>4强</t>
  </si>
  <si>
    <t>2B8h6YCA-132-006-JW-002-xue-042-1-WrS-01-n3Z</t>
  </si>
  <si>
    <t>蒙立突创队</t>
  </si>
  <si>
    <t>郑州大学实验小学</t>
  </si>
  <si>
    <t>张豫杰</t>
  </si>
  <si>
    <t>张明雨|张明曦</t>
  </si>
  <si>
    <t>2B8h6YCo-132-006-j0-002-cFh-042-1-PNA-01-QqB</t>
  </si>
  <si>
    <t>嘉怡航航队</t>
  </si>
  <si>
    <t>北京石油学院附属实验小学 北京石油学院附属小学</t>
  </si>
  <si>
    <t>孙雷超</t>
  </si>
  <si>
    <t>张嘉怡|徐梓航</t>
  </si>
  <si>
    <t>2B8h6YC7-132-006-8M-002-aPg-042-1-e3M-01-qvz</t>
  </si>
  <si>
    <t>顶呱呱队</t>
  </si>
  <si>
    <t>天津旭悦熠美培训学校</t>
  </si>
  <si>
    <t>魏钰淳</t>
  </si>
  <si>
    <t>高瀛|侯沵知</t>
  </si>
  <si>
    <t>2B8h6YCz-132-006-H6-002-f7e-042-1-gfn-01-DRI</t>
  </si>
  <si>
    <t>吴彦组</t>
  </si>
  <si>
    <t>史旭|郑东昇</t>
  </si>
  <si>
    <t>2B8h6YCl-132-006-kI-002-rUL-042-1-6VW-01-oFw</t>
  </si>
  <si>
    <t>梓涵必胜队</t>
  </si>
  <si>
    <t>樊梓涵</t>
  </si>
  <si>
    <t>2B8h6Y9D-132-006-vY-002-sVI-042-1-iXe-01-xbg</t>
  </si>
  <si>
    <t>创新无限队</t>
  </si>
  <si>
    <t>文亦鸣|黄晨笑</t>
  </si>
  <si>
    <t>2B8h6YCU-132-006-N7-002-YYN-042-1-knm-01-Ui7</t>
  </si>
  <si>
    <t>昌乐吉他队</t>
  </si>
  <si>
    <t>昌乐县青少年科技教育协会</t>
  </si>
  <si>
    <t>赵令纲</t>
  </si>
  <si>
    <t>肖牧言|桑浩天</t>
  </si>
  <si>
    <t>2B8h6YCY-132-006-pT-002-hOB-042-1-3Hx-03-Ry7</t>
  </si>
  <si>
    <t>文晨队</t>
  </si>
  <si>
    <t>懿秀教育</t>
  </si>
  <si>
    <t>陈浩锋</t>
  </si>
  <si>
    <t>杨梓晨|邓淏文</t>
  </si>
  <si>
    <t>2B8h6YNb-132-006-y4-002-prk-042-1-smn-03-Oa9</t>
  </si>
  <si>
    <t>志在千里</t>
  </si>
  <si>
    <t>牟麒霖|吴弈衡</t>
  </si>
  <si>
    <t>2B8h6YNc-132-006-SZ-002-2SI-042-1-mwR-03-bCz</t>
  </si>
  <si>
    <t>青云直上</t>
  </si>
  <si>
    <t>夏维博|夏维霖</t>
  </si>
  <si>
    <t>2B8h6YNW-132-006-dj-002-XFS-042-1-2zq-03-D3n</t>
  </si>
  <si>
    <t>商魏必胜队</t>
  </si>
  <si>
    <t>北京市第二十中学 北师大附属实验中学</t>
  </si>
  <si>
    <t>商恩希|魏健坤</t>
  </si>
  <si>
    <t>8强</t>
  </si>
  <si>
    <t>2B8h6YCg-132-006-UF-002-LTz-042-1-59C-03-d6z</t>
  </si>
  <si>
    <t>五福楷文队</t>
  </si>
  <si>
    <t>北京第十三中学 北师大附属实验朝阳分校</t>
  </si>
  <si>
    <t>林楷文|郑陈炜</t>
  </si>
  <si>
    <t>2B8h6YCF-132-006-KB-002-wir-042-1-Qb6-03-rhp</t>
  </si>
  <si>
    <t>火力少年第一战队</t>
  </si>
  <si>
    <t>荣成市实验中学</t>
  </si>
  <si>
    <t>杜雨馨</t>
  </si>
  <si>
    <t>2B8h6YNi-132-006-6G-002-w5y-042-1-3DE-03-vYv</t>
  </si>
  <si>
    <t>昌乐蓝宝石队</t>
  </si>
  <si>
    <t>石华龙</t>
  </si>
  <si>
    <t>曹逸翔</t>
  </si>
  <si>
    <t>2B8h6YNP-132-006-gC-002-Ebj-042-1-95J-03-wDT</t>
  </si>
  <si>
    <t>昌乐贝贝南瓜队</t>
  </si>
  <si>
    <t>刘树伟|冯天宇</t>
  </si>
  <si>
    <t>2B8h6YNC-132-006-2o-002-9T0-042-1-uZv-03-PDi</t>
  </si>
  <si>
    <t>轩轩袁袁队</t>
  </si>
  <si>
    <t>北京大学附属中学北医分校 中国人民大学附属中学</t>
  </si>
  <si>
    <t>卢思轩|袁伟庭</t>
  </si>
  <si>
    <t>2B8h6YNT-132-006-ny-002-J3i-042-1-X9h-03-AzC</t>
  </si>
  <si>
    <t>欣晴美美队</t>
  </si>
  <si>
    <t>北京101中学石油分校 北京市天通苑中山实验学校</t>
  </si>
  <si>
    <t>林欣晴|李梓萌</t>
  </si>
  <si>
    <t>2B8h6YCT-132-006-ug-002-bH2-042-1-BXc-03-pTQ</t>
  </si>
  <si>
    <t>火力少年第六战队</t>
  </si>
  <si>
    <t>汕尾市城区新城中学</t>
  </si>
  <si>
    <t>彭梦可|彭楷为</t>
  </si>
  <si>
    <t>2B8h6YCE-132-006-le-002-Ykd-042-1-UqW-03-7FQ</t>
  </si>
  <si>
    <t>火力少年第五战队</t>
  </si>
  <si>
    <t>山东省济宁市邹城市第十二中学</t>
  </si>
  <si>
    <t>2B8h6YC1-132-006-J4-002-jvO-042-1-F7B-03-ZoT</t>
  </si>
  <si>
    <t>火力少年第四战队</t>
  </si>
  <si>
    <t>桂平市实验中学</t>
  </si>
  <si>
    <t>区艺献|吴楚炘</t>
  </si>
  <si>
    <t>2B8h6YNf-132-006-9s-002-Oer-042-1-kQm-03-FcS</t>
  </si>
  <si>
    <t>挑战者号</t>
  </si>
  <si>
    <t>李九言|王彦哲</t>
  </si>
  <si>
    <t>2B8h6YNa-132-006-Bz-002-jfS-042-1-GZt-03-Z8B</t>
  </si>
  <si>
    <t>昌乐西瓜队</t>
  </si>
  <si>
    <t>吴林泽|刘钦然</t>
  </si>
  <si>
    <t>2B8h6Y5P-132-006-4p-002-VpH-042-1-ADw-03-KL9</t>
  </si>
  <si>
    <t>启辰竞技中学1队</t>
  </si>
  <si>
    <t>周玉群</t>
  </si>
  <si>
    <t>颉恩华</t>
  </si>
  <si>
    <t>2B8h6Y57-132-006-Df-002-Se7-042-1-vv4-03-Exp</t>
  </si>
  <si>
    <t>启辰竞技中学2队</t>
  </si>
  <si>
    <t>兰州东方学校 北京八中兰州分校</t>
  </si>
  <si>
    <t>张瀚文|赵子轩</t>
  </si>
  <si>
    <t>2B8h6Y52-132-006-Nr-002-k6Q-042-1-KgC-03-J7S</t>
  </si>
  <si>
    <t>启辰竞技中学3队</t>
  </si>
  <si>
    <t>兰州树人锦宸学校 兰州市第十九中学</t>
  </si>
  <si>
    <t>魏才渊|马嘉宇</t>
  </si>
  <si>
    <r>
      <rPr>
        <b/>
        <sz val="16"/>
        <color theme="1"/>
        <rFont val="宋体"/>
        <charset val="134"/>
      </rPr>
      <t>2025世界机器人大赛北京锦标赛-青少年机器人设计大赛-</t>
    </r>
    <r>
      <rPr>
        <b/>
        <sz val="16"/>
        <color rgb="FFFF0000"/>
        <rFont val="宋体"/>
        <charset val="134"/>
      </rPr>
      <t>创梦开源人形挑战赛项</t>
    </r>
    <r>
      <rPr>
        <b/>
        <sz val="16"/>
        <color theme="1"/>
        <rFont val="宋体"/>
        <charset val="134"/>
      </rPr>
      <t>获奖名单</t>
    </r>
  </si>
  <si>
    <t>2B8h6CHv-132-007-Wm-001-uTA-044-1-qM7-05-0jf</t>
  </si>
  <si>
    <t>创梦开源人形挑战赛项</t>
  </si>
  <si>
    <t>量子起源</t>
  </si>
  <si>
    <t>人形机器人2队</t>
  </si>
  <si>
    <t>昆明青少年活动中心</t>
  </si>
  <si>
    <t>毕展赫</t>
  </si>
  <si>
    <t>李宗翰</t>
  </si>
  <si>
    <t>2B8h6CH9-132-007-Vq-001-HR5-044-1-zzw-05-1Sc</t>
  </si>
  <si>
    <t>雏鹰二队</t>
  </si>
  <si>
    <t>吕皓廷</t>
  </si>
  <si>
    <t>2B8h6CHZ-132-007-55-001-Kxq-044-1-WBG-05-Raj</t>
  </si>
  <si>
    <t>光速智造者</t>
  </si>
  <si>
    <t>北京市海淀区红英小学</t>
  </si>
  <si>
    <t>万连技</t>
  </si>
  <si>
    <t>万墨宸</t>
  </si>
  <si>
    <t>2B8h6CTe-132-007-Yn-001-kbl-044-1-Cge-05-sDH</t>
  </si>
  <si>
    <t>庄宸瑀</t>
  </si>
  <si>
    <t>杭州市采荷第二小学</t>
  </si>
  <si>
    <t>2B8h6CTY-132-007-C3-001-qFG-044-1-bk5-05-anc</t>
  </si>
  <si>
    <t>雷翼虎AI-小学组</t>
  </si>
  <si>
    <t>王仁浩</t>
  </si>
  <si>
    <t>郭峻宏</t>
  </si>
  <si>
    <t>2B8h6CTB-132-007-O8-001-FLx-044-1-ct4-05-7sD</t>
  </si>
  <si>
    <t>逸辰机甲</t>
  </si>
  <si>
    <t>徐开亮</t>
  </si>
  <si>
    <t>徐嘉辰</t>
  </si>
  <si>
    <t>2B8h6CHy-132-007-l5-001-Juq-044-1-6Nb-05-B8F</t>
  </si>
  <si>
    <t>元码童芯-治齐</t>
  </si>
  <si>
    <t>西安市曲江第七小学</t>
  </si>
  <si>
    <t>余森|张文涛</t>
  </si>
  <si>
    <t>彭治齐</t>
  </si>
  <si>
    <t>2B8h6CH3-132-007-Vu-001-34U-044-1-ubm-05-oKW</t>
  </si>
  <si>
    <t>昆一西山Hello</t>
  </si>
  <si>
    <t>齐洪|王丽萍</t>
  </si>
  <si>
    <t>马子恒</t>
  </si>
  <si>
    <t>2B8h6CHU-132-007-wH-001-K2r-044-1-U5z-05-IJH</t>
  </si>
  <si>
    <t>XDU网教-西安经发六小队</t>
  </si>
  <si>
    <t>西安经开第六小学</t>
  </si>
  <si>
    <t>黄雨鑫</t>
  </si>
  <si>
    <t>聂星扬</t>
  </si>
  <si>
    <t>2B8h6CHK-132-007-41-001-wwC-044-1-STy-05-x3B</t>
  </si>
  <si>
    <t>二十四小</t>
  </si>
  <si>
    <t>高新区第二十四小学</t>
  </si>
  <si>
    <t>伍启铭</t>
  </si>
  <si>
    <t>伍数熹</t>
  </si>
  <si>
    <t>2B8h6CTg-132-007-XJ-001-nox-044-1-9xY-05-1eW</t>
  </si>
  <si>
    <t>勇者无敌</t>
  </si>
  <si>
    <t>西安航天城第四小学</t>
  </si>
  <si>
    <t>李忻卓</t>
  </si>
  <si>
    <t>2B8h6CHq-132-007-Eu-001-j0N-044-1-ovf-05-l0U</t>
  </si>
  <si>
    <t>灞小启航4班</t>
  </si>
  <si>
    <t>西安市灞桥区灞桥小学</t>
  </si>
  <si>
    <t>马晨</t>
  </si>
  <si>
    <t>安添阳</t>
  </si>
  <si>
    <t>2B8h6CHI-132-007-wy-001-F36-044-1-IfO-05-uBs</t>
  </si>
  <si>
    <t>桃李不言下自成蹊队</t>
  </si>
  <si>
    <t>北京一零一中未来科学城学校</t>
  </si>
  <si>
    <t>樊鸽</t>
  </si>
  <si>
    <t>国言蹊</t>
  </si>
  <si>
    <t>2B8h6C8j-132-007-8u-001-ZRi-044-1-PSr-06-Xbc</t>
  </si>
  <si>
    <t>风浪小队</t>
  </si>
  <si>
    <t>刘桐赫</t>
  </si>
  <si>
    <t>2B8h6CRz-132-007-gf-001-7eb-044-1-cTZ-06-XN7</t>
  </si>
  <si>
    <t>黄广小学代表队</t>
  </si>
  <si>
    <t>黄广小学</t>
  </si>
  <si>
    <t>彭育权</t>
  </si>
  <si>
    <t>廖婉宏</t>
  </si>
  <si>
    <t>2B8h6C8e-132-007-mf-001-ic2-044-1-Iac-06-gRW</t>
  </si>
  <si>
    <t>筑梦队</t>
  </si>
  <si>
    <t>平凉市崆峒区广成学校</t>
  </si>
  <si>
    <t>王铭慧|李永雯</t>
  </si>
  <si>
    <t>焦佳怡</t>
  </si>
  <si>
    <t>2B8h6CRk-132-007-MS-001-GYz-044-1-jc9-06-R6r</t>
  </si>
  <si>
    <t>科创机器人</t>
  </si>
  <si>
    <t>湖南省株洲市天元区白鹤小学</t>
  </si>
  <si>
    <t>潘爱荣</t>
  </si>
  <si>
    <t>刘晋安</t>
  </si>
  <si>
    <t>2B8h6C8p-132-007-hL-001-F0r-044-1-Jbk-06-4M5</t>
  </si>
  <si>
    <t>祖国的花朵</t>
  </si>
  <si>
    <t>天津市武清区大王古庄镇第二中心小学</t>
  </si>
  <si>
    <t>许晓铮</t>
  </si>
  <si>
    <t>香泓汐</t>
  </si>
  <si>
    <t>2B8h6CEZ-132-007-pX-001-gKO-044-1-KVb-06-T8H</t>
  </si>
  <si>
    <t>附星潇杨队</t>
  </si>
  <si>
    <t>湖南师大附中星沙实验学校</t>
  </si>
  <si>
    <t>戴欢</t>
  </si>
  <si>
    <t>王潇杨</t>
  </si>
  <si>
    <t>2B8h6C8C-132-007-aL-001-UtB-044-1-7Hl-06-ew4</t>
  </si>
  <si>
    <t>智能梦工厂</t>
  </si>
  <si>
    <t>桐柏县清怀街道第二小学</t>
  </si>
  <si>
    <t>江汹</t>
  </si>
  <si>
    <t>江政壹</t>
  </si>
  <si>
    <t>2B8h6C81-132-007-u4-001-kBA-044-1-Gd3-06-Qew</t>
  </si>
  <si>
    <t>小女侠勇往直前</t>
  </si>
  <si>
    <t>育翔小学</t>
  </si>
  <si>
    <t>何蔺潼</t>
  </si>
  <si>
    <t>2B8h6CRA-132-007-DP-001-ts0-044-1-5Pe-06-wVo</t>
  </si>
  <si>
    <t>美小羽</t>
  </si>
  <si>
    <t>西安城南中学</t>
  </si>
  <si>
    <t>何蕊</t>
  </si>
  <si>
    <t>余美宜</t>
  </si>
  <si>
    <t>2B8h6CRv-132-007-en-001-bDl-044-1-Lsq-06-Zpb</t>
  </si>
  <si>
    <t>XDU网教-西电附小7队</t>
  </si>
  <si>
    <t>西安电子科技大学附属小学</t>
  </si>
  <si>
    <t>张博垚</t>
  </si>
  <si>
    <t>2B8h6CR2-132-007-KA-001-NdF-044-1-WLs-06-H7Q</t>
  </si>
  <si>
    <t>XDU网教-陕师大附小队</t>
  </si>
  <si>
    <t>陕西师范大学附属小学</t>
  </si>
  <si>
    <t>马浚喆</t>
  </si>
  <si>
    <t>2B8h6C8Q-132-007-fO-001-Kli-044-1-t5k-06-LGU</t>
  </si>
  <si>
    <t>再创辉煌</t>
  </si>
  <si>
    <t>天津市武清区下朱庄街越秀园小学</t>
  </si>
  <si>
    <t>刘颖</t>
  </si>
  <si>
    <t>王梓迪</t>
  </si>
  <si>
    <t>2B8h6C8G-132-007-s1-001-Sih-044-1-krs-06-kQL</t>
  </si>
  <si>
    <t>郑恩硕</t>
  </si>
  <si>
    <t>秦皇岛市昌黎第八完全小学</t>
  </si>
  <si>
    <t>李文静</t>
  </si>
  <si>
    <t>2B8h6C8o-132-007-Nz-001-kb9-044-1-NXq-06-JO7</t>
  </si>
  <si>
    <t>蛟龙出海</t>
  </si>
  <si>
    <t>安丽民</t>
  </si>
  <si>
    <t>李子沐</t>
  </si>
  <si>
    <t>2B8h6C8m-132-007-ko-001-Dy9-044-1-fWW-06-ef6</t>
  </si>
  <si>
    <t>任星伍</t>
  </si>
  <si>
    <t>吉林市船营区实验小学</t>
  </si>
  <si>
    <t>丁猛</t>
  </si>
  <si>
    <t>2B8h6C88-132-007-kL-001-odr-044-1-8YD-06-PGa</t>
  </si>
  <si>
    <t>李冠霖</t>
  </si>
  <si>
    <t>吉林市船营区第二十五小学校</t>
  </si>
  <si>
    <t>2B8h6C8i-132-007-8u-001-SyS-044-1-nOe-06-L69</t>
  </si>
  <si>
    <t>涵科技</t>
  </si>
  <si>
    <t>陈佳琳</t>
  </si>
  <si>
    <t>陈玥涵</t>
  </si>
  <si>
    <t>2B8h6CEd-132-007-VV-001-4IX-044-1-39f-02-pPr</t>
  </si>
  <si>
    <t>十一晋元逐梦少年</t>
  </si>
  <si>
    <t>北京市十一晋元中学</t>
  </si>
  <si>
    <t>李思宇</t>
  </si>
  <si>
    <t>2B8h6CEE-132-007-1c-001-uk4-044-1-JJj-02-Okf</t>
  </si>
  <si>
    <t>江城中学二队</t>
  </si>
  <si>
    <t>李子木</t>
  </si>
  <si>
    <t>2B8h6CE0-132-007-eY-001-9Eb-044-1-5g7-02-8kO</t>
  </si>
  <si>
    <t>雷翼虎AI-2</t>
  </si>
  <si>
    <t>厦门外国语学校石狮分校</t>
  </si>
  <si>
    <t>赵帅康</t>
  </si>
  <si>
    <t>吴宇泽</t>
  </si>
  <si>
    <t>2B8h6CEs-132-007-u9-001-cpv-044-1-XiO-02-KNN</t>
  </si>
  <si>
    <t>雷翼虎AI-6</t>
  </si>
  <si>
    <t>石狮市实验中学</t>
  </si>
  <si>
    <t>徐晓枫</t>
  </si>
  <si>
    <t>林嘉鑫</t>
  </si>
  <si>
    <t>2B8h6CEu-132-007-ev-001-P41-044-1-F2h-02-URS</t>
  </si>
  <si>
    <t>雷翼虎Ai-5</t>
  </si>
  <si>
    <t>王皓天</t>
  </si>
  <si>
    <t>2B8h6CnI-132-007-Wb-001-55P-044-1-Wj7-02-Zwm</t>
  </si>
  <si>
    <t>雷翼虎AI-7</t>
  </si>
  <si>
    <t>石狮市银江华侨学校</t>
  </si>
  <si>
    <t>林晓淅</t>
  </si>
  <si>
    <t>朱文轩</t>
  </si>
  <si>
    <t>2B8h6CnG-132-007-Mg-001-Sr3-044-1-KaL-02-zMb</t>
  </si>
  <si>
    <t>昆一西山World</t>
  </si>
  <si>
    <t>王丽萍</t>
  </si>
  <si>
    <t>马舒妤</t>
  </si>
  <si>
    <t>2B8h6CEn-132-007-J6-001-G2R-044-1-2Fj-02-9aV</t>
  </si>
  <si>
    <t>雷翼虎AI-3</t>
  </si>
  <si>
    <t>洪鎏森</t>
  </si>
  <si>
    <t>2B8h6CEC-132-007-yr-001-kgN-044-1-rbS-02-v7B</t>
  </si>
  <si>
    <t>雷翼虎AI</t>
  </si>
  <si>
    <t>石狮市第一中学</t>
  </si>
  <si>
    <t>陈珊珊</t>
  </si>
  <si>
    <t>谢誉城</t>
  </si>
  <si>
    <t>2B8h6Cnc-132-007-bF-001-Mzz-044-1-6lQ-02-BUQ</t>
  </si>
  <si>
    <t>昆一西山量子二队</t>
  </si>
  <si>
    <t>王云翔</t>
  </si>
  <si>
    <t>2B8h6CnV-132-007-Y4-001-FBJ-044-1-zT2-02-8r2</t>
  </si>
  <si>
    <t>昆一西山量子一队</t>
  </si>
  <si>
    <t>杨舒淳</t>
  </si>
  <si>
    <t>2B8h6CE9-132-007-TO-001-k6w-044-1-4GT-02-H1Q</t>
  </si>
  <si>
    <t>张艺航</t>
  </si>
  <si>
    <t>昌黎县第三中学</t>
  </si>
  <si>
    <t>张琪</t>
  </si>
  <si>
    <t>2B8h6CEk-132-007-tU-001-fp4-044-1-BN9-02-kIK</t>
  </si>
  <si>
    <t>茶余闲谈</t>
  </si>
  <si>
    <t>刘思含</t>
  </si>
  <si>
    <t>余俊辰</t>
  </si>
  <si>
    <t>2B8h6CEQ-132-007-Lv-001-cDJ-044-1-WkR-02-OV1</t>
  </si>
  <si>
    <t>小缔造者</t>
  </si>
  <si>
    <t>西安交通大学附属中学</t>
  </si>
  <si>
    <t>李徐奇</t>
  </si>
  <si>
    <t>李卓阳</t>
  </si>
  <si>
    <t>2B8h6Cni-132-007-xR-001-8QM-044-1-aUe-02-NL0</t>
  </si>
  <si>
    <t>星光1队</t>
  </si>
  <si>
    <t>西安市星光实验学校</t>
  </si>
  <si>
    <t>张艺涵</t>
  </si>
  <si>
    <t>2B8h6Cn6-132-007-ir-001-GNT-044-1-JAI-02-QOg</t>
  </si>
  <si>
    <t>星光2队</t>
  </si>
  <si>
    <t>段楚薇</t>
  </si>
  <si>
    <t>2B8h6Cu9-132-007-Ye-002-VhN-045-1-6eM-01-UzU</t>
  </si>
  <si>
    <t>量子世界</t>
  </si>
  <si>
    <t>清泉梦之队3</t>
  </si>
  <si>
    <t>山丹县清泉学校</t>
  </si>
  <si>
    <t>毛波|李政</t>
  </si>
  <si>
    <t>张世钊</t>
  </si>
  <si>
    <t>2B8h6Cnd-132-007-G2-002-m0H-045-1-pFY-01-0WB</t>
  </si>
  <si>
    <t>翔宇队</t>
  </si>
  <si>
    <t>会宁县回民小学</t>
  </si>
  <si>
    <t>王志恒|张军怀</t>
  </si>
  <si>
    <t>刘浩然</t>
  </si>
  <si>
    <t>2B8h6CnF-132-007-32-002-JnN-045-1-rGm-01-Rfe</t>
  </si>
  <si>
    <t>凌宇队</t>
  </si>
  <si>
    <t>姚振宗|毛伟东</t>
  </si>
  <si>
    <t>郭佳睿</t>
  </si>
  <si>
    <t>2B8h6Cmc-132-007-h1-002-PG2-045-1-RYS-01-AYU</t>
  </si>
  <si>
    <t>创新奇智</t>
  </si>
  <si>
    <t>合肥市梦园小学教育集团天柱路学校</t>
  </si>
  <si>
    <t>邵春荣|胡郁</t>
  </si>
  <si>
    <t>胡智丞</t>
  </si>
  <si>
    <t>2B8h6Cme-132-007-I8-002-J82-045-1-dg0-01-rNP</t>
  </si>
  <si>
    <t>堆龙德庆区马镇中心小学1队</t>
  </si>
  <si>
    <t>堆龙德庆区马镇中心小学</t>
  </si>
  <si>
    <t>坚才白玛</t>
  </si>
  <si>
    <t>2B8h6Cmy-132-007-Af-002-MgN-045-1-iQc-01-3jv</t>
  </si>
  <si>
    <t>创梦先锋队</t>
  </si>
  <si>
    <t>曲江第二学校（小学部）</t>
  </si>
  <si>
    <t>刘锐娟</t>
  </si>
  <si>
    <t>杨熠凡</t>
  </si>
  <si>
    <t>2B8h6Cmw-132-007-7O-002-Scf-045-1-Z0o-01-FoT</t>
  </si>
  <si>
    <t>洋博科创战队</t>
  </si>
  <si>
    <t>西安市莲湖区龙首村小学</t>
  </si>
  <si>
    <t>孙新霁</t>
  </si>
  <si>
    <t>丁绍洋</t>
  </si>
  <si>
    <t>2B8h6Cm1-132-007-UK-002-l6O-045-1-JKr-01-c2Y</t>
  </si>
  <si>
    <t>堆龙德庆区第二小学1队</t>
  </si>
  <si>
    <t>堆龙德庆区第二小学</t>
  </si>
  <si>
    <t>次仁白珍|王馨</t>
  </si>
  <si>
    <t>卓玛曲珍</t>
  </si>
  <si>
    <t>2B8h6CmO-132-007-TV-002-YqY-045-1-eRq-01-pLr</t>
  </si>
  <si>
    <t>绝对零度</t>
  </si>
  <si>
    <t>李欣|张义存</t>
  </si>
  <si>
    <t>张野</t>
  </si>
  <si>
    <t>2B8h6Cmh-132-007-83-002-Jzg-045-1-XpO-01-Q9N</t>
  </si>
  <si>
    <t>冠军队</t>
  </si>
  <si>
    <t>丁绍博</t>
  </si>
  <si>
    <t>2B8h6CmT-132-007-w8-002-ipi-045-1-vQM-01-vDG</t>
  </si>
  <si>
    <t>堆龙德庆区古荣镇中心小学1队</t>
  </si>
  <si>
    <t>堆龙德庆区古荣镇中心小学</t>
  </si>
  <si>
    <t>次仁白珍|朱世清</t>
  </si>
  <si>
    <t>嘎玛森格</t>
  </si>
  <si>
    <t>2B8h6CmE-132-007-y0-002-Vah-045-1-zmH-01-pEv</t>
  </si>
  <si>
    <t>堆龙德庆区德庆镇中心小学1队</t>
  </si>
  <si>
    <t>堆龙德庆区德庆镇中心小学</t>
  </si>
  <si>
    <t>阿旺晋扎</t>
  </si>
  <si>
    <t>2B8h6Cmg-132-007-qM-002-bpH-045-1-pAY-01-lz1</t>
  </si>
  <si>
    <t>堆龙德庆区第二小学2队</t>
  </si>
  <si>
    <t>拉姆卓嘎</t>
  </si>
  <si>
    <t>2B8h6CmF-132-007-Qr-002-43b-045-1-iH2-01-ZzG</t>
  </si>
  <si>
    <t>拉萨市堆龙德庆区小学1队</t>
  </si>
  <si>
    <t>拉萨市堆龙德庆区小学</t>
  </si>
  <si>
    <t>旦木真次仁</t>
  </si>
  <si>
    <t>2B8h6CuP-132-007-ct-002-iQO-045-1-fxM-01-HJx</t>
  </si>
  <si>
    <t>堆龙德庆区羊达中心小学代表队</t>
  </si>
  <si>
    <t>堆龙德庆区羊达中心小学</t>
  </si>
  <si>
    <t>贡秋拥措</t>
  </si>
  <si>
    <t>2B8h6C36-132-007-1m-002-2J9-045-1-U0M-02-s5F</t>
  </si>
  <si>
    <t>璇锋队</t>
  </si>
  <si>
    <t>杜禹璇</t>
  </si>
  <si>
    <t>2B8h6C1L-132-007-Se-002-Djo-045-1-1SR-02-xil</t>
  </si>
  <si>
    <t>清泉梦之队2</t>
  </si>
  <si>
    <t>王路淇|宋自彬</t>
  </si>
  <si>
    <t>毛鑫鼎</t>
  </si>
  <si>
    <t>2B8h6C3T-132-007-eE-002-UIK-045-1-utL-02-gqO</t>
  </si>
  <si>
    <t>郑春莉</t>
  </si>
  <si>
    <t>西安交通大学附属中学兴庆校区</t>
  </si>
  <si>
    <t>王一一</t>
  </si>
  <si>
    <t>2B8h6C3R-132-007-Mv-002-4TA-045-1-voV-02-jLs</t>
  </si>
  <si>
    <t>清泉梦之队1</t>
  </si>
  <si>
    <t>任光华|赵艳霞</t>
  </si>
  <si>
    <t>王照文</t>
  </si>
  <si>
    <t>2B8h6C3o-132-007-yl-002-OyU-045-1-LON-02-kB9</t>
  </si>
  <si>
    <t>薪火队</t>
  </si>
  <si>
    <t>西安市第三中学</t>
  </si>
  <si>
    <t>陈佳成</t>
  </si>
  <si>
    <t>周翘楚</t>
  </si>
  <si>
    <t>2B8h6C3p-132-007-oZ-002-qNM-045-1-AQ7-02-IeM</t>
  </si>
  <si>
    <t>江城中学三队</t>
  </si>
  <si>
    <t>于子程</t>
  </si>
  <si>
    <t>2B8h6C3W-132-007-8H-002-h1L-045-1-Bz9-02-PAy</t>
  </si>
  <si>
    <t>高新三初</t>
  </si>
  <si>
    <t>西安高新区第三初级中学</t>
  </si>
  <si>
    <t>吴冬冬</t>
  </si>
  <si>
    <t>熊政清</t>
  </si>
  <si>
    <t>2B8h6C3s-132-007-Iv-002-OTz-045-1-ETD-02-sEa</t>
  </si>
  <si>
    <t>堆龙一中代表5队</t>
  </si>
  <si>
    <t>张晓斌|朱世清</t>
  </si>
  <si>
    <t>旦增曲扎</t>
  </si>
  <si>
    <t>2B8h6C31-132-007-ge-002-IJy-045-1-87V-02-ZBm</t>
  </si>
  <si>
    <t>堆龙一中代表2队</t>
  </si>
  <si>
    <t>格桑拉姆</t>
  </si>
  <si>
    <t>2B8h6C1z-132-007-Fh-002-AAA-045-1-1zy-02-JGt</t>
  </si>
  <si>
    <t>堆龙一中代表6队</t>
  </si>
  <si>
    <t>张晓斌|王馨</t>
  </si>
  <si>
    <t>郎塞顿珠</t>
  </si>
  <si>
    <t>2B8h6C39-132-007-qE-002-v7E-045-1-sJs-02-VB0</t>
  </si>
  <si>
    <t>十五中诚学责行队</t>
  </si>
  <si>
    <t>王利萍</t>
  </si>
  <si>
    <t>向云溪</t>
  </si>
  <si>
    <t>2B8h6C3m-132-007-T8-002-5Ss-045-1-on2-02-Ee1</t>
  </si>
  <si>
    <t>堆龙一中代表1队</t>
  </si>
  <si>
    <t>次仁曲吉</t>
  </si>
  <si>
    <t>2B8h6Crf-132-007-rN-003-iSK-046-1-Lj6-07-MFG</t>
  </si>
  <si>
    <t>量子未来</t>
  </si>
  <si>
    <t>Open组</t>
  </si>
  <si>
    <t>灰帽</t>
  </si>
  <si>
    <t>西安市第六中学</t>
  </si>
  <si>
    <t>计立远</t>
  </si>
  <si>
    <t>袁卓航</t>
  </si>
  <si>
    <t>2B8h6CBj-132-007-Cv-003-RUl-046-1-e9Z-07-bWb</t>
  </si>
  <si>
    <t>美汁汁</t>
  </si>
  <si>
    <t>郭轩尘</t>
  </si>
  <si>
    <t>2B8h6CrV-132-007-Oj-003-kRe-046-1-J1N-07-dOz</t>
  </si>
  <si>
    <t>机器人智能创新</t>
  </si>
  <si>
    <t>厦门理工学院智能制造工程</t>
  </si>
  <si>
    <t>潘泊安</t>
  </si>
  <si>
    <t>2B8h6CB3-132-007-Pi-003-dgW-046-1-qiJ-07-QCO</t>
  </si>
  <si>
    <t>吃饭不排队</t>
  </si>
  <si>
    <t>西安文理学院</t>
  </si>
  <si>
    <t>孟鹂</t>
  </si>
  <si>
    <t>班光福</t>
  </si>
  <si>
    <t>2B8h6CBm-132-007-Pu-003-th0-046-1-9bv-07-6pf</t>
  </si>
  <si>
    <t>鹏飞队</t>
  </si>
  <si>
    <t>陕西省西安交通大学附属中学</t>
  </si>
  <si>
    <t>朱鹏羽</t>
  </si>
  <si>
    <t>2B8h6CBT-132-007-Ag-003-vQN-046-1-YWj-07-32C</t>
  </si>
  <si>
    <t>迦勒底</t>
  </si>
  <si>
    <t>胡鹏翔</t>
  </si>
  <si>
    <t>2B8h6CBR-132-007-Dk-003-fDI-046-1-JRm-07-C0G</t>
  </si>
  <si>
    <t>川</t>
  </si>
  <si>
    <t>崔敏达</t>
  </si>
  <si>
    <t>2B8h6CBn-132-007-Qb-003-i8m-046-1-J72-07-xBU</t>
  </si>
  <si>
    <t>啊对对</t>
  </si>
  <si>
    <t>华北水利水电大学</t>
  </si>
  <si>
    <t>袁传友</t>
  </si>
  <si>
    <t>袁帅</t>
  </si>
  <si>
    <t>2B8h6CBr-132-007-3e-003-G5s-046-1-Wr6-07-vnl</t>
  </si>
  <si>
    <t>星光未来</t>
  </si>
  <si>
    <t>西安高新一中沣东中学</t>
  </si>
  <si>
    <t>邵梓涵</t>
  </si>
  <si>
    <t>2B8h6Crq-132-007-5D-003-hSE-046-1-R8O-07-Xkv</t>
  </si>
  <si>
    <t>张淼茹</t>
  </si>
  <si>
    <r>
      <rPr>
        <b/>
        <sz val="16"/>
        <color theme="1"/>
        <rFont val="宋体"/>
        <charset val="134"/>
      </rPr>
      <t>2025世界机器人大赛北京锦标赛-青少年机器人设计大赛-</t>
    </r>
    <r>
      <rPr>
        <b/>
        <sz val="16"/>
        <color rgb="FFFF0000"/>
        <rFont val="宋体"/>
        <charset val="134"/>
      </rPr>
      <t>ROBOG系列挑战赛项</t>
    </r>
    <r>
      <rPr>
        <b/>
        <sz val="16"/>
        <color theme="1"/>
        <rFont val="宋体"/>
        <charset val="134"/>
      </rPr>
      <t>获奖名单</t>
    </r>
  </si>
  <si>
    <t>激活码</t>
  </si>
  <si>
    <t>赛道</t>
  </si>
  <si>
    <t>赛项</t>
  </si>
  <si>
    <t>组别</t>
  </si>
  <si>
    <t>队伍名称</t>
  </si>
  <si>
    <t>教练信息</t>
  </si>
  <si>
    <t>选手信息</t>
  </si>
  <si>
    <t>2B8h6Cde-132-008-nM-001-h2E-047-1-mSH-06-HOE</t>
  </si>
  <si>
    <t>ROBOG系列挑战赛项</t>
  </si>
  <si>
    <t>星弈行动</t>
  </si>
  <si>
    <t>乐善三队</t>
  </si>
  <si>
    <t>南京致远外国语小学乐山路分校</t>
  </si>
  <si>
    <t>徐涵|陈逸群</t>
  </si>
  <si>
    <t>杨皓然|廖智海</t>
  </si>
  <si>
    <t>2B8h6CdK-132-008-1r-001-163-047-1-ZqQ-06-WPg</t>
  </si>
  <si>
    <t>乐善二队</t>
  </si>
  <si>
    <t>徐涵|王佳雯</t>
  </si>
  <si>
    <t>徐嘉佑|邬佳峻</t>
  </si>
  <si>
    <t>2B8h6Cgp-132-008-qA-001-oiB-047-1-fRX-06-osk</t>
  </si>
  <si>
    <t>二小一队</t>
  </si>
  <si>
    <t>兴国县第二小学</t>
  </si>
  <si>
    <t>王先运|廖怡微</t>
  </si>
  <si>
    <t>肖子民|刘桂煌</t>
  </si>
  <si>
    <t>2B8h6CrH-132-008-xk-001-COy-047-1-uDm-06-Q7l</t>
  </si>
  <si>
    <t>新乡陵小星弈1队</t>
  </si>
  <si>
    <t>张阳|赵学海</t>
  </si>
  <si>
    <t>2B8h6CdF-132-008-om-001-Oix-047-1-l2C-06-0Fq</t>
  </si>
  <si>
    <t>南京市琅琊路小学5队</t>
  </si>
  <si>
    <t>南京市琅琊路小学</t>
  </si>
  <si>
    <t>裴南|纪栋栋</t>
  </si>
  <si>
    <t>杨琰彤|张仲远</t>
  </si>
  <si>
    <t>2B8h6Crs-132-008-Rd-001-GrH-047-1-xFO-06-278</t>
  </si>
  <si>
    <t>骏驰雅途队</t>
  </si>
  <si>
    <t>韶关市武江区东岗小学，韶关市武江区朝阳小学</t>
  </si>
  <si>
    <t>朱芳|杜嘉怡</t>
  </si>
  <si>
    <t>黄骏源|彭雅萱</t>
  </si>
  <si>
    <t>2B8h6Cd8-132-008-w1-001-IBX-047-1-dhZ-06-OUO</t>
  </si>
  <si>
    <t>派创之星</t>
  </si>
  <si>
    <t>天津市教育科学研究院附属滨海泰达小学</t>
  </si>
  <si>
    <t>高正元</t>
  </si>
  <si>
    <t>高昀赫|侯申崑</t>
  </si>
  <si>
    <t>2B8h6CdQ-132-008-c5-001-Jgi-047-1-MAU-06-E7F</t>
  </si>
  <si>
    <t>获嘉新小1队</t>
  </si>
  <si>
    <t>获嘉县新华小学</t>
  </si>
  <si>
    <t>刘甜甜|陈娜</t>
  </si>
  <si>
    <t>张杨|汪俊浩</t>
  </si>
  <si>
    <t>2B8h6CgD-132-008-zL-001-5On-047-1-xqB-06-wwu</t>
  </si>
  <si>
    <t>南京市琅琊路小学6队</t>
  </si>
  <si>
    <t>纪栋栋|裴南</t>
  </si>
  <si>
    <t>杨家成|孙艺菲</t>
  </si>
  <si>
    <t>2B8h6Cgj-132-008-oV-001-l9x-047-1-X5T-06-0XK</t>
  </si>
  <si>
    <t>实小一队</t>
  </si>
  <si>
    <t>兴国县实验小学</t>
  </si>
  <si>
    <t>陈春生|肖桃连</t>
  </si>
  <si>
    <t>崔竣博|徐丞</t>
  </si>
  <si>
    <t>2B8h6Cdf-132-008-rJ-001-mOB-047-1-Uwa-06-6OB</t>
  </si>
  <si>
    <t>星奕四队</t>
  </si>
  <si>
    <t>临朐县朐城教育培训学校</t>
  </si>
  <si>
    <t>王军锋</t>
  </si>
  <si>
    <t>张泽威|衣锐鑫</t>
  </si>
  <si>
    <t>2B8h6Cd6-132-008-OP-001-dX4-047-1-Nh3-06-Gne</t>
  </si>
  <si>
    <t>郑东新区新城小学</t>
  </si>
  <si>
    <t>郑州市郑东新区新城小学</t>
  </si>
  <si>
    <t>钟良</t>
  </si>
  <si>
    <t>季驰翔|鲁元顺</t>
  </si>
  <si>
    <t>2B8h6Cr3-132-008-2k-001-yoH-047-1-yhv-06-LNf</t>
  </si>
  <si>
    <t>展士高飞</t>
  </si>
  <si>
    <t>漯河市机器人运动协会</t>
  </si>
  <si>
    <t>周海朋|杨昊睿</t>
  </si>
  <si>
    <t>张展硕|刘士畅</t>
  </si>
  <si>
    <t>2B8h6Cg8-132-008-tW-001-WXh-047-1-Kij-06-RcN</t>
  </si>
  <si>
    <t>渐入佳境</t>
  </si>
  <si>
    <t>北京景山学校大兴实验学校</t>
  </si>
  <si>
    <t>曾亚翠|刘月</t>
  </si>
  <si>
    <t>胡家铭|李佳泽</t>
  </si>
  <si>
    <t>2B8h6CrE-132-008-08-001-wdn-047-1-9EW-06-Kpo</t>
  </si>
  <si>
    <t>新乡莱德星弈2队</t>
  </si>
  <si>
    <t>张轶鸣|何泽锐</t>
  </si>
  <si>
    <t>2B8h6CgK-132-008-Zk-001-3dw-047-1-x5i-06-1Vl</t>
  </si>
  <si>
    <t>七小二队</t>
  </si>
  <si>
    <t>兴国县第七小学</t>
  </si>
  <si>
    <t>刘新平|谢传惠</t>
  </si>
  <si>
    <t>黄天翔|刘若恒</t>
  </si>
  <si>
    <t>2B8h6CrO-132-008-ub-001-amO-047-1-CCi-06-07q</t>
  </si>
  <si>
    <t>新乡莱德星弈小队</t>
  </si>
  <si>
    <t>崔承铭|王星壹</t>
  </si>
  <si>
    <t>2B8h6Cg6-132-008-lb-001-K6K-047-1-jvB-06-Emb</t>
  </si>
  <si>
    <t>青木战队</t>
  </si>
  <si>
    <t>深圳市南山区第二外国语学校（集团）海岸小学、香港路德会吕祥光小学</t>
  </si>
  <si>
    <t>丁泽霞</t>
  </si>
  <si>
    <t>朴成林|李琬桐</t>
  </si>
  <si>
    <t>2B8h6Cg4-132-008-uu-001-Jfy-047-1-WJE-06-7s5</t>
  </si>
  <si>
    <t>幻鳞金狮战队</t>
  </si>
  <si>
    <t>深圳市龙岗区外国语（集团）星河学校，南湾丹竹头小学</t>
  </si>
  <si>
    <t>黄若琳|邓冉阳</t>
  </si>
  <si>
    <t>陈俊希|周文希</t>
  </si>
  <si>
    <t>2B8h6Cd9-132-008-ep-001-Gyb-047-1-2Zm-06-ViA</t>
  </si>
  <si>
    <t>乐善一队</t>
  </si>
  <si>
    <t>王佳雯|陈逸群</t>
  </si>
  <si>
    <t>叶张呈|蔡江恒</t>
  </si>
  <si>
    <t>2B8h6Cgf-132-008-da-001-Ixb-047-1-MnI-06-OQ3</t>
  </si>
  <si>
    <t>逻辑风暴队</t>
  </si>
  <si>
    <t>深圳市桃源居中澳实验学校、深圳市南山文理集团科创学校</t>
  </si>
  <si>
    <t>陈微欣</t>
  </si>
  <si>
    <t>秦安舟|郑佳璐</t>
  </si>
  <si>
    <t>2B8h6Cgt-132-008-CG-001-hwt-047-1-jK1-06-IcG</t>
  </si>
  <si>
    <t>航起灵溪队</t>
  </si>
  <si>
    <t>深圳市南山外国语学校(集团)沙河小学、清华大学附属小学昌平学校</t>
  </si>
  <si>
    <t>刘虹邑</t>
  </si>
  <si>
    <t>石小溪|原艺航</t>
  </si>
  <si>
    <t>2B8h6Cg7-132-008-6z-001-tJ9-047-1-yrt-06-LjD</t>
  </si>
  <si>
    <t>开发3队</t>
  </si>
  <si>
    <t>南京市江宁开发区学校</t>
  </si>
  <si>
    <t>宋瑶|成琛</t>
  </si>
  <si>
    <t>张劭柯|王无忧</t>
  </si>
  <si>
    <t>2B8h6Cr1-132-008-gw-001-z3G-047-1-n8w-06-i22</t>
  </si>
  <si>
    <t>衡麟破晓</t>
  </si>
  <si>
    <t>周海朋</t>
  </si>
  <si>
    <t>王衡瑞|张翱麟</t>
  </si>
  <si>
    <t>2B8h6Cgz-132-008-1v-001-nkE-047-1-1jl-06-dJ5</t>
  </si>
  <si>
    <t>小秧苗1队</t>
  </si>
  <si>
    <t>南京市中央路小学</t>
  </si>
  <si>
    <t>章万钧</t>
  </si>
  <si>
    <t>叶一辰|纪润嘉</t>
  </si>
  <si>
    <t>2B8h6Crj-132-008-xr-001-OMc-047-1-BlK-06-wGF</t>
  </si>
  <si>
    <t>新乡新一街星弈1队</t>
  </si>
  <si>
    <t>新乡市红旗区新一街小学</t>
  </si>
  <si>
    <t>郭晓</t>
  </si>
  <si>
    <t>李芃希|刘翰霖</t>
  </si>
  <si>
    <t>2B8h6Cgy-132-008-DO-001-OId-047-1-FCO-06-vcE</t>
  </si>
  <si>
    <t>YZBOCA之星</t>
  </si>
  <si>
    <t>扬州市邗江实验学校</t>
  </si>
  <si>
    <t>孙斌</t>
  </si>
  <si>
    <t>杨子钰|巩一鸣</t>
  </si>
  <si>
    <t>2B8h6CdW-132-008-q5-001-jg7-047-1-6TS-06-f0O</t>
  </si>
  <si>
    <t>鲲鹏展翅</t>
  </si>
  <si>
    <t>沈阳市雏鹰实验小学 北票市花园小学</t>
  </si>
  <si>
    <t>刘杨|扈紫祎</t>
  </si>
  <si>
    <t>马瑞阳|赵思恒</t>
  </si>
  <si>
    <t>2B8h6CgA-132-008-tO-001-2hj-047-1-7YL-06-qfw</t>
  </si>
  <si>
    <t>YZBOCA之弈</t>
  </si>
  <si>
    <t>扬州市汶河小学</t>
  </si>
  <si>
    <t>陈奕憬|张嘉诺</t>
  </si>
  <si>
    <t>2B8h6Cd0-132-008-Me-001-68S-047-1-QjO-06-1jz</t>
  </si>
  <si>
    <t>麒泽队</t>
  </si>
  <si>
    <t>西安国际港务区铁一中陆港小学</t>
  </si>
  <si>
    <t>高静远</t>
  </si>
  <si>
    <t>冯森麒|张裕泽</t>
  </si>
  <si>
    <t>2B8h6Cd5-132-008-fw-001-rCi-047-1-uPI-06-Nv9</t>
  </si>
  <si>
    <t>星奕三队</t>
  </si>
  <si>
    <t>张成钦</t>
  </si>
  <si>
    <t>刘博文|王世硕</t>
  </si>
  <si>
    <t>2B8h6Cd4-132-008-yb-001-hCT-047-1-orH-06-x1O</t>
  </si>
  <si>
    <t>星奕二队</t>
  </si>
  <si>
    <t>刘晓丽</t>
  </si>
  <si>
    <t>郭梓凡|杨子茉</t>
  </si>
  <si>
    <t>2B8h6Cd2-132-008-Uw-001-YDg-047-1-S7a-06-afD</t>
  </si>
  <si>
    <t>星奕一队</t>
  </si>
  <si>
    <t>张伟</t>
  </si>
  <si>
    <t>张闰淏|张致玮</t>
  </si>
  <si>
    <t>2B8h6Cdd-132-008-WC-001-pQH-047-1-4RZ-06-GgV</t>
  </si>
  <si>
    <t>航宇先锋</t>
  </si>
  <si>
    <t>状元红文化学校</t>
  </si>
  <si>
    <t>郭相林</t>
  </si>
  <si>
    <t>那梓航|鄂欣宇</t>
  </si>
  <si>
    <t>2B8h6Cdj-132-008-9H-001-DY7-047-1-vN9-06-yZj</t>
  </si>
  <si>
    <t>和育少年一队</t>
  </si>
  <si>
    <t>新乡市育才小学</t>
  </si>
  <si>
    <t>胡新民|吴哲</t>
  </si>
  <si>
    <t>丁晨恩|王翊硕</t>
  </si>
  <si>
    <t>2B8h6Cdx-132-008-Ok-001-atb-047-1-nkb-06-7hS</t>
  </si>
  <si>
    <t>乐享一队</t>
  </si>
  <si>
    <t>三门峡伯阳小学、三门峡市外国语小学</t>
  </si>
  <si>
    <t>张东强</t>
  </si>
  <si>
    <t>张可宇|李奉原</t>
  </si>
  <si>
    <t>2B8h6CgJ-132-008-Bf-001-pNe-047-1-Df1-06-nTt</t>
  </si>
  <si>
    <t>逐梦智能战队</t>
  </si>
  <si>
    <t>深圳市深中南山创新学校，深圳市宝安区福新小学</t>
  </si>
  <si>
    <t>林琳</t>
  </si>
  <si>
    <t>钱晨瑾|郑灿宇</t>
  </si>
  <si>
    <t>2B8h6Cgm-132-008-9m-001-ncq-047-1-e6e-06-irt</t>
  </si>
  <si>
    <t>梦幻向未来</t>
  </si>
  <si>
    <t>北京市大兴区孙村学校</t>
  </si>
  <si>
    <t>褚建超</t>
  </si>
  <si>
    <t>沈锦程|桑语禅</t>
  </si>
  <si>
    <t>2B8h6Cgd-132-008-ZE-001-j86-047-1-pku-06-pSX</t>
  </si>
  <si>
    <t>钰宇先锋</t>
  </si>
  <si>
    <t>乔洺钰|宁晨宇</t>
  </si>
  <si>
    <t>2B8h6CgY-132-008-Go-001-b4M-047-1-CH2-06-nLg</t>
  </si>
  <si>
    <t>辰星闪耀</t>
  </si>
  <si>
    <t>刘月|曾亚翠</t>
  </si>
  <si>
    <t>李禹辰|朱韩雨辰</t>
  </si>
  <si>
    <t>2B8h6CdN-132-008-ui-001-KOJ-047-1-Yi5-06-hSp</t>
  </si>
  <si>
    <t>昊宇队</t>
  </si>
  <si>
    <t>西安市第一实验学校</t>
  </si>
  <si>
    <t>高国全</t>
  </si>
  <si>
    <t>刘煜昊|张宸宇</t>
  </si>
  <si>
    <t>2B8h6CdJ-132-008-1j-001-hPO-047-1-uqv-06-vD2</t>
  </si>
  <si>
    <t>和育少年二队</t>
  </si>
  <si>
    <t>吴哲|张琰</t>
  </si>
  <si>
    <t>吴承霖|崔哲铭</t>
  </si>
  <si>
    <t>2B8h6Cgu-132-008-Kt-001-zrF-047-1-Hxu-06-Vlu</t>
  </si>
  <si>
    <t>小铁拳战队</t>
  </si>
  <si>
    <t>侯丽娜</t>
  </si>
  <si>
    <t>杨丛恺|王敏轩</t>
  </si>
  <si>
    <t>2B8h6Cdu-132-008-5u-001-7zU-047-1-zgH-06-6rC</t>
  </si>
  <si>
    <t>气宇轩昂战队</t>
  </si>
  <si>
    <t>戴铭宇|张法轩</t>
  </si>
  <si>
    <t>2B8h6CeU-132-008-J2-002-A4b-048-1-7AZ-01-XO7</t>
  </si>
  <si>
    <t>超燃行动</t>
  </si>
  <si>
    <t>皓扬晖华</t>
  </si>
  <si>
    <t>郑州市郑东新区龙华小学，郑州市二七区春晖小学</t>
  </si>
  <si>
    <t>郑晓雨|段华丽</t>
  </si>
  <si>
    <t>王皓桐|吴晨扬</t>
  </si>
  <si>
    <t>2B8h6CDb-132-008-Dm-002-VmB-048-1-LZZ-01-2xg</t>
  </si>
  <si>
    <t>铭志争王</t>
  </si>
  <si>
    <t>郑州市郑东新区中州大道小学 郑州丽水外国语学校</t>
  </si>
  <si>
    <t>林丽|白小巧</t>
  </si>
  <si>
    <t>王铭泽|马志向</t>
  </si>
  <si>
    <t>2B8h6CDv-132-008-8n-002-xpm-048-1-FTz-01-hn1</t>
  </si>
  <si>
    <t>楚丰战队</t>
  </si>
  <si>
    <t>南京师范大学附属中学宿迁分校/宿迁市苏州外国语学校</t>
  </si>
  <si>
    <t>陈玉珏|陈小卫</t>
  </si>
  <si>
    <t>苏子琪|乙欣妍</t>
  </si>
  <si>
    <t>2B8h6CDM-132-008-QO-002-26v-048-1-3EU-01-Eti</t>
  </si>
  <si>
    <t>新星战队</t>
  </si>
  <si>
    <t>宿迁市苏州外国语学校</t>
  </si>
  <si>
    <t>胡少青</t>
  </si>
  <si>
    <t>张新萌|陆星辰</t>
  </si>
  <si>
    <t>2B8h6Cet-132-008-Fk-002-8Hp-048-1-fNO-01-hof</t>
  </si>
  <si>
    <t>逐梦星辰</t>
  </si>
  <si>
    <t>厦门市江头中心小学</t>
  </si>
  <si>
    <t>王擎欣</t>
  </si>
  <si>
    <t>蔡和阳|吴晋霖</t>
  </si>
  <si>
    <t>2B8h6CeX-132-008-nd-002-lKM-048-1-C6v-01-o1K</t>
  </si>
  <si>
    <t>豆豆怀瑾握鹭</t>
  </si>
  <si>
    <t>深圳南山中英文学校，深圳市南山区深圳湾学校</t>
  </si>
  <si>
    <t>王有福|胡思敏</t>
  </si>
  <si>
    <t>王诗瑾|朱振鹭</t>
  </si>
  <si>
    <t>2B8h6Ce2-132-008-iE-002-pIn-048-1-U37-01-Yra</t>
  </si>
  <si>
    <t>熠童天下</t>
  </si>
  <si>
    <t>郑州市二七区艺术小学</t>
  </si>
  <si>
    <t>邵娜</t>
  </si>
  <si>
    <t>童钶涵|张熠桐</t>
  </si>
  <si>
    <t>2B8h6Cex-132-008-GM-002-q1h-048-1-AO2-01-MCa</t>
  </si>
  <si>
    <t>海沧进修附校小学1队</t>
  </si>
  <si>
    <t>厦门市海沧区教师进修学校附属学校</t>
  </si>
  <si>
    <t>林敏杰</t>
  </si>
  <si>
    <t>聂瑞恒|邱俊睿</t>
  </si>
  <si>
    <t>2B8h6CDK-132-008-rh-002-uVL-048-1-oVj-01-CMk</t>
  </si>
  <si>
    <t>竹韵骁晨队</t>
  </si>
  <si>
    <t>哈尔滨市群力实验小学校</t>
  </si>
  <si>
    <t>王崇立</t>
  </si>
  <si>
    <t>王晨骁|王馨竹</t>
  </si>
  <si>
    <t>2B8h6CDf-132-008-jJ-002-cTA-048-1-DHr-01-O9E</t>
  </si>
  <si>
    <t>长风战队</t>
  </si>
  <si>
    <t>太原市万柏林区长风实验小学校</t>
  </si>
  <si>
    <t>刘柠荣</t>
  </si>
  <si>
    <t>申浩泽|王嘉翼</t>
  </si>
  <si>
    <t>2B8h6CD2-132-008-Hq-002-vy7-048-1-e9p-01-iIM</t>
  </si>
  <si>
    <t>凡道天工</t>
  </si>
  <si>
    <t>郾城小学</t>
  </si>
  <si>
    <t>鹿一凡|王道程</t>
  </si>
  <si>
    <t>2B8h6CDz-132-008-0F-002-PSI-048-1-ILQ-01-aRV</t>
  </si>
  <si>
    <t>乱世双雄</t>
  </si>
  <si>
    <t>温岭市潘郎小学，诸暨市海亮外国语学校</t>
  </si>
  <si>
    <t>俞岱云|万丽花</t>
  </si>
  <si>
    <t>谢翱阳|郑博壬</t>
  </si>
  <si>
    <t>2B8h6CeG-132-008-0P-002-H9z-048-1-YC9-01-joo</t>
  </si>
  <si>
    <t>厦门高新学校小学3队</t>
  </si>
  <si>
    <t>厦门高新学校</t>
  </si>
  <si>
    <t>曾鸿越</t>
  </si>
  <si>
    <t>廖睿凡|叶钊源</t>
  </si>
  <si>
    <t>2B8h6CD9-132-008-3B-002-y0u-048-1-Odw-01-ZOV</t>
  </si>
  <si>
    <t>瑞启哲思队</t>
  </si>
  <si>
    <t>游家琪</t>
  </si>
  <si>
    <t>李元哲|于涵瑞</t>
  </si>
  <si>
    <t>2B8h6Ced-132-008-gG-002-wN3-048-1-uTB-01-VVS</t>
  </si>
  <si>
    <t>小宇宙霹雳火焰队</t>
  </si>
  <si>
    <t>昆明市五华区红云小学、昆明市五华区红旗小学</t>
  </si>
  <si>
    <t>田一超</t>
  </si>
  <si>
    <t>宋柯润|薛文</t>
  </si>
  <si>
    <t>2B8h6Ce3-132-008-hg-002-yVL-048-1-c9S-01-SUt</t>
  </si>
  <si>
    <t>面对疾风</t>
  </si>
  <si>
    <t>胡少青|陈玉珏</t>
  </si>
  <si>
    <t>姚棕晟|胡之一</t>
  </si>
  <si>
    <t>2B8h6CeH-132-008-SA-002-npD-048-1-SRi-01-SBA</t>
  </si>
  <si>
    <t>扬州市Unicorn三队</t>
  </si>
  <si>
    <t>扬州市江都区华君外国语学校 扬州市江都区实验小学</t>
  </si>
  <si>
    <t>蔡文宇</t>
  </si>
  <si>
    <t>王子佩|王俪璇</t>
  </si>
  <si>
    <t>2B8h6Ceq-132-008-5S-002-7Oe-048-1-lmu-01-INp</t>
  </si>
  <si>
    <t>羽你争锋队</t>
  </si>
  <si>
    <t>厦门市同安区第三实验小学</t>
  </si>
  <si>
    <t>吴丽丹|郭淑惠</t>
  </si>
  <si>
    <t>周皓辰|胡钧昊</t>
  </si>
  <si>
    <t>2B8h6CD6-132-008-By-002-1DV-048-1-YSt-01-8RB</t>
  </si>
  <si>
    <t>银河护卫队</t>
  </si>
  <si>
    <t>李佳凝|刘帅进</t>
  </si>
  <si>
    <t>2B8h6CDy-132-008-pO-002-TLZ-048-1-T14-01-Rti</t>
  </si>
  <si>
    <t>维恒队</t>
  </si>
  <si>
    <t>北京市朝阳区将府实验学校</t>
  </si>
  <si>
    <t>王爱萱|韩健睿</t>
  </si>
  <si>
    <t>张玳维|张恒睿</t>
  </si>
  <si>
    <t>2B8h6CD0-132-008-ne-002-qhk-048-1-BQm-01-cUR</t>
  </si>
  <si>
    <t>光之队</t>
  </si>
  <si>
    <t>吉林市丰满区第一实验小学  吉林市回族小学</t>
  </si>
  <si>
    <t>王梓瑞|张士桓</t>
  </si>
  <si>
    <t>2B8h6Cez-132-008-A2-002-Xir-048-1-wkg-01-WRo</t>
  </si>
  <si>
    <t>天行创客七队</t>
  </si>
  <si>
    <t>淇县前进小学</t>
  </si>
  <si>
    <t>李海宾</t>
  </si>
  <si>
    <t>介子心|张轩瑞</t>
  </si>
  <si>
    <t>2B8h6CeP-132-008-PZ-002-BF9-048-1-tmX-01-brO</t>
  </si>
  <si>
    <t>铭坤定鼎</t>
  </si>
  <si>
    <t>漯河小学，郾城小学</t>
  </si>
  <si>
    <t>刘晓燕</t>
  </si>
  <si>
    <t>杨健坤|刘子铭</t>
  </si>
  <si>
    <t>2B8h6CDj-132-008-NB-002-iOn-048-1-uPK-01-XCQ</t>
  </si>
  <si>
    <t>智影先锋</t>
  </si>
  <si>
    <t>哈尔滨市金京小学校</t>
  </si>
  <si>
    <t>付滨滨|李丹露</t>
  </si>
  <si>
    <t>王江宁|贾逸林</t>
  </si>
  <si>
    <t>2B8h6CeY-132-008-Xu-002-H87-048-1-TsH-01-0Vm</t>
  </si>
  <si>
    <t>熊猫大侠</t>
  </si>
  <si>
    <t>张家港市暨阳湖实验学校</t>
  </si>
  <si>
    <t>黄正芳</t>
  </si>
  <si>
    <t>张宥宸|许珈翊</t>
  </si>
  <si>
    <t>2B8h6CDt-132-008-yG-002-keE-048-1-2KH-01-xW3</t>
  </si>
  <si>
    <t>长风一队</t>
  </si>
  <si>
    <t>苏萧冉|孙可昕</t>
  </si>
  <si>
    <t>2B8h6Ce9-132-008-rP-002-Q6G-048-1-sxZ-01-87i</t>
  </si>
  <si>
    <t>森正先锋队</t>
  </si>
  <si>
    <t>韶关市武江区东岗小学</t>
  </si>
  <si>
    <t>方紫瑶|朱芳</t>
  </si>
  <si>
    <t>蓝于森|朱正</t>
  </si>
  <si>
    <t>2B8h6CeE-132-008-v1-002-Fvm-048-1-ncU-01-iRl</t>
  </si>
  <si>
    <t>江帆洋航队</t>
  </si>
  <si>
    <t>张家港市江帆小学</t>
  </si>
  <si>
    <t>宋娜</t>
  </si>
  <si>
    <t>李抒洋|邵铂航</t>
  </si>
  <si>
    <t>2B8h6CDO-132-008-Xv-002-i3R-048-1-Ly5-01-hoi</t>
  </si>
  <si>
    <t>迅影清风队</t>
  </si>
  <si>
    <t>哈尔滨市金河小学校</t>
  </si>
  <si>
    <t>王慧欣|常玉臣</t>
  </si>
  <si>
    <t>孙翊宸|赵斯年</t>
  </si>
  <si>
    <t>2B8h6Cej-132-008-dE-002-RDc-048-1-qUy-01-uVS</t>
  </si>
  <si>
    <t>扬州哈工致远战队</t>
  </si>
  <si>
    <t>邗江区实验学校  扬州市育才小学西区校</t>
  </si>
  <si>
    <t>胡竹青</t>
  </si>
  <si>
    <t>邵昱霖|洪泽恩</t>
  </si>
  <si>
    <t>2B8h6Ce7-132-008-Xt-002-bgR-048-1-V3C-01-jLO</t>
  </si>
  <si>
    <t>创翼先锋队</t>
  </si>
  <si>
    <t>漯河市郾城区龙塔街道伊坪小学、漯河市郾城区实验小学</t>
  </si>
  <si>
    <t>刘斐|张卫华</t>
  </si>
  <si>
    <t>陈禹坤|陈宇哲</t>
  </si>
  <si>
    <t>2B8h6CDE-132-008-lF-002-Ha6-048-1-n5z-01-TPk</t>
  </si>
  <si>
    <t>鹰翔锐智队</t>
  </si>
  <si>
    <t>杨殿栋|王慧欣</t>
  </si>
  <si>
    <t>王千一|王珊月燃</t>
  </si>
  <si>
    <t>2B8h6CeT-132-008-Jt-002-O5h-048-1-82s-01-Rv9</t>
  </si>
  <si>
    <t>扬州市Unicorn二队</t>
  </si>
  <si>
    <t>扬州市江都区实验小学   扬州市江都区仙女镇龙川小学</t>
  </si>
  <si>
    <t>王秉晟|赵雨昕</t>
  </si>
  <si>
    <t>2B8h6Cek-132-008-8l-002-Ev9-048-1-MTO-01-9Di</t>
  </si>
  <si>
    <t>小宇宙金刚钻石队</t>
  </si>
  <si>
    <t>昆明市盘龙区金康园小学</t>
  </si>
  <si>
    <t>姬小鸽</t>
  </si>
  <si>
    <t>祝子洋|吴润一</t>
  </si>
  <si>
    <t>2B8h6CDB-132-008-Ct-002-2fV-048-1-KqP-02-9Ne</t>
  </si>
  <si>
    <t>豫见彪王</t>
  </si>
  <si>
    <t>郑州经济技术开发区实验中学，郑州市第六十二中学</t>
  </si>
  <si>
    <t>胡灿灿|赵惠波</t>
  </si>
  <si>
    <t>魏梦泽|付彪</t>
  </si>
  <si>
    <t>2B8h6CDD-132-008-Us-002-QrA-048-1-XAB-02-31u</t>
  </si>
  <si>
    <t>战无不胜</t>
  </si>
  <si>
    <t>厦门市金尚中学</t>
  </si>
  <si>
    <t>曹雅娜|郑贤君</t>
  </si>
  <si>
    <t>胡博融|林煜豪</t>
  </si>
  <si>
    <t>2B8h6CkZ-132-008-pB-002-xv7-048-1-gNp-02-Sia</t>
  </si>
  <si>
    <t>海沧进修附校1队</t>
  </si>
  <si>
    <t>于振辉</t>
  </si>
  <si>
    <t>邓皓轩|谢浩宸</t>
  </si>
  <si>
    <t>2B8h6Cky-132-008-M0-002-aw9-048-1-l7Z-02-yGD</t>
  </si>
  <si>
    <t>暨阳湖1号</t>
  </si>
  <si>
    <t>朱逸轩|鱼家豪</t>
  </si>
  <si>
    <t>2B8h6Cka-132-008-EU-002-1sW-048-1-iyn-02-4BP</t>
  </si>
  <si>
    <t>HYW</t>
  </si>
  <si>
    <t>刘禹凡|王伟</t>
  </si>
  <si>
    <t>龚千皓|邓永腾</t>
  </si>
  <si>
    <t>2B8h6Ckx-132-008-gr-002-SG8-048-1-W20-02-9nI</t>
  </si>
  <si>
    <t>泽芪队</t>
  </si>
  <si>
    <t>齐斌|李晓辉</t>
  </si>
  <si>
    <t>李昀泽|张芪玮</t>
  </si>
  <si>
    <t>2B8h6CkJ-132-008-jU-002-pQo-048-1-w82-02-1vb</t>
  </si>
  <si>
    <t>凤举队</t>
  </si>
  <si>
    <t>李晓辉|许玲</t>
  </si>
  <si>
    <t>张凤皓|贾然举</t>
  </si>
  <si>
    <t>2B8h6CkN-132-008-1F-002-GA3-048-1-duq-02-2VH</t>
  </si>
  <si>
    <t>漯河市实验中学一队</t>
  </si>
  <si>
    <t>智春山|王华峰</t>
  </si>
  <si>
    <t>牛子轩|段辰熙</t>
  </si>
  <si>
    <t>2B8h6CkR-132-008-8i-002-oL9-048-1-m9w-02-jw4</t>
  </si>
  <si>
    <t>棱镜突破</t>
  </si>
  <si>
    <t>刘宁轩</t>
  </si>
  <si>
    <t>杨佳伊|李子昂</t>
  </si>
  <si>
    <t>2B8h6CkC-132-008-Hn-002-iTr-048-1-gco-02-UBt</t>
  </si>
  <si>
    <t>轩泽同航队</t>
  </si>
  <si>
    <t>张泽锐|任轩</t>
  </si>
  <si>
    <t>2B8h6Ckf-132-008-of-002-JOi-048-1-gdD-02-6wJ</t>
  </si>
  <si>
    <t>陕西-冬至队</t>
  </si>
  <si>
    <t>西安雁南中学</t>
  </si>
  <si>
    <t>王英</t>
  </si>
  <si>
    <t>王浩哲|刘声睿</t>
  </si>
  <si>
    <t>2B8h6Ckq-132-008-oX-002-NIo-048-1-4Hm-02-lXB</t>
  </si>
  <si>
    <t>雁南中学-春分</t>
  </si>
  <si>
    <t>高嘉蔓|田鑫</t>
  </si>
  <si>
    <t>2B8h6Ckb-132-008-bM-002-rGj-048-1-0pN-02-JAq</t>
  </si>
  <si>
    <t>扬州市Unicorn一队</t>
  </si>
  <si>
    <t>扬州市江都区第三中学</t>
  </si>
  <si>
    <t>吴奕涵|徐梓铭</t>
  </si>
  <si>
    <t>2B8h6CDu-132-008-Pp-002-Oer-048-1-E0x-02-SQs</t>
  </si>
  <si>
    <t>天行创客一队</t>
  </si>
  <si>
    <t>鹤壁市淇滨中学</t>
  </si>
  <si>
    <t>马子程|史子恒</t>
  </si>
  <si>
    <t>2B8h6Ckv-132-008-lK-002-vxX-048-1-8mk-02-ejj</t>
  </si>
  <si>
    <t>海沧进修附校2队</t>
  </si>
  <si>
    <t>陈曦|苏灿彬</t>
  </si>
  <si>
    <t>2B8h6CkT-132-008-3R-002-dCS-048-1-lEJ-02-Uw4</t>
  </si>
  <si>
    <t>极光四驱</t>
  </si>
  <si>
    <t>延可欣|何沐风</t>
  </si>
  <si>
    <t>2B8h6CFH-132-008-9N-002-5HA-049-1-ciY-01-wWQ</t>
  </si>
  <si>
    <t>新星行动</t>
  </si>
  <si>
    <t>星启未来</t>
  </si>
  <si>
    <t>北京市朝阳区世青学校</t>
  </si>
  <si>
    <t>王露</t>
  </si>
  <si>
    <t>RYAN KANG|刘奕骏</t>
  </si>
  <si>
    <t>2B8h6Csy-132-008-S1-002-xSL-049-1-pn1-01-wXY</t>
  </si>
  <si>
    <t>龙池铁翼</t>
  </si>
  <si>
    <t>南江县长赤镇龙池学校</t>
  </si>
  <si>
    <t>代何</t>
  </si>
  <si>
    <t>何奕扬|何家卫</t>
  </si>
  <si>
    <t>2B8h6CFw-132-008-3j-002-OVu-049-1-yEV-01-uZr</t>
  </si>
  <si>
    <t>派大星</t>
  </si>
  <si>
    <t>曹庭|陈泊翰</t>
  </si>
  <si>
    <t>2B8h6CFz-132-008-x7-002-z8x-049-1-bCn-01-kdA</t>
  </si>
  <si>
    <t>海绵宝宝</t>
  </si>
  <si>
    <t>曹硕|孙昊泽</t>
  </si>
  <si>
    <t>2B8h6CkF-132-008-gm-002-UGp-049-1-7KN-01-sFl</t>
  </si>
  <si>
    <t>昌邑奇咔咔-浩晨战队</t>
  </si>
  <si>
    <t>潍坊市寒亭区朱里街道周家庄小学，昌邑市育秀学校</t>
  </si>
  <si>
    <t>霍方慧|李亚宁</t>
  </si>
  <si>
    <t>孙鲁浩|张书晨</t>
  </si>
  <si>
    <t>2B8h6CFs-132-008-5Q-002-9wm-049-1-xyV-01-Ihu</t>
  </si>
  <si>
    <t>七小一队</t>
  </si>
  <si>
    <t>黎燕林|吕晓晖</t>
  </si>
  <si>
    <t>刘国禛|黄玺铭</t>
  </si>
  <si>
    <t>2B8h6R5X-132-008-gy-002-ap6-049-1-2b8-01-rYi</t>
  </si>
  <si>
    <t>二小二队</t>
  </si>
  <si>
    <t>姚红|傅小芳</t>
  </si>
  <si>
    <t>曾栎鑫|郭衍正</t>
  </si>
  <si>
    <t>2B8h6CFl-132-008-O4-002-6cu-049-1-cKt-01-e6B</t>
  </si>
  <si>
    <t>星火少年</t>
  </si>
  <si>
    <t>白诗远|鲁玥妍</t>
  </si>
  <si>
    <t>2B8h6CFc-132-008-f0-002-bub-049-1-oZA-01-82C</t>
  </si>
  <si>
    <t>南江县实验小学</t>
  </si>
  <si>
    <t>文博</t>
  </si>
  <si>
    <t>夏于茼|冉凯名</t>
  </si>
  <si>
    <t>2B8h6CFE-132-008-QB-002-UQ9-049-1-NRn-01-ajO</t>
  </si>
  <si>
    <t>DArtagnan</t>
  </si>
  <si>
    <t>张城基</t>
  </si>
  <si>
    <t>朱峻锋|高近庭</t>
  </si>
  <si>
    <t>2B8h6CkD-132-008-eQ-002-qiI-049-1-97z-01-XfK</t>
  </si>
  <si>
    <t>陕西-长夜队</t>
  </si>
  <si>
    <t>西安高新区第二十一小学</t>
  </si>
  <si>
    <t>付宇凡|张凯星</t>
  </si>
  <si>
    <t>赵欣宇|王子桐</t>
  </si>
  <si>
    <t>2B8h6Csz-132-008-7T-002-l3T-049-1-hq3-01-dlF</t>
  </si>
  <si>
    <t>斯蒂姆新星核心</t>
  </si>
  <si>
    <t>榆林高新区第二小学  榆林市第十五小学</t>
  </si>
  <si>
    <t>袁志伟</t>
  </si>
  <si>
    <t>张羽墨|王義棟</t>
  </si>
  <si>
    <t>2B8h6CFP-132-008-DZ-002-Jrq-049-1-9p7-01-jW7</t>
  </si>
  <si>
    <t>昌邑奇咔咔-昱铭战队</t>
  </si>
  <si>
    <t>昌邑市文昌小学，潍坊市峡山瀚声小学</t>
  </si>
  <si>
    <t>张洁|王婷婷</t>
  </si>
  <si>
    <t>王昱成|徐铭伟</t>
  </si>
  <si>
    <t>2B8h6CFU-132-008-B8-002-7fk-049-1-r24-01-roE</t>
  </si>
  <si>
    <t>斯蒂姆感知机战队</t>
  </si>
  <si>
    <t>榆林高新区第三小学 榆林市星元小学</t>
  </si>
  <si>
    <t>王瑜</t>
  </si>
  <si>
    <t>郑云轩|贺一铭</t>
  </si>
  <si>
    <t>2B8h6CFr-132-008-jO-002-zu3-049-1-iDe-01-y3m</t>
  </si>
  <si>
    <t>滬江二隊</t>
  </si>
  <si>
    <t>滬江小學</t>
  </si>
  <si>
    <t>郭俊傑</t>
  </si>
  <si>
    <t>王信陵|嚴子淳</t>
  </si>
  <si>
    <t>2B8h6CF1-132-008-84-002-fg8-049-1-g9q-01-Zvc</t>
  </si>
  <si>
    <t>滬江一隊</t>
  </si>
  <si>
    <t>林煒峯|黃柏訢</t>
  </si>
  <si>
    <t>2B8h6CFb-132-008-W5-002-LYa-049-1-1T3-01-2xi</t>
  </si>
  <si>
    <t>陕西-立夏队</t>
  </si>
  <si>
    <t>西安高新第六小学</t>
  </si>
  <si>
    <t>张凯星|付宇凡</t>
  </si>
  <si>
    <t>吕子佑|马瑞恒</t>
  </si>
  <si>
    <t>2B8h6CFx-132-008-LS-002-wJO-049-1-BnP-01-zeE</t>
  </si>
  <si>
    <t>第五学校小学部</t>
  </si>
  <si>
    <t>北京市昌平区第五学校</t>
  </si>
  <si>
    <t>齐晓晨|曹丽芳</t>
  </si>
  <si>
    <t>廖浩先|王志睿</t>
  </si>
  <si>
    <t>2B8h6CFo-132-008-oQ-002-3KU-049-1-JMP-01-M3g</t>
  </si>
  <si>
    <t>斯蒂深智奇兵</t>
  </si>
  <si>
    <t>榆林高新区第三小学</t>
  </si>
  <si>
    <t>陈民博|杨昕霖</t>
  </si>
  <si>
    <t>2B8h6CFa-132-008-7P-002-UUB-049-1-lH2-01-CBx</t>
  </si>
  <si>
    <t>立春</t>
  </si>
  <si>
    <t>张凯星</t>
  </si>
  <si>
    <t>李兆新|陈星宇</t>
  </si>
  <si>
    <t>2B8h6Csw-132-008-O1-002-EgM-049-1-LuF-01-vRQ</t>
  </si>
  <si>
    <t>陕西-夏至队</t>
  </si>
  <si>
    <t>姚梓涵|耿科智</t>
  </si>
  <si>
    <t>2B8h6CFp-132-008-2V-002-V8P-049-1-I32-01-SRD</t>
  </si>
  <si>
    <t>北京市海淀区青少年科技活动中心</t>
  </si>
  <si>
    <t>张硕晗|代韩熙</t>
  </si>
  <si>
    <t>2B8h6CFe-132-008-WW-002-qj4-049-1-Z7S-01-Auk</t>
  </si>
  <si>
    <t>滬江三隊</t>
  </si>
  <si>
    <t>陳諾彬</t>
  </si>
  <si>
    <t>陈则引|鄭天恩</t>
  </si>
  <si>
    <t>2B8h6CFu-132-008-Uy-002-Lbw-049-1-fXj-01-BXP</t>
  </si>
  <si>
    <t>实验六小联合队-寒露队</t>
  </si>
  <si>
    <t>刘张淏|查皓然</t>
  </si>
  <si>
    <t>2B8h6Cke-132-008-HO-002-4aA-049-1-TyP-01-pFT</t>
  </si>
  <si>
    <t>陕西-惊蛰队</t>
  </si>
  <si>
    <t>付宇凡</t>
  </si>
  <si>
    <t>郭明远|耿梓睿</t>
  </si>
  <si>
    <t>2B8h6R5t-132-008-0C-002-cfD-049-1-UVK-01-hhw</t>
  </si>
  <si>
    <t>陕西-白昼队</t>
  </si>
  <si>
    <t>王浩恺|王一鑫</t>
  </si>
  <si>
    <t>2B8h6CkB-132-008-Tp-002-ltI-049-1-UVa-01-jdP</t>
  </si>
  <si>
    <t>陕西-霜降队</t>
  </si>
  <si>
    <t>穆博苒|李奕洋</t>
  </si>
  <si>
    <t>2B8h6R5M-132-008-BQ-002-5pl-049-1-qTT-01-vA0</t>
  </si>
  <si>
    <t>陕西-晴空队</t>
  </si>
  <si>
    <t>赵明杨|孙伟栋</t>
  </si>
  <si>
    <t>2B8h6Csm-132-008-aC-002-IgV-049-1-YyG-03-Sq0</t>
  </si>
  <si>
    <t>Judge</t>
  </si>
  <si>
    <t>高晟博|陈乐思齐</t>
  </si>
  <si>
    <t>2B8h6Nvv-132-008-oV-002-DO1-049-1-pA8-03-mHa</t>
  </si>
  <si>
    <t>Jury</t>
  </si>
  <si>
    <t>常子俊|于子熹</t>
  </si>
  <si>
    <t>2B8h6Csj-132-008-Hx-002-EeK-049-1-vkT-03-5JQ</t>
  </si>
  <si>
    <t>第一梯队</t>
  </si>
  <si>
    <t>南江县下两中学</t>
  </si>
  <si>
    <t>郑美婷</t>
  </si>
  <si>
    <t>蒋志逸|何虹燕</t>
  </si>
  <si>
    <t>2B8h6Cs5-132-008-6z-002-fR2-049-1-Xr5-03-mfu</t>
  </si>
  <si>
    <t>量子战队</t>
  </si>
  <si>
    <t>江苏省梁丰高级中学；张家港市沙洲中学</t>
  </si>
  <si>
    <t>邹佳坚</t>
  </si>
  <si>
    <t>黄赞齐|黄浚尧</t>
  </si>
  <si>
    <t>2B8h6CsY-132-008-8R-002-gXi-049-1-uSN-03-ia7</t>
  </si>
  <si>
    <t>逸翠园-芒种队</t>
  </si>
  <si>
    <t>西安市高新逸翠园初级中学</t>
  </si>
  <si>
    <t>闫毅</t>
  </si>
  <si>
    <t>张文轩|石子淳</t>
  </si>
  <si>
    <t>2B8h6CsN-132-008-KO-002-eVF-049-1-Gnh-03-65e</t>
  </si>
  <si>
    <t>张高新星战队</t>
  </si>
  <si>
    <t>张家港高级中学</t>
  </si>
  <si>
    <t>马铭瀚|江易可</t>
  </si>
  <si>
    <t>2B8h6CsR-132-008-nX-002-0IO-049-1-zGA-03-cOM</t>
  </si>
  <si>
    <t>斯蒂姆拉普拉斯</t>
  </si>
  <si>
    <t>榆林高新区第二中学 榆林市第五中学</t>
  </si>
  <si>
    <t>张宇浩</t>
  </si>
  <si>
    <t>朱浩天|席铭椿</t>
  </si>
  <si>
    <t>2B8h6NvN-132-008-rg-002-CTj-049-1-Qkm-03-YEM</t>
  </si>
  <si>
    <t>王牌组合</t>
  </si>
  <si>
    <t>沈阳市兴东中学 北票市第七中学</t>
  </si>
  <si>
    <t>霍宾</t>
  </si>
  <si>
    <t>周裔人|李俊桥</t>
  </si>
  <si>
    <t>2B8h6NvS-132-008-Lo-002-NzP-049-1-qIf-03-aKw</t>
  </si>
  <si>
    <t>威士盾战队</t>
  </si>
  <si>
    <t>沈阳市沈东初级中学和沈阳市四十三中学（崇山校区）</t>
  </si>
  <si>
    <t>李海龙|张大勇</t>
  </si>
  <si>
    <t>张明蕊|孙昊文</t>
  </si>
  <si>
    <t>2B8h6Nvy-132-008-kg-002-uOL-049-1-iW8-03-qf9</t>
  </si>
  <si>
    <t>行星探險者</t>
  </si>
  <si>
    <t>路德會協同中學</t>
  </si>
  <si>
    <t>鍾富源</t>
  </si>
  <si>
    <t>麥俊希|李錦燁</t>
  </si>
  <si>
    <t>2B8h6CsB-132-008-2I-002-W5F-049-1-jtb-03-6S9</t>
  </si>
  <si>
    <t>昌平一中二队</t>
  </si>
  <si>
    <t>陈旭红|刘浩岩</t>
  </si>
  <si>
    <t>钟涤|周煜桐</t>
  </si>
  <si>
    <t>2B8h6Nva-132-008-i6-002-brY-049-1-17S-03-OCU</t>
  </si>
  <si>
    <t>美兰湖中学队</t>
  </si>
  <si>
    <t>上海市宝山区美兰湖中学</t>
  </si>
  <si>
    <t>单英杰</t>
  </si>
  <si>
    <t>李翔龙|祖启进</t>
  </si>
  <si>
    <t>2B8h6Nvi-132-008-8z-002-TOJ-049-1-Jxg-03-KDG</t>
  </si>
  <si>
    <t>梅窖一队</t>
  </si>
  <si>
    <t>兴国县梅窖初级中学</t>
  </si>
  <si>
    <t>曾斌|李燕玲</t>
  </si>
  <si>
    <t>曾祥柱|曾凡荣</t>
  </si>
  <si>
    <t>2B8h6NvQ-132-008-UG-002-KMA-049-1-hh2-03-0Ho</t>
  </si>
  <si>
    <t>雁南中学-立秋队</t>
  </si>
  <si>
    <t>焦荷玲|曹瀚文</t>
  </si>
  <si>
    <t>2B8h6CsS-132-008-Ub-002-JeN-049-1-eh9-03-KO6</t>
  </si>
  <si>
    <t>江苏省清河中学一队</t>
  </si>
  <si>
    <t>江苏省清河中学</t>
  </si>
  <si>
    <t>赵承东</t>
  </si>
  <si>
    <t>袁子朋|邵子欢</t>
  </si>
  <si>
    <t>2B8h6CsI-132-008-Z2-002-oP0-049-1-ROR-03-ScV</t>
  </si>
  <si>
    <t>逸翠园-极光队</t>
  </si>
  <si>
    <t>王韧可|刘润锡</t>
  </si>
  <si>
    <t>2B8h6CsM-132-008-NM-002-yzp-049-1-4PO-03-d9I</t>
  </si>
  <si>
    <t>舒雨联盟</t>
  </si>
  <si>
    <t>南江县实验中学</t>
  </si>
  <si>
    <t>石会英</t>
  </si>
  <si>
    <t>杨雨涵|舒尹</t>
  </si>
  <si>
    <t>2B8h6Nvq-132-008-mJ-002-BjE-049-1-jfl-03-ejx</t>
  </si>
  <si>
    <t>太空探索聯盟</t>
  </si>
  <si>
    <t>甘永樂|甄子龍</t>
  </si>
  <si>
    <t>2B8h6Nv6-132-008-gE-002-Vlz-049-1-oHI-03-l0i</t>
  </si>
  <si>
    <t>七中一队</t>
  </si>
  <si>
    <t>兴国县第七中学</t>
  </si>
  <si>
    <t>王守叶|谢地秀</t>
  </si>
  <si>
    <t>刘起铭|罗晨予</t>
  </si>
  <si>
    <t>2B8h6Csi-132-008-OI-002-iJ2-049-1-6Y9-03-1OU</t>
  </si>
  <si>
    <t>江苏省清河中学二队</t>
  </si>
  <si>
    <t>赵子越|赵郑翔</t>
  </si>
  <si>
    <t>2B8h6Cse-132-008-JW-002-7yj-049-1-HgE-03-LPe</t>
  </si>
  <si>
    <t>昌平一中一队</t>
  </si>
  <si>
    <t>何璐轩|吴俊浩</t>
  </si>
  <si>
    <t>2B8h6Csl-132-008-ET-002-29o-049-1-oM3-03-mD2</t>
  </si>
  <si>
    <t>锐准队·</t>
  </si>
  <si>
    <t>昌平区第五学校</t>
  </si>
  <si>
    <t>阚瑞</t>
  </si>
  <si>
    <t>阚佳艺|刘盛君</t>
  </si>
  <si>
    <t>Champion</t>
  </si>
  <si>
    <t>2B8h6RsM-133-119-5s-006-DNO-120-1-6ED-11-iZs</t>
  </si>
  <si>
    <t>ROBOG Series Challenge</t>
  </si>
  <si>
    <t>Planet Action</t>
  </si>
  <si>
    <t>Legacy</t>
  </si>
  <si>
    <t>AUTONOMOUS NON-PROFIT ORGANIZATION ROBOTICS LABORATORY ENGINEERS OF THE FUTURE</t>
  </si>
  <si>
    <t>Sergey</t>
  </si>
  <si>
    <t>ILIA|IVAN</t>
  </si>
  <si>
    <t>Runner-up</t>
  </si>
  <si>
    <t>Third Place</t>
  </si>
  <si>
    <t>2B8h6RsK-133-119-ML-006-a8u-120-1-Lr5-11-HkB</t>
  </si>
  <si>
    <t>Titan Tech</t>
  </si>
  <si>
    <t>Private School Logos M</t>
  </si>
  <si>
    <t>Bogomolov Aleksei</t>
  </si>
  <si>
    <t>RADINSH RICHARD|Protsenko Elena</t>
  </si>
  <si>
    <t>2B8h6RsX-133-119-pL-006-hid-120-1-tcb-11-Ssa</t>
  </si>
  <si>
    <t>Lo_Geeks</t>
  </si>
  <si>
    <t>Private School "Logos M"</t>
  </si>
  <si>
    <t>Elena Soloveva</t>
  </si>
  <si>
    <t>Solovev Gleb|Shemsudov Ilia</t>
  </si>
  <si>
    <r>
      <rPr>
        <b/>
        <sz val="16"/>
        <color theme="1"/>
        <rFont val="宋体"/>
        <charset val="134"/>
      </rPr>
      <t>2025世界机器人大赛北京锦标赛-青少年机器人设计大赛-</t>
    </r>
    <r>
      <rPr>
        <b/>
        <sz val="16"/>
        <color rgb="FFFF0000"/>
        <rFont val="宋体"/>
        <charset val="134"/>
      </rPr>
      <t>NeuroMaster脑科学人工智能挑战赛项</t>
    </r>
    <r>
      <rPr>
        <b/>
        <sz val="16"/>
        <color theme="1"/>
        <rFont val="宋体"/>
        <charset val="134"/>
      </rPr>
      <t>获奖名单</t>
    </r>
  </si>
  <si>
    <t>2B8h6NZc-132-009-MX-002-vp1-052-1-k14-01-dOo</t>
  </si>
  <si>
    <t>NeuroMaster脑科学人工智能挑战赛项</t>
  </si>
  <si>
    <t>未来之城</t>
  </si>
  <si>
    <t>未来星探</t>
  </si>
  <si>
    <t>平凉市崆峒区上寺台小学</t>
  </si>
  <si>
    <t>张辉|张睿琼</t>
  </si>
  <si>
    <t>任淑贞|童雅琪|周哲雨</t>
  </si>
  <si>
    <t>2分55秒</t>
  </si>
  <si>
    <t>2分58秒</t>
  </si>
  <si>
    <t>2B8h6NZI-132-009-se-002-O9G-052-1-Irt-01-F7x</t>
  </si>
  <si>
    <t>量子飞跃</t>
  </si>
  <si>
    <t>罗永军|王丽君</t>
  </si>
  <si>
    <t>刘欣悦|赵天馨|兰蓉</t>
  </si>
  <si>
    <t>2分53秒</t>
  </si>
  <si>
    <t>2B8h6NZk-132-009-en-002-eLU-052-1-pd0-01-4KV</t>
  </si>
  <si>
    <t>天工智能队</t>
  </si>
  <si>
    <t>旷江华|汪敏</t>
  </si>
  <si>
    <t>张治滨|徐子轩|晏煜林|胡钰彬</t>
  </si>
  <si>
    <t>3分42秒</t>
  </si>
  <si>
    <t>2B8h6NZg-132-009-Uv-002-Znb-052-1-I74-01-gOh</t>
  </si>
  <si>
    <t>苏搭星辰屹豪队</t>
  </si>
  <si>
    <t>唐山苏搭编程培训学校</t>
  </si>
  <si>
    <t>齐宝鑫</t>
  </si>
  <si>
    <t>么晟屹|陈子豪|郝翊辰</t>
  </si>
  <si>
    <t>2分37秒</t>
  </si>
  <si>
    <t>2B8h6NZq-132-009-rc-002-YGV-052-1-k8z-01-L9O</t>
  </si>
  <si>
    <t>梦科队</t>
  </si>
  <si>
    <t>邵继业|毛伟东</t>
  </si>
  <si>
    <t>孟恒宇|邵文科</t>
  </si>
  <si>
    <t>2B8h6NZb-132-009-jw-002-6Yo-052-1-Rhu-01-m2o</t>
  </si>
  <si>
    <t>创城先锋队</t>
  </si>
  <si>
    <t>华亭市实验小学</t>
  </si>
  <si>
    <t>黄敏|王天琴</t>
  </si>
  <si>
    <t>莫浩轩|赛雨杨</t>
  </si>
  <si>
    <t>2分56秒</t>
  </si>
  <si>
    <t>2B8h6NZL-132-009-2d-002-e8S-052-1-bkE-01-4eR</t>
  </si>
  <si>
    <t>科创筑梦团</t>
  </si>
  <si>
    <t>祁亚丽|周蕊霞</t>
  </si>
  <si>
    <t>石浩辰|闫子阳</t>
  </si>
  <si>
    <t>3分2秒</t>
  </si>
  <si>
    <t>2B8h6NwP-132-009-sX-002-cgT-052-1-7xo-01-Cx0</t>
  </si>
  <si>
    <t>梦想智创队</t>
  </si>
  <si>
    <t>高善文|梁乾胤</t>
  </si>
  <si>
    <t>刘敏茹|周子涵</t>
  </si>
  <si>
    <t>4分钟</t>
  </si>
  <si>
    <t>2B8h6NwX-132-009-dZ-002-Tsx-052-1-xst-01-gwZ</t>
  </si>
  <si>
    <t>成县实验小学</t>
  </si>
  <si>
    <t>宋朝霞</t>
  </si>
  <si>
    <t>刘学宇|职沐言</t>
  </si>
  <si>
    <t>2B8h6NZB-132-009-27-002-9Ec-052-1-EWs-01-zYn</t>
  </si>
  <si>
    <t>轩辕4队</t>
  </si>
  <si>
    <t>沈凡懿|余柯一|严梦琪</t>
  </si>
  <si>
    <t>2B8h6Nwv-132-009-lS-002-0XJ-052-1-qcK-01-LwI</t>
  </si>
  <si>
    <t>梦想闪电队</t>
  </si>
  <si>
    <t>王俊才|高善文</t>
  </si>
  <si>
    <t>刘延栋|吴栋</t>
  </si>
  <si>
    <t>2B8h6NZN-132-009-7v-002-LXk-052-1-6rh-01-roR</t>
  </si>
  <si>
    <t>临沂四中雏鹰1队</t>
  </si>
  <si>
    <t>王海宁</t>
  </si>
  <si>
    <t>吕安可|丁方达|隋一墨|徐靖童</t>
  </si>
  <si>
    <t>2B8h6NZE-132-009-IQ-002-5Bi-052-1-XLO-01-rO1</t>
  </si>
  <si>
    <t>轩辕2队</t>
  </si>
  <si>
    <t>卢梓萌|贾铭哲|王昊东</t>
  </si>
  <si>
    <t>2B8h6NZ3-132-009-8Q-002-KYY-052-1-9xQ-01-Knq</t>
  </si>
  <si>
    <t>轩辕3队</t>
  </si>
  <si>
    <t>朱子玥|张晨轩|李语晗</t>
  </si>
  <si>
    <t>2B8h6NZi-132-009-VU-002-Hv9-052-1-t0N-01-wO0</t>
  </si>
  <si>
    <t>勇往直前</t>
  </si>
  <si>
    <t>陇西县紫来九年制学校</t>
  </si>
  <si>
    <t>李彦清|景平</t>
  </si>
  <si>
    <t>董栩伯|苟嘉轩</t>
  </si>
  <si>
    <t>3分3秒</t>
  </si>
  <si>
    <t>2B8h6NZ0-132-009-gU-002-JnO-052-1-QgQ-01-Bse</t>
  </si>
  <si>
    <t>舜文齐莹科创</t>
  </si>
  <si>
    <t>济南大学附属舜文</t>
  </si>
  <si>
    <t>赵猛祥</t>
  </si>
  <si>
    <t>刘羽睿|许予馨|吴俣帆|孙偲程</t>
  </si>
  <si>
    <t>2B8h6NZY-132-009-yF-002-mDe-052-1-LBj-01-bmW</t>
  </si>
  <si>
    <t>同心方块战队</t>
  </si>
  <si>
    <t>莱西市博凡机器人俱乐部</t>
  </si>
  <si>
    <t>黄琨</t>
  </si>
  <si>
    <t>潘城锐|潘城昕</t>
  </si>
  <si>
    <t>2B8h6NwI-132-009-oU-002-POX-052-1-PLC-01-Ni0</t>
  </si>
  <si>
    <t>齐莹创想启程</t>
  </si>
  <si>
    <t>济南卧龙路小学 七里山小学济南十四小学部 青州市车站小学</t>
  </si>
  <si>
    <t>易娟玲|蒿瑞乾</t>
  </si>
  <si>
    <t>张轩铭|张烜赫|贺舒曼|张修圆</t>
  </si>
  <si>
    <t>2B8h6NAb-132-009-7e-002-Y9M-052-1-27H-03-WdV</t>
  </si>
  <si>
    <t>和政县第五中学代表队</t>
  </si>
  <si>
    <t>和政县第五中学</t>
  </si>
  <si>
    <t>马勇|祁晓娟</t>
  </si>
  <si>
    <t>马占明|杨怡</t>
  </si>
  <si>
    <t>2分54秒</t>
  </si>
  <si>
    <t>2B8h6Nw0-132-009-p0-002-tWr-052-1-hew-03-9AU</t>
  </si>
  <si>
    <t>会宁四中2队</t>
  </si>
  <si>
    <t>甘肃省会宁县第四中学</t>
  </si>
  <si>
    <t>刘宏娟|郭淑慧</t>
  </si>
  <si>
    <t>杜家真|张钰嬗</t>
  </si>
  <si>
    <t>2B8h6NA3-132-009-2f-002-Dmu-052-1-WRO-03-kUm</t>
  </si>
  <si>
    <t>极客锋芒</t>
  </si>
  <si>
    <t>武都八一中学</t>
  </si>
  <si>
    <t>马斌</t>
  </si>
  <si>
    <t>成智文|张坤</t>
  </si>
  <si>
    <t>2分45秒</t>
  </si>
  <si>
    <t>2B8h6Nwn-132-009-SJ-002-z9E-052-1-3BM-03-83J</t>
  </si>
  <si>
    <t>临沂第四中学队</t>
  </si>
  <si>
    <t>吕海涛</t>
  </si>
  <si>
    <t>程帅臻|李松德|付皓洋|孙晨然</t>
  </si>
  <si>
    <t>3分33秒</t>
  </si>
  <si>
    <t>2B8h6NAR-132-009-xo-002-bBY-052-1-nnS-03-nOB</t>
  </si>
  <si>
    <t>金融街初中组战队</t>
  </si>
  <si>
    <t>西城区实验中学，北京八中，北京理工大附属中学，北京中法实验中学</t>
  </si>
  <si>
    <t>郭魁恭|牟书瑶|陈佳伊|仰彦泽</t>
  </si>
  <si>
    <t>2分7秒</t>
  </si>
  <si>
    <t>2B8h6NAq-132-009-vY-002-dzQ-052-1-VCy-03-sJY</t>
  </si>
  <si>
    <t>天工筋斗云队</t>
  </si>
  <si>
    <t>安娅玲|梁仕军</t>
  </si>
  <si>
    <t>蒲思岑|胡镇坛|黎航瑞|杨雅岚</t>
  </si>
  <si>
    <t>2B8h6NAf-132-009-B6-002-dn8-052-1-SI7-03-sKV</t>
  </si>
  <si>
    <t>渭源县职业中等专业学校</t>
  </si>
  <si>
    <t>连玉良|胡富存</t>
  </si>
  <si>
    <t>常绍博|苏瑞仓|景建文|张宇</t>
  </si>
  <si>
    <t>2分51秒</t>
  </si>
  <si>
    <t>2B8h6NAl-132-009-fb-002-FUp-052-1-Itd-03-xnF</t>
  </si>
  <si>
    <t>创新无涯队</t>
  </si>
  <si>
    <t>致新中学  历城区双语实验学校  六十八中学</t>
  </si>
  <si>
    <t>蒿瑞乾</t>
  </si>
  <si>
    <t>孙敬泽|刘政扬|于修权</t>
  </si>
  <si>
    <t>3分4秒</t>
  </si>
  <si>
    <t>2B8h6NAU-132-009-VX-002-39r-052-1-dUD-03-Qh2</t>
  </si>
  <si>
    <t>苏搭一步通天队</t>
  </si>
  <si>
    <t>杨皓天|赵月童|孟钧泽|刘奕轩</t>
  </si>
  <si>
    <t>2分38秒</t>
  </si>
  <si>
    <t>2B8h6NAh-132-009-Kz-002-J0w-052-1-chO-03-658</t>
  </si>
  <si>
    <t>星火联盟</t>
  </si>
  <si>
    <t>内蒙古呼和浩特市第二中学</t>
  </si>
  <si>
    <t>姜波</t>
  </si>
  <si>
    <t>郝运|齐梓媛|白玲钰|韩亚锟</t>
  </si>
  <si>
    <t>3分18秒</t>
  </si>
  <si>
    <t>2B8h6Nw9-132-009-CK-002-eb6-052-1-9P7-03-eR2</t>
  </si>
  <si>
    <t>会宁四中1队</t>
  </si>
  <si>
    <t>李小兰|贾英</t>
  </si>
  <si>
    <t>罗晟睿|尚孟晗</t>
  </si>
  <si>
    <t>2B8h6NwB-132-009-Co-002-jM6-052-1-lU7-03-PPb</t>
  </si>
  <si>
    <t>能量方块</t>
  </si>
  <si>
    <t>高瑞博|滕澔林</t>
  </si>
  <si>
    <t>2分48秒</t>
  </si>
  <si>
    <t>2B8h6NAw-132-009-s0-002-d0k-052-1-N9V-03-Rj9</t>
  </si>
  <si>
    <t>铸剑联盟</t>
  </si>
  <si>
    <t>吴子涵|赵塬绮|杨艺萱</t>
  </si>
  <si>
    <t>2分1秒</t>
  </si>
  <si>
    <t>2B8h6Nw8-132-009-kV-002-iVh-052-1-aWb-03-rBB</t>
  </si>
  <si>
    <t>脑控先锋</t>
  </si>
  <si>
    <t>临沂市兰山区创客科技服务中心</t>
  </si>
  <si>
    <t>程嘉</t>
  </si>
  <si>
    <t>石悟熙|牛馨茉|邓澎浩|牛孝之</t>
  </si>
  <si>
    <t>2B8h6Nwd-132-009-J1-002-XB0-052-1-BCS-03-LKZ</t>
  </si>
  <si>
    <t>齿轮魔法师战队</t>
  </si>
  <si>
    <t>孙喜煜|张峰瑞|史家诚</t>
  </si>
  <si>
    <t>3分20秒</t>
  </si>
  <si>
    <t>2B8h6NAo-132-009-1c-002-9cx-052-1-J9n-03-od3</t>
  </si>
  <si>
    <t>7799B</t>
  </si>
  <si>
    <t>戴宇容|潘炳熔</t>
  </si>
  <si>
    <t>黄晓萌|张芷郡</t>
  </si>
  <si>
    <t>2分57秒</t>
  </si>
  <si>
    <t>2B8h6Nwj-132-009-kZ-002-U7q-052-1-4M7-03-sXp</t>
  </si>
  <si>
    <t>西和县汉源镇初级中学</t>
  </si>
  <si>
    <t>郭春生</t>
  </si>
  <si>
    <t>唐雨彤|剡歆敏</t>
  </si>
  <si>
    <t>2分40秒</t>
  </si>
  <si>
    <t>2B8h6NAc-132-009-R6-002-mFb-052-1-31t-03-bO3</t>
  </si>
  <si>
    <t>济南西城实验中学山师附中新起点</t>
  </si>
  <si>
    <t>济南西城实验中学</t>
  </si>
  <si>
    <t>李妍|赵秀娟</t>
  </si>
  <si>
    <t>岳俊希|宁子恒|李熠辰|赵力扬</t>
  </si>
  <si>
    <t>2分50秒</t>
  </si>
  <si>
    <t>2B8h6NAa-132-009-Ap-002-UzT-052-1-JCD-03-crm</t>
  </si>
  <si>
    <t>7799A</t>
  </si>
  <si>
    <t>戴枝洋|姜佳辰|蔡林瀚</t>
  </si>
  <si>
    <t>2B8h6NAY-132-009-jD-002-6av-052-1-ROJ-03-0x5</t>
  </si>
  <si>
    <t>齐莹创想</t>
  </si>
  <si>
    <t>济南泉秀学校 济南十四中 青州实验</t>
  </si>
  <si>
    <t>易娟玲</t>
  </si>
  <si>
    <t>刘景延|崔博钧|贺铭非</t>
  </si>
  <si>
    <t>3分5秒</t>
  </si>
  <si>
    <t>2B8h6NwW-132-009-cn-002-UAX-052-1-L51-03-LjK</t>
  </si>
  <si>
    <t>一往无前</t>
  </si>
  <si>
    <t>景平|何杰</t>
  </si>
  <si>
    <t>杨博|李浩宇</t>
  </si>
  <si>
    <t>2B8h6NAi-132-009-TU-002-nGw-052-1-gh5-03-PO7</t>
  </si>
  <si>
    <t>天启战队</t>
  </si>
  <si>
    <t>东营英华园学校</t>
  </si>
  <si>
    <t>张立颖</t>
  </si>
  <si>
    <t>许诗琪</t>
  </si>
  <si>
    <t>2B8h6NA6-132-009-0t-002-gQn-052-1-eRk-03-J90</t>
  </si>
  <si>
    <t>成功队</t>
  </si>
  <si>
    <t>山东省济南第三中学</t>
  </si>
  <si>
    <t>汪子力</t>
  </si>
  <si>
    <t>2B8h6NwF-132-009-7G-002-5AV-052-1-3Qf-03-OjT</t>
  </si>
  <si>
    <t>高分队</t>
  </si>
  <si>
    <t>德州市第一中学</t>
  </si>
  <si>
    <t>袁志儒</t>
  </si>
  <si>
    <t>2B8h6NA8-132-009-KU-002-gbM-052-1-1Ia-03-9Oj</t>
  </si>
  <si>
    <t>山海队</t>
  </si>
  <si>
    <t>山东省济南第一中学</t>
  </si>
  <si>
    <t>马梓贺</t>
  </si>
  <si>
    <t>2B8h6NhT-132-009-Gd-002-Nbi-051-1-7Ld-01-qa1</t>
  </si>
  <si>
    <t>火星救援</t>
  </si>
  <si>
    <t>深藏blue战队</t>
  </si>
  <si>
    <t>厦门市安兜小学、外国语学校海沧附属学校、海沧区天心岛小学</t>
  </si>
  <si>
    <t>蓝杭芬|肖伊闵</t>
  </si>
  <si>
    <t>钟紫琪|林芷琪|林宸妃</t>
  </si>
  <si>
    <t>4分18秒</t>
  </si>
  <si>
    <t>2B8h6N76-132-009-1Z-002-AXD-051-1-rHo-01-3nC</t>
  </si>
  <si>
    <t>智慧星航</t>
  </si>
  <si>
    <t>中国人民大学附属小学京西分校</t>
  </si>
  <si>
    <t>尹雅倩</t>
  </si>
  <si>
    <t>范奕晨|曹宏烨|杨梓晨</t>
  </si>
  <si>
    <t>4分21秒</t>
  </si>
  <si>
    <t>2B8h6Nhm-132-009-Wj-002-uE8-051-1-Jyj-01-7GJ</t>
  </si>
  <si>
    <t>666队</t>
  </si>
  <si>
    <t>中卫市第四小学</t>
  </si>
  <si>
    <t>汪宏东|王丽丽</t>
  </si>
  <si>
    <t>虎佳瑜|万明楷</t>
  </si>
  <si>
    <t>4分44秒</t>
  </si>
  <si>
    <t>2B8h6Nhh-132-009-lW-002-I4a-051-1-1ca-01-vFh</t>
  </si>
  <si>
    <t>红色星球拯救者</t>
  </si>
  <si>
    <t>呼和浩特市万锦学校</t>
  </si>
  <si>
    <t>牛晓宇</t>
  </si>
  <si>
    <t>乔烨涵|韩思彤|张家畅</t>
  </si>
  <si>
    <t>4分37秒</t>
  </si>
  <si>
    <t>2B8h6Nh8-132-009-q2-002-MdT-051-1-UOO-01-7DY</t>
  </si>
  <si>
    <t>智能先锋队</t>
  </si>
  <si>
    <t>中卫市第十二小学</t>
  </si>
  <si>
    <t>杨勇|张浩</t>
  </si>
  <si>
    <t>许立娜|孟首晔</t>
  </si>
  <si>
    <t>4分30秒</t>
  </si>
  <si>
    <t>2B8h6Nh6-132-009-KY-002-joM-051-1-riu-01-QCi</t>
  </si>
  <si>
    <t>权威代表队</t>
  </si>
  <si>
    <t>济源宇华实验学校</t>
  </si>
  <si>
    <t>张锐|秦志凯</t>
  </si>
  <si>
    <t>张子栋|段怡辰|杜勇材</t>
  </si>
  <si>
    <t>4分53秒</t>
  </si>
  <si>
    <t>2B8h6N7o-132-009-s8-002-XIz-051-1-Wbh-01-Siu</t>
  </si>
  <si>
    <t>极光思维</t>
  </si>
  <si>
    <t>刘雨杭|曹嘉航|安家佑</t>
  </si>
  <si>
    <t>4分34秒</t>
  </si>
  <si>
    <t>2B8h6NhL-132-009-74-002-uyT-051-1-1BS-01-cE9</t>
  </si>
  <si>
    <t>星途探索</t>
  </si>
  <si>
    <t>李嘉佑|杨司晨|刘瀚迪</t>
  </si>
  <si>
    <t>5分钟</t>
  </si>
  <si>
    <t>2B8h6N7J-132-009-zP-002-Tfn-051-1-gO7-01-PWH</t>
  </si>
  <si>
    <t>一刻少年火星战队</t>
  </si>
  <si>
    <t>景风小学</t>
  </si>
  <si>
    <t>董翩</t>
  </si>
  <si>
    <t>张涵博|钱多多|梁道涵</t>
  </si>
  <si>
    <t>2B8h6NhO-132-009-LG-002-wnt-051-1-cbQ-01-b91</t>
  </si>
  <si>
    <t>济南长清第二实验小学</t>
  </si>
  <si>
    <t>朱秀芳|韩莲美</t>
  </si>
  <si>
    <t>张铃然|李羽惜|赵泓凯</t>
  </si>
  <si>
    <t>2B8h6NhZ-132-009-sO-002-Nvb-051-1-ESl-01-Wj3</t>
  </si>
  <si>
    <t>星际火种救援队</t>
  </si>
  <si>
    <t>呼和浩特青少年科普学会</t>
  </si>
  <si>
    <t>王爽|郭静</t>
  </si>
  <si>
    <t>杨皓川|袁漫|靳皓然</t>
  </si>
  <si>
    <t>2B8h6Nh2-132-009-8T-002-cs4-051-1-iXq-01-PuY</t>
  </si>
  <si>
    <t>火星破晓救援队</t>
  </si>
  <si>
    <t>夏裕淳</t>
  </si>
  <si>
    <t>孙仕钧|赵雪皓|逯泰希尔</t>
  </si>
  <si>
    <t>2B8h6NhJ-132-009-Vz-002-zpP-051-1-uJ6-01-SKK</t>
  </si>
  <si>
    <t>代码骑兵队</t>
  </si>
  <si>
    <t>伊金霍洛旗实验学校</t>
  </si>
  <si>
    <t>朱润霞</t>
  </si>
  <si>
    <t>高慧杰|訾皓扬|张晋翔</t>
  </si>
  <si>
    <t>2B8h6Nhf-132-009-zZ-002-7Xh-051-1-gen-01-MMy</t>
  </si>
  <si>
    <t>奥尔特云探险家</t>
  </si>
  <si>
    <t>柳昕容|高歆航|杜星语</t>
  </si>
  <si>
    <t>2B8h6Nhy-132-009-uR-002-b4G-051-1-wVt-01-Ex6</t>
  </si>
  <si>
    <t>梦见电子羊</t>
  </si>
  <si>
    <t>陈琳|周蒙刚</t>
  </si>
  <si>
    <t>刘馨恬|刘子涵|郭书岩</t>
  </si>
  <si>
    <t>2B8h6Nhq-132-009-V4-002-lla-051-1-d1D-01-AN4</t>
  </si>
  <si>
    <t>量子橡皮擦</t>
  </si>
  <si>
    <t>孔德意|刘家钰|龚育璞</t>
  </si>
  <si>
    <t>2B8h6Nhj-132-009-eA-002-xEd-051-1-yJC-01-xsg</t>
  </si>
  <si>
    <t>济南桑梓小学经五路小学经纬小学</t>
  </si>
  <si>
    <t>济南桑梓小学</t>
  </si>
  <si>
    <t>唐艺庆|李文婷</t>
  </si>
  <si>
    <t>吕其航|张远维|袁烁茹</t>
  </si>
  <si>
    <t>2B8h6N7u-132-009-Y7-002-khY-051-1-9rw-02-mvN</t>
  </si>
  <si>
    <t>吉化第九中学校</t>
  </si>
  <si>
    <t>吉林省吉林市吉化第九中学校</t>
  </si>
  <si>
    <t>孙洋|王海彬</t>
  </si>
  <si>
    <t>陈柯妤|曹芯语|姜佳乐</t>
  </si>
  <si>
    <t>2B8h6NzV-132-009-nI-002-Zlu-051-1-1GM-02-aP5</t>
  </si>
  <si>
    <t>深中龙岗展威夺誉队</t>
  </si>
  <si>
    <t>深圳市龙岗区深圳中学龙岗学校</t>
  </si>
  <si>
    <t>谢泽铭|袁浩鹏</t>
  </si>
  <si>
    <t>谢正威|戎誉|张展硕</t>
  </si>
  <si>
    <t>2B8h6N7r-132-009-CB-002-Cjg-051-1-SwJ-02-Vly</t>
  </si>
  <si>
    <t>吉林市吉化第九中学校</t>
  </si>
  <si>
    <t>徐佳|赵静</t>
  </si>
  <si>
    <t>董赵一|郑雯心|张桓</t>
  </si>
  <si>
    <t>2B8h6Nzx-132-009-jk-002-zfX-051-1-3Zf-02-g9S</t>
  </si>
  <si>
    <t>同心筑梦</t>
  </si>
  <si>
    <t>金千斌</t>
  </si>
  <si>
    <t>杨昕霖|吕梓霖|李艺璇</t>
  </si>
  <si>
    <t>2B8h6Nza-132-009-RZ-002-nFD-051-1-iOD-02-M0t</t>
  </si>
  <si>
    <t>量子跃动</t>
  </si>
  <si>
    <t>高海霞</t>
  </si>
  <si>
    <t>陈瀚哲|郭鑫怡|尤坤</t>
  </si>
  <si>
    <t>2B8h6NzP-132-009-Ga-002-422-051-1-9Jy-02-f1U</t>
  </si>
  <si>
    <t>图灵测试</t>
  </si>
  <si>
    <t>李九旭|刘梓珺|张建青</t>
  </si>
  <si>
    <t>4分56秒</t>
  </si>
  <si>
    <t>2B8h6Nz2-132-009-nM-002-GlE-051-1-6lU-02-IEx</t>
  </si>
  <si>
    <t>超能陆战队</t>
  </si>
  <si>
    <t>秦志凯|张锐</t>
  </si>
  <si>
    <t>靳羽茜|宋朝阳|徐佳慧</t>
  </si>
  <si>
    <t>2B8h6Nzl-132-009-If-002-60Q-051-1-mfh-02-3z2</t>
  </si>
  <si>
    <t>星际探索引擎</t>
  </si>
  <si>
    <t>尹敩|赵燕</t>
  </si>
  <si>
    <t>孙翼腾|孙翼远|周子寒</t>
  </si>
  <si>
    <t>2B8h6Nz7-132-009-WM-002-RDZ-051-1-TOY-02-Y9D</t>
  </si>
  <si>
    <t>引力弹弓</t>
  </si>
  <si>
    <t>安荣轩|朵烂|吕铭烨</t>
  </si>
  <si>
    <t>4分52秒</t>
  </si>
  <si>
    <t>2B8h6N7D-132-009-wf-002-nfE-051-1-CHi-02-t9Y</t>
  </si>
  <si>
    <t>戴森球工程班</t>
  </si>
  <si>
    <t>袁烽|王霞</t>
  </si>
  <si>
    <t>包梓骏|李明晓|李雨澄</t>
  </si>
  <si>
    <t>2B8h6Nz5-132-009-kJ-002-iYi-051-1-Ovc-02-Eiz</t>
  </si>
  <si>
    <t>山大附中高新正丰中学</t>
  </si>
  <si>
    <t>山东大学附属中学</t>
  </si>
  <si>
    <t>李庆玲|耿雪</t>
  </si>
  <si>
    <t>单嘉萱|牟煜祺</t>
  </si>
  <si>
    <t>2B8h6Nzy-132-009-d6-002-FI5-051-1-sf0-02-9Se</t>
  </si>
  <si>
    <t>智慧火花</t>
  </si>
  <si>
    <t>奇金湖尔|张西贝|张赟涵</t>
  </si>
  <si>
    <t>4分39秒</t>
  </si>
  <si>
    <t>2B8h6NzO-132-009-cq-002-YG2-051-1-kZk-02-Ild</t>
  </si>
  <si>
    <t>77队</t>
  </si>
  <si>
    <t>中卫市第二中学</t>
  </si>
  <si>
    <t>李彬弘|刘立龙</t>
  </si>
  <si>
    <t>罗淇升|李旭|汪楷杰</t>
  </si>
  <si>
    <t>2B8h6Nz3-132-009-Da-002-ksH-051-1-quC-02-lS2</t>
  </si>
  <si>
    <t>一刻海淀联队</t>
  </si>
  <si>
    <t>清华大学附属中学上地学校</t>
  </si>
  <si>
    <t>王嘉伟</t>
  </si>
  <si>
    <t>李成蹊|霍昭融|廉谨慈</t>
  </si>
  <si>
    <t>2B8h6NPh-132-009-Ff-001-ZBP-050-1-fdS-06-O3i</t>
  </si>
  <si>
    <t>脑机星球</t>
  </si>
  <si>
    <t>灵光乍现</t>
  </si>
  <si>
    <t>高启元|姬雅文</t>
  </si>
  <si>
    <t>3分34秒</t>
  </si>
  <si>
    <t>2B8h6NPG-132-009-ub-001-8vO-050-1-eXK-06-rI3</t>
  </si>
  <si>
    <t>吉锦征途队</t>
  </si>
  <si>
    <t>昆明市中华小学</t>
  </si>
  <si>
    <t>杨可强</t>
  </si>
  <si>
    <t>周洳吉|郑锦程</t>
  </si>
  <si>
    <t>2B8h6Nvn-132-009-F3-001-TYb-050-1-uX3-06-nTu</t>
  </si>
  <si>
    <t>临沂太平小学长春路小学联队</t>
  </si>
  <si>
    <t>临沂太平小学临沂长春路小学</t>
  </si>
  <si>
    <t>王艳茹|王永秀</t>
  </si>
  <si>
    <t>姜诏轩|江润霖</t>
  </si>
  <si>
    <t>4分54秒</t>
  </si>
  <si>
    <t>2B8h6NPc-132-009-Y5-001-ARm-050-1-xE4-06-vFV</t>
  </si>
  <si>
    <t>泽轩星启队</t>
  </si>
  <si>
    <t>杜孟泽|刘子轩</t>
  </si>
  <si>
    <t>4分38秒</t>
  </si>
  <si>
    <t>2B8h6NPA-132-009-QA-001-HcA-050-1-H1c-06-7Cl</t>
  </si>
  <si>
    <t>毅宇砺锋队</t>
  </si>
  <si>
    <t>李黎嘉毅|刘宸宇</t>
  </si>
  <si>
    <t>4分55秒</t>
  </si>
  <si>
    <t>2B8h6EXR-132-009-oo-001-pKd-050-1-4n6-06-8MT</t>
  </si>
  <si>
    <t>师程诗芯队</t>
  </si>
  <si>
    <t>朱程|李师诗</t>
  </si>
  <si>
    <t>4分28秒</t>
  </si>
  <si>
    <t>2B8h6NPv-132-009-RO-001-uGJ-050-1-OEw-06-Zny</t>
  </si>
  <si>
    <t>灵机一动</t>
  </si>
  <si>
    <t>宋锦杭|范跃</t>
  </si>
  <si>
    <t>4分41秒</t>
  </si>
  <si>
    <t>2B8h6Nvr-132-009-ny-001-OCe-050-1-6lW-06-M0T</t>
  </si>
  <si>
    <t>沂龙湾小学第三实验小学联队</t>
  </si>
  <si>
    <t>临沂沂龙湾小学临沂第三实验小学</t>
  </si>
  <si>
    <t>孙玉军|孙翠英</t>
  </si>
  <si>
    <t>王孟泽|孙嘉树</t>
  </si>
  <si>
    <t>2B8h6Nv1-132-009-DD-001-Ehi-050-1-4yE-06-Hk4</t>
  </si>
  <si>
    <t>临沂桃园小学</t>
  </si>
  <si>
    <t>赵钦亮</t>
  </si>
  <si>
    <t>季子钦|刘忠树</t>
  </si>
  <si>
    <t>2B8h6Nvd-132-009-25-001-20g-050-1-ZXU-06-0Eo</t>
  </si>
  <si>
    <t>临沂北城小学</t>
  </si>
  <si>
    <t>郭苓</t>
  </si>
  <si>
    <t>颜歆潼|杜昱辰</t>
  </si>
  <si>
    <t>2B8h6NPV-132-009-I8-001-nID-050-1-pPQ-06-N5P</t>
  </si>
  <si>
    <t>逐梦队</t>
  </si>
  <si>
    <t>赵戈|刘珞楹</t>
  </si>
  <si>
    <t>2B8h6NPy-132-009-bO-001-CzA-050-1-QhY-06-qsp</t>
  </si>
  <si>
    <t>跃杨星海队</t>
  </si>
  <si>
    <t>普保云</t>
  </si>
  <si>
    <t>王宸跃|孙和杨</t>
  </si>
  <si>
    <t>4分51秒</t>
  </si>
  <si>
    <t>2B8h6NPf-132-009-SB-001-OUf-050-1-NWK-06-IBg</t>
  </si>
  <si>
    <t>周超|周晓侠</t>
  </si>
  <si>
    <t>周明熙|郝奕铭</t>
  </si>
  <si>
    <t>4分58秒</t>
  </si>
  <si>
    <t>2B8h6NPa-132-009-OQ-001-SVO-050-1-rOT-06-5t4</t>
  </si>
  <si>
    <t>光电伞蜥</t>
  </si>
  <si>
    <t>西安市碑林区铁五小学</t>
  </si>
  <si>
    <t>陈昊烺</t>
  </si>
  <si>
    <t>王一焜|牛亦宸</t>
  </si>
  <si>
    <t>2B8h6NP0-132-009-bT-001-bCd-050-1-7IO-02-zbj</t>
  </si>
  <si>
    <t>琅琊星1队</t>
  </si>
  <si>
    <t>刘佩红</t>
  </si>
  <si>
    <t>孙晨然|邓澎浩</t>
  </si>
  <si>
    <t>3分32秒</t>
  </si>
  <si>
    <t>2B8h6NPT-132-009-32-001-VmV-050-1-Api-02-xSJ</t>
  </si>
  <si>
    <t>熠航队</t>
  </si>
  <si>
    <t>杭州师范大学附属未来科技城中学、杭州市文晖实验学校</t>
  </si>
  <si>
    <t>盛晓兰|陈昊烺</t>
  </si>
  <si>
    <t>石子航|俞熠轩</t>
  </si>
  <si>
    <t>4分45秒</t>
  </si>
  <si>
    <t>2B8h6NPO-132-009-w3-001-E6q-050-1-KOi-02-Gns</t>
  </si>
  <si>
    <t>琅琊星2队</t>
  </si>
  <si>
    <t>王烁晗</t>
  </si>
  <si>
    <t>王一茗|王艺诺</t>
  </si>
  <si>
    <t>4分59秒</t>
  </si>
  <si>
    <t>2B8h6NPE-132-009-mA-001-1u7-050-1-3I1-02-kWc</t>
  </si>
  <si>
    <t>金融街初中组2队</t>
  </si>
  <si>
    <t>北京市东直门中学，北京市 一五九中学</t>
  </si>
  <si>
    <t>孟静怡|冯楷涵</t>
  </si>
  <si>
    <t>4分32秒</t>
  </si>
  <si>
    <t>2B8h6NP1-132-009-5g-001-pAO-050-1-tNN-02-A6G</t>
  </si>
  <si>
    <t>金融街4队</t>
  </si>
  <si>
    <t>北京市第八中学、北京市第一五六中学</t>
  </si>
  <si>
    <t>王俊谕|杜欣夏</t>
  </si>
  <si>
    <t>2B8h6NPe-132-009-JA-001-4rw-050-1-QvR-02-ioI</t>
  </si>
  <si>
    <t>临沂杏园小学临沂三河口小学</t>
  </si>
  <si>
    <t>牛孝之|牛馨茉</t>
  </si>
  <si>
    <t>2B8h6NP8-132-009-Dq-001-kxR-050-1-nKl-02-G31</t>
  </si>
  <si>
    <t>琅琊星3队</t>
  </si>
  <si>
    <t>李东泽|李航宇</t>
  </si>
  <si>
    <t>4分42秒</t>
  </si>
  <si>
    <t>2B8h6NPK-132-009-Rs-001-plU-050-1-rdM-02-xoM</t>
  </si>
  <si>
    <t>一起冲队</t>
  </si>
  <si>
    <t>北京市第一中学</t>
  </si>
  <si>
    <t>刘有为</t>
  </si>
  <si>
    <t>胡俊杰|徐嘉豪</t>
  </si>
  <si>
    <t>2B8h6NPN-132-009-Sd-001-8I2-050-1-JnU-02-1vB</t>
  </si>
  <si>
    <t>送你一朵小红花队</t>
  </si>
  <si>
    <t>李雨桐|杨雨萱</t>
  </si>
  <si>
    <t>2B8h6NPp-132-009-rT-001-gc4-050-1-fXi-02-OYO</t>
  </si>
  <si>
    <t>啦啦队</t>
  </si>
  <si>
    <t>北京市海淀区中关村中学</t>
  </si>
  <si>
    <t>何嘉豪|谭俊逸</t>
  </si>
  <si>
    <r>
      <rPr>
        <b/>
        <sz val="16"/>
        <color theme="1"/>
        <rFont val="宋体"/>
        <charset val="134"/>
      </rPr>
      <t>2025世界机器人大赛北京锦标赛-青少年机器人设计大赛-</t>
    </r>
    <r>
      <rPr>
        <b/>
        <sz val="16"/>
        <color rgb="FFFF0000"/>
        <rFont val="宋体"/>
        <charset val="134"/>
      </rPr>
      <t>FTF青少年无人机赛项</t>
    </r>
    <r>
      <rPr>
        <b/>
        <sz val="16"/>
        <color theme="1"/>
        <rFont val="宋体"/>
        <charset val="134"/>
      </rPr>
      <t>获奖名单</t>
    </r>
  </si>
  <si>
    <t>荣誉值</t>
  </si>
  <si>
    <t>积分</t>
  </si>
  <si>
    <t>时间</t>
  </si>
  <si>
    <t>2B8h6N4Z-132-010-O2-001-2nF-053-1-fmC-06-uJj</t>
  </si>
  <si>
    <t>FTF青少年无人机赛项</t>
  </si>
  <si>
    <t>极速任务</t>
  </si>
  <si>
    <t>天璇</t>
  </si>
  <si>
    <t>北京市通州区运河小学 北京市通州区梨园镇中心小学</t>
  </si>
  <si>
    <t>王仕禹|栾羿霏</t>
  </si>
  <si>
    <t>2B8h6N49-132-010-mE-001-odl-053-1-nze-06-Owr</t>
  </si>
  <si>
    <t>天际舞者</t>
  </si>
  <si>
    <t>北京市第一零九中学小学实验部   通州区第一实验小学</t>
  </si>
  <si>
    <t>孙浩楠</t>
  </si>
  <si>
    <t>朱梓晧|刘逸飞</t>
  </si>
  <si>
    <t>2B8h6NyA-132-010-ra-001-jFz-053-1-z7A-06-F2J</t>
  </si>
  <si>
    <t>无敌队</t>
  </si>
  <si>
    <t>周口市莲花路小学 周口市文昌小学</t>
  </si>
  <si>
    <t>郑直昂</t>
  </si>
  <si>
    <t>王一涵|叶子俊</t>
  </si>
  <si>
    <t>2B8h6Ny0-132-010-Q0-001-Jiq-053-1-ZN4-06-f5Y</t>
  </si>
  <si>
    <t>逐梦未来</t>
  </si>
  <si>
    <t>北京市八一学校  西颐小学</t>
  </si>
  <si>
    <t>郑明玉</t>
  </si>
  <si>
    <t>朱禹龙|陆璟睿</t>
  </si>
  <si>
    <t>2B8h6NLs-132-010-7F-001-Tzu-053-1-AB1-06-VHF</t>
  </si>
  <si>
    <t>打击队</t>
  </si>
  <si>
    <t>郸城县码高科技培训中心</t>
  </si>
  <si>
    <t>孙宾|冉腾飞</t>
  </si>
  <si>
    <t>杨贺翔|李昊宸</t>
  </si>
  <si>
    <t>2B8h6N4L-132-010-M2-001-dRN-053-1-ypI-06-DmO</t>
  </si>
  <si>
    <t>天权</t>
  </si>
  <si>
    <t>北京市史家小学通州分校 北京市通州区运河小学</t>
  </si>
  <si>
    <t>龚斯桐|朱俊宇</t>
  </si>
  <si>
    <t>2B8h6N4X-132-010-hm-001-IOX-053-1-WWX-06-R6g</t>
  </si>
  <si>
    <t>苍穹战隼</t>
  </si>
  <si>
    <t>北京第一实验小学红莲分校 通州区第一实验小学杨庄校区</t>
  </si>
  <si>
    <t>王梓源|呼延雨诺</t>
  </si>
  <si>
    <t>2B8h6NUB-132-010-hf-001-0Ow-053-1-8F9-06-zz6</t>
  </si>
  <si>
    <t>麒麟踏云</t>
  </si>
  <si>
    <t>北京百博优能</t>
  </si>
  <si>
    <t>付强</t>
  </si>
  <si>
    <t>柴熙喆|徐浩城</t>
  </si>
  <si>
    <t>2B8h6NLm-132-010-Uq-001-DpM-053-1-ZOh-06-WUx</t>
  </si>
  <si>
    <t>郸城二实小一队</t>
  </si>
  <si>
    <t>郸城县第二实验小学</t>
  </si>
  <si>
    <t>何一</t>
  </si>
  <si>
    <t>张泽毅|张乂天</t>
  </si>
  <si>
    <t>2B8h6N2Y-132-010-OC-001-8Uf-053-1-cih-06-WLc</t>
  </si>
  <si>
    <t>追光少年队</t>
  </si>
  <si>
    <t>济南市文化东路小学	济南市青龙街小学</t>
  </si>
  <si>
    <t>杨宪奎</t>
  </si>
  <si>
    <t>马赫|郑皓泽</t>
  </si>
  <si>
    <t>2B8h6N4E-132-010-3B-001-UMq-053-1-ACh-06-FNK</t>
  </si>
  <si>
    <t>枣园3队</t>
  </si>
  <si>
    <t>武晨曦</t>
  </si>
  <si>
    <t>赵兮泽|于凡越</t>
  </si>
  <si>
    <t>2B8h6NUY-132-010-YI-001-R4W-053-1-dwU-06-HVO</t>
  </si>
  <si>
    <t>凤舞九天</t>
  </si>
  <si>
    <t>陈若珺|王逸潇</t>
  </si>
  <si>
    <t>2B8h6N45-132-010-j3-001-FPd-053-1-NrL-06-Xbo</t>
  </si>
  <si>
    <t>天玑</t>
  </si>
  <si>
    <t>北京市育才学校通州分校 北京市通州区运河中学附属小学</t>
  </si>
  <si>
    <t>李伯骏|黄昱玮</t>
  </si>
  <si>
    <t>2B8h6N4x-132-010-rX-001-pyo-053-1-APK-06-Zqp</t>
  </si>
  <si>
    <t>量子飞翼</t>
  </si>
  <si>
    <t>北京外国语大学附属小学魏公村校区  北京市通州区北苑小学</t>
  </si>
  <si>
    <t>李慕袁|俞悦</t>
  </si>
  <si>
    <t>2B8h6NLr-132-010-vz-001-OJi-053-1-UH8-06-mdy</t>
  </si>
  <si>
    <t>权威队</t>
  </si>
  <si>
    <t>孙宾|宋苗苗</t>
  </si>
  <si>
    <t>都锴宁|张睿博</t>
  </si>
  <si>
    <t>2B8h6NUc-132-010-EO-001-vAy-053-1-qIG-06-RBx</t>
  </si>
  <si>
    <t>指尖飞翔</t>
  </si>
  <si>
    <t>阿克苏指尖创客</t>
  </si>
  <si>
    <t>王明顺</t>
  </si>
  <si>
    <t>凡晨阳|李梓涵</t>
  </si>
  <si>
    <t>2B8h6NUI-132-010-sN-001-0Tw-053-1-vfI-06-WIA</t>
  </si>
  <si>
    <t>指尖越空</t>
  </si>
  <si>
    <t>张舒宁|周灏辰</t>
  </si>
  <si>
    <t>2B8h6N28-132-010-MP-001-mho-053-1-369-06-YAW</t>
  </si>
  <si>
    <t>曜诺战队</t>
  </si>
  <si>
    <t>山东省实验小学 山东师范大学附属小学</t>
  </si>
  <si>
    <t>党泽曜|刘希诺</t>
  </si>
  <si>
    <t>2B8h6N2v-132-010-ow-001-oJy-053-1-z4Y-06-YiH</t>
  </si>
  <si>
    <t>六里桥FTF-2队</t>
  </si>
  <si>
    <t>陈康</t>
  </si>
  <si>
    <t>孙沐宸|陈启勋</t>
  </si>
  <si>
    <t>2B8h6N2L-132-010-1A-001-pdP-053-1-TQs-06-xH6</t>
  </si>
  <si>
    <t>六里桥FTF-6队</t>
  </si>
  <si>
    <t>孙禹宸|林彦君</t>
  </si>
  <si>
    <t>2B8h6N4r-132-010-6r-001-FX1-053-1-h8l-06-Yrj</t>
  </si>
  <si>
    <t>枣园2队</t>
  </si>
  <si>
    <t>梁宸熙|王子昂</t>
  </si>
  <si>
    <t>2B8h6NUA-132-010-ap-001-58k-053-1-XgC-06-2CJ</t>
  </si>
  <si>
    <t>宇铎飞翼战队</t>
  </si>
  <si>
    <t>北京房山区长阳中心小学，中国人民大学附属中学实验小学</t>
  </si>
  <si>
    <t>邵延霞</t>
  </si>
  <si>
    <t>张铎潇|蔡卓宇</t>
  </si>
  <si>
    <t>2B8h6NLV-132-010-Xy-001-df6-053-1-1Sa-06-ycO</t>
  </si>
  <si>
    <t>黑鹰小队</t>
  </si>
  <si>
    <t>北京市海淀区中关村第一小学西二旗分校</t>
  </si>
  <si>
    <t>史兴华</t>
  </si>
  <si>
    <t>李子墨|陈泳鑫</t>
  </si>
  <si>
    <t>2B8h6N48-132-010-H6-001-RZp-053-1-JoU-06-zaX</t>
  </si>
  <si>
    <t>枣园4队</t>
  </si>
  <si>
    <t>潘米罗|刘博轩</t>
  </si>
  <si>
    <t>2B8h6N4B-132-010-sS-001-i8s-053-1-ASo-06-jX3</t>
  </si>
  <si>
    <t>枣园5队</t>
  </si>
  <si>
    <t>李蓥宓|籍孙艺</t>
  </si>
  <si>
    <t>2B8h6NUv-132-010-2p-001-3rl-053-1-1xD-06-8XK</t>
  </si>
  <si>
    <t>杰恩联盟飞行战队</t>
  </si>
  <si>
    <t>北京市西城区中古友谊小学，北京市房山区琉璃河中心小学</t>
  </si>
  <si>
    <t>李继源</t>
  </si>
  <si>
    <t>马浩恩|郑亦杰</t>
  </si>
  <si>
    <t>2B8h6N2Z-132-010-Xw-001-3CN-053-1-vO8-06-H4I</t>
  </si>
  <si>
    <t>六里桥FTF-4队</t>
  </si>
  <si>
    <t>肖廷骏|程潇墨</t>
  </si>
  <si>
    <t>2B8h6NLi-132-010-R6-001-f24-053-1-C9K-06-yZN</t>
  </si>
  <si>
    <t>勇气队</t>
  </si>
  <si>
    <t>马秀秀</t>
  </si>
  <si>
    <t>陈诗允|韩天琦</t>
  </si>
  <si>
    <t>2B8h6NLd-132-010-5E-001-ULc-053-1-m63-06-m1Z</t>
  </si>
  <si>
    <t>祎梦队</t>
  </si>
  <si>
    <t>孙宾|朱慧娟</t>
  </si>
  <si>
    <t>蒲祎墨|孙梦悦</t>
  </si>
  <si>
    <t>2B8h6N4l-132-010-nO-001-PQn-053-1-yZZ-06-YGx</t>
  </si>
  <si>
    <t>极客航迹</t>
  </si>
  <si>
    <t>芳草地国际学校日坛校区    北京市通州区通运小学</t>
  </si>
  <si>
    <t>夏翌辰|胡建宇</t>
  </si>
  <si>
    <t>2B8h6NU9-132-010-G1-001-8je-053-1-C49-06-hO4</t>
  </si>
  <si>
    <t>未来冲锋队</t>
  </si>
  <si>
    <t>秦皇岛市海港区星宸教育培训学校</t>
  </si>
  <si>
    <t>贺佳亮</t>
  </si>
  <si>
    <t>张静远|李丛轩</t>
  </si>
  <si>
    <t>2B8h6N2m-132-010-AV-001-2OG-053-1-gcR-06-6bu</t>
  </si>
  <si>
    <t>科创队</t>
  </si>
  <si>
    <t>北京市西城区黄城根小学  北京市自忠小学</t>
  </si>
  <si>
    <t>王坤华</t>
  </si>
  <si>
    <t>严雨禾|石宗玉</t>
  </si>
  <si>
    <t>2B8h6Nby-132-010-up-001-spM-053-1-wwW-06-APn</t>
  </si>
  <si>
    <t>逐梦之风</t>
  </si>
  <si>
    <t>中国人民大学附属小学 海淀实验小学</t>
  </si>
  <si>
    <t>孙世鹏</t>
  </si>
  <si>
    <t>胡育铭|周宥澄</t>
  </si>
  <si>
    <t>2B8h6NU6-132-010-MU-001-bRO-053-1-bwC-06-yuP</t>
  </si>
  <si>
    <t>未来智联队</t>
  </si>
  <si>
    <t>冯彦瑞|牟舸帆</t>
  </si>
  <si>
    <t>2B8h6N4H-132-010-f5-001-AMs-053-1-aWA-06-f8t</t>
  </si>
  <si>
    <t>追光小旋风</t>
  </si>
  <si>
    <t>北京中学 北京市通州区史家小学</t>
  </si>
  <si>
    <t>许有邻|王栩翊</t>
  </si>
  <si>
    <t>2B8h6Nbw-132-010-DW-001-iU1-053-1-uGC-06-RYO</t>
  </si>
  <si>
    <t>内江实验小学代表队</t>
  </si>
  <si>
    <t>内江市实验小学校</t>
  </si>
  <si>
    <t>古宗婷</t>
  </si>
  <si>
    <t>张宇卓|门金逸</t>
  </si>
  <si>
    <t>2B8h6NUH-132-010-ME-001-bvv-053-1-ncR-06-17u</t>
  </si>
  <si>
    <t>飞龙在天</t>
  </si>
  <si>
    <t>冯绍棠|隋泰予</t>
  </si>
  <si>
    <t>2B8h6N4v-132-010-74-001-M5z-053-1-ZLp-06-aB3</t>
  </si>
  <si>
    <t>回龙观2队</t>
  </si>
  <si>
    <t>回龙观中心小学 回龙观中心第一小学</t>
  </si>
  <si>
    <t>张硕</t>
  </si>
  <si>
    <t>张善彬|方子豪</t>
  </si>
  <si>
    <t>2B8h6Nyj-132-010-7v-001-U8M-053-1-x1e-06-erq</t>
  </si>
  <si>
    <t>梦想起航</t>
  </si>
  <si>
    <t>中关村三小红山校区 芳草地国际小学甘露园分校</t>
  </si>
  <si>
    <t>曹清菡|张洢祎</t>
  </si>
  <si>
    <t>2B8h6Ny4-132-010-1C-001-mIS-053-1-ktn-06-RPj</t>
  </si>
  <si>
    <t>北京市丰台区少年宫2队</t>
  </si>
  <si>
    <t>林玮峰</t>
  </si>
  <si>
    <t>崔雅童|田时雍</t>
  </si>
  <si>
    <t>2B8h6N4N-132-010-ZS-001-c4M-053-1-Y4B-06-xEr</t>
  </si>
  <si>
    <t>御风逐梦</t>
  </si>
  <si>
    <t>北京小学通州分校   龙旺庄小学</t>
  </si>
  <si>
    <t>刘泊宁|金智衍</t>
  </si>
  <si>
    <t>2B8h6NUL-132-010-Jk-001-Tla-053-1-NLs-06-H57</t>
  </si>
  <si>
    <t>千翼凌云队</t>
  </si>
  <si>
    <t>中国教育科学研究院丰台实验学校，北京理工大学附属实验学校</t>
  </si>
  <si>
    <t>王芊晴|隋溢</t>
  </si>
  <si>
    <t>2B8h6NyF-132-010-me-001-0Jn-053-1-ss6-06-I9C</t>
  </si>
  <si>
    <t>渊锦苍穹队</t>
  </si>
  <si>
    <t>北京市育英学校  北京市海淀区培英小学</t>
  </si>
  <si>
    <t>赵渊博|谭锦泽</t>
  </si>
  <si>
    <t>2B8h6NLC-132-010-wy-001-wCG-053-1-pcg-06-JkZ</t>
  </si>
  <si>
    <t>李梦恬|张郁果</t>
  </si>
  <si>
    <t>2B8h6NUe-132-010-6d-001-Oek-053-1-2Y2-06-h95</t>
  </si>
  <si>
    <t>鹏程万里</t>
  </si>
  <si>
    <t>严子轩|刘牧宸</t>
  </si>
  <si>
    <t>2B8h6N2S-132-010-eT-001-NSA-053-1-HaW-06-TuR</t>
  </si>
  <si>
    <t>神奇科学10队</t>
  </si>
  <si>
    <t>北京加拿大国际学校</t>
  </si>
  <si>
    <t>Allen Liu|周渲淏</t>
  </si>
  <si>
    <t>2B8h6NUj-132-010-yl-001-VEM-053-1-q3I-06-Huu</t>
  </si>
  <si>
    <t>未来飞鹰队</t>
  </si>
  <si>
    <t>刘环宇|郑智睿</t>
  </si>
  <si>
    <t>2B8h6N2K-132-010-Vp-001-4D4-053-1-8YV-06-Lu3</t>
  </si>
  <si>
    <t>神奇科学11队</t>
  </si>
  <si>
    <t>张仕元|肖宝辰</t>
  </si>
  <si>
    <t>2B8h6NLL-132-010-XU-001-1tB-053-1-rsn-06-OC4</t>
  </si>
  <si>
    <t>极限任务</t>
  </si>
  <si>
    <t>北京市海淀区西苑小学、清华大学附属小学清河分校</t>
  </si>
  <si>
    <t>翟屹杉|张子琛</t>
  </si>
  <si>
    <t>2B8h6NUX-132-010-XB-001-R0T-053-1-r9O-06-o2x</t>
  </si>
  <si>
    <t>未来追风队</t>
  </si>
  <si>
    <t>张明煊|马杰睿</t>
  </si>
  <si>
    <t>2B8h6NLo-132-010-4n-001-ync-053-1-8E1-06-the</t>
  </si>
  <si>
    <t>飞越队</t>
  </si>
  <si>
    <t>赵语齐|张牧琨</t>
  </si>
  <si>
    <t>2B8h6NyG-132-010-3k-001-9gd-053-1-Qek-06-dK9</t>
  </si>
  <si>
    <t>丰台少年宫1队</t>
  </si>
  <si>
    <t>李怡</t>
  </si>
  <si>
    <t>武艺阳|谭宇桐</t>
  </si>
  <si>
    <t>2B8h6N4s-132-010-0I-001-8Qu-053-1-T39-06-QcJ</t>
  </si>
  <si>
    <t>雏鹰3号</t>
  </si>
  <si>
    <t>陈俊逸|董泓廷</t>
  </si>
  <si>
    <t>2B8h6NyB-132-010-9Y-001-8PE-053-1-tul-06-MZU</t>
  </si>
  <si>
    <t>星辰之旅</t>
  </si>
  <si>
    <t>北京市海淀区万泉小学 万泉小学曙光校区</t>
  </si>
  <si>
    <t>匡轩达|吴泊儒</t>
  </si>
  <si>
    <t>2B8h6Nyh-132-010-BA-001-sKg-053-1-PIw-06-bqA</t>
  </si>
  <si>
    <t>飞翔队</t>
  </si>
  <si>
    <t>周口市六一路小学</t>
  </si>
  <si>
    <t>黄梓晨|陈子航</t>
  </si>
  <si>
    <t>2B8h6N4k-132-010-rt-001-SxB-053-1-Ots-06-Zr1</t>
  </si>
  <si>
    <t>雏鹰1号</t>
  </si>
  <si>
    <t>孙楚乔|杨峻恺</t>
  </si>
  <si>
    <t>2B8h6N4F-132-010-32-001-lQA-053-1-fdJ-06-PXV</t>
  </si>
  <si>
    <t>雏鹰2号</t>
  </si>
  <si>
    <t>孙浩元|姜博瀚</t>
  </si>
  <si>
    <t>2B8h6NyH-132-010-ag-001-V4q-053-1-9ew-06-iXY</t>
  </si>
  <si>
    <t>扬帆起航</t>
  </si>
  <si>
    <t>宫克谨|郑博允</t>
  </si>
  <si>
    <t>2B8h6Nb7-132-010-qB-001-O3l-053-1-xlD-06-6IH</t>
  </si>
  <si>
    <t>雏鹰5号</t>
  </si>
  <si>
    <t>杨凯文|李京格</t>
  </si>
  <si>
    <t>2B8h6N4g-132-010-ul-001-yB9-053-1-tr7-06-K4J</t>
  </si>
  <si>
    <t>科技感酷炫风</t>
  </si>
  <si>
    <t>北京市通州区私立树人学校  北京市通州区后南仓小学北苑校区</t>
  </si>
  <si>
    <t>刘瑾珈|王钧睿</t>
  </si>
  <si>
    <t>2B8h6NLg-132-010-Ee-001-DbI-053-1-Cby-06-zFr</t>
  </si>
  <si>
    <t>恒埈队</t>
  </si>
  <si>
    <t>孙宾|张秋丹</t>
  </si>
  <si>
    <t>周梓恒|邢博埈</t>
  </si>
  <si>
    <t>2B8h6NLQ-132-010-oP-001-4Mc-053-1-llp-06-jGE</t>
  </si>
  <si>
    <t>蝶荧</t>
  </si>
  <si>
    <t>李诺|刘子琦</t>
  </si>
  <si>
    <t>2B8h6Nyn-132-010-yJ-001-rh6-053-1-0tc-06-jkA</t>
  </si>
  <si>
    <t>天空海阔</t>
  </si>
  <si>
    <t>侯英茂|刘云舒</t>
  </si>
  <si>
    <t>2B8h6NLA-132-010-bi-001-mc0-053-1-tC4-06-ODD</t>
  </si>
  <si>
    <t>必争第一队</t>
  </si>
  <si>
    <t>北京市海淀区实验小学 北京小学红山分校</t>
  </si>
  <si>
    <t>胡金利</t>
  </si>
  <si>
    <t>贾松泽|伊圣源</t>
  </si>
  <si>
    <t>2B8h6N4V-132-010-b1-001-yeO-053-1-peL-06-Ww4</t>
  </si>
  <si>
    <t>星穹飞刃</t>
  </si>
  <si>
    <t>北京教育科学研究院通州区第一实验小学杨庄   通州第四中学小学部</t>
  </si>
  <si>
    <t>郭书雨|刘妃轩</t>
  </si>
  <si>
    <t>2B8h6N44-132-010-Sn-001-6hJ-053-1-Tpt-06-xmT</t>
  </si>
  <si>
    <t>天枢</t>
  </si>
  <si>
    <t>北京教育科学研究院通州区第一实验小学 北京市通州区运河小学</t>
  </si>
  <si>
    <t>郭京|马子熙</t>
  </si>
  <si>
    <t>2B8h6Nye-132-010-si-001-FbI-053-1-kta-06-UX8</t>
  </si>
  <si>
    <t>指尖飞飞</t>
  </si>
  <si>
    <t>王梓蓬|张峻硕</t>
  </si>
  <si>
    <t>2B8h6Nbv-132-010-hk-001-WNj-053-1-IgL-06-qO6</t>
  </si>
  <si>
    <t>雏鹰4号</t>
  </si>
  <si>
    <t>有好|王思睿</t>
  </si>
  <si>
    <t>2B8h6N42-132-010-tc-001-WWE-053-1-FDN-06-qxO</t>
  </si>
  <si>
    <t>瑶光</t>
  </si>
  <si>
    <t>北京育才学校通州分校 北京市史家小学通州分校</t>
  </si>
  <si>
    <t>杜龙葵|梅砚翕</t>
  </si>
  <si>
    <t>2B8h6N2R-132-010-mr-001-hNM-053-1-RVH-06-vKO</t>
  </si>
  <si>
    <t>科学队</t>
  </si>
  <si>
    <t>北京外国语大学附属小学  北京市西城区京华实验学校</t>
  </si>
  <si>
    <t>董照谦|王梓硕</t>
  </si>
  <si>
    <t>2B8h6N2D-132-010-Ze-001-HN5-053-1-c2k-06-GeY</t>
  </si>
  <si>
    <t>天狼战队</t>
  </si>
  <si>
    <t>北京市海淀区第二实验小学、北京市海淀区上地实验小学</t>
  </si>
  <si>
    <t>田珈铭|石荞睿</t>
  </si>
  <si>
    <t>2B8h6N2d-132-010-xH-001-2wY-053-1-1pn-06-pyp</t>
  </si>
  <si>
    <t>战无不胜队</t>
  </si>
  <si>
    <t>北京市海淀区翠微小学</t>
  </si>
  <si>
    <t>董奕辰|刘乐山</t>
  </si>
  <si>
    <t>2B8h6NUg-132-010-6F-001-ecE-053-1-ogq-06-Hou</t>
  </si>
  <si>
    <t>雄鹰展翅</t>
  </si>
  <si>
    <t>邓鼎|高贤堃</t>
  </si>
  <si>
    <t>2B8h6N2G-132-010-Ft-001-ana-053-1-uRz-06-q6W</t>
  </si>
  <si>
    <t>神奇科学7队</t>
  </si>
  <si>
    <t>北京加拿大国际学校 北京世青学校</t>
  </si>
  <si>
    <t>汤凯麒</t>
  </si>
  <si>
    <t>Alice Liu|段相宜</t>
  </si>
  <si>
    <t>2B8h6N2A-132-010-HQ-001-Hei-053-1-Slw-06-pwk</t>
  </si>
  <si>
    <t>六里桥FTF-5队</t>
  </si>
  <si>
    <t>唐门（北京）科技教育</t>
  </si>
  <si>
    <t>王赫|范梓阳</t>
  </si>
  <si>
    <t>2B8h6NLT-132-010-fT-001-NXv-053-1-pEy-06-tC4</t>
  </si>
  <si>
    <t>惊涛队</t>
  </si>
  <si>
    <t>李一鸣|张哲瀚</t>
  </si>
  <si>
    <t>2B8h6NUu-132-010-3M-001-rrq-053-1-6S5-06-Iok</t>
  </si>
  <si>
    <t>龙吟虎啸</t>
  </si>
  <si>
    <t>王梓宸|米春硕</t>
  </si>
  <si>
    <t>2B8h6N4o-132-010-LV-001-UyA-053-1-NNH-06-Wg9</t>
  </si>
  <si>
    <t>雷霆飞骑</t>
  </si>
  <si>
    <t>通州区潞邑西路8号龙旺庄小学   北京第二外国语学院附属小学</t>
  </si>
  <si>
    <t>张榕宸|黄镜豪</t>
  </si>
  <si>
    <t>2B8h6N2B-132-010-Bt-001-ugS-053-1-6wF-06-dLe</t>
  </si>
  <si>
    <t>稳赢不输队</t>
  </si>
  <si>
    <t>北京市丰台区建华学校 北京市西城区育民小学</t>
  </si>
  <si>
    <t>刘泓彦|李梓隽</t>
  </si>
  <si>
    <t>2B8h6N2W-132-010-Gd-001-SQ6-053-1-jaT-06-dz0</t>
  </si>
  <si>
    <t>辰辰战队</t>
  </si>
  <si>
    <t>济南市文化东路小学	济南市东方双语实验学校</t>
  </si>
  <si>
    <t>翟辰中|田祥辰</t>
  </si>
  <si>
    <t>2B8h6NyD-132-010-D6-001-OOk-053-1-D79-06-8Jl</t>
  </si>
  <si>
    <t>奕宸星驰队</t>
  </si>
  <si>
    <t>北京市海淀区培英小学，北京市育英学校</t>
  </si>
  <si>
    <t>张宸溪|赵奕博</t>
  </si>
  <si>
    <t>2B8h6Nyz-132-010-7I-001-Xe5-053-1-kRl-06-VxI</t>
  </si>
  <si>
    <t>超越队</t>
  </si>
  <si>
    <t>周口市实验学校 周口天立学校</t>
  </si>
  <si>
    <t>刘原昊|齐航</t>
  </si>
  <si>
    <t>2B8h6N4n-132-010-IJ-001-x1V-053-1-vmX-06-JDi</t>
  </si>
  <si>
    <t>枣园1队</t>
  </si>
  <si>
    <t>樊译聪|安鸿杰</t>
  </si>
  <si>
    <t>2B8h6NyU-132-010-z3-001-ZaS-053-1-uJz-06-uzW</t>
  </si>
  <si>
    <t>星际队</t>
  </si>
  <si>
    <t>尹嘉彤|温咏轩</t>
  </si>
  <si>
    <t>2B8h6NUE-132-010-94-001-XwR-053-1-Xll-06-jDL</t>
  </si>
  <si>
    <t>翱翔蓝天</t>
  </si>
  <si>
    <t>龙伯彦|陈梓萌</t>
  </si>
  <si>
    <t>2B8h6NUG-132-010-8n-001-pw7-053-1-3uT-06-3ne</t>
  </si>
  <si>
    <t>星铮米航</t>
  </si>
  <si>
    <t>北京市海淀区五一小学、培英小学</t>
  </si>
  <si>
    <t>宋米晨|宋汉铮</t>
  </si>
  <si>
    <t>2B8h6NUO-132-010-ZT-001-JlM-053-1-WzI-06-Gwy</t>
  </si>
  <si>
    <t>未来先锋队</t>
  </si>
  <si>
    <t>陈力铭|费胜旸</t>
  </si>
  <si>
    <t>2B8h6N4P-132-010-DA-001-DHB-053-1-zwN-06-GS8</t>
  </si>
  <si>
    <t>回龙观3队</t>
  </si>
  <si>
    <t>北京外国语大学附属外国语学校 北京市第十三中学附属小学</t>
  </si>
  <si>
    <t>韩绎童|董林睿</t>
  </si>
  <si>
    <t>2B8h6NAD-132-010-ka-001-VFw-053-1-vJP-06-sk1</t>
  </si>
  <si>
    <t>六里桥FTF-1队</t>
  </si>
  <si>
    <t>葛林澄|郭沐辰</t>
  </si>
  <si>
    <t>2B8h6NUz-132-010-T8-001-PHg-053-1-e32-06-KDA</t>
  </si>
  <si>
    <t>极速双子星</t>
  </si>
  <si>
    <t>北京市海淀区玉泉小学，北京市海淀区教科院培英未来实验小学</t>
  </si>
  <si>
    <t>季卓然|杜墨林</t>
  </si>
  <si>
    <t>2B8h6NL5-132-010-tZ-001-zB2-053-1-Uzf-06-Jou</t>
  </si>
  <si>
    <t>空中猎豹</t>
  </si>
  <si>
    <t>北京市海淀区第二实验小学、清华大学附属小学清河分校</t>
  </si>
  <si>
    <t>潘宸颉|徐梓道</t>
  </si>
  <si>
    <t>2B8h6N27-132-010-3v-001-BcK-053-1-SIs-06-hjj</t>
  </si>
  <si>
    <t>六里桥FTF-3队</t>
  </si>
  <si>
    <t>孙浩铭|孟朗晨</t>
  </si>
  <si>
    <t>2B8h6NLO-132-010-0w-001-UuV-053-1-aUF-06-rAa</t>
  </si>
  <si>
    <t>无畏队</t>
  </si>
  <si>
    <t>尹嘉雯|徐小答</t>
  </si>
  <si>
    <t>2B8h6N2J-132-010-My-001-U0z-053-1-zGu-06-gsd</t>
  </si>
  <si>
    <t>神奇科学9队</t>
  </si>
  <si>
    <t>北京加拿大国际学校 海淀外国语实验学校（海南校区）</t>
  </si>
  <si>
    <t>吴承轩|王梓岐</t>
  </si>
  <si>
    <t>2B8h6NUP-132-010-2p-001-cNa-053-1-CPJ-06-Wl8</t>
  </si>
  <si>
    <t>悦沐飞侠</t>
  </si>
  <si>
    <t>北京市海淀区培英小学，北京市海淀区中关村第二小学（中关村校区）</t>
  </si>
  <si>
    <t>余悦琦|李沐霖</t>
  </si>
  <si>
    <t>2B8h6NLx-132-010-VU-001-Ose-053-1-D4f-06-POA</t>
  </si>
  <si>
    <t>北斗蜂群</t>
  </si>
  <si>
    <t>北京育翔小学回龙观学校、北京市西城区鸦儿胡同小学</t>
  </si>
  <si>
    <t>金佳淳|李伊诺</t>
  </si>
  <si>
    <t>2B8h6NUF-132-010-LP-001-I5x-053-1-Ctc-06-GFl</t>
  </si>
  <si>
    <t>回龙观1队</t>
  </si>
  <si>
    <t>海淀区中关村第二小学 北京一零一中昌平实验</t>
  </si>
  <si>
    <t>夏翌轩|张子晔</t>
  </si>
  <si>
    <t>2B8h6Nyk-132-010-e0-001-Us5-053-1-tQ5-06-wKA</t>
  </si>
  <si>
    <t>幻影号</t>
  </si>
  <si>
    <t>北京市朝阳区芳草地国际学校，北京市海淀区航天图强小学</t>
  </si>
  <si>
    <t>钱媛媛</t>
  </si>
  <si>
    <t>张爱言|刘子墨</t>
  </si>
  <si>
    <t>2B8h6NLv-132-010-ME-001-IPL-053-1-A4u-06-B5S</t>
  </si>
  <si>
    <t>协同飞行</t>
  </si>
  <si>
    <t>北京市海淀区第二实验小学、首都师范大学附属育新学校</t>
  </si>
  <si>
    <t>张钧睿|刘美杨</t>
  </si>
  <si>
    <t>2B8h6NL4-132-010-mm-001-TtS-053-1-CiR-06-nkK</t>
  </si>
  <si>
    <t>键盘飞行</t>
  </si>
  <si>
    <t>程思齐|柳润泽</t>
  </si>
  <si>
    <t>2B8h6NL7-132-010-te-001-tyJ-053-1-SWo-06-ICD</t>
  </si>
  <si>
    <t>直上云霄</t>
  </si>
  <si>
    <t>北京市上地实验学校、北京市第二十中学附属实验学校</t>
  </si>
  <si>
    <t>牟冠毅|高晟淇</t>
  </si>
  <si>
    <t>2B8h6N4z-132-010-Yl-001-Pfj-053-1-nhs-06-EjC</t>
  </si>
  <si>
    <t>回龙观4队</t>
  </si>
  <si>
    <t>中关村第二小学百旺校区 北京师范大学亚太实验学校</t>
  </si>
  <si>
    <t>危语桐|赵柰棋</t>
  </si>
  <si>
    <t>2B8h6N2n-132-010-WQ-001-z1h-053-1-Bf2-06-nRf</t>
  </si>
  <si>
    <t>新星之翼</t>
  </si>
  <si>
    <t>清华大学附属小学清河分校、清华大学附属小学</t>
  </si>
  <si>
    <t>邱子灏|贺仰桐</t>
  </si>
  <si>
    <t>2B8h6NG0-132-010-GT-001-NU7-054-1-F9T-06-VYN</t>
  </si>
  <si>
    <t>球形无人机对抗</t>
  </si>
  <si>
    <t>量子突袭一队</t>
  </si>
  <si>
    <t>海淀翠微小学 理工大学附属中学小学部 海淀外国语实验学校京北校区</t>
  </si>
  <si>
    <t>金园园</t>
  </si>
  <si>
    <t>邓炜烨|罗翌恒|杨子韬</t>
  </si>
  <si>
    <t>/</t>
  </si>
  <si>
    <t>2B8h6NGj-132-010-yX-001-LEc-054-1-Jyg-06-3IO</t>
  </si>
  <si>
    <t>极光飞翼二队</t>
  </si>
  <si>
    <t>五路通小学 北京市人大附中亦庄新城学校 万泉小学曙光校区</t>
  </si>
  <si>
    <t>崔语坤|于慕言|程梓祺</t>
  </si>
  <si>
    <t>2B8h6NG8-132-010-Si-001-t8f-054-1-Lic-06-y80</t>
  </si>
  <si>
    <t>悠悠自在无人机队2队</t>
  </si>
  <si>
    <t>北京市丰台区怡海小学 通州区民族小学北京市海淀区五一未来实验小学</t>
  </si>
  <si>
    <t>梁禹和</t>
  </si>
  <si>
    <t>赵文凯|万依诺|刘蕴水</t>
  </si>
  <si>
    <t>2B8h6Nq6-132-010-po-001-82l-054-1-kBp-06-7LV</t>
  </si>
  <si>
    <t>hello编程1队</t>
  </si>
  <si>
    <t>hello编程机器人</t>
  </si>
  <si>
    <t>郭启豪</t>
  </si>
  <si>
    <t>张程业|杨曜宁|高宇轩</t>
  </si>
  <si>
    <t>2B8h6N5S-132-010-fv-001-TQp-054-1-bxF-06-lpg</t>
  </si>
  <si>
    <t>爆杀队</t>
  </si>
  <si>
    <t>廊坊市第十五小学 廊坊市第一实验小学 廊坊市第十小学</t>
  </si>
  <si>
    <t>朱梓源|李如是|刘启元</t>
  </si>
  <si>
    <t>2B8h6NGq-132-010-4I-001-HyM-054-1-6aL-06-vkB</t>
  </si>
  <si>
    <t>飞侠队</t>
  </si>
  <si>
    <t>北京范大学三帆中学 人大附中朝阳实验学校 花家地实验小学</t>
  </si>
  <si>
    <t>武文权</t>
  </si>
  <si>
    <t>张浩俊|肖雲瀚|周希贤</t>
  </si>
  <si>
    <t>2B8h6NGr-132-010-Ry-001-rix-054-1-VwC-06-F6R</t>
  </si>
  <si>
    <t>疾风悠战队</t>
  </si>
  <si>
    <t>上海宋庆龄学校广州市越秀区东风东路小学北京第二实验小学涭水河分校</t>
  </si>
  <si>
    <t>孙洁</t>
  </si>
  <si>
    <t>陈君泽|黄子宸|薛瑞天</t>
  </si>
  <si>
    <t>2B8h6NqE-132-010-6c-001-JT3-054-1-zFH-06-LgC</t>
  </si>
  <si>
    <t>hello编程4队</t>
  </si>
  <si>
    <t>王芮熙|郭聪睿|许楷翔</t>
  </si>
  <si>
    <t>2B8h6NGu-132-010-Ud-001-Oyx-054-1-fMM-06-5fX</t>
  </si>
  <si>
    <t>悠悠自在无人机队3队</t>
  </si>
  <si>
    <t>北京市海淀区五一未来实验小学 北京市史家小学通州分校</t>
  </si>
  <si>
    <t>刘蕴文|曲文至|程凯翌</t>
  </si>
  <si>
    <t>2B8h6NqH-132-010-dj-001-pZI-054-1-05N-06-TjD</t>
  </si>
  <si>
    <t>hello编程3队</t>
  </si>
  <si>
    <t>林裕涵|徐瑾轩|吴邦彦</t>
  </si>
  <si>
    <t>2B8h6NGD-132-010-J9-001-IC5-054-1-IlT-06-F0t</t>
  </si>
  <si>
    <t>悠辰巡天队</t>
  </si>
  <si>
    <t>首都师范大学育鸿学校 北京市崇文小学 金华市宾虹小学</t>
  </si>
  <si>
    <t>张峰</t>
  </si>
  <si>
    <t>周靖云|韩淇羽|万思涵</t>
  </si>
  <si>
    <t>2B8h6N5b-132-010-Ob-001-Izq-054-1-1fX-06-64O</t>
  </si>
  <si>
    <t>齐齐哈尔云影小学组四队</t>
  </si>
  <si>
    <t>齐齐哈尔市二马路小学校 海伦市海伦农场学校</t>
  </si>
  <si>
    <t>朱晓光|马帅</t>
  </si>
  <si>
    <t>李惜凝|张轩铭|于仟朗</t>
  </si>
  <si>
    <t>2B8h6NqM-132-010-18-001-Kde-054-1-OJq-06-1NP</t>
  </si>
  <si>
    <t>雄安新区雁翎队</t>
  </si>
  <si>
    <t>安新县第二小学</t>
  </si>
  <si>
    <t>苑春辉|刘丽君</t>
  </si>
  <si>
    <t>苑艺珊|臧浩棣|胡霖安</t>
  </si>
  <si>
    <t>2B8h6Nq4-132-010-rf-001-NK1-054-1-EdA-06-F3d</t>
  </si>
  <si>
    <t>旋刃突击</t>
  </si>
  <si>
    <t>李天宇</t>
  </si>
  <si>
    <t>张怀宇|张诗阅|徐朵</t>
  </si>
  <si>
    <t>2B8h6NGT-132-010-lP-001-CwC-054-1-bS3-06-3i7</t>
  </si>
  <si>
    <t>云间信使三队</t>
  </si>
  <si>
    <t>人大附中昌平校区 首都师范大学附属小学 北京第二实验小学永定分校</t>
  </si>
  <si>
    <t>张晨曦|高梓桐|张昕宇</t>
  </si>
  <si>
    <t>2B8h6N5y-132-010-BI-001-H8O-054-1-Vw3-06-IcL</t>
  </si>
  <si>
    <t>齐齐哈尔云影小学组一队</t>
  </si>
  <si>
    <t>齐齐哈尔市二马路小学校 龙沙小学南苑校区</t>
  </si>
  <si>
    <t>马帅|高百翔</t>
  </si>
  <si>
    <t>高铭泽|张可|郭永浩</t>
  </si>
  <si>
    <t>2B8h6N5h-132-010-A8-001-7Ts-054-1-FT8-06-PGm</t>
  </si>
  <si>
    <t>劲松一队</t>
  </si>
  <si>
    <t>清华附中广华学校 北京市广渠门中学附属花市小学 陈经纶帝景分校</t>
  </si>
  <si>
    <t>高旭</t>
  </si>
  <si>
    <t>钟天|祁泽淏|王轶祺</t>
  </si>
  <si>
    <t>2B8h6Nq1-132-010-MY-001-X8l-054-1-xVO-06-rn4</t>
  </si>
  <si>
    <t>公益西桥2队</t>
  </si>
  <si>
    <t>北京市第十八中学实验学校 西城区厂桥小学</t>
  </si>
  <si>
    <t>张京磊</t>
  </si>
  <si>
    <t>吴悦杉|胡玮辰|周鹤隽</t>
  </si>
  <si>
    <t>2B8h6N5w-132-010-UM-001-12F-054-1-qX2-06-qNO</t>
  </si>
  <si>
    <t>齐齐哈尔云影小学组二队</t>
  </si>
  <si>
    <t>齐齐哈尔市永安小学 师范学校附属小学校</t>
  </si>
  <si>
    <t>朱晓光|高百翔</t>
  </si>
  <si>
    <t>冯晨雨泽|梅语恒|翟浩森</t>
  </si>
  <si>
    <t>2B8h6NGc-132-010-Xb-001-bNh-054-1-KKS-06-y1u</t>
  </si>
  <si>
    <t>望京闪电队</t>
  </si>
  <si>
    <t>北京白家庄小学望京新城校区 花家地实验小学 花家地方舟校区</t>
  </si>
  <si>
    <t>尹贺震|苏敬琨|唐浩轩</t>
  </si>
  <si>
    <t>2B8h6Nqe-132-010-aL-001-ISH-054-1-zF9-06-JO8</t>
  </si>
  <si>
    <t>公益西桥3队</t>
  </si>
  <si>
    <t>东高地三小 北京第一实验小学前门分校 北京小学丰台万年花城分校</t>
  </si>
  <si>
    <t>滕天佑|崔璨|董梓涵</t>
  </si>
  <si>
    <t>2B8h6N5B-132-010-5f-001-bZV-054-1-lBm-06-tvA</t>
  </si>
  <si>
    <t>闪电悠球队</t>
  </si>
  <si>
    <t>北京建筑大学附属小学 广州市番禺区金海岸实验学校 北京市崇文小学</t>
  </si>
  <si>
    <t>邢翀|秦沐凡|卢柚颜</t>
  </si>
  <si>
    <t>2B8h6N5v-132-010-0Y-001-MWI-054-1-Gu4-06-wjP</t>
  </si>
  <si>
    <t>公益西桥4队</t>
  </si>
  <si>
    <t>白家庄小学 北京东城区景泰小学 北京市西城区香厂路小学</t>
  </si>
  <si>
    <t>邓成志|刘骏逸|赵逸杉</t>
  </si>
  <si>
    <t>2B8h6NG9-132-010-cZ-001-Gz5-054-1-tab-06-zGq</t>
  </si>
  <si>
    <t>雷隼突击队</t>
  </si>
  <si>
    <t>济南市泉景中学小学部济南市东方双语实验学校济南市解放路第一小学</t>
  </si>
  <si>
    <t>潘嘉亮</t>
  </si>
  <si>
    <t>高沐阳|栾司骏|王璟璇</t>
  </si>
  <si>
    <t>2B8h6NGX-132-010-ZT-001-RcK-054-1-2jw-06-XVs</t>
  </si>
  <si>
    <t>破空之翼</t>
  </si>
  <si>
    <t>北小长阳分校 黄小房山分校 房山铭品小学</t>
  </si>
  <si>
    <t>汪書亦</t>
  </si>
  <si>
    <t>王诗茵|韦正熙|宋鑫宇</t>
  </si>
  <si>
    <t>2B8h6NGJ-132-010-zO-001-uOB-054-1-nOr-06-LjI</t>
  </si>
  <si>
    <t>鹰击长空队</t>
  </si>
  <si>
    <t>清华附小昌平学校 北京市朝阳外国语学校小学 北京市朝阳外国语学校</t>
  </si>
  <si>
    <t>张培瑶</t>
  </si>
  <si>
    <t>李昊轩|余姝曼|刁冠程</t>
  </si>
  <si>
    <t>2B8h6Nq7-132-010-He-001-ukA-054-1-l3k-06-kkE</t>
  </si>
  <si>
    <t>复兴队</t>
  </si>
  <si>
    <t>北京市海淀区民族小学 朝阳师范附属小学 中国科学院附属实验学校</t>
  </si>
  <si>
    <t>陶涛</t>
  </si>
  <si>
    <t>肖辰睿|居铂程|赵在田</t>
  </si>
  <si>
    <t>2B8h6Nqw-132-010-eI-001-yBt-054-1-BBo-06-Nhv</t>
  </si>
  <si>
    <t>崛起队</t>
  </si>
  <si>
    <t>北京石油学院附属小学 北京第二实验小学</t>
  </si>
  <si>
    <t>张盼盼</t>
  </si>
  <si>
    <t>杜熙垣|杨昊天|梅易凡</t>
  </si>
  <si>
    <t>2B8h6NGp-132-010-4p-001-yJU-054-1-GTY-06-12V</t>
  </si>
  <si>
    <t>沧溟之鳍</t>
  </si>
  <si>
    <t>济南市开元外国语小学 济南市泉秀学校 济南市义轩小学</t>
  </si>
  <si>
    <t>李元彬|纪荣骏|赵子瑜</t>
  </si>
  <si>
    <t>2B8h6NbY-132-010-Jx-001-eCa-054-1-5T3-06-C1U</t>
  </si>
  <si>
    <t>飞虎队</t>
  </si>
  <si>
    <t>志成小学，北京交大附小，农科院附属小学</t>
  </si>
  <si>
    <t>徐鹏程</t>
  </si>
  <si>
    <t>章睿恒|张祐晨|常恩赫</t>
  </si>
  <si>
    <t>2B8h6NG3-132-010-Yg-001-UHq-054-1-5iX-06-r76</t>
  </si>
  <si>
    <t>幻影悠卫队</t>
  </si>
  <si>
    <t>北京师范大学京师附小 中国科学院附属实验学校北京市朝阳外国语学校</t>
  </si>
  <si>
    <t>鲁偲枞|许泽宸|康頔栩诺</t>
  </si>
  <si>
    <t>2B8h6Nqf-132-010-KL-001-z5E-054-1-RES-06-eHR</t>
  </si>
  <si>
    <t>飞翔吧童蓝恩1队</t>
  </si>
  <si>
    <t>山东省泰安市高新技术开发区凤凰小学、泰安市高新区龙潭小学</t>
  </si>
  <si>
    <t>侯瑶瑶|庄伟</t>
  </si>
  <si>
    <t>王宸浩然|游艺萱|李睿宸</t>
  </si>
  <si>
    <t>2B8h6NbS-132-010-Bx-001-8sC-054-1-T9B-06-VZg</t>
  </si>
  <si>
    <t>余姚斯坦星球闪耀星辰队</t>
  </si>
  <si>
    <t>余姚市东风小学梦麟校区、余姚市实验学校、余姚市姚江小学</t>
  </si>
  <si>
    <t>施鑫科</t>
  </si>
  <si>
    <t>陈泽涵|杨钧杰|鲁益滔</t>
  </si>
  <si>
    <t>2B8h6N57-132-010-ut-001-8o2-054-1-thH-06-Z5B</t>
  </si>
  <si>
    <t>劲松二队</t>
  </si>
  <si>
    <t>景泰小学 分司厅小学 垂杨柳小学高部</t>
  </si>
  <si>
    <t>赵庆骐|杨淏睿|邵启凡</t>
  </si>
  <si>
    <t>2B8h6N5l-132-010-r7-001-KZ5-054-1-q88-06-qJH</t>
  </si>
  <si>
    <t>China FTF AIR</t>
  </si>
  <si>
    <t>上海民办彭浦实验小学；泰日学校；上海市民办盛大花园小学</t>
  </si>
  <si>
    <t>何宇航</t>
  </si>
  <si>
    <t>胡景瑞|金意恒|徐菶谦</t>
  </si>
  <si>
    <t>2B8h6NGa-132-010-Q5-001-UN0-054-1-Djr-06-Guv</t>
  </si>
  <si>
    <t>极速先锋</t>
  </si>
  <si>
    <t>北京小学长阳分校 史家胡同小学 北理工附属小学</t>
  </si>
  <si>
    <t>刘启辰|刘天程|胡子平</t>
  </si>
  <si>
    <t>2B8h6N54-132-010-d4-001-Bv8-054-1-mBF-06-U1A</t>
  </si>
  <si>
    <t>齐齐哈尔云影小学组三队</t>
  </si>
  <si>
    <t>齐齐哈尔市龙沙小学校 凤凰中学小学部 逸夫小学校</t>
  </si>
  <si>
    <t>王译晨|马帅</t>
  </si>
  <si>
    <t>苏祺然|佟思琪|颜柄旭</t>
  </si>
  <si>
    <t>2B8h6NqK-132-010-BN-001-k4p-054-1-wOl-06-CZO</t>
  </si>
  <si>
    <t>希望之翼</t>
  </si>
  <si>
    <t>谢立冬</t>
  </si>
  <si>
    <t>齐洲振|龙心瑜|刘予</t>
  </si>
  <si>
    <t>2B8h6NGV-132-010-mI-001-hL7-054-1-M7v-06-MbD</t>
  </si>
  <si>
    <t>优秀队</t>
  </si>
  <si>
    <t>海淀区清河第四小学 海淀区清河第四小学 清华附小昌平学校</t>
  </si>
  <si>
    <t>范思远|郝松锴|张子沐</t>
  </si>
  <si>
    <t>2B8h6NbW-132-010-6g-001-Avk-054-1-pN8-06-uDB</t>
  </si>
  <si>
    <t>科技城堡-B</t>
  </si>
  <si>
    <t>科技城堡少儿科创成长中心</t>
  </si>
  <si>
    <t>王若飞</t>
  </si>
  <si>
    <t>孟梓烁|翟柏豪|刘峻昊</t>
  </si>
  <si>
    <t>2B8h6NbR-132-010-EM-001-8JP-054-1-jKe-06-DCr</t>
  </si>
  <si>
    <t>雷霆队</t>
  </si>
  <si>
    <t>黄城根小学、二小玉桃园分校、首师大实验小学</t>
  </si>
  <si>
    <t>周若妍|孙恒辉|陈浩明</t>
  </si>
  <si>
    <t>2B8h6NbJ-132-010-zs-001-wLH-054-1-gp8-06-gie</t>
  </si>
  <si>
    <t>余姚斯坦星球万军取首战队</t>
  </si>
  <si>
    <t>余姚市东风小学东风校区，余姚市世南小学，余姚市世南小学</t>
  </si>
  <si>
    <t>王思颖|滑烨滔|杨佩琦</t>
  </si>
  <si>
    <t>2B8h6Nqa-132-010-Un-001-JfN-054-1-0Sx-06-dvD</t>
  </si>
  <si>
    <t>hello编程2队</t>
  </si>
  <si>
    <t>张宸羲|葛一来|杜彦儒</t>
  </si>
  <si>
    <t>2B8h6Nbq-132-010-mP-001-2Rw-054-1-wWI-06-SVS</t>
  </si>
  <si>
    <t>斯坦星球无敌猛攻队</t>
  </si>
  <si>
    <t>余姚市第二实验小学、余姚市东风小学</t>
  </si>
  <si>
    <t>杜耀锋</t>
  </si>
  <si>
    <t>叶路遥|陈嘉培|宋秉澄</t>
  </si>
  <si>
    <t>2B8h6Nb0-132-010-1O-001-dnH-054-1-YZN-06-E0n</t>
  </si>
  <si>
    <t>科技城堡-A</t>
  </si>
  <si>
    <t>科技城堡少儿科技成长中心</t>
  </si>
  <si>
    <t>刘歆桐|王松冕|胡一宁</t>
  </si>
  <si>
    <t>2B8h6Nqm-132-010-Ef-001-umy-054-1-jdh-06-6Gl</t>
  </si>
  <si>
    <t>公益西桥1队</t>
  </si>
  <si>
    <t>北京小学(本部) 人大附中北京经济技术开发区学校 海淀区培英小学</t>
  </si>
  <si>
    <t>姚远|徐启宸|马睿涵</t>
  </si>
  <si>
    <t>2B8h6NGZ-132-010-a5-001-ohD-054-1-Av0-06-bll</t>
  </si>
  <si>
    <t>智多星队</t>
  </si>
  <si>
    <t>北京朝阳师范学院附属小学 中国人民大学附属小学朝阳 黄城根小学</t>
  </si>
  <si>
    <t>王喜贺</t>
  </si>
  <si>
    <t>王泺晰|王冠程|刘南江</t>
  </si>
  <si>
    <t>2B8h6NbV-132-010-Ok-001-CIK-054-1-kfR-06-mhC</t>
  </si>
  <si>
    <t>斯坦星球奇思妙想队</t>
  </si>
  <si>
    <t>余姚市第二实验小学，余姚市东风小学</t>
  </si>
  <si>
    <t>陈嘉润|罗鲤桉|俞玥瞳</t>
  </si>
  <si>
    <t>2B8h6N5t-132-010-bw-001-mqC-054-1-ekc-06-AP3</t>
  </si>
  <si>
    <t>明智</t>
  </si>
  <si>
    <t>闽侯将军希望小学 福州市象峰学校 福州市晋安区榕博小学</t>
  </si>
  <si>
    <t>王祥萍|侯铃儿</t>
  </si>
  <si>
    <t>刘智晨|孙鸿明|李明泽</t>
  </si>
  <si>
    <t>2B8h6NqS-132-010-sv-001-EUI-054-1-9my-06-Oqh</t>
  </si>
  <si>
    <t>康乐少年</t>
  </si>
  <si>
    <t>北京市西城区康乐里小学</t>
  </si>
  <si>
    <t>李帅|王腾</t>
  </si>
  <si>
    <t>郭子墨|杨思齐|齐汉洲</t>
  </si>
  <si>
    <t>2B8h6Nbg-132-010-1f-001-jcg-054-1-Lnc-06-MXT</t>
  </si>
  <si>
    <t>飞跃竞速队</t>
  </si>
  <si>
    <t>羊坊店中心小学，人朝分东坝学校，北京小学天宁寺分校</t>
  </si>
  <si>
    <t>舒程</t>
  </si>
  <si>
    <t>昝柯阳|修远兮|赵梧鸣</t>
  </si>
  <si>
    <t>2B8h6NqW-132-010-Mg-001-irY-054-1-Lk0-06-UiB</t>
  </si>
  <si>
    <t>卓越风暴</t>
  </si>
  <si>
    <t>丹铭|张格澄|钟云枭</t>
  </si>
  <si>
    <t>2B8h6N5p-132-010-Zn-001-ZnS-054-1-k9O-06-RiW</t>
  </si>
  <si>
    <t>Flyling Boys</t>
  </si>
  <si>
    <t>上海宋校嘉定实验学校；南京贝赛思外籍子女学校；杭州育海外国语学校</t>
  </si>
  <si>
    <t>陈嘉梁</t>
  </si>
  <si>
    <t>冯源善|Jimmy Zhang|王逸卓</t>
  </si>
  <si>
    <t>2B8h6Nbd-132-010-QQ-001-UzC-054-1-2pm-06-AIP</t>
  </si>
  <si>
    <t>book41队</t>
  </si>
  <si>
    <t>人朝分东坝小学，芳草地国际学校，襄汾县第一小学</t>
  </si>
  <si>
    <t>刘鑫鹏</t>
  </si>
  <si>
    <t>赵歆然|张宇彤|卫晋熙</t>
  </si>
  <si>
    <t>2B8h6Nb3-132-010-GO-001-sba-054-1-O9f-06-ehL</t>
  </si>
  <si>
    <t>飞天翱翔队</t>
  </si>
  <si>
    <t>北京市昌平区天通苑小学 北京新英才国际学校 北京朝阳外国语学校</t>
  </si>
  <si>
    <t>马骏潇|张棋凯|林千翔</t>
  </si>
  <si>
    <t>2B8h6NqA-132-010-WO-001-ZLN-054-1-hX6-06-084</t>
  </si>
  <si>
    <t>光辉队</t>
  </si>
  <si>
    <t>北京市三帆中学附属小学  北京市海淀区锦秋学校</t>
  </si>
  <si>
    <t>朱思蓓|张一驰|龚弈君</t>
  </si>
  <si>
    <t>2B8h6N5W-132-010-n6-001-qhg-054-1-cH1-06-bo8</t>
  </si>
  <si>
    <t>超级星球队</t>
  </si>
  <si>
    <t>上海嘉定区普通小学；江阴市实验小学；江阴市毗邻路小学</t>
  </si>
  <si>
    <t>张芝禾|黄霖洲|李翰林</t>
  </si>
  <si>
    <t>2B8h6NGh-132-010-wL-001-RTm-054-1-LO4-06-COb</t>
  </si>
  <si>
    <t>智能陆战队</t>
  </si>
  <si>
    <t>北京实验小学左家庄分校 师范学院附属小学 史家胡同小学</t>
  </si>
  <si>
    <t>赵昱|王冠翔|薛博政</t>
  </si>
  <si>
    <t>2B8h6NG2-132-010-rj-001-MkJ-054-1-Klo-06-AeS</t>
  </si>
  <si>
    <t>无敌冲锋战队</t>
  </si>
  <si>
    <t>北京朝阳师范学院附属小学 白家庄小学 人大附中朝阳学校小学部</t>
  </si>
  <si>
    <t>王沛岩|王冠贺|王颢橙</t>
  </si>
  <si>
    <t>2B8h6NbK-132-010-XH-001-aMf-054-1-Sxe-06-W57</t>
  </si>
  <si>
    <t>余姚斯坦星球永不言弃队</t>
  </si>
  <si>
    <t>余姚市世南小学，余姚市兰江小学，余姚市第二实验小学南校区</t>
  </si>
  <si>
    <t>姚佳禾|崔皓轩|徐晟恬</t>
  </si>
  <si>
    <t>2B8h6NqC-132-010-H3-001-fgR-054-1-9vR-06-n5O</t>
  </si>
  <si>
    <t>狂热金属</t>
  </si>
  <si>
    <t>方柯炀|方柯熠|杨慧中</t>
  </si>
  <si>
    <t>2B8h6N5H-132-010-Eq-001-bWQ-054-1-e9v-06-9bE</t>
  </si>
  <si>
    <t>BOSS战队</t>
  </si>
  <si>
    <t>黄浦区曹光彪小学；徐汇区华泾小学；浦东新区育童小学</t>
  </si>
  <si>
    <t>朱喻宁|孙旭政|赵宸铭</t>
  </si>
  <si>
    <t>2B8h6N59-132-010-4E-001-4fG-054-1-h5A-06-wh5</t>
  </si>
  <si>
    <t>轰炸机队</t>
  </si>
  <si>
    <t>廊坊市第九小学 廊坊市管道局中学第三附属小学 廊坊市第八小学</t>
  </si>
  <si>
    <t>朱浩轩|刘轩硕|王浩源</t>
  </si>
  <si>
    <t>2B8h6Nqv-132-010-O8-001-iS4-054-1-aDt-06-zzJ</t>
  </si>
  <si>
    <t>和谐队</t>
  </si>
  <si>
    <t>北京地坛小学 北京市三帆中学附属小学 北京第一实验小学</t>
  </si>
  <si>
    <t>肖子墨|尚敬淳|丁楚辰</t>
  </si>
  <si>
    <t>2B8h6Nq5-132-010-38-001-Gz1-054-1-1sl-06-Phu</t>
  </si>
  <si>
    <t>钢翼突袭</t>
  </si>
  <si>
    <t>林一德|杨睿晨|仇德洛</t>
  </si>
  <si>
    <t>2B8h6N5D-132-010-2U-001-XMW-054-1-xJB-06-pYd</t>
  </si>
  <si>
    <t>创新六队</t>
  </si>
  <si>
    <t>淄博世纪英才外语学校 淄博齐德小学 张店齐悦实验小学</t>
  </si>
  <si>
    <t>祁相天</t>
  </si>
  <si>
    <t>余东泽|樊津达|王梓曈</t>
  </si>
  <si>
    <t>2B8h6Ntv-132-010-lx-001-JdM-054-1-WM8-06-aPs</t>
  </si>
  <si>
    <t>创新七队</t>
  </si>
  <si>
    <t>淄博高新区外国语学校 张店区齐悦实验小学 淄博稷下实验学校</t>
  </si>
  <si>
    <t>白皓廷|敬悦晨|徐梓烨</t>
  </si>
  <si>
    <t>2B8h6Nch-132-010-Dz-001-MZD-054-1-x29-02-Ej5</t>
  </si>
  <si>
    <t>齐齐哈尔云影初中组一队</t>
  </si>
  <si>
    <t>齐齐哈尔市 东方红小学校 二马路小学校</t>
  </si>
  <si>
    <t>张萌|王雨竹</t>
  </si>
  <si>
    <t>赵梓竹|杨晗钰|齐家</t>
  </si>
  <si>
    <t>2B8h6NtU-132-010-Je-001-Q7B-054-1-S6G-02-tv7</t>
  </si>
  <si>
    <t>翼动风云团</t>
  </si>
  <si>
    <t>象山县大目湾实验学校</t>
  </si>
  <si>
    <t>张金桥|郑瑾</t>
  </si>
  <si>
    <t>陈昱谚|励欣翰|周铮骋</t>
  </si>
  <si>
    <t>2B8h6NtX-132-010-mt-001-kxU-054-1-D47-02-kQP</t>
  </si>
  <si>
    <t>宁波代表队-2队</t>
  </si>
  <si>
    <t>宁波市青少年科技教育协会</t>
  </si>
  <si>
    <t>余钰堃|栗福豪</t>
  </si>
  <si>
    <t>吕乐航|王皓璇|田锦润</t>
  </si>
  <si>
    <t>2B8h6NcK-132-010-VC-001-ZmW-054-1-u0P-02-UlB</t>
  </si>
  <si>
    <t>滴水不漏队</t>
  </si>
  <si>
    <t>广州市番禺区沙湾中心小学 市桥蚬涌俊贤小学 番禺市桥桥东小学</t>
  </si>
  <si>
    <t>马昕明</t>
  </si>
  <si>
    <t>苏子研|李沐霓|何俊龙</t>
  </si>
  <si>
    <t>2B8h6Ntr-132-010-Wm-001-Ibm-054-1-eVt-02-3zg</t>
  </si>
  <si>
    <t>悠攻者联盟</t>
  </si>
  <si>
    <t>北京市第十八中学 北京市文汇中学 北京市第二十七中学</t>
  </si>
  <si>
    <t>赵文博|王杰霄|杨子铎</t>
  </si>
  <si>
    <t>2B8h6Ncz-132-010-Be-001-fP6-054-1-sZC-02-OjE</t>
  </si>
  <si>
    <t>齐齐哈尔云影初中组二队</t>
  </si>
  <si>
    <t>齐齐哈尔市第三十四中学校 第三中学校</t>
  </si>
  <si>
    <t>闫家兴|朱晓光</t>
  </si>
  <si>
    <t>王昭源|李宗晟|李赵喆</t>
  </si>
  <si>
    <t>2B8h6Nct-132-010-cI-001-4Wr-054-1-Bjz-02-1oq</t>
  </si>
  <si>
    <t>雷霆突击队</t>
  </si>
  <si>
    <t>福建省福州第一中学          福州市象峰学校二部</t>
  </si>
  <si>
    <t>郑明毅|付翥</t>
  </si>
  <si>
    <t>吴承骏|刘家豪|林钰涵</t>
  </si>
  <si>
    <t>2B8h6Nt9-132-010-O3-001-Fpy-054-1-Okf-02-AAX</t>
  </si>
  <si>
    <t>淄博创新一队</t>
  </si>
  <si>
    <t>淄博市张店区第七中学 淄博柳泉中学 张店区第八中学</t>
  </si>
  <si>
    <t>孙屹轩|刘丁赫|陈娅涵</t>
  </si>
  <si>
    <t>2B8h6NtM-132-010-dV-001-97t-054-1-dkn-02-FWd</t>
  </si>
  <si>
    <t>航梦队</t>
  </si>
  <si>
    <t>宁波市海曙区石碶街道实验小学</t>
  </si>
  <si>
    <t>王富荣|祝凡可</t>
  </si>
  <si>
    <t>程少|蔡子逸|郭景冉</t>
  </si>
  <si>
    <t>2B8h6NcV-132-010-Xu-001-PFY-054-1-wWW-02-Fjc</t>
  </si>
  <si>
    <t>空境挑战者</t>
  </si>
  <si>
    <t>福建省福州屏东中学 福州市鼓楼第二中心小学</t>
  </si>
  <si>
    <t>杨小虹|付雨</t>
  </si>
  <si>
    <t>郑焱恺|颜隽宸|王芷玄</t>
  </si>
  <si>
    <t>2B8h6Nca-132-010-x4-001-Pad-054-1-H2n-02-RP3</t>
  </si>
  <si>
    <t>见球必搂队</t>
  </si>
  <si>
    <t>新英豪中英文学校 广州市番禺区沙湾荟贤小学 广东番禺附属学校</t>
  </si>
  <si>
    <t>李炎东|刘倬玮|黄诣轩</t>
  </si>
  <si>
    <t>2B8h6Ntg-132-010-7M-001-Ael-054-1-kxI-02-pM8</t>
  </si>
  <si>
    <t>雷霆御风者</t>
  </si>
  <si>
    <t>北京市海淀外国语实验学校 北京市丰台区怡海中学 北京市第四中学</t>
  </si>
  <si>
    <t>蔡济泽|陈子航|林靖霆</t>
  </si>
  <si>
    <t>2B8h6Nt2-132-010-or-001-bao-054-1-c0H-02-43D</t>
  </si>
  <si>
    <t>空域奇兵连</t>
  </si>
  <si>
    <t>张金桥|顾意丽</t>
  </si>
  <si>
    <t>屈墨源|张栩臣|孙硕</t>
  </si>
  <si>
    <t>2B8h6Nt3-132-010-8Q-001-Jvh-054-1-Jep-02-1Qb</t>
  </si>
  <si>
    <t>芜湖起飞队</t>
  </si>
  <si>
    <t>芳草地国际学校，西城区实验小学，星河实验学校</t>
  </si>
  <si>
    <t>张铭博|周皓清|张晏嘉</t>
  </si>
  <si>
    <t>2B8h6NtZ-132-010-ca-001-Ucm-054-1-dYO-02-yO4</t>
  </si>
  <si>
    <t>斯坦星球激流勇进队</t>
  </si>
  <si>
    <t>北京师范大学余姚实验学校，余姚市第二实验小学，余姚市东风小学</t>
  </si>
  <si>
    <t>陈硕涵|郭恩奇|罗鲤睿</t>
  </si>
  <si>
    <t>2B8h6NcZ-132-010-LW-001-iVi-054-1-qgH-02-qo5</t>
  </si>
  <si>
    <t>齐齐哈尔云影初中组三队</t>
  </si>
  <si>
    <t>齐齐哈尔 育红小学校 龙沙小学南苑校区 民航路小学校</t>
  </si>
  <si>
    <t>王译晨|朱晓光</t>
  </si>
  <si>
    <t>张新浩|陈昕雅|孙明朗</t>
  </si>
  <si>
    <t>2B8h6Ntp-132-010-7Z-001-Plw-054-1-TZ8-02-DeW</t>
  </si>
  <si>
    <t>创新三队</t>
  </si>
  <si>
    <t>淄博柳泉中学 淄博市周村区凤鸣小学</t>
  </si>
  <si>
    <t>郭瀚文|潘以勒|张峻莫笛</t>
  </si>
  <si>
    <t>2B8h6Ntx-132-010-cA-001-4oa-054-1-Fvs-02-DTg</t>
  </si>
  <si>
    <t>宁波代表队-1队</t>
  </si>
  <si>
    <t>祝凡可|宋晰晨</t>
  </si>
  <si>
    <t>王博源|励睿轩|朱柔羽</t>
  </si>
  <si>
    <t>2B8h6Nc2-132-010-py-001-4KV-054-1-XP2-02-RBL</t>
  </si>
  <si>
    <t>天空主宰者</t>
  </si>
  <si>
    <t>福清元载中学  福清融城中学   福清文光小学</t>
  </si>
  <si>
    <t>章立|王余婷</t>
  </si>
  <si>
    <t>陈星宇|严彤彤|严锦臣</t>
  </si>
  <si>
    <t>2B8h6NtD-132-010-eT-001-m5q-054-1-e8e-02-1Bz</t>
  </si>
  <si>
    <t>悠斗前锋队</t>
  </si>
  <si>
    <t>大庆市东城领秀学校 北京市东城区二十二中 北京市第二十中学</t>
  </si>
  <si>
    <t>张恩齐|高紫瑞|张瀚唐</t>
  </si>
  <si>
    <t>2B8h6NtN-132-010-L5-001-XBO-054-1-A3p-02-FMP</t>
  </si>
  <si>
    <t>创新二队</t>
  </si>
  <si>
    <t>淄博市张店区祥瑞园小学 淄博修文外国语学校 淄博稷下实验学校</t>
  </si>
  <si>
    <t>杨浩东|穆鹤天|马政阳</t>
  </si>
  <si>
    <t>2B8h6Ntt-132-010-Az-001-Fe3-054-1-Rzf-02-YbV</t>
  </si>
  <si>
    <t>宁外二队</t>
  </si>
  <si>
    <t>宁波外国语学校</t>
  </si>
  <si>
    <t>张家伟</t>
  </si>
  <si>
    <t>占城|朱海安|彭喆</t>
  </si>
  <si>
    <t>2B8h6NtQ-132-010-aZ-001-lhw-054-1-NJm-02-oJp</t>
  </si>
  <si>
    <t>创新五队</t>
  </si>
  <si>
    <t>淄博齐德小学 张店区莲池学校 张店区科技苑中学</t>
  </si>
  <si>
    <t>樊津硕|朱绎宁|毕朔鸣</t>
  </si>
  <si>
    <t>2B8h6NtB-132-010-3A-001-g2j-054-1-QjD-02-FhW</t>
  </si>
  <si>
    <t>凌空悠击队</t>
  </si>
  <si>
    <t>北师大二附中未来科学城学校 北京市中山实验学校白家庄小学珑玺校区</t>
  </si>
  <si>
    <t>王嘉瑞|马梓栋|钟沐君</t>
  </si>
  <si>
    <t>2B8h6Ntl-132-010-yi-001-p8T-054-1-pbv-02-0aB</t>
  </si>
  <si>
    <t>创新四队</t>
  </si>
  <si>
    <t>张店区齐润小学 张店区重庆路小学 淄博和平学校</t>
  </si>
  <si>
    <t>成奕慷|刘宸旭|张秉睿</t>
  </si>
  <si>
    <t>2B8h6Ncx-132-010-zN-001-91a-054-1-3o3-02-HcZ</t>
  </si>
  <si>
    <t>积一明队</t>
  </si>
  <si>
    <t>福州市晋安榕博小学   闽侯县甘蔗中心小学</t>
  </si>
  <si>
    <t>王祥萍|洪辉</t>
  </si>
  <si>
    <t>张一粟|肖积壕|李明羲</t>
  </si>
  <si>
    <t>2B8h6Nc4-132-010-k8-001-NXj-054-1-bIq-02-s8m</t>
  </si>
  <si>
    <t>滨航之光</t>
  </si>
  <si>
    <t>福清市滨江初级中学</t>
  </si>
  <si>
    <t>陈芳艳|王为善</t>
  </si>
  <si>
    <t>李益辰|曹伊辰|黄朝屹</t>
  </si>
  <si>
    <t>2B8h6Ncv-132-010-Og-001-U31-054-1-GrX-02-YC6</t>
  </si>
  <si>
    <t>实验中学航模队</t>
  </si>
  <si>
    <t>张峰宇|宛婷</t>
  </si>
  <si>
    <t>施牧芊|赵恩朗|刘修瑜</t>
  </si>
  <si>
    <t>2B8h6Ntn-132-010-DV-001-pts-054-1-Pk2-02-On0</t>
  </si>
  <si>
    <t>飞翔吧童蓝恩3队</t>
  </si>
  <si>
    <t>泰安高新区奥林匹克花园学校泰安第六中学泰山学院附属中学弘信学校</t>
  </si>
  <si>
    <t>冉东旭|马思晗|王浩宇</t>
  </si>
  <si>
    <t>2B8h6Nto-132-010-a2-001-8v0-054-1-UlR-02-Juo</t>
  </si>
  <si>
    <t>飞翔吧童蓝恩4队</t>
  </si>
  <si>
    <t>山东泰安泰山区梅山路中学泰安市岱岳实验中学</t>
  </si>
  <si>
    <t>王于睿|王薏茹|李成旭</t>
  </si>
  <si>
    <t>2B8h6Nci-132-010-4a-001-K3t-054-1-cya-02-MEE</t>
  </si>
  <si>
    <t>飞翔吧逻辑精灵</t>
  </si>
  <si>
    <t>济南第十二中学、济南第十四中学、聊城市东昌中学新校区</t>
  </si>
  <si>
    <t>张敬康</t>
  </si>
  <si>
    <t>王彦杰|周宇皓|张佳翊</t>
  </si>
  <si>
    <t>2B8h6NtR-132-010-b0-001-QgW-054-1-Pxb-02-efs</t>
  </si>
  <si>
    <t>飞翔吧童蓝恩2队</t>
  </si>
  <si>
    <t>泰安高新技术产业开发区第一中学</t>
  </si>
  <si>
    <t>张锦涛|杨泽雨|张溪山</t>
  </si>
  <si>
    <t>2B8h6Ntq-132-010-Mb-001-lxO-054-1-tBn-02-kCE</t>
  </si>
  <si>
    <t>宁外一队</t>
  </si>
  <si>
    <t>刘畅|汪子涵|许展硕</t>
  </si>
  <si>
    <t>胜场数</t>
  </si>
  <si>
    <t>总得分</t>
  </si>
  <si>
    <t>落子数</t>
  </si>
  <si>
    <t>2B8h6NcQ-132-010-hh-002-OUe-055-1-LVO-01-MzV</t>
  </si>
  <si>
    <t>战术大师-棋奕争锋</t>
  </si>
  <si>
    <t>逐梦蓝天</t>
  </si>
  <si>
    <t>绍兴市上虞区领军教育培训学校</t>
  </si>
  <si>
    <t>顾学锋|叶均希</t>
  </si>
  <si>
    <t>钱晓墨|陆之琛</t>
  </si>
  <si>
    <t>2B8h6Nc1-132-010-rt-002-k63-055-1-FfD-01-mpD</t>
  </si>
  <si>
    <t>锐宇棋飞</t>
  </si>
  <si>
    <t>宁波市实验学校，宁波市惠贞书院</t>
  </si>
  <si>
    <t>水春燕|邬科技</t>
  </si>
  <si>
    <t>杨昕锐|颜宇泽</t>
  </si>
  <si>
    <t>2B8h6Ncs-132-010-mg-002-3eO-055-1-qLF-01-zJS</t>
  </si>
  <si>
    <t>白云</t>
  </si>
  <si>
    <t>张金桥|叶灵芳</t>
  </si>
  <si>
    <t>顾丁奕|郑涵予|邵欣悦</t>
  </si>
  <si>
    <t>2B8h682a-132-010-SL-002-wO1-055-1-gTQ-01-GyU</t>
  </si>
  <si>
    <t>星际荣耀</t>
  </si>
  <si>
    <t>宁波市海曙外国语学校，宁波堇山小学</t>
  </si>
  <si>
    <t>郭明慧|王吉用</t>
  </si>
  <si>
    <t>齐沛晗|唐宸芃</t>
  </si>
  <si>
    <t>2B8h6NcE-132-010-32-002-msP-055-1-qpi-01-ARU</t>
  </si>
  <si>
    <t>YDG</t>
  </si>
  <si>
    <t>宁波上海世外学校， 宁波市镇海区中心学校</t>
  </si>
  <si>
    <t>方憶蕾|常敬虚</t>
  </si>
  <si>
    <t>王诗予|冯梓妤</t>
  </si>
  <si>
    <t>2B8h6NcH-132-010-Cn-002-nxZ-055-1-OJ5-01-EHj</t>
  </si>
  <si>
    <t>追风队</t>
  </si>
  <si>
    <t>叶均希|顾学锋</t>
  </si>
  <si>
    <t>任一帆|朱天韫|金一沁</t>
  </si>
  <si>
    <t>2B8h6NV2-132-010-Ed-002-egY-055-1-FZU-01-7vB</t>
  </si>
  <si>
    <t>好运连连队</t>
  </si>
  <si>
    <t>北京中学 芳草地国际学校世纪小学 史家胡同小学</t>
  </si>
  <si>
    <t>朱一诺|周成瑜|刘佳承</t>
  </si>
  <si>
    <t>2B8h6NV4-132-010-r9-002-pj0-055-1-EOa-01-PoA</t>
  </si>
  <si>
    <t>悠悠自在无人机队1队</t>
  </si>
  <si>
    <t>北京市朝阳区力迈学校 北京市西城区育民小学</t>
  </si>
  <si>
    <t>李梓瑞|唐一鸣|阴子修</t>
  </si>
  <si>
    <t>2B8h6Ncd-132-010-20-002-Nqc-055-1-p9c-01-ucd</t>
  </si>
  <si>
    <t>翎弈翱翔</t>
  </si>
  <si>
    <t>宁波大学青藤书院，宁波市海曙区储能学校（丽园校区）</t>
  </si>
  <si>
    <t>竹松超|顾云</t>
  </si>
  <si>
    <t>彭栩毅|杜景行</t>
  </si>
  <si>
    <t>2B8h6NcY-132-010-zt-002-QlO-055-1-2OQ-01-WOH</t>
  </si>
  <si>
    <t>翼飞冲天队</t>
  </si>
  <si>
    <t>黄蕙</t>
  </si>
  <si>
    <t>胡锦文|王相淳|陆星霏</t>
  </si>
  <si>
    <t>2B8h6NVz-132-010-2I-002-JIY-055-1-Djo-01-a2n</t>
  </si>
  <si>
    <t>畅通无阻队</t>
  </si>
  <si>
    <t>北京精诚实验小学 人朝实验 东直门中学附属雍和宫小学</t>
  </si>
  <si>
    <t>张家岳|张子申|刘若辰</t>
  </si>
  <si>
    <t>2B8h6Nce-132-010-1R-002-QYX-055-1-3d2-01-82a</t>
  </si>
  <si>
    <t>蓝天</t>
  </si>
  <si>
    <t>何俊坤|杨浩</t>
  </si>
  <si>
    <t>2B8h6Nc8-132-010-VX-002-aBD-055-1-Dv8-01-1XO</t>
  </si>
  <si>
    <t>辰光壕影队</t>
  </si>
  <si>
    <t>宁波市青少年科技教育协会，鄞州区姜山镇丽水小学，</t>
  </si>
  <si>
    <t>施霄|任静玲</t>
  </si>
  <si>
    <t>郑孜壕|杨辰熙</t>
  </si>
  <si>
    <t>2B8h6Nf7-132-010-dl-002-93Y-056-1-hTP-01-iNq</t>
  </si>
  <si>
    <t>编程任务</t>
  </si>
  <si>
    <t>小飞侠无人机队</t>
  </si>
  <si>
    <t>北京小学天宁寺分校</t>
  </si>
  <si>
    <t>王思琦</t>
  </si>
  <si>
    <t>吕浩菡</t>
  </si>
  <si>
    <t>2.16.91</t>
  </si>
  <si>
    <t>2B8h6NVt-132-010-24-002-glb-056-1-Trb-01-cSz</t>
  </si>
  <si>
    <t>勇于争先队</t>
  </si>
  <si>
    <t>李泽昱</t>
  </si>
  <si>
    <t>3.00.00</t>
  </si>
  <si>
    <t>2B8h6NfV-132-010-QJ-002-lgQ-056-1-x0i-01-QXI</t>
  </si>
  <si>
    <t>翼龙小骑士队</t>
  </si>
  <si>
    <t>北京教育学院丰台分院实验小学</t>
  </si>
  <si>
    <t>赵何优</t>
  </si>
  <si>
    <t>2.05.87</t>
  </si>
  <si>
    <t>2B8h6NVg-132-010-E1-002-6RH-056-1-qOf-01-Mvr</t>
  </si>
  <si>
    <t>云朵穿梭小分队</t>
  </si>
  <si>
    <t>北京铁路实验小学</t>
  </si>
  <si>
    <t>于林汉</t>
  </si>
  <si>
    <t>2.04.11</t>
  </si>
  <si>
    <t>2B8h6Nf2-132-010-IT-002-kV8-056-1-z29-01-yxg</t>
  </si>
  <si>
    <t>未来小机长飞行队</t>
  </si>
  <si>
    <t>北京市第一实验小学</t>
  </si>
  <si>
    <t>崔斌</t>
  </si>
  <si>
    <t>杨欣铎</t>
  </si>
  <si>
    <t>2.05.03</t>
  </si>
  <si>
    <t>2B8h6NVN-132-010-Mz-002-VUG-056-1-3wH-01-xsa</t>
  </si>
  <si>
    <t>绿色守卫队</t>
  </si>
  <si>
    <t>北京理工大学附属小学</t>
  </si>
  <si>
    <t>王若含</t>
  </si>
  <si>
    <t>2.51.78</t>
  </si>
  <si>
    <t>2B8h6Nff-132-010-rF-002-GfM-056-1-THO-01-M3c</t>
  </si>
  <si>
    <t>蓝天小创客战队</t>
  </si>
  <si>
    <t>葛熙文</t>
  </si>
  <si>
    <t>1.45.32</t>
  </si>
  <si>
    <t>2B8h6NfY-132-010-qE-002-jsR-056-1-r0u-01-hml</t>
  </si>
  <si>
    <t>星飞队</t>
  </si>
  <si>
    <t>大同市实验小学(文翰分校)</t>
  </si>
  <si>
    <t>丁伟</t>
  </si>
  <si>
    <t>相乾</t>
  </si>
  <si>
    <t>2.00.68</t>
  </si>
  <si>
    <t>2B8h6Nfb-132-010-Qq-002-sXS-056-1-sRL-01-kO7</t>
  </si>
  <si>
    <t>雏鹰展翅无人机队</t>
  </si>
  <si>
    <t>北京小学红山分校</t>
  </si>
  <si>
    <t>余赫宸</t>
  </si>
  <si>
    <t>2.11.25</t>
  </si>
  <si>
    <t>2B8h6NVJ-132-010-C4-002-0xi-056-1-VQR-01-7xb</t>
  </si>
  <si>
    <t>深藏blue队</t>
  </si>
  <si>
    <t>李泽弘</t>
  </si>
  <si>
    <t>2.20.51</t>
  </si>
  <si>
    <t>2B8h6NIf-132-010-pa-002-e73-056-1-yrF-01-ZI5</t>
  </si>
  <si>
    <t>怠速战队</t>
  </si>
  <si>
    <t>东铁营匠第二小学 北京市丰台区方庄小学</t>
  </si>
  <si>
    <t>冯科</t>
  </si>
  <si>
    <t>李昭阳|沈锐杰</t>
  </si>
  <si>
    <t>2.32.68</t>
  </si>
  <si>
    <t>2B8h6NfL-132-010-H4-002-mEw-056-1-cR7-01-HLp</t>
  </si>
  <si>
    <t>闪电小翼战队</t>
  </si>
  <si>
    <t>李正道</t>
  </si>
  <si>
    <t>2B8h6NfW-132-010-CI-002-W0A-056-1-ULH-01-OC2</t>
  </si>
  <si>
    <t>凌峰队</t>
  </si>
  <si>
    <t>尹泽</t>
  </si>
  <si>
    <t>1.51.41</t>
  </si>
  <si>
    <t>2B8h6Nfr-132-010-pJ-002-Bya-056-1-WyT-01-OfG</t>
  </si>
  <si>
    <t>极光飞翼队</t>
  </si>
  <si>
    <t>北京市第一实验小学红莲分校</t>
  </si>
  <si>
    <t>赵鉴</t>
  </si>
  <si>
    <t>周沐阳</t>
  </si>
  <si>
    <t>2.07.68</t>
  </si>
  <si>
    <t>2B8h6NVH-132-010-VJ-002-EW4-056-1-zO1-01-Dxi</t>
  </si>
  <si>
    <t>梦之翼队</t>
  </si>
  <si>
    <t>郑坤泽</t>
  </si>
  <si>
    <t>2B8h6NVM-132-010-zW-002-a3y-056-1-uX3-01-jOa</t>
  </si>
  <si>
    <t>未来星队</t>
  </si>
  <si>
    <t>闻铄昌</t>
  </si>
  <si>
    <t>2B8h682y-132-010-aW-002-h03-056-1-CUp-01-YzR</t>
  </si>
  <si>
    <t>张旭森</t>
  </si>
  <si>
    <t>北京市和平里第九小学</t>
  </si>
  <si>
    <t>褚小芳</t>
  </si>
  <si>
    <t>0.50.41</t>
  </si>
  <si>
    <t>2B8h6NMA-132-010-Ir-002-M4J-056-1-6of-01-YIl</t>
  </si>
  <si>
    <t>北京科创实验室1队</t>
  </si>
  <si>
    <t>北京市通州区私立树人学校</t>
  </si>
  <si>
    <t>李钰</t>
  </si>
  <si>
    <t>黄千骁</t>
  </si>
  <si>
    <t>1.09.89</t>
  </si>
  <si>
    <t>2B8h6Nfh-132-010-iB-002-BnO-056-1-Yye-01-5Yn</t>
  </si>
  <si>
    <t>风之精灵无人机队</t>
  </si>
  <si>
    <t>郑嘉澍</t>
  </si>
  <si>
    <t>1.15.33</t>
  </si>
  <si>
    <t>2B8h68A8-132-010-TU-002-ME6-056-1-hgn-01-cmF</t>
  </si>
  <si>
    <t>银河小飞碟战队</t>
  </si>
  <si>
    <t>段睿轩</t>
  </si>
  <si>
    <t>1.11.31</t>
  </si>
  <si>
    <t>2B8h6NVR-132-010-6w-002-9Bz-056-1-8Mb-01-9i8</t>
  </si>
  <si>
    <t>YK Devil Trigger</t>
  </si>
  <si>
    <t>北京教育科学研究院旧宫实验小学</t>
  </si>
  <si>
    <t>钟俊健</t>
  </si>
  <si>
    <t>倪国轩</t>
  </si>
  <si>
    <t>0.51.69</t>
  </si>
  <si>
    <t>2B8h6NVd-132-010-pf-002-OeR-056-1-1Gq-01-FII</t>
  </si>
  <si>
    <t>智慧飞鸽先锋队</t>
  </si>
  <si>
    <t>京华实验学校</t>
  </si>
  <si>
    <t>马昀圻</t>
  </si>
  <si>
    <t>1.29.56</t>
  </si>
  <si>
    <t>2B8h6NVb-132-010-mm-002-FQ3-056-1-rnz-01-mMY</t>
  </si>
  <si>
    <t>对对队</t>
  </si>
  <si>
    <t>葛昀安</t>
  </si>
  <si>
    <t>2.29.52</t>
  </si>
  <si>
    <t>2B8h6NVO-132-010-Sk-002-gn6-056-1-lYb-01-arq</t>
  </si>
  <si>
    <t>星火大队</t>
  </si>
  <si>
    <t>北京建筑大学附属小学</t>
  </si>
  <si>
    <t>王子源</t>
  </si>
  <si>
    <t>2B8h68Am-132-010-KO-002-nqK-056-1-eN3-01-F3h</t>
  </si>
  <si>
    <t>北京科创实验室3队</t>
  </si>
  <si>
    <t>庞璐莹</t>
  </si>
  <si>
    <t>陈修元</t>
  </si>
  <si>
    <t>1.15.86</t>
  </si>
  <si>
    <t>2B8h682w-132-010-RE-002-vzX-056-1-OIJ-01-Tje</t>
  </si>
  <si>
    <t>外星文明破译组</t>
  </si>
  <si>
    <t>中国人民大学附属中学丰台学校</t>
  </si>
  <si>
    <t>齐天缘</t>
  </si>
  <si>
    <t>马梓腾</t>
  </si>
  <si>
    <t>1.30.36</t>
  </si>
  <si>
    <t>2B8h6Nfg-132-010-7X-002-Xg6-056-1-52d-01-95Q</t>
  </si>
  <si>
    <t>疾风战队</t>
  </si>
  <si>
    <t>北京市丰台区怡海小学</t>
  </si>
  <si>
    <t>王铎</t>
  </si>
  <si>
    <t>2.07.43</t>
  </si>
  <si>
    <t>2B8h68A3-132-010-Tt-002-WDH-056-1-WQD-01-grO</t>
  </si>
  <si>
    <t>绿色能源先锋队</t>
  </si>
  <si>
    <t>北京小学广外校区</t>
  </si>
  <si>
    <t>马紫越</t>
  </si>
  <si>
    <t>0.54.57</t>
  </si>
  <si>
    <t>2B8h6NfG-132-010-zQ-002-Fti-056-1-UF0-01-tan</t>
  </si>
  <si>
    <t>YK天生我蔡必有用</t>
  </si>
  <si>
    <t>北京第十四中学新桥校区</t>
  </si>
  <si>
    <t>蔡培轩</t>
  </si>
  <si>
    <t>0.56.67</t>
  </si>
  <si>
    <t>2B8h68Au-132-010-rj-002-Qua-056-1-T0M-01-rIL</t>
  </si>
  <si>
    <t>北京科创实验室2队</t>
  </si>
  <si>
    <t>北京市朝阳区星河实验小学</t>
  </si>
  <si>
    <t>陶晓佳</t>
  </si>
  <si>
    <t>郭奕含</t>
  </si>
  <si>
    <t>0.57.18</t>
  </si>
  <si>
    <t>2B8h6Nfv-132-010-Hw-002-ZyP-056-1-gi4-01-19V</t>
  </si>
  <si>
    <t>YK铁翼凌云</t>
  </si>
  <si>
    <t>首都师范大学附属中学</t>
  </si>
  <si>
    <t>梁耘齐</t>
  </si>
  <si>
    <t>0.57.75</t>
  </si>
  <si>
    <t>2B8h6NfB-132-010-8P-002-Nz3-056-1-H6L-01-5d8</t>
  </si>
  <si>
    <t>虚空</t>
  </si>
  <si>
    <t>北京市海淀区七一小学</t>
  </si>
  <si>
    <t>丁立民</t>
  </si>
  <si>
    <t>齐文祎</t>
  </si>
  <si>
    <t>1.02.94</t>
  </si>
  <si>
    <t>2B8h6NVE-132-010-a7-002-8a2-056-1-APB-01-rc6</t>
  </si>
  <si>
    <t>YK一鸣惊人</t>
  </si>
  <si>
    <t>北京市第八十中学牌坊分校</t>
  </si>
  <si>
    <t>鲁一鸣</t>
  </si>
  <si>
    <t>1.05.11</t>
  </si>
  <si>
    <t>2B8h6Nfn-132-010-Ea-002-a8D-056-1-IbT-01-ZFg</t>
  </si>
  <si>
    <t>前途光明</t>
  </si>
  <si>
    <t>赖泓泽</t>
  </si>
  <si>
    <t>1.09.65</t>
  </si>
  <si>
    <t>2B8h6NfX-132-010-Qp-002-EO3-056-1-y2O-01-GTf</t>
  </si>
  <si>
    <t>飞驰队</t>
  </si>
  <si>
    <t>大同市实验小学永和分校</t>
  </si>
  <si>
    <t>赵珊</t>
  </si>
  <si>
    <t>1.14.50</t>
  </si>
  <si>
    <t>2B8h68Ak-132-010-F6-002-YjA-056-1-ARw-01-hmO</t>
  </si>
  <si>
    <t>ABC队</t>
  </si>
  <si>
    <t>首都师范大学附属云岗小学</t>
  </si>
  <si>
    <t>方雯婷</t>
  </si>
  <si>
    <t>1.30.54</t>
  </si>
  <si>
    <t>2B8h6NIc-132-010-bq-002-XmZ-056-1-XpG-01-QdD</t>
  </si>
  <si>
    <t>麒麟队</t>
  </si>
  <si>
    <t>北京市大兴区第二中心小学</t>
  </si>
  <si>
    <t>李冠林|李冠奇</t>
  </si>
  <si>
    <t>2.49.05</t>
  </si>
  <si>
    <t>2B8h6NVl-132-010-dj-002-mQk-056-1-nZX-01-2sU</t>
  </si>
  <si>
    <t>蒲公英队</t>
  </si>
  <si>
    <t>北京理工大学附属中学小学部</t>
  </si>
  <si>
    <t>朱崇源</t>
  </si>
  <si>
    <t>0.22.54</t>
  </si>
  <si>
    <t>2B8h6NVQ-132-010-q7-002-GaV-056-1-m39-01-3lM</t>
  </si>
  <si>
    <t>飞越颠峰</t>
  </si>
  <si>
    <t>首都师范大学附属小学</t>
  </si>
  <si>
    <t>李睿锦</t>
  </si>
  <si>
    <t>0.23.67</t>
  </si>
  <si>
    <t>2B8h6NII-132-010-wR-002-0jo-056-1-TIA-01-jSQ</t>
  </si>
  <si>
    <t>超速战队</t>
  </si>
  <si>
    <t>北京市大兴区龙海学校</t>
  </si>
  <si>
    <t>周圣耀</t>
  </si>
  <si>
    <t>0.24.56</t>
  </si>
  <si>
    <t>2B8h6Nf9-132-010-lv-002-cBA-056-1-iPj-01-DR1</t>
  </si>
  <si>
    <t>风驰队</t>
  </si>
  <si>
    <t>大成双语学校</t>
  </si>
  <si>
    <t>高浡</t>
  </si>
  <si>
    <t>0.24.63</t>
  </si>
  <si>
    <t>2B8h6NVS-132-010-SV-002-pp6-056-1-9Mu-01-lQo</t>
  </si>
  <si>
    <t>迎光小队</t>
  </si>
  <si>
    <t>王峻翊</t>
  </si>
  <si>
    <t>0.33.39</t>
  </si>
  <si>
    <t>2B8h68Ad-132-010-6L-002-PTN-056-1-LCT-01-YKH</t>
  </si>
  <si>
    <t>元宇宙探险家</t>
  </si>
  <si>
    <t>仇博宁</t>
  </si>
  <si>
    <t>0.33.49</t>
  </si>
  <si>
    <t>2B8h6NfC-132-010-WN-002-euJ-056-1-Ty0-01-FEF</t>
  </si>
  <si>
    <t>火箭队</t>
  </si>
  <si>
    <t>大同市实验小学文博分校</t>
  </si>
  <si>
    <t>葛彦淇</t>
  </si>
  <si>
    <t>0.34.78</t>
  </si>
  <si>
    <t>2B8h6Nfo-132-010-fj-002-CRh-056-1-BO4-01-y6w</t>
  </si>
  <si>
    <t>乐翔队</t>
  </si>
  <si>
    <t>大同市平城区第十四小学校(开源校区)</t>
  </si>
  <si>
    <t>王麒锦</t>
  </si>
  <si>
    <t>0.36.46</t>
  </si>
  <si>
    <t>2B8h6NfJ-132-010-nr-002-Zxz-056-1-iPy-01-6Kt</t>
  </si>
  <si>
    <t>YK无惧未来</t>
  </si>
  <si>
    <t>北京市海淀区实验小学大兴分校</t>
  </si>
  <si>
    <t>欧子阳</t>
  </si>
  <si>
    <t>0.43.42</t>
  </si>
  <si>
    <t>2B8h6NV1-132-010-Cy-002-QRc-056-1-rkO-01-FOd</t>
  </si>
  <si>
    <t>奇思妙想飞天团</t>
  </si>
  <si>
    <t>梁翊轩</t>
  </si>
  <si>
    <t>0.46.47</t>
  </si>
  <si>
    <t>2B8h682U-132-010-6v-002-8Rn-056-1-w6G-01-2vm</t>
  </si>
  <si>
    <t>飞先青少年无人机四队</t>
  </si>
  <si>
    <t>飞先青少年无人机俱乐部</t>
  </si>
  <si>
    <t>张秋硕|郑宇翔</t>
  </si>
  <si>
    <t>葛泓麟</t>
  </si>
  <si>
    <t>0.56.78</t>
  </si>
  <si>
    <t>2B8h682h-132-010-7E-002-LnK-056-1-F0t-01-OxE</t>
  </si>
  <si>
    <t>量子萌新队</t>
  </si>
  <si>
    <t>郑涵章</t>
  </si>
  <si>
    <t>1.00.62</t>
  </si>
  <si>
    <t>2B8h6NVF-132-010-SS-002-g2d-056-1-SR8-01-9bF</t>
  </si>
  <si>
    <t>YK冲上云霄</t>
  </si>
  <si>
    <t>刘中为</t>
  </si>
  <si>
    <t>1.00.63</t>
  </si>
  <si>
    <t>2B8h6NV6-132-010-Po-002-CPo-056-1-tO4-01-HAE</t>
  </si>
  <si>
    <t>火箭速度队</t>
  </si>
  <si>
    <t>海淀实验小学</t>
  </si>
  <si>
    <t>杨尚霖</t>
  </si>
  <si>
    <t>1.02.32</t>
  </si>
  <si>
    <t>2B8h6NVV-132-010-C3-002-Ojv-056-1-wF5-01-z6s</t>
  </si>
  <si>
    <t>猎鹰战队</t>
  </si>
  <si>
    <t>郑开予</t>
  </si>
  <si>
    <t>1.03.61</t>
  </si>
  <si>
    <t>2B8h6822-132-010-pg-002-zlY-056-1-FUZ-01-THH</t>
  </si>
  <si>
    <t>智慧启航</t>
  </si>
  <si>
    <t>北京小学长阳分校</t>
  </si>
  <si>
    <t>于梦然</t>
  </si>
  <si>
    <t>1.09.55</t>
  </si>
  <si>
    <t>2B8h6Nf8-132-010-4H-002-JA7-056-1-EMm-01-9lM</t>
  </si>
  <si>
    <t>裕山战神队</t>
  </si>
  <si>
    <t>北京小学大兴分校亦庄学校</t>
  </si>
  <si>
    <t>郭裕山</t>
  </si>
  <si>
    <t>0.10.70</t>
  </si>
  <si>
    <t>2B8h6Nfa-132-010-Cb-002-hln-056-1-fP9-01-zmZ</t>
  </si>
  <si>
    <t>闪电队</t>
  </si>
  <si>
    <t>大同市平城区御河小学</t>
  </si>
  <si>
    <t>李青城</t>
  </si>
  <si>
    <t>0.18.93</t>
  </si>
  <si>
    <t>2B8h6NIi-132-010-6F-002-4MU-056-1-Aqj-01-x4V</t>
  </si>
  <si>
    <t>急速战队</t>
  </si>
  <si>
    <t>刘泓睿</t>
  </si>
  <si>
    <t>0.45.46</t>
  </si>
  <si>
    <t>2B8h6NMY-132-010-eq-002-Bqp-056-1-fVX-03-1O1</t>
  </si>
  <si>
    <t>延庆五队</t>
  </si>
  <si>
    <t>北京市延庆区第一中学</t>
  </si>
  <si>
    <t>赵子贤</t>
  </si>
  <si>
    <t>高浩轩|郭菁</t>
  </si>
  <si>
    <t>1.33.63</t>
  </si>
  <si>
    <t>2B8h6NMg-132-010-Io-002-nXP-056-1-LYN-03-bnf</t>
  </si>
  <si>
    <t>杭州市余杭区良渚第二中学</t>
  </si>
  <si>
    <t>洪慧</t>
  </si>
  <si>
    <t>曹羽墨|高浩睿</t>
  </si>
  <si>
    <t>2.25.69</t>
  </si>
  <si>
    <t>2B8h6NMD-132-010-K2-002-pcP-056-1-BJu-03-8FV</t>
  </si>
  <si>
    <t>余杭区良渚第二中学</t>
  </si>
  <si>
    <t>林雅莉|洪慧</t>
  </si>
  <si>
    <t>何明乐|陈煜泽</t>
  </si>
  <si>
    <t>2.55.16</t>
  </si>
  <si>
    <t>2B8h6Nx7-132-010-zD-002-6Dg-056-1-x1q-03-T8i</t>
  </si>
  <si>
    <t>飞先青少年无人机一队</t>
  </si>
  <si>
    <t>马浚铭</t>
  </si>
  <si>
    <t>4.04.00</t>
  </si>
  <si>
    <t>2B8h6NxA-132-010-2V-002-JRj-056-1-BvL-03-BHP</t>
  </si>
  <si>
    <t>飞先青少年无人机五队</t>
  </si>
  <si>
    <t>吴家昌晟|仇子润</t>
  </si>
  <si>
    <t>2.23.00</t>
  </si>
  <si>
    <t>2B8h6NM1-132-010-uV-002-QnO-056-1-bsE-03-UHR</t>
  </si>
  <si>
    <t>惠贞书院编程小队</t>
  </si>
  <si>
    <t>宁波市惠贞书院</t>
  </si>
  <si>
    <t>黎波</t>
  </si>
  <si>
    <t>邹泉|童诗淇</t>
  </si>
  <si>
    <t>4.20.55</t>
  </si>
  <si>
    <t>2B8h6NxN-132-010-f0-002-aqG-056-1-Ryn-03-RXQ</t>
  </si>
  <si>
    <t>大鸟无人机战队</t>
  </si>
  <si>
    <t>秦皇岛市海港区亿飞教育培训学校</t>
  </si>
  <si>
    <t>李振男</t>
  </si>
  <si>
    <t>戴炜涵|魏圣悦</t>
  </si>
  <si>
    <t>3.25.00</t>
  </si>
  <si>
    <t>2B8h6NxD-132-010-US-002-0ms-056-1-Zq3-03-MDy</t>
  </si>
  <si>
    <t>无人机玮睿队</t>
  </si>
  <si>
    <t>武汉中学</t>
  </si>
  <si>
    <t>钟鑫柱</t>
  </si>
  <si>
    <t>曹艺玮|马君睿</t>
  </si>
  <si>
    <t>6.02.00</t>
  </si>
  <si>
    <t>2B8h6NMm-132-010-GI-002-JYt-056-1-xi0-03-eC0</t>
  </si>
  <si>
    <t>宁波市江北中心学校</t>
  </si>
  <si>
    <t>陈思瑞</t>
  </si>
  <si>
    <t>陈诺漪|方乔</t>
  </si>
  <si>
    <t>2.30.89</t>
  </si>
  <si>
    <t>2B8h6NMj-132-010-l4-002-267-056-1-SOS-03-BrF</t>
  </si>
  <si>
    <t>延庆一队</t>
  </si>
  <si>
    <t>哈万峰</t>
  </si>
  <si>
    <t>王梓骁|郭墨</t>
  </si>
  <si>
    <t>2.34.97</t>
  </si>
  <si>
    <t>2B8h6NMn-132-010-d4-002-RaG-056-1-WhO-03-BBA</t>
  </si>
  <si>
    <t>延庆三队</t>
  </si>
  <si>
    <t>向思齐|鲁浩霖</t>
  </si>
  <si>
    <t>2.59.96</t>
  </si>
  <si>
    <t>2B8h6NxM-132-010-O2-002-yc5-056-1-j8C-03-cDb</t>
  </si>
  <si>
    <t>齐齐哈尔第三中学、三十四中学联队</t>
  </si>
  <si>
    <t>齐齐哈尔市第三十四中学</t>
  </si>
  <si>
    <t>刘晶|牟劲松</t>
  </si>
  <si>
    <t>李梓涵|李雨鑫</t>
  </si>
  <si>
    <t>4.30.00</t>
  </si>
  <si>
    <t>2B8h6Nxq-132-010-Kd-002-fce-056-1-R0B-03-Ad9</t>
  </si>
  <si>
    <t>齐齐哈尔市第三十四中学校队</t>
  </si>
  <si>
    <t>齐齐哈尔市第三十四中学队</t>
  </si>
  <si>
    <t>刘晶|陈岩</t>
  </si>
  <si>
    <t>李达锋|郭思言</t>
  </si>
  <si>
    <t>4.45.96</t>
  </si>
  <si>
    <t>2B8h6Nxz-132-010-Bb-002-bzO-056-1-pvQ-03-RLQ</t>
  </si>
  <si>
    <t>飞先青少年无人机二队</t>
  </si>
  <si>
    <t>于书源</t>
  </si>
  <si>
    <t>6.27.00</t>
  </si>
  <si>
    <t>2B8h6NMH-132-010-kn-002-9g8-056-1-3gu-03-3fc</t>
  </si>
  <si>
    <t>延庆二队</t>
  </si>
  <si>
    <t>高齐|黄兰扉</t>
  </si>
  <si>
    <t>7.00.00</t>
  </si>
  <si>
    <t>2B8h6Nia-132-010-PO-002-RMC-056-1-iVE-03-y6P</t>
  </si>
  <si>
    <t>都奕名</t>
  </si>
  <si>
    <t>北京海淀外国语实验学校</t>
  </si>
  <si>
    <t>3.33.14</t>
  </si>
  <si>
    <t>2B8h6NxZ-132-010-f6-002-v07-056-1-r5S-03-HrW</t>
  </si>
  <si>
    <t>飞先青少年无人机三队</t>
  </si>
  <si>
    <t>赵思达</t>
  </si>
  <si>
    <t>2.18.00</t>
  </si>
  <si>
    <t>2B8h6NJy-132-010-Rp-002-tZp-056-1-Af8-03-Qt1</t>
  </si>
  <si>
    <t>无人机航泽队</t>
  </si>
  <si>
    <t>湖北省水果湖高级中学</t>
  </si>
  <si>
    <t>易航|袁泽</t>
  </si>
  <si>
    <t>4.44.00</t>
  </si>
  <si>
    <t>2B8h6NJV-132-010-zm-002-2sB-056-1-N1T-03-hNR</t>
  </si>
  <si>
    <t>无人机博杰队</t>
  </si>
  <si>
    <t>武汉市第六中学</t>
  </si>
  <si>
    <t>孙煜杰|蔡博文</t>
  </si>
  <si>
    <t>4.38.00</t>
  </si>
  <si>
    <t>2B8h6NxK-132-010-gr-002-a4j-056-1-iSO-03-1xg</t>
  </si>
  <si>
    <t>临沭县实验中学	徐梓嘉</t>
  </si>
  <si>
    <t>临沭县实验中学</t>
  </si>
  <si>
    <t>卢娜</t>
  </si>
  <si>
    <t>徐梓嘉</t>
  </si>
  <si>
    <t>00.22.93</t>
  </si>
  <si>
    <t>2B8h6NJP-132-010-tp-002-5FK-056-1-mOs-03-Q5B</t>
  </si>
  <si>
    <t>胖五飞行队</t>
  </si>
  <si>
    <t>北京市第一六一分校</t>
  </si>
  <si>
    <t>王成宇|邹子墨</t>
  </si>
  <si>
    <t>1.25.66</t>
  </si>
  <si>
    <t>2B8h6Nx4-132-010-M9-002-fyF-056-1-pK4-03-rUa</t>
  </si>
  <si>
    <t>指尖悦空</t>
  </si>
  <si>
    <t>郭皓瑜|董宁远</t>
  </si>
  <si>
    <t>1.52.62</t>
  </si>
  <si>
    <t>2B8h6NM0-132-010-Fi-002-VGA-056-1-v0u-03-7Wr</t>
  </si>
  <si>
    <t>延庆四队</t>
  </si>
  <si>
    <t>胡稼轩|王俊杰</t>
  </si>
  <si>
    <t>2.02.36</t>
  </si>
  <si>
    <t>2B8h6NxV-132-010-6j-002-fuO-056-1-dxb-03-wO5</t>
  </si>
  <si>
    <t>齐齐哈尔市风华中学二十九中学联队</t>
  </si>
  <si>
    <t>齐齐哈尔市第二十九中学</t>
  </si>
  <si>
    <t>牟劲松|马海波</t>
  </si>
  <si>
    <t>佟浩阳|王嵩皓</t>
  </si>
  <si>
    <t>2.06.66</t>
  </si>
  <si>
    <t>2B8h6NJA-132-010-ZY-002-S5p-056-1-lkT-03-0ph</t>
  </si>
  <si>
    <t>无人机紫豫队</t>
  </si>
  <si>
    <t>武汉市第二中学</t>
  </si>
  <si>
    <t>李紫菲|史湘豫</t>
  </si>
  <si>
    <t>2.17.00</t>
  </si>
  <si>
    <t>2B8h6Nxx-132-010-Fj-002-r49-056-1-3O0-03-seq</t>
  </si>
  <si>
    <t>榕创先锋</t>
  </si>
  <si>
    <t>福州文博中学 福州黎明中学</t>
  </si>
  <si>
    <t>陈璞泽|马丽珍</t>
  </si>
  <si>
    <t>明程宇|张鑫坤</t>
  </si>
  <si>
    <t>2.25.95</t>
  </si>
  <si>
    <t>2B8h6NJz-132-010-p6-002-K55-056-1-ZUd-03-Iza</t>
  </si>
  <si>
    <t>无人机冠宇队</t>
  </si>
  <si>
    <t>苏冠宁|叶宇宸</t>
  </si>
  <si>
    <t>3.02.00</t>
  </si>
  <si>
    <t>2B8h6NiJ-132-010-si-002-Rcl-056-1-QvQ-03-rPG</t>
  </si>
  <si>
    <t>海淀外国语闫格</t>
  </si>
  <si>
    <t>海淀外国语（本校）</t>
  </si>
  <si>
    <t>闫格</t>
  </si>
  <si>
    <t>4.39.00</t>
  </si>
  <si>
    <t>2B8h6NJq-132-010-6A-002-uO4-056-1-l7b-03-dTp</t>
  </si>
  <si>
    <t>无人机瑜玥队</t>
  </si>
  <si>
    <t>刘思玥|黄陈家瑜</t>
  </si>
  <si>
    <t>1.12.30</t>
  </si>
  <si>
    <t>2B8h6NMs-132-010-GB-002-aAe-056-1-aMm-03-7Yq</t>
  </si>
  <si>
    <t>飞速战队</t>
  </si>
  <si>
    <t>北京市海淀外国语实验学校</t>
  </si>
  <si>
    <t>曾子骞</t>
  </si>
  <si>
    <t>1.33.93</t>
  </si>
  <si>
    <t>a</t>
  </si>
  <si>
    <r>
      <rPr>
        <b/>
        <sz val="16"/>
        <color theme="1"/>
        <rFont val="宋体"/>
        <charset val="134"/>
      </rPr>
      <t>2025世界机器人大赛北京锦标赛-青少年机器人设计大赛-</t>
    </r>
    <r>
      <rPr>
        <b/>
        <sz val="16"/>
        <color rgb="FFFF0000"/>
        <rFont val="宋体"/>
        <charset val="134"/>
      </rPr>
      <t>POOK教育机器人赛项</t>
    </r>
    <r>
      <rPr>
        <b/>
        <sz val="16"/>
        <color theme="1"/>
        <rFont val="宋体"/>
        <charset val="134"/>
      </rPr>
      <t>获奖名单</t>
    </r>
  </si>
  <si>
    <t>次好比赛分数</t>
  </si>
  <si>
    <t>次好比赛分数用时(s)</t>
  </si>
  <si>
    <t>2B8h6Y0Z-132-011-Au-002-66Y-058-1-i30-01-z3K</t>
  </si>
  <si>
    <t>POOK教育机器人赛项</t>
  </si>
  <si>
    <t>未来城镇</t>
  </si>
  <si>
    <t>克拉玛依2队</t>
  </si>
  <si>
    <t>克拉玛依第一小学、北京师范大学克拉玛依附属学校</t>
  </si>
  <si>
    <t>刘文凯</t>
  </si>
  <si>
    <t>马晨书|郝俊杰</t>
  </si>
  <si>
    <t>2B8h6NK6-132-011-hk-002-egI-058-1-0hW-01-dig</t>
  </si>
  <si>
    <t>克拉玛依1队</t>
  </si>
  <si>
    <t>克拉玛依第二小学、克拉玛依康城小学</t>
  </si>
  <si>
    <t>鱼莺凡|刘云泽</t>
  </si>
  <si>
    <t>2B8h6Y0A-132-011-Zs-002-WXn-058-1-OMr-01-6h7</t>
  </si>
  <si>
    <t>克拉玛依3队</t>
  </si>
  <si>
    <t>克拉玛依第一小学、克拉玛依南湖小学</t>
  </si>
  <si>
    <t>吴白桦</t>
  </si>
  <si>
    <t>陈思宇|齐泽宇</t>
  </si>
  <si>
    <t>2B8h6Noa-132-011-dm-002-3RW-058-1-NaN-01-vFg</t>
  </si>
  <si>
    <t>太阳宫10队</t>
  </si>
  <si>
    <t>朱全成</t>
  </si>
  <si>
    <t>陈志深|董安泰</t>
  </si>
  <si>
    <t>2B8h6Y0U-132-011-us-002-86m-058-1-Nyp-01-isM</t>
  </si>
  <si>
    <t>向阳队</t>
  </si>
  <si>
    <t>南阳市第十二小学  南阳市第十四小学</t>
  </si>
  <si>
    <t>季书娟|于云飞</t>
  </si>
  <si>
    <t>张俊尧|杜京泽</t>
  </si>
  <si>
    <t>2B8h6Y0y-132-011-E6-002-UJu-058-1-Bdm-01-tWY</t>
  </si>
  <si>
    <t>克拉玛依6队</t>
  </si>
  <si>
    <t>克拉玛依第一小学、霍尔果斯市第二中学小学部</t>
  </si>
  <si>
    <t>左尚隆|屈仕凡</t>
  </si>
  <si>
    <t>2B8h6Y0S-132-011-M3-002-mmS-058-1-OmW-01-llb</t>
  </si>
  <si>
    <t>星际战队</t>
  </si>
  <si>
    <t>宁波鄞州新蓝青学校</t>
  </si>
  <si>
    <t>陆泽佳</t>
  </si>
  <si>
    <t>陈艺雯|葛奕辰</t>
  </si>
  <si>
    <t>2B8h6Not-132-011-th-002-o6w-058-1-w1W-01-DxC</t>
  </si>
  <si>
    <t>码高超越队</t>
  </si>
  <si>
    <t>袁世广</t>
  </si>
  <si>
    <t>徐晨晞|刘盈鑫</t>
  </si>
  <si>
    <t>2B8h6NKJ-132-011-52-002-HO5-058-1-B7Z-01-tKE</t>
  </si>
  <si>
    <t>恒新队</t>
  </si>
  <si>
    <t>喀什市实验小学</t>
  </si>
  <si>
    <t>陈娇</t>
  </si>
  <si>
    <t>廉蕙瑜|伍润琪</t>
  </si>
  <si>
    <t>2B8h6Y03-132-011-TN-002-Wom-058-1-Fwb-01-IcA</t>
  </si>
  <si>
    <t>丹阳市华南实验小学胜利队</t>
  </si>
  <si>
    <t>丹阳华南实验小学</t>
  </si>
  <si>
    <t>朱志国|眭超</t>
  </si>
  <si>
    <t>陈俊驰|耿晨曦</t>
  </si>
  <si>
    <t>2B8h6NoS-132-011-cC-002-OFx-058-1-ORz-01-m1o</t>
  </si>
  <si>
    <t>太阳宫8队</t>
  </si>
  <si>
    <t>刘玟喆|顾添傲</t>
  </si>
  <si>
    <t>2B8h6NKh-132-011-Y0-002-MFZ-058-1-iEp-01-zMa</t>
  </si>
  <si>
    <t>锋跃队</t>
  </si>
  <si>
    <t>喀什市第十二小学</t>
  </si>
  <si>
    <t>金艳晴</t>
  </si>
  <si>
    <t>冯炜轩|季晖杰</t>
  </si>
  <si>
    <t>2B8h6Y04-132-011-1p-002-xWn-058-1-YXD-01-yoV</t>
  </si>
  <si>
    <t>萝卜丸12队</t>
  </si>
  <si>
    <t>昆山市裕元实验学校</t>
  </si>
  <si>
    <t>胡瑞麒|朱雪平</t>
  </si>
  <si>
    <t>臧云飞|臧云翔</t>
  </si>
  <si>
    <t>2B8h6Y0I-132-011-k7-002-nnE-058-1-1yU-01-VVp</t>
  </si>
  <si>
    <t>铁力双锐机甲队</t>
  </si>
  <si>
    <t>铁力市第二小学 铁力市第四小学</t>
  </si>
  <si>
    <t>秦红艳|陶波</t>
  </si>
  <si>
    <t>曲麟政|刘铭洋</t>
  </si>
  <si>
    <t>2B8h6Noo-132-011-q7-002-f0O-058-1-GrZ-01-5RO</t>
  </si>
  <si>
    <t>太阳宫17队</t>
  </si>
  <si>
    <t>李明禹|王子琛</t>
  </si>
  <si>
    <t>2B8h6Y0X-132-011-wm-002-X9m-058-1-4hP-01-uNR</t>
  </si>
  <si>
    <t>铁力炽焰战队</t>
  </si>
  <si>
    <t>铁力市第四小学校</t>
  </si>
  <si>
    <t>白海波|刘凡</t>
  </si>
  <si>
    <t>孙悦洋|阚悦洋</t>
  </si>
  <si>
    <t>2B8h6Y0i-132-011-Sy-002-5MR-058-1-4sS-01-OYL</t>
  </si>
  <si>
    <t>铁力猎空战队</t>
  </si>
  <si>
    <t>铁力市第一小学</t>
  </si>
  <si>
    <t>王士秋|李珊珊</t>
  </si>
  <si>
    <t>张皓宸|周嘉睿</t>
  </si>
  <si>
    <t>2B8h6Noq-132-011-vI-002-McO-058-1-EZe-01-Mf1</t>
  </si>
  <si>
    <t>码高未来星队</t>
  </si>
  <si>
    <t>孙菀婷|王莀宇</t>
  </si>
  <si>
    <t>2B8h6NK7-132-011-Dm-002-NjN-058-1-eIl-01-RfT</t>
  </si>
  <si>
    <t>决驰队</t>
  </si>
  <si>
    <t>喀什市第十二小学/喀什市第十六小学</t>
  </si>
  <si>
    <t>白文君</t>
  </si>
  <si>
    <t>李芃泽|凯穆冉·木拉丁</t>
  </si>
  <si>
    <t>2B8h6NKC-132-011-RO-002-k7d-058-1-jDT-01-pTO</t>
  </si>
  <si>
    <t>太阳宫16队</t>
  </si>
  <si>
    <t>宋英杰</t>
  </si>
  <si>
    <t>何孟宸|汤晨兴</t>
  </si>
  <si>
    <t>2B8h6No2-132-011-De-002-XWI-058-1-LJF-01-He6</t>
  </si>
  <si>
    <t>码高2队</t>
  </si>
  <si>
    <t>十堰东风龙门学校    十堰市五堰小学</t>
  </si>
  <si>
    <t>严程旭</t>
  </si>
  <si>
    <t>杨喻云|默思含</t>
  </si>
  <si>
    <t>2B8h6Y05-132-011-8J-002-6DN-058-1-soE-01-WSI</t>
  </si>
  <si>
    <t>铁力双子星耀队</t>
  </si>
  <si>
    <t>铁力市一小学校</t>
  </si>
  <si>
    <t>张岩峰</t>
  </si>
  <si>
    <t>赫晨希|赫晨桂</t>
  </si>
  <si>
    <t>2B8h6NSs-132-011-lE-002-LCs-058-1-iQk-01-rWI</t>
  </si>
  <si>
    <t>云端创想</t>
  </si>
  <si>
    <t>鄂尔多斯市康巴什区青少年发展中心</t>
  </si>
  <si>
    <t>李青峰|特日格乐</t>
  </si>
  <si>
    <t>柴宇阳|焦培倬</t>
  </si>
  <si>
    <t>2B8h6Y0r-132-011-wP-002-VAX-058-1-qTR-01-rdB</t>
  </si>
  <si>
    <t>丹阳市实验小学无敌队</t>
  </si>
  <si>
    <t>丹阳市实验小学</t>
  </si>
  <si>
    <t>荆留剑|眭超</t>
  </si>
  <si>
    <t>钱子昇|邹函林</t>
  </si>
  <si>
    <t>2B8h6nZu-132-011-lK-002-3If-058-1-0EY-01-UcH</t>
  </si>
  <si>
    <t>壹号机器人光谷校区十队</t>
  </si>
  <si>
    <t>武汉市光谷第二小学</t>
  </si>
  <si>
    <t>高新星</t>
  </si>
  <si>
    <t>秦楠淞|周梓诺</t>
  </si>
  <si>
    <t>2B8h6NKy-132-011-fA-002-VfU-058-1-DJc-01-7Y5</t>
  </si>
  <si>
    <t>源锋队</t>
  </si>
  <si>
    <t>喀什市第十小学/喀什市第十二小学</t>
  </si>
  <si>
    <t>穆斯塔法·地里木拉提|张修晨</t>
  </si>
  <si>
    <t>2B8h6NSg-132-011-Gy-002-7aY-058-1-aMI-01-XLY</t>
  </si>
  <si>
    <t>星辰队</t>
  </si>
  <si>
    <t>荆麒瑞|奥恒硕</t>
  </si>
  <si>
    <t>2B8h6Y0N-132-011-Z5-002-K33-058-1-TRC-01-plq</t>
  </si>
  <si>
    <t>大鱼对对对队</t>
  </si>
  <si>
    <t>元宝山区平庄矿区第二小学</t>
  </si>
  <si>
    <t>李俊明</t>
  </si>
  <si>
    <t>周智琦|宋禹成</t>
  </si>
  <si>
    <t>2B8h6nZJ-132-011-9A-002-pOT-058-1-VnX-01-7Ym</t>
  </si>
  <si>
    <t>萝卜丸11队</t>
  </si>
  <si>
    <t>昆山市周市镇永平小学，昆山市玉峰实验学校</t>
  </si>
  <si>
    <t>胡瑞麒|刘胜利</t>
  </si>
  <si>
    <t>马昌皓|胡婉婷</t>
  </si>
  <si>
    <t>2B8h6nZX-132-011-ZB-002-ilA-058-1-eYn-01-Ob4</t>
  </si>
  <si>
    <t>飞驰挑战队</t>
  </si>
  <si>
    <t>安顺市凤凰学校、安顺市西秀区第十五小学</t>
  </si>
  <si>
    <t>全学良</t>
  </si>
  <si>
    <t>刘一然|卓晖凡</t>
  </si>
  <si>
    <t>2B8h6No8-132-011-kY-002-T5c-058-1-k5n-01-RbB</t>
  </si>
  <si>
    <t>天枢队</t>
  </si>
  <si>
    <t>喀什市第十小学/克州实验小学</t>
  </si>
  <si>
    <t>张凯歌</t>
  </si>
  <si>
    <t>于竣宸|艾木再·依力夏提</t>
  </si>
  <si>
    <t>2B8h6Nor-132-011-bR-002-Ziq-058-1-dwL-01-OBl</t>
  </si>
  <si>
    <t>星驰队</t>
  </si>
  <si>
    <t>喀什市第十六小学/喀什市第四小学</t>
  </si>
  <si>
    <t>程文敬</t>
  </si>
  <si>
    <t>文瑞熙|聂振轩</t>
  </si>
  <si>
    <t>2B8h6Noz-132-011-TL-002-LBb-058-1-ZG5-01-9qg</t>
  </si>
  <si>
    <t>码高1队</t>
  </si>
  <si>
    <t>十堰市东风22小学   十堰市汉江实验学校</t>
  </si>
  <si>
    <t>郄雯杰|弓尚子艺</t>
  </si>
  <si>
    <t>2B8h6nZx-132-011-1F-002-0GX-058-1-hsx-01-Pu4</t>
  </si>
  <si>
    <t>萝卜丸13队</t>
  </si>
  <si>
    <t>昆山市实验小学，昆山康桥学校</t>
  </si>
  <si>
    <t>胡瑞麒</t>
  </si>
  <si>
    <t>罗翊宁|娄皓文</t>
  </si>
  <si>
    <t>2B8h6nZ6-132-011-oC-002-ttE-058-1-m4K-01-HoV</t>
  </si>
  <si>
    <t>逐梦先锋队</t>
  </si>
  <si>
    <t>安顺市实验学校 、 安顺市第九小学</t>
  </si>
  <si>
    <t>陆江涛|罗埸哲</t>
  </si>
  <si>
    <t>2B8h6nZW-132-011-gS-002-7O4-058-1-jYo-01-7PL</t>
  </si>
  <si>
    <t>壹号逐梦队</t>
  </si>
  <si>
    <t>武汉市汉阳区西大街国博小学/武汉市汉阳区钟家村第一小学</t>
  </si>
  <si>
    <t>周一</t>
  </si>
  <si>
    <t>蔡沐航|张力文</t>
  </si>
  <si>
    <t>2B8h6NKt-132-011-OO-002-y14-058-1-Y04-01-nlj</t>
  </si>
  <si>
    <t>匠宇队</t>
  </si>
  <si>
    <t>喀什市实验学校/喀什市第十二小学</t>
  </si>
  <si>
    <t>冉彦梅</t>
  </si>
  <si>
    <t>段文哲|惠世航</t>
  </si>
  <si>
    <t>2B8h6nZp-132-011-sp-002-Mhv-058-1-uQs-01-t68</t>
  </si>
  <si>
    <t>壹号韶华队</t>
  </si>
  <si>
    <t>武汉市汉阳区钟家村明德小学/武汉市汉阳区芳草小学</t>
  </si>
  <si>
    <t>王湙哲|杨晴晴</t>
  </si>
  <si>
    <t>2B8h6Y0d-132-011-Ad-002-vwZ-058-1-xwa-01-qVp</t>
  </si>
  <si>
    <t>丹阳市正则小学必胜队</t>
  </si>
  <si>
    <t>丹阳市正则小学</t>
  </si>
  <si>
    <t>曾辉新|眭超</t>
  </si>
  <si>
    <t>宋明轩|陈诺</t>
  </si>
  <si>
    <t>2B8h6NKa-132-011-C3-002-Yz3-058-1-1CR-01-IV0</t>
  </si>
  <si>
    <t>太阳宫9队</t>
  </si>
  <si>
    <t>王子墨|吴沛琛</t>
  </si>
  <si>
    <t>2B8h6Noy-132-011-1o-002-q3Q-058-1-0sd-01-3iO</t>
  </si>
  <si>
    <t>码高3队</t>
  </si>
  <si>
    <t>十堰东风龙门学校   十堰市茅箭区东方远志学校</t>
  </si>
  <si>
    <t>田书祺|于沐言</t>
  </si>
  <si>
    <t>2B8h6Non-132-011-0O-002-Oz6-058-1-Cq1-01-DJJ</t>
  </si>
  <si>
    <t>量子队</t>
  </si>
  <si>
    <t>喀什市第十六小学/喀什市第十二小学</t>
  </si>
  <si>
    <t>荆元泽|伊卜拉伊木·艾克白尔江</t>
  </si>
  <si>
    <t>2B8h6nZR-132-011-t3-002-ptO-058-1-E2L-01-91p</t>
  </si>
  <si>
    <t>壹号机器人光谷校区八队</t>
  </si>
  <si>
    <t>李昕宸|黄祺杰</t>
  </si>
  <si>
    <t>2B8h6NoQ-132-011-O6-002-gyZ-058-1-gQH-01-3AM</t>
  </si>
  <si>
    <t>擎天队</t>
  </si>
  <si>
    <t>喀什市第十小学/喀什市第十六小学</t>
  </si>
  <si>
    <t>阿依谢姆古丽·阿洪</t>
  </si>
  <si>
    <t>王释左|朱雨萱</t>
  </si>
  <si>
    <t>2B8h6NoW-132-011-TI-002-hiQ-058-1-JQ6-01-GC3</t>
  </si>
  <si>
    <t>穹宇队</t>
  </si>
  <si>
    <t>喀什市第二十一小学/图木舒克市第一中学</t>
  </si>
  <si>
    <t>董泽文|赵昱博</t>
  </si>
  <si>
    <t>2B8h6NoT-132-011-rB-002-xKY-058-1-AQm-01-mkx</t>
  </si>
  <si>
    <t>探星队</t>
  </si>
  <si>
    <t>邵烨|张梓宸</t>
  </si>
  <si>
    <t>2B8h6Y0l-132-011-lI-002-mXg-058-1-HmO-01-HfO</t>
  </si>
  <si>
    <t>时光机8 丹凤朝阳队</t>
  </si>
  <si>
    <t>丹阳市实验小学，丹阳市华南实验小学</t>
  </si>
  <si>
    <t>朱志国|荆留剑</t>
  </si>
  <si>
    <t>李泓锐|汤雨泽</t>
  </si>
  <si>
    <t>2B8h6nZo-132-011-ze-002-Xf2-058-1-HQZ-01-eYn</t>
  </si>
  <si>
    <t>破风向前队</t>
  </si>
  <si>
    <t>安顺市第八小学、安顺市实验学校</t>
  </si>
  <si>
    <t>钱媛</t>
  </si>
  <si>
    <t>汪菲|上官皓泽</t>
  </si>
  <si>
    <t>2B8h6NKv-132-011-Na-002-6nb-058-1-wiU-01-YQ0</t>
  </si>
  <si>
    <t>智枢队</t>
  </si>
  <si>
    <t>喀什市第十六小学/喀什市第二十一小学</t>
  </si>
  <si>
    <t>赵梓豪|徐皓然</t>
  </si>
  <si>
    <t>2B8h6NKw-132-011-Fc-002-gm6-058-1-noB-01-7vr</t>
  </si>
  <si>
    <t>弈核队</t>
  </si>
  <si>
    <t>喀什市第十小学</t>
  </si>
  <si>
    <t>王大智|闫家赫</t>
  </si>
  <si>
    <t>2B8h6NKG-132-011-WE-002-rEN-058-1-vVW-01-j0l</t>
  </si>
  <si>
    <t>终擎队</t>
  </si>
  <si>
    <t>喀什市实验小学/喀什市第十二小学</t>
  </si>
  <si>
    <t>陆泰宇|袁睿泽</t>
  </si>
  <si>
    <t>2B8h6NKN-132-011-1O-002-paJ-058-1-GPw-01-VeR</t>
  </si>
  <si>
    <t>太阳宫15队</t>
  </si>
  <si>
    <t>罗易礼|赵梓轩</t>
  </si>
  <si>
    <t>2B8h6No3-132-011-au-002-15K-058-1-T68-01-rqF</t>
  </si>
  <si>
    <t>飞天队</t>
  </si>
  <si>
    <t>喀什市第十小学/疏勒县第二小学</t>
  </si>
  <si>
    <t>陈鹏宇|汤定轩</t>
  </si>
  <si>
    <t>2B8h6NKf-132-011-2E-002-3qW-058-1-S1o-01-jHp</t>
  </si>
  <si>
    <t>星铸队</t>
  </si>
  <si>
    <t>喀什市实验小学/喀什市第二十一小学</t>
  </si>
  <si>
    <t>王浩然|郑芮东</t>
  </si>
  <si>
    <t>2B8h6NoN-132-011-hN-002-nFT-058-1-z3Q-01-QgY</t>
  </si>
  <si>
    <t>元能队</t>
  </si>
  <si>
    <t>任丽花</t>
  </si>
  <si>
    <t>雍少天</t>
  </si>
  <si>
    <t>2B8h6NoC-132-011-Ye-002-oKk-058-1-oIn-01-EYL</t>
  </si>
  <si>
    <t>乡村共建队</t>
  </si>
  <si>
    <t>高昌区第九小学</t>
  </si>
  <si>
    <t>邱佳乐</t>
  </si>
  <si>
    <t>石梓萱|王睿杨</t>
  </si>
  <si>
    <t>2B8h6No9-132-011-4I-002-nf5-058-1-ALH-01-1fu</t>
  </si>
  <si>
    <t>搏至无憾队</t>
  </si>
  <si>
    <t>吐鲁番市高昌区第一小学</t>
  </si>
  <si>
    <t>孟沐梓|张宸语</t>
  </si>
  <si>
    <t>2B8h6Nog-132-011-EN-002-P1a-058-1-N4e-01-aDi</t>
  </si>
  <si>
    <t>芯域队</t>
  </si>
  <si>
    <t>喀什市第二十二小学/喀什市第十六小学</t>
  </si>
  <si>
    <t>陶锦源|叶子阳</t>
  </si>
  <si>
    <t>2B8h6Y0H-132-011-0o-002-3as-058-1-YD2-01-drQ</t>
  </si>
  <si>
    <t>丹阳市强强联合队</t>
  </si>
  <si>
    <t>丹阳市华南实验小学，丹阳市新区实验小学</t>
  </si>
  <si>
    <t>贡一诺|章栩畅</t>
  </si>
  <si>
    <t>2B8h6Nok-132-011-2V-002-owD-058-1-6hA-01-TvM</t>
  </si>
  <si>
    <t>智弈队</t>
  </si>
  <si>
    <t>喀什市第十六小学/喀什市第十小学</t>
  </si>
  <si>
    <t>魏宇农|张浩轩</t>
  </si>
  <si>
    <t>2B8h6Y0n-132-011-im-002-bD9-058-1-qfC-01-I8q</t>
  </si>
  <si>
    <t>时光机4队</t>
  </si>
  <si>
    <t>周家楷|曾泽宇</t>
  </si>
  <si>
    <t>2B8h6nZH-132-011-Oz-002-YIg-058-1-RLP-01-B9a</t>
  </si>
  <si>
    <t>壹号机器人光谷校区六队</t>
  </si>
  <si>
    <t>武汉光谷未来/武汉光谷为明实验学校</t>
  </si>
  <si>
    <t>刘景卓|高博熙</t>
  </si>
  <si>
    <t>2B8h6No6-132-011-Pe-002-ZOn-058-1-9H4-01-LdK</t>
  </si>
  <si>
    <t>伊春码高战队3</t>
  </si>
  <si>
    <t>伊美区育林小学 伊美区黎明小学</t>
  </si>
  <si>
    <t>张欣新</t>
  </si>
  <si>
    <t>顾责馨|肖子勋</t>
  </si>
  <si>
    <t>2B8h6nAh-132-011-Gu-002-k96-058-1-TzO-01-gCj</t>
  </si>
  <si>
    <t>壹号闪电队</t>
  </si>
  <si>
    <t>武汉市东西湖区柏景湾小学</t>
  </si>
  <si>
    <t>陈南涛</t>
  </si>
  <si>
    <t>廖梧豪</t>
  </si>
  <si>
    <t>2B8h6NoI-132-011-gO-002-iSG-058-1-h5e-01-wpm</t>
  </si>
  <si>
    <t>伊春码高第一战队</t>
  </si>
  <si>
    <t>伊美区丰林小学 伊美区实验小学</t>
  </si>
  <si>
    <t>江智衡|焦麒澳</t>
  </si>
  <si>
    <t>2B8h6Nom-132-011-bm-002-3V3-058-1-iVa-01-ia3</t>
  </si>
  <si>
    <t>拓界队</t>
  </si>
  <si>
    <t>新疆克州乌恰县黑孜苇小学/喀什市第十小学</t>
  </si>
  <si>
    <t>赵梓岐|牛皓然</t>
  </si>
  <si>
    <t>2B8h6Nox-132-011-Um-002-dOw-058-1-ehW-01-Jw8</t>
  </si>
  <si>
    <t>伊春实验必胜！</t>
  </si>
  <si>
    <t>伊美区实验小学</t>
  </si>
  <si>
    <t>葛宸羽|田舟</t>
  </si>
  <si>
    <t>2B8h6N9t-132-011-Ja-002-LBU-058-1-3x7-03-Q3d</t>
  </si>
  <si>
    <t>六边形战士</t>
  </si>
  <si>
    <t>宁波市鄞州区中河街道宋诏桥初级中学、浙江省宁波市东恩中学</t>
  </si>
  <si>
    <t>刘家豪|应思铭</t>
  </si>
  <si>
    <t>2B8h6NKY-132-011-xh-002-xvA-058-1-16l-03-T6W</t>
  </si>
  <si>
    <t>太阳宫11队</t>
  </si>
  <si>
    <t>甄墨轩|李昱辰</t>
  </si>
  <si>
    <t>2B8h6NKT-132-011-qO-002-sgR-058-1-jZs-03-i6w</t>
  </si>
  <si>
    <t>元域队</t>
  </si>
  <si>
    <t>喀什市第二十八中学/喀什市农三师第一中学</t>
  </si>
  <si>
    <t>彭映豪|尹家硕</t>
  </si>
  <si>
    <t>2B8h6N9q-132-011-Wg-002-6e5-058-1-u60-03-u4P</t>
  </si>
  <si>
    <t>飞鹰队</t>
  </si>
  <si>
    <t>南阳市第二十二中学 南阳市第二十一学校</t>
  </si>
  <si>
    <t>庄修喆|顾炳坤</t>
  </si>
  <si>
    <t>2B8h6N9f-132-011-kf-002-K2J-058-1-5ic-03-YvX</t>
  </si>
  <si>
    <t>未来之光</t>
  </si>
  <si>
    <t>宁波市海曙第三外国语学校、宁波鄞州赫德实验学校</t>
  </si>
  <si>
    <t>韩熠彬|孙墨</t>
  </si>
  <si>
    <t>2B8h6N9I-132-011-ZS-002-Kzv-058-1-B9H-03-6Lu</t>
  </si>
  <si>
    <t>大鱼超越队</t>
  </si>
  <si>
    <t>元宝山区平庄矿区中学</t>
  </si>
  <si>
    <t>张逸起翔|张帅</t>
  </si>
  <si>
    <t>2B8h6TPP-132-011-cN-002-Wxj-058-1-nLo-03-rsU</t>
  </si>
  <si>
    <t>丹阳市华南实验初级中学</t>
  </si>
  <si>
    <t>丹阳市华南中学</t>
  </si>
  <si>
    <t>孙丹君</t>
  </si>
  <si>
    <t>徐子千</t>
  </si>
  <si>
    <t>2B8h6EwG-132-011-6T-002-snF-058-1-qKO-03-vmm</t>
  </si>
  <si>
    <t>极客先锋</t>
  </si>
  <si>
    <t>江苏省溧水高级中学</t>
  </si>
  <si>
    <t>刘萍</t>
  </si>
  <si>
    <t>吴子渊|章名睿</t>
  </si>
  <si>
    <t>2B8h6N94-132-011-lr-002-Rap-058-1-BvR-03-8X8</t>
  </si>
  <si>
    <t>新芯队</t>
  </si>
  <si>
    <t>南阳市第十三中学校 南阳市第十七中学校</t>
  </si>
  <si>
    <t>杜娜娜|李浩</t>
  </si>
  <si>
    <t>张俊舜|吴辰钰</t>
  </si>
  <si>
    <t>2B8h6NKR-132-011-4O-002-qid-058-1-YCe-03-gj0</t>
  </si>
  <si>
    <t>智驭队</t>
  </si>
  <si>
    <t>喀什市第二中学</t>
  </si>
  <si>
    <t>牛鸿祥|侯杨子</t>
  </si>
  <si>
    <t>2B8h6N9x-132-011-37-002-Zjf-058-1-MmT-03-O6F</t>
  </si>
  <si>
    <t>大鱼极限队</t>
  </si>
  <si>
    <t>贺若宸|董俊骋</t>
  </si>
  <si>
    <t>2B8h6N9h-132-011-ji-002-fPU-058-1-20d-03-LIX</t>
  </si>
  <si>
    <t>丹阳市华南，苏州山峰联队</t>
  </si>
  <si>
    <t>丹阳市华南实验初级中学，苏州山峰双语学校</t>
  </si>
  <si>
    <t>眭超|孙丹君</t>
  </si>
  <si>
    <t>马天佑|朱敏益</t>
  </si>
  <si>
    <t>2B8h6NKB-132-011-VL-002-wdn-058-1-jpL-03-jzW</t>
  </si>
  <si>
    <t>云弈队</t>
  </si>
  <si>
    <t>喀什市农三师中学/图木舒克市第一中学</t>
  </si>
  <si>
    <t>林乐刚</t>
  </si>
  <si>
    <t>邹若阳|张轶轩</t>
  </si>
  <si>
    <t>2B8h6N9P-132-011-9d-002-x5v-058-1-I7H-03-SSx</t>
  </si>
  <si>
    <t>青云队</t>
  </si>
  <si>
    <t>南阳市第十三中学校 南阳市第二十二中学校</t>
  </si>
  <si>
    <t>杜娜娜</t>
  </si>
  <si>
    <t>张凯然|卢柬金</t>
  </si>
  <si>
    <t>2B8h6NKk-132-011-Ys-002-DAd-058-1-u3e-03-QH0</t>
  </si>
  <si>
    <t>聪铭队</t>
  </si>
  <si>
    <t>南阳市第十三中学校</t>
  </si>
  <si>
    <t>艾扬</t>
  </si>
  <si>
    <t>鲁思聪|齐昱铭</t>
  </si>
  <si>
    <t>2B8h6Ewq-132-011-uI-002-UUz-058-1-5U7-03-Wrt</t>
  </si>
  <si>
    <t>无坚不摧队</t>
  </si>
  <si>
    <t>阿克苏指尖创客教育</t>
  </si>
  <si>
    <t>卫初晓</t>
  </si>
  <si>
    <t>于新然|杜浩宇</t>
  </si>
  <si>
    <t>2B8h6Ewt-132-011-Cz-002-CN9-058-1-uNu-03-aFn</t>
  </si>
  <si>
    <t>奇遇队</t>
  </si>
  <si>
    <t>谭璟澂|王浩宇</t>
  </si>
  <si>
    <t>2B8h6NKn-132-011-52-002-z4H-058-1-RRW-03-LtZ</t>
  </si>
  <si>
    <t>光枢队</t>
  </si>
  <si>
    <t>喀什市第二中学/疏勒县八一中学</t>
  </si>
  <si>
    <t>林乐磊</t>
  </si>
  <si>
    <t>张书瑶|阿尔斯兰拜戈·麦麦提</t>
  </si>
  <si>
    <t>2B8h6N92-132-011-ku-002-OXn-058-1-q1B-03-5GV</t>
  </si>
  <si>
    <t>破晓冲锋队</t>
  </si>
  <si>
    <t>安顺市第五中学、安顺市实验学校</t>
  </si>
  <si>
    <t>陈宽|杨胜焜</t>
  </si>
  <si>
    <t>2B8h6NKr-132-011-YC-002-9sd-058-1-IR2-03-bYG</t>
  </si>
  <si>
    <t>星枢队</t>
  </si>
  <si>
    <t>喀什市第二中学/喀什市第十六小学</t>
  </si>
  <si>
    <t>潘明</t>
  </si>
  <si>
    <t>汪显恩|张秦邑</t>
  </si>
  <si>
    <t>2B8h6nAZ-132-011-Mi-002-t6r-058-1-tXy-03-7hE</t>
  </si>
  <si>
    <t>燃力全开队</t>
  </si>
  <si>
    <t>安顺市实验学校、安顺经济技术开发区实验中学</t>
  </si>
  <si>
    <t>李鑫政|李秀瑗</t>
  </si>
  <si>
    <t>2B8h6NK0-132-011-Jr-002-wta-058-1-jcJ-03-uCQ</t>
  </si>
  <si>
    <t>码高机器人陶然亭校区二队</t>
  </si>
  <si>
    <t>北京市第十五中学初中部 北京市育才学校</t>
  </si>
  <si>
    <t>张鸿淼</t>
  </si>
  <si>
    <t>刘若妍|汤云伟</t>
  </si>
  <si>
    <t>2B8h6NK3-132-011-tg-002-vrR-058-1-0xE-03-9Ef</t>
  </si>
  <si>
    <t>量锋队</t>
  </si>
  <si>
    <t>喀什市图木舒克市第一中学</t>
  </si>
  <si>
    <t>周子轩|李俊谚</t>
  </si>
  <si>
    <t>2B8h6N9w-132-011-SW-002-2yA-058-1-10n-03-inh</t>
  </si>
  <si>
    <t>长风破浪队</t>
  </si>
  <si>
    <t>安顺市第九中学、贵阳市观山湖区普瑞学校</t>
  </si>
  <si>
    <t>郑荣灿|翁宇辰</t>
  </si>
  <si>
    <t>2B8h6N6Y-132-011-jz-001-AEF-057-1-rTM-05-6PW</t>
  </si>
  <si>
    <t>未来乡村</t>
  </si>
  <si>
    <t>桐兴协力</t>
  </si>
  <si>
    <t>北京景山学校 北京市东城区灯市口小学</t>
  </si>
  <si>
    <t>李彬|刘英侠</t>
  </si>
  <si>
    <t>张语桐|吴宸兴</t>
  </si>
  <si>
    <t>2B8h6Ypf-132-011-dz-001-M6C-057-1-t1e-05-IHo</t>
  </si>
  <si>
    <t>时光机2队</t>
  </si>
  <si>
    <t>曾辉新</t>
  </si>
  <si>
    <t>张毅|袁予安</t>
  </si>
  <si>
    <t>2B8h6NXH-132-011-Nu-001-2XW-057-1-Csx-05-l99</t>
  </si>
  <si>
    <t>太阳宫14队</t>
  </si>
  <si>
    <t>杨桐玮|金昭</t>
  </si>
  <si>
    <t>2B8h6NaC-132-011-y1-001-KVf-057-1-D2X-05-J3b</t>
  </si>
  <si>
    <t>太阳宫2队</t>
  </si>
  <si>
    <t>郑心毅|程嘉慕</t>
  </si>
  <si>
    <t>2B8h6N6l-132-011-cS-001-cO0-057-1-n96-05-Afm</t>
  </si>
  <si>
    <t>五棵松六队</t>
  </si>
  <si>
    <t>首都师范大学附属定慧里小学  北京市海淀区翠微小学</t>
  </si>
  <si>
    <t>赵一兰</t>
  </si>
  <si>
    <t>陈青橙|魏熙晨</t>
  </si>
  <si>
    <t>2B8h6NaW-132-011-vr-001-4eo-057-1-app-05-yhU</t>
  </si>
  <si>
    <t>太阳宫4队</t>
  </si>
  <si>
    <t>王梦杰</t>
  </si>
  <si>
    <t>冯绍棠|陈奕诺</t>
  </si>
  <si>
    <t>2B8h6NaK-132-011-4c-001-iYq-057-1-wB1-05-Auy</t>
  </si>
  <si>
    <t>太阳宫1队</t>
  </si>
  <si>
    <t>刘瀚博|彭月皓</t>
  </si>
  <si>
    <t>2B8h6NiF-132-011-1t-001-Rdu-057-1-16u-05-rNu</t>
  </si>
  <si>
    <t>从容应队</t>
  </si>
  <si>
    <t>育民小学 北京市海淀区七一小学</t>
  </si>
  <si>
    <t>路学芹</t>
  </si>
  <si>
    <t>蒋毓容|彭柏琰</t>
  </si>
  <si>
    <t>2B8h6NXV-132-011-U4-001-pdm-057-1-tOP-05-qR4</t>
  </si>
  <si>
    <t>伊春追风少年</t>
  </si>
  <si>
    <t>伊美区黎明小学  伊美区实验小学</t>
  </si>
  <si>
    <t>唐鑫阳|刘瀚泽</t>
  </si>
  <si>
    <t>2B8h6NXw-132-011-wh-001-283-057-1-Zfc-05-KJi</t>
  </si>
  <si>
    <t>辰星</t>
  </si>
  <si>
    <t>北京市海淀区育鹰小学 北京市海淀区第二实验小学橡树校区</t>
  </si>
  <si>
    <t>韩旭</t>
  </si>
  <si>
    <t>吕晨溪|李浩然</t>
  </si>
  <si>
    <t>2B8h6Yp9-132-011-Z4-001-AZJ-057-1-4OG-05-JO1</t>
  </si>
  <si>
    <t>欢乐队</t>
  </si>
  <si>
    <t>周口市实验学校</t>
  </si>
  <si>
    <t>刘金金</t>
  </si>
  <si>
    <t>陈奕然|史逸轩</t>
  </si>
  <si>
    <t>2B8h6Ypq-132-011-yq-001-6wH-057-1-usn-05-QgL</t>
  </si>
  <si>
    <t>时光机1队</t>
  </si>
  <si>
    <t>王景雨|冷祤泽</t>
  </si>
  <si>
    <t>2B8h6Yp8-132-011-lh-001-bhv-057-1-X6F-05-xna</t>
  </si>
  <si>
    <t>小鸡快跑坦克队</t>
  </si>
  <si>
    <t>成都市新都区正德小学校、金苹果锦城第一中学附属小学</t>
  </si>
  <si>
    <t>毕成</t>
  </si>
  <si>
    <t>郑淳泽|林天屹</t>
  </si>
  <si>
    <t>2B8h6NXT-132-011-mQ-001-OI7-057-1-Gi2-05-Cr1</t>
  </si>
  <si>
    <t>太阳宫13队</t>
  </si>
  <si>
    <t>徐婉真|景想</t>
  </si>
  <si>
    <t>2B8h6N6J-132-011-H5-001-yPl-057-1-Kr7-05-3EA</t>
  </si>
  <si>
    <t>五棵松四队</t>
  </si>
  <si>
    <t>首都师范大学附属定慧里小学  北京市育英学校</t>
  </si>
  <si>
    <t>刘牧宸|陈韦伊</t>
  </si>
  <si>
    <t>2B8h6YpB-132-011-0f-001-VuN-057-1-oxp-05-eFg</t>
  </si>
  <si>
    <t>少年无畏队</t>
  </si>
  <si>
    <t>安顺市实验学校、安顺市第九小学</t>
  </si>
  <si>
    <t>王添一|李泓毅</t>
  </si>
  <si>
    <t>2B8h6NiT-132-011-2B-001-QcN-057-1-tcy-05-sdL</t>
  </si>
  <si>
    <t>蛋仔派队</t>
  </si>
  <si>
    <t>中国音乐学院附属北京实验学校 海淀区七一小学</t>
  </si>
  <si>
    <t>郭子青</t>
  </si>
  <si>
    <t>王煊阳|焦乐山</t>
  </si>
  <si>
    <t>2B8h6Ni1-132-011-m4-001-rA3-057-1-aSn-05-Pjs</t>
  </si>
  <si>
    <t>考试全队</t>
  </si>
  <si>
    <t>北京市西城区三里河三小 北京建筑大学附属小学</t>
  </si>
  <si>
    <t>李松陶|郭明昆</t>
  </si>
  <si>
    <t>2B8h6N6S-132-011-IG-001-M9e-057-1-hVw-05-BEJ</t>
  </si>
  <si>
    <t>五棵松三队</t>
  </si>
  <si>
    <t>首都师范大学附属小学  北京市海淀区五一学校</t>
  </si>
  <si>
    <t>靳博涵|赵崇旭</t>
  </si>
  <si>
    <t>2B8h6N6R-132-011-wv-001-1xe-057-1-pJB-05-OaY</t>
  </si>
  <si>
    <t>骐迹小阿</t>
  </si>
  <si>
    <t>北京市东城区灯市口小学</t>
  </si>
  <si>
    <t>魏奇</t>
  </si>
  <si>
    <t>翁小阿|孟令骐</t>
  </si>
  <si>
    <t>2B8h6NaT-132-011-Ls-001-tkP-057-1-ESS-05-vex</t>
  </si>
  <si>
    <t>太阳宫5队</t>
  </si>
  <si>
    <t>徐茗森|苑铭珩</t>
  </si>
  <si>
    <t>2B8h6YN3-132-011-hX-001-OSn-057-1-DNq-05-N6T</t>
  </si>
  <si>
    <t>小虎队</t>
  </si>
  <si>
    <t>周口实验学校</t>
  </si>
  <si>
    <t>刘书钰|王梓旭</t>
  </si>
  <si>
    <t>2B8h6Ypi-132-011-ax-001-IMz-057-1-sMW-05-OaM</t>
  </si>
  <si>
    <t>时光机3队</t>
  </si>
  <si>
    <t>管明宇|耿瑜辰</t>
  </si>
  <si>
    <t>2B8h6N6I-132-011-0Z-001-7kG-057-1-nuq-05-zUc</t>
  </si>
  <si>
    <t>五棵松五队</t>
  </si>
  <si>
    <t>首都师范大学附属定慧里小学  北京市第八中学京西附属小学</t>
  </si>
  <si>
    <t>陈韦聿|王绍宸</t>
  </si>
  <si>
    <t>2B8h6N6N-132-011-8X-001-Fah-057-1-Bxa-05-HSQ</t>
  </si>
  <si>
    <t>五棵松一队</t>
  </si>
  <si>
    <t>北京五一小学  北京市海淀区五一小学</t>
  </si>
  <si>
    <t>焦紫轩|何雨轩</t>
  </si>
  <si>
    <t>2B8h6N6d-132-011-m6-001-Saq-057-1-Cds-05-H75</t>
  </si>
  <si>
    <t>镇星</t>
  </si>
  <si>
    <t>北京市海淀区第二实验小学 北京市海淀区中关村第二小学</t>
  </si>
  <si>
    <t>吕长坤|刘济毓</t>
  </si>
  <si>
    <t>2B8h6Ypp-132-011-51-001-zbf-057-1-sw4-05-9z8</t>
  </si>
  <si>
    <t>春风战队</t>
  </si>
  <si>
    <t>潘家辉|钱波言</t>
  </si>
  <si>
    <t>2B8h6N6F-132-011-sl-001-Kfz-057-1-hRQ-05-0kV</t>
  </si>
  <si>
    <t>岁星</t>
  </si>
  <si>
    <t>北京市海淀区第二实验小学 北京外国语大学附属外国语学校</t>
  </si>
  <si>
    <t>吴时与|陈子骁</t>
  </si>
  <si>
    <t>2B8h6N6r-132-011-pO-001-7l7-057-1-r5H-05-XoW</t>
  </si>
  <si>
    <t>码高机器人陶然亭校区一队</t>
  </si>
  <si>
    <t>北京小学天宁寺分校 北京育才学校</t>
  </si>
  <si>
    <t>黄贺|侯思帆</t>
  </si>
  <si>
    <t>2B8h6NiN-132-011-5x-001-G89-057-1-pnC-05-yNj</t>
  </si>
  <si>
    <t>汇智创科回民二队</t>
  </si>
  <si>
    <t>齐齐哈尔市回民小学校 齐齐哈尔市东路小学校</t>
  </si>
  <si>
    <t>赵梁</t>
  </si>
  <si>
    <t>韩华泽|吕竣泽</t>
  </si>
  <si>
    <t>2B8h6NiC-132-011-vM-001-NKw-057-1-uUJ-05-5ER</t>
  </si>
  <si>
    <t>汇智创科回民一队</t>
  </si>
  <si>
    <t>齐齐哈尔市东路小学校 齐齐哈尔市育红小学校</t>
  </si>
  <si>
    <t>吕沐轩|刘帛林</t>
  </si>
  <si>
    <t>2B8h6N6o-132-011-xB-001-1Mn-057-1-eef-05-alE</t>
  </si>
  <si>
    <t>五棵松二队</t>
  </si>
  <si>
    <t>五一未来实验小学  北京教育科学研究院附属石景山实验学校</t>
  </si>
  <si>
    <t>马浩谦|张艺腾</t>
  </si>
  <si>
    <t>2B8h6NiE-132-011-Hz-001-CQn-057-1-CfO-05-hjj</t>
  </si>
  <si>
    <t>做的都队</t>
  </si>
  <si>
    <t>翠微小学 北京市丰台二中附属丰体时代小学</t>
  </si>
  <si>
    <t>张轩晨|李亚泽</t>
  </si>
  <si>
    <t>2B8h6Nir-132-011-Wt-001-XFL-057-1-Anv-05-sKH</t>
  </si>
  <si>
    <t>你说的队</t>
  </si>
  <si>
    <t>北京市海淀区玉泉小学 首都师范大学实验小学</t>
  </si>
  <si>
    <t>聂梦迪|张鑫龙</t>
  </si>
  <si>
    <t>金弘毅|谭皓泽</t>
  </si>
  <si>
    <t>2B8h6NXB-132-011-jG-001-k3x-057-1-O4p-05-6kv</t>
  </si>
  <si>
    <t>畅想未来队</t>
  </si>
  <si>
    <t>吐鲁番市第六小学 吐鲁番市第一小学</t>
  </si>
  <si>
    <t>杨浩宇|赵泓博</t>
  </si>
  <si>
    <t>2B8h6Ypj-132-011-mc-001-7WO-057-1-26d-05-IAG</t>
  </si>
  <si>
    <t>源泽队</t>
  </si>
  <si>
    <t>冉腾飞</t>
  </si>
  <si>
    <t>顾家源|周润泽</t>
  </si>
  <si>
    <t>2B8h6NXM-132-011-NS-001-UP4-057-1-dG9-05-Vr1</t>
  </si>
  <si>
    <t>伊春黎明战队</t>
  </si>
  <si>
    <t>伊美区黎明小学</t>
  </si>
  <si>
    <t>宋欣格|邢皓然</t>
  </si>
  <si>
    <t>2B8h6Nik-132-011-wA-001-jp2-057-1-N6E-05-9Ak</t>
  </si>
  <si>
    <t>啊对对队</t>
  </si>
  <si>
    <t>七一小学 北京市西城区志成小学</t>
  </si>
  <si>
    <t>董姿辰|李果洋</t>
  </si>
  <si>
    <t>2B8h6NX0-132-011-44-001-0TB-057-1-Otf-05-d5Y</t>
  </si>
  <si>
    <t>太阳宫6队</t>
  </si>
  <si>
    <t>梁博涵|李翌辰</t>
  </si>
  <si>
    <t>2B8h6YpO-132-011-Qm-001-Fpz-057-1-Wz8-05-JOE</t>
  </si>
  <si>
    <t>淇诺队</t>
  </si>
  <si>
    <t>冉腾飞|孙宾</t>
  </si>
  <si>
    <t>蔡宜诺|段涵淇</t>
  </si>
  <si>
    <t>2B8h6NXX-132-011-Hy-001-gHK-057-1-dDn-05-HVK</t>
  </si>
  <si>
    <t>伊春码高战队</t>
  </si>
  <si>
    <t>伊美区黎明小学 乌翠区乌马河第一小学</t>
  </si>
  <si>
    <t>张伊诺|陈思诺</t>
  </si>
  <si>
    <t>2B8h6NXu-132-011-Tn-001-VZ6-057-1-wL1-05-6uD</t>
  </si>
  <si>
    <t>乐高梦之队</t>
  </si>
  <si>
    <t>吐鲁番市高昌区第一幼儿园  吐鲁番市高昌区启蒙实验双语幼儿园</t>
  </si>
  <si>
    <t>刘翔</t>
  </si>
  <si>
    <t>依米然·阿希木|王效卿</t>
  </si>
  <si>
    <t>2B8h6N6h-132-011-zQ-001-TJF-057-1-YiV-05-Iuj</t>
  </si>
  <si>
    <t>未来之星</t>
  </si>
  <si>
    <t>北京实验二小广外分校     中古友谊小学</t>
  </si>
  <si>
    <t>石曼曼</t>
  </si>
  <si>
    <t>方泓博|潘昀泽</t>
  </si>
  <si>
    <t>2B8h6N6A-132-011-45-001-HWI-057-1-fAw-05-1Wx</t>
  </si>
  <si>
    <t>探索未来</t>
  </si>
  <si>
    <t>北京小学  育民小学</t>
  </si>
  <si>
    <t>张远远</t>
  </si>
  <si>
    <t>干沐霖|李溢彬</t>
  </si>
  <si>
    <t>2B8h6NX7-132-011-4U-001-HSK-057-1-S6k-05-QOO</t>
  </si>
  <si>
    <t>太白</t>
  </si>
  <si>
    <t>北京市海淀区中关村第一小学中央党校校区</t>
  </si>
  <si>
    <t xml:space="preserve">宋悦溪|逯昊旻 </t>
  </si>
  <si>
    <t>2B8h6NXy-132-011-RJ-001-Uc4-057-1-MXE-05-s32</t>
  </si>
  <si>
    <t>创新先锋队</t>
  </si>
  <si>
    <t>谢浩天</t>
  </si>
  <si>
    <t>李绍正|郑元源</t>
  </si>
  <si>
    <t>2B8h6NiO-132-011-Rt-001-eqR-057-1-oek-05-2bj</t>
  </si>
  <si>
    <t>汇智创科回民三队</t>
  </si>
  <si>
    <t>齐齐哈尔市建华区回民小学校 齐齐哈尔市东路小学</t>
  </si>
  <si>
    <t>王熙元|张铭赫</t>
  </si>
  <si>
    <t>2B8h6Nao-132-011-X6-001-oag-057-1-Ml6-05-VPG</t>
  </si>
  <si>
    <t>源力队</t>
  </si>
  <si>
    <t>喀什市第二小学/喀什市第十六小学</t>
  </si>
  <si>
    <t>牛浩硕|李子祺</t>
  </si>
  <si>
    <t>2B8h6NXh-132-011-31-001-U6V-057-1-6D5-05-UAN</t>
  </si>
  <si>
    <t>荧惑</t>
  </si>
  <si>
    <t>北京市海淀区第二实验小学 北京市海淀外国语实验学校</t>
  </si>
  <si>
    <t>刘璟硕|郑景元</t>
  </si>
  <si>
    <t>2B8h6Nie-132-011-Ym-001-l9N-057-1-eAi-05-FL1</t>
  </si>
  <si>
    <t>和我一队</t>
  </si>
  <si>
    <t>北京市海淀区实验小学 北京市海淀区翠微小学</t>
  </si>
  <si>
    <t>聂梦迪</t>
  </si>
  <si>
    <t>赵若辰|马逢知</t>
  </si>
  <si>
    <t>2B8h6N61-132-011-69-001-Xzx-057-1-qDs-05-Vya</t>
  </si>
  <si>
    <t>凌霄棠锋队</t>
  </si>
  <si>
    <t>北京市西城区黄城根小学 北京市西城区师范学校附属小学</t>
  </si>
  <si>
    <t>张敏</t>
  </si>
  <si>
    <t>赵梧霄|刘雨棠</t>
  </si>
  <si>
    <t>2B8h6NXr-132-011-oW-001-tOg-057-1-6bZ-05-hOO</t>
  </si>
  <si>
    <t>冲向未来队</t>
  </si>
  <si>
    <t>吐鲁番市第九小学</t>
  </si>
  <si>
    <t>牛贺徕|曾婧茜</t>
  </si>
  <si>
    <t>2B8h6N6n-132-011-5B-001-ZU6-057-1-f9l-05-JiL</t>
  </si>
  <si>
    <t>萝卜特工队</t>
  </si>
  <si>
    <t>北京市西城区育翔小学 皇城根小学附属实验分校</t>
  </si>
  <si>
    <t>刘璨鸣|尹思萌</t>
  </si>
  <si>
    <t>2B8h6Naz-132-011-nn-001-OIW-057-1-AjQ-05-pma</t>
  </si>
  <si>
    <t>博雅先锋</t>
  </si>
  <si>
    <t>五家渠第一小学、五家渠第三小学</t>
  </si>
  <si>
    <t>贺杨</t>
  </si>
  <si>
    <t>王博寓|袁雅宣</t>
  </si>
  <si>
    <t>2B8h6NaU-132-011-wU-001-Ijx-057-1-zhg-05-FPa</t>
  </si>
  <si>
    <t>喀什3队</t>
  </si>
  <si>
    <t>喀什市冲向火星科技培训</t>
  </si>
  <si>
    <t>廉清垚|麦尔菲娜·阿力木江</t>
  </si>
  <si>
    <t>2B8h6Ypu-132-011-VI-001-WW5-057-1-j7l-05-Ne9</t>
  </si>
  <si>
    <t>精英小分队</t>
  </si>
  <si>
    <t>安顺市实验学校、安顺市第五小学</t>
  </si>
  <si>
    <t>冯晨育|汪鸿宇</t>
  </si>
  <si>
    <t>2B8h6NX8-132-011-jT-001-UJh-057-1-HfG-05-afF</t>
  </si>
  <si>
    <t>科创未来</t>
  </si>
  <si>
    <t>吐鲁番市第三小学 吐鲁番市第一小学</t>
  </si>
  <si>
    <t>伏梁睿|依米然·阿希木</t>
  </si>
  <si>
    <t>2B8h6NX4-132-011-KK-001-HM7-057-1-m75-05-o0t</t>
  </si>
  <si>
    <t>南郡小学必胜！</t>
  </si>
  <si>
    <t>伊美区南郡小学</t>
  </si>
  <si>
    <t>刘洺宇|郭晋铭</t>
  </si>
  <si>
    <t>2B8h6NaJ-132-011-gP-001-oQt-057-1-t03-05-ny4</t>
  </si>
  <si>
    <t>云核队</t>
  </si>
  <si>
    <t>喀什市农三师中学/喀什市第二小学</t>
  </si>
  <si>
    <t>张文钊|张沐阳</t>
  </si>
  <si>
    <t>2B8h6Na6-132-011-iK-001-8KR-057-1-m5K-05-65v</t>
  </si>
  <si>
    <t>骁腾队</t>
  </si>
  <si>
    <t>喀什市欣达幼儿园</t>
  </si>
  <si>
    <t>陈治琦|杨彧麟</t>
  </si>
  <si>
    <t>2B8h6NaA-132-011-Nk-001-tcH-057-1-G9G-05-9OF</t>
  </si>
  <si>
    <t>喀什2队</t>
  </si>
  <si>
    <t>喀什市冲向火星科技</t>
  </si>
  <si>
    <t>王子烨|程可俊</t>
  </si>
  <si>
    <t>2B8h6N65-132-011-IK-001-BOS-057-1-Gda-05-fsX</t>
  </si>
  <si>
    <t>卓越非凡</t>
  </si>
  <si>
    <t>北京宣武师范学校附属第一小学  朝阳外国语学校北苑分校小学部</t>
  </si>
  <si>
    <t>杜思宸|刘青辰</t>
  </si>
  <si>
    <t>2B8h6NXK-132-011-0O-001-Tws-057-1-zwo-05-fW9</t>
  </si>
  <si>
    <t>伊春码高必胜！！</t>
  </si>
  <si>
    <t>友好区友好第三小学 伊美区南郡小学</t>
  </si>
  <si>
    <t>徐艺航|丁翊洋</t>
  </si>
  <si>
    <t>2B8h6YNm-132-011-qA-001-n1G-057-1-307-05-Ogd</t>
  </si>
  <si>
    <t>澄芯柯见护卫队</t>
  </si>
  <si>
    <t>马鞍山未来芯科技活动中心</t>
  </si>
  <si>
    <t>姜美</t>
  </si>
  <si>
    <t>陈美澄|顾子柯</t>
  </si>
  <si>
    <t>2B8h6YNQ-132-011-YK-001-iln-057-1-Bmy-05-aZz</t>
  </si>
  <si>
    <t>屹芯宣战队</t>
  </si>
  <si>
    <t>张逸宣|张屹川</t>
  </si>
  <si>
    <t>2B8h6NXq-132-011-lr-001-cOG-057-1-wSy-05-48Y</t>
  </si>
  <si>
    <t>伊春码高必胜！</t>
  </si>
  <si>
    <t>乌翠区乌马河第一小学 伊美区实验小学</t>
  </si>
  <si>
    <t>马随郡|马赫遥</t>
  </si>
  <si>
    <t>144,22</t>
  </si>
  <si>
    <t>2B8h6NXD-132-011-Bu-001-E0O-057-1-IZg-05-DOE</t>
  </si>
  <si>
    <t>未来科技队</t>
  </si>
  <si>
    <t>吐鲁番市第九小学   吐鲁番市第六小学</t>
  </si>
  <si>
    <t>曹阳蔷薇</t>
  </si>
  <si>
    <t>杨晓冉|丁星云</t>
  </si>
  <si>
    <t>2B8h6Naw-132-011-7v-001-JsL-057-1-WAE-05-gNe</t>
  </si>
  <si>
    <t>喀什1队</t>
  </si>
  <si>
    <t>郑洵芮|冯谱恩</t>
  </si>
  <si>
    <t>2B8h6YpX-132-011-Xf-001-l87-057-1-3Kx-05-SSR</t>
  </si>
  <si>
    <t>拼搭先锋队</t>
  </si>
  <si>
    <t>南京市光华东街小学</t>
  </si>
  <si>
    <t>袁志娅</t>
  </si>
  <si>
    <t>宋茉程|马若萱</t>
  </si>
  <si>
    <t>2B8h6NaS-132-011-g7-001-PBc-057-1-aaO-05-Xhs</t>
  </si>
  <si>
    <t>创核队</t>
  </si>
  <si>
    <t>伊科拉木·木扎帕尔江|杨浚晖</t>
  </si>
  <si>
    <t>2B8h6Ypv-132-011-j1-001-zPe-057-1-NQr-05-rkO</t>
  </si>
  <si>
    <t>壹号机器人光谷校区五队</t>
  </si>
  <si>
    <t>武汉市光谷第十二小学/ 武汉光谷为明实验学校</t>
  </si>
  <si>
    <t>陈其深|胡俊淇</t>
  </si>
  <si>
    <t>2B8h6NaM-132-011-uX-001-mbc-057-1-npt-05-WEG</t>
  </si>
  <si>
    <t>星芒队</t>
  </si>
  <si>
    <t>喀什市第四小学/喀什市第十六小学</t>
  </si>
  <si>
    <t>李歆阳|范绍贤</t>
  </si>
  <si>
    <t>2B8h6YNk-132-011-fr-001-LKB-057-1-uXM-05-UMA</t>
  </si>
  <si>
    <t>壹号超人队</t>
  </si>
  <si>
    <t>武汉光谷未来/东西湖区实验小学</t>
  </si>
  <si>
    <t>高博袆|廖远臻</t>
  </si>
  <si>
    <t>2B8h6YNs-132-011-jN-001-Wcl-057-1-T6j-05-ott</t>
  </si>
  <si>
    <t>壹号机器人光谷校区6队</t>
  </si>
  <si>
    <t>武汉市光谷第十二小学</t>
  </si>
  <si>
    <t>曹桉昇|王鸿博</t>
  </si>
  <si>
    <t>2B8h6Nat-132-011-Lj-001-lXn-057-1-aIg-05-Rwm</t>
  </si>
  <si>
    <t>超光队</t>
  </si>
  <si>
    <t>喀什市第二十小学/喀什市第四小学</t>
  </si>
  <si>
    <t>高子俊|刘奕程</t>
  </si>
  <si>
    <t>2B8h6N6q-132-011-HO-001-E41-057-1-9hE-05-Bpf</t>
  </si>
  <si>
    <t>星际筑梦</t>
  </si>
  <si>
    <t>北京小学天宁寺分校   北京实验一小广外校区</t>
  </si>
  <si>
    <t>刘鹏蕾</t>
  </si>
  <si>
    <t>张溿麟|吕赟阅</t>
  </si>
  <si>
    <t>2B8h6NXb-132-011-oP-001-N1b-057-1-k08-05-wRE</t>
  </si>
  <si>
    <t>伊春实验必胜</t>
  </si>
  <si>
    <t>伊春市伊美区实验小学</t>
  </si>
  <si>
    <t>李雨侨|赵子睿</t>
  </si>
  <si>
    <t>2B8h6N6y-132-011-Kc-001-ORs-057-1-k9F-05-6cY</t>
  </si>
  <si>
    <t>奇思妙想</t>
  </si>
  <si>
    <t>北京实验二小广外分校   北京小学天宁寺分校</t>
  </si>
  <si>
    <t>张熙若|王姝涵</t>
  </si>
  <si>
    <t>2B8h6Naf-132-011-Eh-001-ktl-057-1-ZuV-05-woh</t>
  </si>
  <si>
    <t>光启队</t>
  </si>
  <si>
    <t>杨宸宇|李卓康</t>
  </si>
  <si>
    <t>2B8h6YpP-132-011-Ub-001-0da-057-1-QEL-05-sU3</t>
  </si>
  <si>
    <t>壹号机器人光谷校区一队</t>
  </si>
  <si>
    <t>光谷第二实验小学/武汉市光谷第二小学</t>
  </si>
  <si>
    <t>董睿涵|戴溥初</t>
  </si>
  <si>
    <t>2B8h6Nav-132-011-gL-001-EGx-057-1-gDO-05-MNv</t>
  </si>
  <si>
    <t>未来探路者</t>
  </si>
  <si>
    <t>吐鲁番市第六小学  吐鲁番市第一小学</t>
  </si>
  <si>
    <t>宋志博|艾力法尔·艾克拜尔</t>
  </si>
  <si>
    <t>2B8h6NXs-132-011-cO-001-1gL-057-1-rfe-05-70F</t>
  </si>
  <si>
    <t>冲向火星队</t>
  </si>
  <si>
    <t>吐鲁番市第一小学   吐鲁番市第三小学</t>
  </si>
  <si>
    <t>雷佳怡|刘博瀚</t>
  </si>
  <si>
    <t>2B8h6NaG-132-011-WM-001-txy-057-1-xgw-05-DSQ</t>
  </si>
  <si>
    <t>星火</t>
  </si>
  <si>
    <t>杨泽睿|刘云兮</t>
  </si>
  <si>
    <t>2B8h6NXE-132-011-P5-001-G9k-057-1-Zbt-05-CpO</t>
  </si>
  <si>
    <t>银河探索队</t>
  </si>
  <si>
    <t>魏梓妍</t>
  </si>
  <si>
    <t>付光宇|王铭堃</t>
  </si>
  <si>
    <t>2B8h6NS2-132-011-ca-001-gsZ-057-1-aFI-06-82L</t>
  </si>
  <si>
    <t>谦祺创禾团</t>
  </si>
  <si>
    <t>金苹果锦城第一中学附属小学</t>
  </si>
  <si>
    <t>牟宇凡</t>
  </si>
  <si>
    <t>许嘉祺|夏语谦</t>
  </si>
  <si>
    <t>2B8h6NST-132-011-og-001-d2R-057-1-6d6-06-b72</t>
  </si>
  <si>
    <t>第一战队</t>
  </si>
  <si>
    <t>程敏</t>
  </si>
  <si>
    <t>靳博藓|屈俊宇</t>
  </si>
  <si>
    <t>2B8h6NSb-132-011-2L-001-94z-057-1-ADV-06-toW</t>
  </si>
  <si>
    <t>盛世小高队</t>
  </si>
  <si>
    <t>灵石县第二小学、灵石县第五小学</t>
  </si>
  <si>
    <t>陈晓健|任灵燕</t>
  </si>
  <si>
    <t>王怡婷|常恩泽</t>
  </si>
  <si>
    <t>2B8h6NSE-132-011-Hg-001-Kw5-057-1-NB5-06-8PU</t>
  </si>
  <si>
    <t>海底小纵队</t>
  </si>
  <si>
    <t>寇杰睿|陈芃希</t>
  </si>
  <si>
    <t>2B8h6NSi-132-011-lI-001-wwl-057-1-iW9-06-G2V</t>
  </si>
  <si>
    <t>双杨队</t>
  </si>
  <si>
    <t>杨骅|杨皓翔</t>
  </si>
  <si>
    <t>2B8h6NSZ-132-011-Qb-001-dtG-057-1-eC8-06-bnD</t>
  </si>
  <si>
    <t>旭浩之光</t>
  </si>
  <si>
    <t>蔡丽田|周海山</t>
  </si>
  <si>
    <t>白浩廷|周旭洋</t>
  </si>
  <si>
    <t>2B8h6NSA-132-011-ci-001-Zez-057-1-mer-06-pU8</t>
  </si>
  <si>
    <t>博涵新芽</t>
  </si>
  <si>
    <t>五家渠第一小学</t>
  </si>
  <si>
    <t>李桂芝</t>
  </si>
  <si>
    <t>张李博涵|胡欣苗</t>
  </si>
  <si>
    <t>2B8h6NSS-132-011-AQ-001-9OS-057-1-S4c-06-EQh</t>
  </si>
  <si>
    <t>乘风破浪小队</t>
  </si>
  <si>
    <t>朱宸逸|代钰萱</t>
  </si>
  <si>
    <t>2B8h6NSv-132-011-so-001-GJr-057-1-7vb-06-C7m</t>
  </si>
  <si>
    <t>艺晨飞扬</t>
  </si>
  <si>
    <t>五家渠第一小学、五家渠市第二小学</t>
  </si>
  <si>
    <t>史俊凯|何燕</t>
  </si>
  <si>
    <t>李青晨|张艺颉</t>
  </si>
  <si>
    <t>2B8h6NSo-132-011-Xk-001-Jc4-057-1-Cqc-06-ZPC</t>
  </si>
  <si>
    <t>无名队</t>
  </si>
  <si>
    <t>柏宇轩|高晨轩</t>
  </si>
  <si>
    <t>2B8h6NaD-132-011-ow-001-01u-057-1-uup-06-dJY</t>
  </si>
  <si>
    <t>墨颢之光</t>
  </si>
  <si>
    <t>贺杨|陈士忠</t>
  </si>
  <si>
    <t>闫子墨|王博颢</t>
  </si>
  <si>
    <r>
      <rPr>
        <b/>
        <sz val="16"/>
        <color theme="1"/>
        <rFont val="宋体"/>
        <charset val="134"/>
      </rPr>
      <t>2025世界机器人大赛北京锦标赛-青少年机器人设计大赛-</t>
    </r>
    <r>
      <rPr>
        <b/>
        <sz val="16"/>
        <color rgb="FFFF0000"/>
        <rFont val="宋体"/>
        <charset val="134"/>
      </rPr>
      <t>扣叮机器人赛项</t>
    </r>
    <r>
      <rPr>
        <b/>
        <sz val="16"/>
        <color theme="1"/>
        <rFont val="宋体"/>
        <charset val="134"/>
      </rPr>
      <t>获奖名单</t>
    </r>
  </si>
  <si>
    <t>2B8h6NNm-132-012-q2-001-fRQ-060-1-Fxj-06-xFB</t>
  </si>
  <si>
    <t>扣叮机器人赛项</t>
  </si>
  <si>
    <t>快叮岛AI领袖挑战(图形化)</t>
  </si>
  <si>
    <t>南京江山小学赛队</t>
  </si>
  <si>
    <t>南京师范大学附属中学江山小学</t>
  </si>
  <si>
    <t>马晓寅</t>
  </si>
  <si>
    <t>王梓翀</t>
  </si>
  <si>
    <t>2B8h6N0r-132-012-ZJ-001-iTW-060-1-3jJ-06-slb</t>
  </si>
  <si>
    <t>挑战者4号</t>
  </si>
  <si>
    <t>合肥市幸福路小学</t>
  </si>
  <si>
    <t>魏锴</t>
  </si>
  <si>
    <t>梅辰骏</t>
  </si>
  <si>
    <t>2B8h6N0q-132-012-hf-001-SuC-060-1-js7-06-lO4</t>
  </si>
  <si>
    <t>琅琊星锋</t>
  </si>
  <si>
    <t>临沂三河口小学</t>
  </si>
  <si>
    <t>张小康</t>
  </si>
  <si>
    <t>杨竣博</t>
  </si>
  <si>
    <t>2B8h6N09-132-012-1O-001-BjU-060-1-ju9-06-SSM</t>
  </si>
  <si>
    <t>建大1队</t>
  </si>
  <si>
    <t>山东师大二附中建大校区小学部</t>
  </si>
  <si>
    <t>王米甲</t>
  </si>
  <si>
    <t>阮洪霖</t>
  </si>
  <si>
    <t>2B8h6NNe-132-012-LZ-001-OnV-060-1-eAS-06-y3a</t>
  </si>
  <si>
    <t>许梓妍</t>
  </si>
  <si>
    <t>南京市将军山小学</t>
  </si>
  <si>
    <t>王龙宇</t>
  </si>
  <si>
    <t>2B8h6NpP-132-012-YM-001-tuE-060-1-GiL-06-8rg</t>
  </si>
  <si>
    <t>星空五号</t>
  </si>
  <si>
    <t>扬州青少年活动中心</t>
  </si>
  <si>
    <t>2B8h6NpH-132-012-KO-001-BjN-060-1-KlD-06-yqk</t>
  </si>
  <si>
    <t>孙焱鑫</t>
  </si>
  <si>
    <t>青岛大枣园小学</t>
  </si>
  <si>
    <t>刘熙杰</t>
  </si>
  <si>
    <t>2B8h6NNB-132-012-Qt-001-r1O-060-1-gk8-06-gKj</t>
  </si>
  <si>
    <t>张钰博</t>
  </si>
  <si>
    <t>南京市第一中学江北新区分校</t>
  </si>
  <si>
    <t>姚秀川</t>
  </si>
  <si>
    <t>2B8h6N0p-132-012-rY-001-SVG-060-1-Qpp-06-SNZ</t>
  </si>
  <si>
    <t>挑战者7队</t>
  </si>
  <si>
    <t>安徽省合肥市肥东县肥东六中</t>
  </si>
  <si>
    <t>陆克文</t>
  </si>
  <si>
    <t>2B8h6NpI-132-012-PF-001-zbd-060-1-NPM-06-pNO</t>
  </si>
  <si>
    <t>科艺B队</t>
  </si>
  <si>
    <t>福海县第二小学</t>
  </si>
  <si>
    <t>薛涵钊</t>
  </si>
  <si>
    <t>2B8h6Npr-132-012-zj-001-iJJ-060-1-jrp-06-NTG</t>
  </si>
  <si>
    <t>临沂银河小学队</t>
  </si>
  <si>
    <t>高连</t>
  </si>
  <si>
    <t>凌瑞辰</t>
  </si>
  <si>
    <t>2B8h6N0j-132-012-i9-001-Zt9-060-1-hsD-06-7jb</t>
  </si>
  <si>
    <t>挑战者8队</t>
  </si>
  <si>
    <t>合肥市少儿艺术学校站塘校区</t>
  </si>
  <si>
    <t>梅晟曦</t>
  </si>
  <si>
    <t>2B8h6N0H-132-012-cM-001-ZaI-060-1-VkI-06-xTk</t>
  </si>
  <si>
    <t>挑战者9队</t>
  </si>
  <si>
    <t>合肥市螺岗小学</t>
  </si>
  <si>
    <t>李瑞轩</t>
  </si>
  <si>
    <t>2B8h6N0z-132-012-9p-001-i0r-060-1-Ze6-06-QEy</t>
  </si>
  <si>
    <t>爱迪生梦之队</t>
  </si>
  <si>
    <t>爱迪生机器人编程</t>
  </si>
  <si>
    <t>苏杭霖</t>
  </si>
  <si>
    <t>王明锴</t>
  </si>
  <si>
    <t>2B8h6N0I-132-012-iT-001-kNX-060-1-CSD-06-JRz</t>
  </si>
  <si>
    <t>琅琊星拓</t>
  </si>
  <si>
    <t>刘奕泽</t>
  </si>
  <si>
    <t>2B8h6N02-132-012-WP-001-dlY-060-1-Wvy-06-Jix</t>
  </si>
  <si>
    <t>琅琊星动</t>
  </si>
  <si>
    <t>刘宸硕</t>
  </si>
  <si>
    <t>2B8h6N0f-132-012-sS-001-LE4-060-1-eK3-06-wjw</t>
  </si>
  <si>
    <t>琅琊星跃</t>
  </si>
  <si>
    <t>王梓阳</t>
  </si>
  <si>
    <t>2B8h6N0F-132-012-nd-001-loR-060-1-kqh-06-DIx</t>
  </si>
  <si>
    <t>挑战者6号</t>
  </si>
  <si>
    <t>合肥市大通路小学长乐校区</t>
  </si>
  <si>
    <t>王若溪</t>
  </si>
  <si>
    <t>2B8h6NpL-132-012-00-001-xnG-060-1-wew-06-K3J</t>
  </si>
  <si>
    <t>雷霆风行</t>
  </si>
  <si>
    <t>南京韩博士青少年综合素质发展中心</t>
  </si>
  <si>
    <t>闫雪岩</t>
  </si>
  <si>
    <t>魏浩杨</t>
  </si>
  <si>
    <t>2B8h6N07-132-012-eq-001-YHu-060-1-O7g-06-DbD</t>
  </si>
  <si>
    <t>爱迪生龙之队</t>
  </si>
  <si>
    <t>爱迪生机器人</t>
  </si>
  <si>
    <t>吕奕南</t>
  </si>
  <si>
    <t>2B8h6N0e-132-012-4s-001-0BO-060-1-HWO-06-wkR</t>
  </si>
  <si>
    <t>挑战者5号</t>
  </si>
  <si>
    <t>肥东县实验小学</t>
  </si>
  <si>
    <t>王梓栋</t>
  </si>
  <si>
    <t>2B8h6Npe-132-012-K3-001-Ijz-060-1-OJv-06-6Vb</t>
  </si>
  <si>
    <t>奥码客人工智能编程战队</t>
  </si>
  <si>
    <t>平凉市崆峒区西大街小学</t>
  </si>
  <si>
    <t>代海燕</t>
  </si>
  <si>
    <t>高亚轩</t>
  </si>
  <si>
    <t>2B8h6Npo-132-012-8J-001-8kE-060-1-J8w-06-kLJ</t>
  </si>
  <si>
    <t>尹子扬</t>
  </si>
  <si>
    <t>2B8h6N0o-132-012-U8-001-hde-060-1-BZy-06-kx4</t>
  </si>
  <si>
    <t>万象城2队</t>
  </si>
  <si>
    <t>张振岳</t>
  </si>
  <si>
    <t>刘若炀</t>
  </si>
  <si>
    <t>2B8h6NpV-132-012-DB-001-ORL-060-1-DbN-06-1F4</t>
  </si>
  <si>
    <t>科艺A队</t>
  </si>
  <si>
    <t>乌鲁木齐第113中学</t>
  </si>
  <si>
    <t>勾康德</t>
  </si>
  <si>
    <t>2B8h6NpU-132-012-7m-001-Pe4-060-1-QUG-06-wqs</t>
  </si>
  <si>
    <t>DR轩辕剑</t>
  </si>
  <si>
    <t>陈梓轩</t>
  </si>
  <si>
    <t>2B8h6N0X-132-012-ho-001-0ZY-060-1-sOC-06-lP2</t>
  </si>
  <si>
    <t>万象城1队</t>
  </si>
  <si>
    <t>济南市东方双语实验学校燕园校区</t>
  </si>
  <si>
    <t>厉思汝</t>
  </si>
  <si>
    <t>2B8h6NpF-132-012-lo-001-YRw-060-1-MJX-06-yPU</t>
  </si>
  <si>
    <t>射阳编程03</t>
  </si>
  <si>
    <t>射阳县实验小学</t>
  </si>
  <si>
    <t>王珊珊</t>
  </si>
  <si>
    <t>沙琪航</t>
  </si>
  <si>
    <t>2B8h6NNd-132-012-LF-001-ZJr-060-1-SCp-06-eTG</t>
  </si>
  <si>
    <t>赛若B队</t>
  </si>
  <si>
    <t>南通市崇川小学</t>
  </si>
  <si>
    <t>沈曈曈</t>
  </si>
  <si>
    <t>安梦泽</t>
  </si>
  <si>
    <t>2B8h6NpZ-132-012-5O-001-GSK-060-1-K3w-06-qYl</t>
  </si>
  <si>
    <t>DR乘风破浪</t>
  </si>
  <si>
    <t>王宇博</t>
  </si>
  <si>
    <t>2B8h6N0C-132-012-em-001-W0i-060-1-Zhk-06-y7N</t>
  </si>
  <si>
    <t>挑战者6队</t>
  </si>
  <si>
    <t>合肥市瑶海区琥珀名城教育集团明皇路小学</t>
  </si>
  <si>
    <t>刘敏</t>
  </si>
  <si>
    <t>王辰文</t>
  </si>
  <si>
    <t>2B8h6Np0-132-012-iR-001-NFb-060-1-3cp-06-gCP</t>
  </si>
  <si>
    <t>田宇宸</t>
  </si>
  <si>
    <t>2B8h6NNr-132-012-H7-001-e0M-060-1-QSR-06-oAX</t>
  </si>
  <si>
    <t>赛若A队</t>
  </si>
  <si>
    <t>南通市八一小学</t>
  </si>
  <si>
    <t>曹轩宁</t>
  </si>
  <si>
    <t>2B8h6N0R-132-012-mM-001-FSF-060-1-DwO-06-Dpp</t>
  </si>
  <si>
    <t>挑战者2号</t>
  </si>
  <si>
    <t>合肥市朗溪路小学</t>
  </si>
  <si>
    <t>李逸辰</t>
  </si>
  <si>
    <t>2B8h6NpD-132-012-n7-001-Z6T-060-1-U8u-06-rcN</t>
  </si>
  <si>
    <t>射阳编程02</t>
  </si>
  <si>
    <t>射阳外国语小学</t>
  </si>
  <si>
    <t>王俪璇</t>
  </si>
  <si>
    <t>2B8h6N06-132-012-QL-001-Szt-060-1-Hsa-06-yPF</t>
  </si>
  <si>
    <t>卓涵分队</t>
  </si>
  <si>
    <t>锦江小学</t>
  </si>
  <si>
    <t>刘世豪</t>
  </si>
  <si>
    <t>卢卓涵</t>
  </si>
  <si>
    <t>2B8h6Npj-132-012-ln-001-R8v-060-1-sOo-06-usy</t>
  </si>
  <si>
    <t>李彦鹏</t>
  </si>
  <si>
    <t>青岛市市北区青实双语学校</t>
  </si>
  <si>
    <t>2B8h6N0m-132-012-uV-001-wOL-060-1-EuN-06-cXe</t>
  </si>
  <si>
    <t>挑战者3号</t>
  </si>
  <si>
    <t>合肥市琥珀名城小学</t>
  </si>
  <si>
    <t>谢文金晨</t>
  </si>
  <si>
    <t>2B8h6N0U-132-012-qI-001-VeT-060-1-eeW-06-xck</t>
  </si>
  <si>
    <t>琅琊星梦</t>
  </si>
  <si>
    <t>李昊宸</t>
  </si>
  <si>
    <t>2B8h6Npl-132-012-wq-001-xZ1-060-1-Gxe-06-lyy</t>
  </si>
  <si>
    <t>琅琊星速</t>
  </si>
  <si>
    <t>临沂第十中学</t>
  </si>
  <si>
    <t>李玉莲</t>
  </si>
  <si>
    <t>李东泽</t>
  </si>
  <si>
    <t>2B8h6NpK-132-012-bN-001-EMv-060-1-j6P-06-Bfn</t>
  </si>
  <si>
    <t>刘翰宸</t>
  </si>
  <si>
    <t>2B8h6Npu-132-012-h1-001-nQe-060-1-3U0-06-Mab</t>
  </si>
  <si>
    <t>希麦智嘉1队</t>
  </si>
  <si>
    <t>临沂沂龙湾小学</t>
  </si>
  <si>
    <t>瞿文华</t>
  </si>
  <si>
    <t>史源源</t>
  </si>
  <si>
    <t>2B8h6Np8-132-012-05-001-nfR-060-1-2wo-06-ZW5</t>
  </si>
  <si>
    <t>兰正锦</t>
  </si>
  <si>
    <t>青岛南京路小学</t>
  </si>
  <si>
    <t>曹爽</t>
  </si>
  <si>
    <t>2B8h6N05-132-012-Yb-001-kk2-060-1-HFa-06-mLh</t>
  </si>
  <si>
    <t>琅琊星智</t>
  </si>
  <si>
    <t>孙源辰</t>
  </si>
  <si>
    <t>2B8h6NND-132-012-xZ-001-65f-060-1-GIQ-06-Gdr</t>
  </si>
  <si>
    <t>小豆丁</t>
  </si>
  <si>
    <t>上海市北郊学校</t>
  </si>
  <si>
    <t>张明轩</t>
  </si>
  <si>
    <t>张禹喆</t>
  </si>
  <si>
    <t>2B8h6NOv-132-012-hq-001-CzN-060-1-Pe8-06-Aoh</t>
  </si>
  <si>
    <t>山东省师范大学附属小学1队</t>
  </si>
  <si>
    <t>山东省师范大学附属小学</t>
  </si>
  <si>
    <t>公丽丽</t>
  </si>
  <si>
    <t>陈泓宇</t>
  </si>
  <si>
    <t>2B8h6NOb-132-012-C1-001-nY1-060-1-Nol-06-AXS</t>
  </si>
  <si>
    <t>济南市天桥区五柳岛小学2队</t>
  </si>
  <si>
    <t>济南市天桥区五柳岛小学</t>
  </si>
  <si>
    <t>杜佳睿</t>
  </si>
  <si>
    <t>2B8h6Npi-132-012-YN-001-Oeh-060-1-1ss-06-cfz</t>
  </si>
  <si>
    <t>快乐少女队</t>
  </si>
  <si>
    <t>适存小学</t>
  </si>
  <si>
    <t>陈炜</t>
  </si>
  <si>
    <t>史诗涵</t>
  </si>
  <si>
    <t>2B8h6NOh-132-012-fc-001-DgG-060-1-aOJ-06-fV6</t>
  </si>
  <si>
    <t>德州东风东路小学1队</t>
  </si>
  <si>
    <t>德州东风东路小学</t>
  </si>
  <si>
    <t>赵文毓</t>
  </si>
  <si>
    <t>2B8h6N0x-132-012-Eg-001-CzA-060-1-WGR-06-cgg</t>
  </si>
  <si>
    <t>昱翔分队</t>
  </si>
  <si>
    <t>互助路小学</t>
  </si>
  <si>
    <t>王昱翔</t>
  </si>
  <si>
    <t>2B8h6NpX-132-012-L7-001-tXA-060-1-8VX-06-BMi</t>
  </si>
  <si>
    <t>陈予瑄</t>
  </si>
  <si>
    <t>2B8h6NOz-132-012-Lq-001-oR4-060-1-TFy-06-1lm</t>
  </si>
  <si>
    <t>山东省师范大学附属小学4队</t>
  </si>
  <si>
    <t>张逸涵</t>
  </si>
  <si>
    <t>2B8h6NOL-132-012-5l-001-vrL-060-1-HDK-06-lM7</t>
  </si>
  <si>
    <t>德州市实验小学队</t>
  </si>
  <si>
    <t>刘华涛</t>
  </si>
  <si>
    <t>2B8h6N9k-132-012-RU-001-juk-060-1-WXA-05-wCm</t>
  </si>
  <si>
    <t>罗天佑</t>
  </si>
  <si>
    <t>青岛崇德小学</t>
  </si>
  <si>
    <t>2B8h6NCi-132-012-em-001-Aom-060-1-32Y-05-mfU</t>
  </si>
  <si>
    <t>唐冶3队</t>
  </si>
  <si>
    <t>济南市历城区易安小学</t>
  </si>
  <si>
    <t>李晨</t>
  </si>
  <si>
    <t>王永逸</t>
  </si>
  <si>
    <t>2B8h6NCX-132-012-di-001-ugr-060-1-whb-05-jZ8</t>
  </si>
  <si>
    <t>南京青奥村外国语小学赛队</t>
  </si>
  <si>
    <t>南京青奥村外国语小学</t>
  </si>
  <si>
    <t>吕正阳</t>
  </si>
  <si>
    <t>2B8h6N9Y-132-012-sF-001-Rbj-060-1-Ouq-05-k6O</t>
  </si>
  <si>
    <t>南京力人学校赛队</t>
  </si>
  <si>
    <t>南京市力人学校</t>
  </si>
  <si>
    <t>夏熙瑞</t>
  </si>
  <si>
    <t>沈芢先</t>
  </si>
  <si>
    <t>2B8h6NCr-132-012-om-001-eMa-060-1-Hqj-05-a4V</t>
  </si>
  <si>
    <t>智育谷1队</t>
  </si>
  <si>
    <t>山东师范大学第二附属中学小学部（建大校区）</t>
  </si>
  <si>
    <t>包毅</t>
  </si>
  <si>
    <t>2B8h6NCE-132-012-G4-001-QAf-060-1-Ove-05-7Dj</t>
  </si>
  <si>
    <t>宿松逻辑锁钥队</t>
  </si>
  <si>
    <t>宿松县二郎镇中心小学</t>
  </si>
  <si>
    <t>张利军</t>
  </si>
  <si>
    <t>张奕童</t>
  </si>
  <si>
    <t>2B8h6NNv-132-012-nR-001-ViU-060-1-cYF-05-lXy</t>
  </si>
  <si>
    <t>竞技者1队</t>
  </si>
  <si>
    <t>合肥市大店小学</t>
  </si>
  <si>
    <t>杨浩瑜</t>
  </si>
  <si>
    <t>2B8h6NCT-132-012-SS-001-2Sx-060-1-tIh-05-PRy</t>
  </si>
  <si>
    <t>睿辰分队</t>
  </si>
  <si>
    <t>工人路小学</t>
  </si>
  <si>
    <t>孙睿辰</t>
  </si>
  <si>
    <t>2B8h6N9C-132-012-Ov-001-fLR-060-1-t8m-05-zJO</t>
  </si>
  <si>
    <t>南京外国语青奥村小学1队</t>
  </si>
  <si>
    <t>南京外国语青奥村小学</t>
  </si>
  <si>
    <t>周小田</t>
  </si>
  <si>
    <t>2B8h6NCw-132-012-iP-001-Rie-060-1-cUn-05-gSo</t>
  </si>
  <si>
    <t>爱迪生希望队</t>
  </si>
  <si>
    <t>郭逸凡</t>
  </si>
  <si>
    <t>2B8h6N9F-132-012-zd-001-Aym-060-1-QRi-05-Xz5</t>
  </si>
  <si>
    <t>琅琊星锐</t>
  </si>
  <si>
    <t>临沂杏园小学</t>
  </si>
  <si>
    <t>王予泽</t>
  </si>
  <si>
    <t>2B8h6N9K-132-012-l8-001-yBo-060-1-wTq-05-qjm</t>
  </si>
  <si>
    <t>南京市金陵汇文学校1队</t>
  </si>
  <si>
    <t>南京市金陵汇文学校</t>
  </si>
  <si>
    <t>顾宸霖</t>
  </si>
  <si>
    <t>2B8h6NCf-132-012-sh-001-6Ov-060-1-A27-05-vX0</t>
  </si>
  <si>
    <t>万象城3队</t>
  </si>
  <si>
    <t>济南市历下区龙鼎实验学校</t>
  </si>
  <si>
    <t>宋新宇</t>
  </si>
  <si>
    <t>佟沐洋</t>
  </si>
  <si>
    <t>2B8h6NNZ-132-012-4C-001-LUW-060-1-deV-05-GCF</t>
  </si>
  <si>
    <t>挑战者1号</t>
  </si>
  <si>
    <t>薛梓周</t>
  </si>
  <si>
    <t>2B8h6NC6-132-012-2O-001-4wb-060-1-85O-05-HNr</t>
  </si>
  <si>
    <t>刘宇彬</t>
  </si>
  <si>
    <t>2B8h6NNA-132-012-8y-001-FQq-060-1-GNg-05-GaH</t>
  </si>
  <si>
    <t>中铁1队</t>
  </si>
  <si>
    <t>济南高新区第一实验学校</t>
  </si>
  <si>
    <t>许光胜</t>
  </si>
  <si>
    <t>王恒毅</t>
  </si>
  <si>
    <t>2B8h6NC5-132-012-SQ-001-0Oj-060-1-yq2-05-Deu</t>
  </si>
  <si>
    <t>唐冶2队</t>
  </si>
  <si>
    <t>济南市新航实验学校</t>
  </si>
  <si>
    <t>徐称心</t>
  </si>
  <si>
    <t>樊天佑</t>
  </si>
  <si>
    <t>2B8h6N9B-132-012-N9-001-wFl-060-1-9kz-05-G7D</t>
  </si>
  <si>
    <t>科艺C队</t>
  </si>
  <si>
    <t>乌鲁木齐市第四十二中</t>
  </si>
  <si>
    <t>周怡昕</t>
  </si>
  <si>
    <t>2B8h6NC1-132-012-qz-001-3v8-060-1-iak-05-69O</t>
  </si>
  <si>
    <t>文宁-1</t>
  </si>
  <si>
    <t>昌吉市第五小学</t>
  </si>
  <si>
    <t>许雪纯</t>
  </si>
  <si>
    <t>潘嘉林</t>
  </si>
  <si>
    <t>2B8h6N9O-132-012-oU-001-lLS-060-1-Wx3-05-4Z2</t>
  </si>
  <si>
    <t>江山小学赛队A</t>
  </si>
  <si>
    <t>钱泽樾</t>
  </si>
  <si>
    <t>2B8h6N9E-132-012-RQ-001-Tit-060-1-Em5-05-6tm</t>
  </si>
  <si>
    <t>代码风暴</t>
  </si>
  <si>
    <t>周承泽</t>
  </si>
  <si>
    <t>2B8h6N9r-132-012-43-001-aTy-060-1-Wnj-05-0ZV</t>
  </si>
  <si>
    <t>科艺D队</t>
  </si>
  <si>
    <t>王晗语</t>
  </si>
  <si>
    <t>2B8h6NCK-132-012-UR-001-tak-060-1-Hb6-05-j1o</t>
  </si>
  <si>
    <t>馨忆分队</t>
  </si>
  <si>
    <t>中原领航实验学校</t>
  </si>
  <si>
    <t>徐萍</t>
  </si>
  <si>
    <t>2B8h6NNw-132-012-4j-001-Yhn-060-1-kFm-05-cpW</t>
  </si>
  <si>
    <t>挑战者5队</t>
  </si>
  <si>
    <t>合肥市琥珀名城小学明皇路校区</t>
  </si>
  <si>
    <t>2B8h6NCj-132-012-v8-001-QnA-060-1-9iu-05-iTN</t>
  </si>
  <si>
    <t>鸿铭分队</t>
  </si>
  <si>
    <t>淮河路小学</t>
  </si>
  <si>
    <t>尤鸿铭</t>
  </si>
  <si>
    <t>2B8h6NCm-132-012-da-001-q99-060-1-kIp-05-IJ4</t>
  </si>
  <si>
    <t>文宁-2</t>
  </si>
  <si>
    <t>昌吉市第14小学</t>
  </si>
  <si>
    <t>唐一喆</t>
  </si>
  <si>
    <t>2B8h6NNh-132-012-Tm-001-DhZ-060-1-TK5-05-UGD</t>
  </si>
  <si>
    <t>竞技者2队</t>
  </si>
  <si>
    <t>李丽丽</t>
  </si>
  <si>
    <t>卫宸瑞</t>
  </si>
  <si>
    <t>2B8h6NCP-132-012-Uq-001-5FH-060-1-TJ4-05-uum</t>
  </si>
  <si>
    <t>启梦</t>
  </si>
  <si>
    <t>朱雅君</t>
  </si>
  <si>
    <t>申维周</t>
  </si>
  <si>
    <t>2B8h6N9R-132-012-61-001-iR9-060-1-oxZ-05-R3O</t>
  </si>
  <si>
    <t>弘毅战队</t>
  </si>
  <si>
    <t>陆弘毅</t>
  </si>
  <si>
    <t>2B8h6NNU-132-012-3K-001-9PQ-060-1-mev-05-cyK</t>
  </si>
  <si>
    <t>济南市天桥区五柳岛小学1队</t>
  </si>
  <si>
    <t>杜佳桐</t>
  </si>
  <si>
    <t>2B8h6N9m-132-012-Aw-001-xHj-060-1-TOr-05-35g</t>
  </si>
  <si>
    <t>千钧妙算</t>
  </si>
  <si>
    <t>王誉钧</t>
  </si>
  <si>
    <t>2B8h6NCU-132-012-w9-001-2FO-060-1-uAY-05-8pi</t>
  </si>
  <si>
    <t>唐冶1队</t>
  </si>
  <si>
    <t>刘梓皓</t>
  </si>
  <si>
    <t>2B8h6NNy-132-012-Pr-001-xNx-060-1-VrI-05-UmP</t>
  </si>
  <si>
    <t>德州东风东路小学2队</t>
  </si>
  <si>
    <t>赵子墨</t>
  </si>
  <si>
    <t>2B8h6N96-132-012-L5-001-FLt-060-1-rqc-05-tOV</t>
  </si>
  <si>
    <t>江山小学赛队</t>
  </si>
  <si>
    <t>2B8h6N9n-132-012-zQ-001-DNV-060-1-f0D-05-Zqu</t>
  </si>
  <si>
    <t>钦点未来</t>
  </si>
  <si>
    <t>王誉钦</t>
  </si>
  <si>
    <t>2B8h6NCs-132-012-sa-001-QVO-060-1-xE7-05-Ddt</t>
  </si>
  <si>
    <t>挑战者1队</t>
  </si>
  <si>
    <t>合肥市蚌埠路第二小学</t>
  </si>
  <si>
    <t>侯晶</t>
  </si>
  <si>
    <t>李一凡</t>
  </si>
  <si>
    <t>2B8h6N9g-132-012-L8-001-VRa-060-1-XOO-05-gtn</t>
  </si>
  <si>
    <t>文宁-3</t>
  </si>
  <si>
    <t>黄馨蕊</t>
  </si>
  <si>
    <t>2B8h6NC9-132-012-kr-001-6x5-060-1-NKe-05-ddZ</t>
  </si>
  <si>
    <t>瑾诚分队</t>
  </si>
  <si>
    <t>杨丽杰</t>
  </si>
  <si>
    <t>刘瑾诚</t>
  </si>
  <si>
    <t>2B8h6NNq-132-012-8h-001-HuA-060-1-Wpg-05-Vzr</t>
  </si>
  <si>
    <t>乐乐战队</t>
  </si>
  <si>
    <t>乌鲁木齐市第39小学</t>
  </si>
  <si>
    <t>李玉芳</t>
  </si>
  <si>
    <t>王子遨</t>
  </si>
  <si>
    <t>2B8h6NC8-132-012-RJ-001-cG7-060-1-5sA-05-BUT</t>
  </si>
  <si>
    <t>于嘉瑞</t>
  </si>
  <si>
    <t>2B8h6NCg-132-012-QR-001-j0N-060-1-cjX-05-EyM</t>
  </si>
  <si>
    <t>万象城4队</t>
  </si>
  <si>
    <t>济南市名士小学</t>
  </si>
  <si>
    <t>杨一诺</t>
  </si>
  <si>
    <t>2B8h6NCO-132-012-BH-001-vDb-060-1-4aS-05-Hbg</t>
  </si>
  <si>
    <t>佳毅分队</t>
  </si>
  <si>
    <t>韩佳毅</t>
  </si>
  <si>
    <t>2B8h6NWw-132-012-I1-001-xTG-061-1-ECR-06-8Gk</t>
  </si>
  <si>
    <t>快叮岛AI领袖挑战(python)</t>
  </si>
  <si>
    <t>勇往直前队</t>
  </si>
  <si>
    <t>上海市天山第二小学</t>
  </si>
  <si>
    <t>曹如一</t>
  </si>
  <si>
    <t>2B8h6NWc-132-012-4s-001-IyU-061-1-ODv-06-Abn</t>
  </si>
  <si>
    <t>甘肃奥码客人工智能编程战队</t>
  </si>
  <si>
    <t>平凉市崆峒区实验小学</t>
  </si>
  <si>
    <t>华中东</t>
  </si>
  <si>
    <t>白雨桐</t>
  </si>
  <si>
    <t>2B8h6NWU-132-012-OD-001-k8o-061-1-oCO-06-JDu</t>
  </si>
  <si>
    <t>琅琊星捷</t>
  </si>
  <si>
    <t>王敬敬</t>
  </si>
  <si>
    <t>杜英铠</t>
  </si>
  <si>
    <t>2B8h6NWY-132-012-Qs-001-CYo-061-1-I1m-06-bQn</t>
  </si>
  <si>
    <t>贝思哲一号</t>
  </si>
  <si>
    <t>南通诺德学校</t>
  </si>
  <si>
    <t>沈波</t>
  </si>
  <si>
    <t>焦俊喆</t>
  </si>
  <si>
    <t>2B8h6NW7-132-012-wQ-001-SPH-061-1-ADk-06-sK0</t>
  </si>
  <si>
    <t>陈熠晨CYC</t>
  </si>
  <si>
    <t>南京雨花外国语小学花神庙分校</t>
  </si>
  <si>
    <t>李文</t>
  </si>
  <si>
    <t>陈熠晨</t>
  </si>
  <si>
    <t>2B8h6NW2-132-012-sO-001-1BE-061-1-uct-06-KhJ</t>
  </si>
  <si>
    <t>吴青泽</t>
  </si>
  <si>
    <t>青岛大学双语实验学校</t>
  </si>
  <si>
    <t>2B8h6NW6-132-012-qT-001-125-061-1-3HD-06-MVC</t>
  </si>
  <si>
    <t>射阳编程04</t>
  </si>
  <si>
    <t>射阳县港城实验小学</t>
  </si>
  <si>
    <t>王子鹏</t>
  </si>
  <si>
    <t>2B8h6NWG-132-012-pf-001-0xJ-061-1-VcG-06-l7z</t>
  </si>
  <si>
    <t>平凉奥码客人工智能编程战队</t>
  </si>
  <si>
    <t>华锦曦</t>
  </si>
  <si>
    <t>2B8h6NWj-132-012-p2-001-eR1-061-1-9D9-06-X14</t>
  </si>
  <si>
    <t>贝思哲1号</t>
  </si>
  <si>
    <t>南通永兴小学</t>
  </si>
  <si>
    <t>陈蕴涵</t>
  </si>
  <si>
    <t>2B8h6NWx-132-012-Sd-001-Drj-061-1-avZ-06-UW5</t>
  </si>
  <si>
    <t>射阳编程01</t>
  </si>
  <si>
    <t>射阳县双语小学</t>
  </si>
  <si>
    <t>金政宇</t>
  </si>
  <si>
    <t>2B8h6NOF-132-012-Wc-001-6m4-061-1-W3E-06-Ovz</t>
  </si>
  <si>
    <t>田家泽</t>
  </si>
  <si>
    <t>南京市雨花外国语小学</t>
  </si>
  <si>
    <t>2B8h6NOe-132-012-eX-001-JGP-061-1-RjM-06-vaa</t>
  </si>
  <si>
    <t>张语宸</t>
  </si>
  <si>
    <t>2B8h6NWE-132-012-K3-001-fU3-061-1-dvn-06-XZR</t>
  </si>
  <si>
    <t>山东省师范大学附属小学3队</t>
  </si>
  <si>
    <t>张家浩</t>
  </si>
  <si>
    <t>2B8h6NW8-132-012-VW-001-hP7-061-1-eOQ-06-VSD</t>
  </si>
  <si>
    <t>山东省师范大学附属小学2队</t>
  </si>
  <si>
    <t>王俊楚</t>
  </si>
  <si>
    <t>2B8h6NW0-132-012-R1-001-2tp-061-1-PQ7-06-mDT</t>
  </si>
  <si>
    <t>昊宇分队</t>
  </si>
  <si>
    <t>张昊宇</t>
  </si>
  <si>
    <t>2B8h6EX5-132-012-zX-001-cpN-061-1-cwN-02-UnH</t>
  </si>
  <si>
    <t>宿松叮当智控队</t>
  </si>
  <si>
    <t>宿松县振兴学校</t>
  </si>
  <si>
    <t>张礼为</t>
  </si>
  <si>
    <t>2B8h6Nlz-132-012-TT-001-1ub-061-1-D6y-02-CED</t>
  </si>
  <si>
    <t>宿松纳米先锋队</t>
  </si>
  <si>
    <t>宿松县复兴镇初级中学</t>
  </si>
  <si>
    <t>朱才彬</t>
  </si>
  <si>
    <t>李梦琴</t>
  </si>
  <si>
    <t>2B8h6EXf-132-012-cb-001-zIE-061-1-m3P-02-eO6</t>
  </si>
  <si>
    <t>挑战者7号</t>
  </si>
  <si>
    <t>合肥市行知学校</t>
  </si>
  <si>
    <t>陈浩然</t>
  </si>
  <si>
    <t>2B8h6NWs-132-012-Ky-001-3K3-061-1-vbI-02-w8d</t>
  </si>
  <si>
    <t>必胜战队</t>
  </si>
  <si>
    <t>天山初级中学</t>
  </si>
  <si>
    <t>杨彦泽</t>
  </si>
  <si>
    <t>代码行数272行</t>
  </si>
  <si>
    <t>2B8h6Nl9-132-012-qT-001-0tA-061-1-cfh-02-xsZ</t>
  </si>
  <si>
    <t>兰州理工大学附属中学</t>
  </si>
  <si>
    <t>何昌玮</t>
  </si>
  <si>
    <t>何登越</t>
  </si>
  <si>
    <t>代码行数404行</t>
  </si>
  <si>
    <t>2B8h6Nlc-132-012-FF-001-okz-061-1-2Ss-02-wrn</t>
  </si>
  <si>
    <t>临沂西城实验学校</t>
  </si>
  <si>
    <t>汪旭豪</t>
  </si>
  <si>
    <t>2B8h6NlQ-132-012-4W-001-KkU-061-1-120-02-csg</t>
  </si>
  <si>
    <t>琅琊星灵</t>
  </si>
  <si>
    <t>临沂第三十四中学</t>
  </si>
  <si>
    <t>段磊</t>
  </si>
  <si>
    <t>李昊轩</t>
  </si>
  <si>
    <t>2B8h6NlE-132-012-zn-001-dZS-061-1-99b-02-NOO</t>
  </si>
  <si>
    <t>琅琊星翼</t>
  </si>
  <si>
    <t>孙阳</t>
  </si>
  <si>
    <t>2B8h6Nlo-132-012-FC-001-OoD-061-1-AI5-02-cT5</t>
  </si>
  <si>
    <t>琅琊雅惠</t>
  </si>
  <si>
    <t>宋利华</t>
  </si>
  <si>
    <t>杨雅惠</t>
  </si>
  <si>
    <t>2B8h6Nlb-132-012-pf-001-H6V-061-1-OFu-02-EyA</t>
  </si>
  <si>
    <t>临沂义堂中学队</t>
  </si>
  <si>
    <t>临沂义堂中学</t>
  </si>
  <si>
    <t>张皓霖</t>
  </si>
  <si>
    <t>2B8h6Nlj-132-012-SW-001-4sA-061-1-A1C-02-Hsf</t>
  </si>
  <si>
    <t>苏州木渎实验中学</t>
  </si>
  <si>
    <t>孙杰</t>
  </si>
  <si>
    <t>杨俊熙</t>
  </si>
  <si>
    <t>2B8h6Nl2-132-012-Vv-001-MEj-061-1-ghQ-02-jTu</t>
  </si>
  <si>
    <t>刘子彧</t>
  </si>
  <si>
    <t>青岛广雅中学</t>
  </si>
  <si>
    <t>2B8h6Nlh-132-012-Cq-001-9hy-061-1-zoR-02-S1h</t>
  </si>
  <si>
    <t>快乐少年队</t>
  </si>
  <si>
    <t>上海市民办新世纪中学</t>
  </si>
  <si>
    <t>张文俊</t>
  </si>
  <si>
    <t>孙云清</t>
  </si>
  <si>
    <t>2B8h6Nl7-132-012-wz-001-ws3-061-1-peC-02-sHL</t>
  </si>
  <si>
    <t>乌鲁木齐一中队</t>
  </si>
  <si>
    <t>新疆乌鲁木齐市第一中学初中部（北门校区）</t>
  </si>
  <si>
    <t>王紫嫣</t>
  </si>
  <si>
    <t>代码行数160行</t>
  </si>
  <si>
    <t>2B8h6Nlt-132-012-5I-001-2xe-061-1-HER-02-oZS</t>
  </si>
  <si>
    <t>临沂义堂中学1队</t>
  </si>
  <si>
    <t>代码行数253行</t>
  </si>
  <si>
    <t>2B8h6NWF-132-012-4U-001-Otk-061-1-5RG-02-pCt</t>
  </si>
  <si>
    <t>超级英雄队</t>
  </si>
  <si>
    <t>新疆生产建设兵团第一中学</t>
  </si>
  <si>
    <t>刘晓艳</t>
  </si>
  <si>
    <t>马子龙</t>
  </si>
  <si>
    <t>2B8h6NlM-132-012-40-001-AEF-061-1-eHa-02-5fX</t>
  </si>
  <si>
    <t>琅琊星途</t>
  </si>
  <si>
    <t>巩隽成</t>
  </si>
  <si>
    <t>2B8h6Nl3-132-012-qg-001-iqX-061-1-1hX-02-jev</t>
  </si>
  <si>
    <t>琅琊星程</t>
  </si>
  <si>
    <t>季俣含</t>
  </si>
  <si>
    <t>2B8h6Nl6-132-012-H3-001-n8a-061-1-PO0-02-88R</t>
  </si>
  <si>
    <t>琅琊星慧</t>
  </si>
  <si>
    <t>郑新发</t>
  </si>
  <si>
    <t>徐筱语</t>
  </si>
  <si>
    <t>2B8h6NlG-132-012-D7-001-9cQ-061-1-ThS-02-dxB</t>
  </si>
  <si>
    <t>希麦智嘉2队</t>
  </si>
  <si>
    <t>临沂实验中学</t>
  </si>
  <si>
    <t>史祥龙</t>
  </si>
  <si>
    <t>2B8h6NlI-132-012-G7-001-Qob-061-1-2xp-02-Jxb</t>
  </si>
  <si>
    <t>临沂第九中学1队</t>
  </si>
  <si>
    <t>临沂第九中学</t>
  </si>
  <si>
    <t>张舒程</t>
  </si>
  <si>
    <t>2B8h6Nlp-132-012-c3-001-KjE-061-1-lMC-02-KEC</t>
  </si>
  <si>
    <t>兰州理工大学附属中学2队</t>
  </si>
  <si>
    <t>张江灵</t>
  </si>
  <si>
    <t>2B8h6EXA-132-012-u2-001-ab6-061-1-ff1-02-iI9</t>
  </si>
  <si>
    <t>宿松仿生猎手队</t>
  </si>
  <si>
    <t>宿松县实验中学人民路校区</t>
  </si>
  <si>
    <t>王迎兵</t>
  </si>
  <si>
    <t>2B8h6Nli-132-012-TQ-001-2TJ-061-1-bdC-02-xpU</t>
  </si>
  <si>
    <t>琅琊星睿</t>
  </si>
  <si>
    <t>张广亮</t>
  </si>
  <si>
    <t>巩隽瑶</t>
  </si>
  <si>
    <t>2B8h6Nl0-132-012-vZ-001-zI8-061-1-GOk-02-S1d</t>
  </si>
  <si>
    <t>爱迪生启航队</t>
  </si>
  <si>
    <t>黄楚</t>
  </si>
  <si>
    <t>2B8h6Nlf-132-012-Ml-001-7pP-061-1-1bl-02-Nhk</t>
  </si>
  <si>
    <t>临沂第九中学2队</t>
  </si>
  <si>
    <t>张舒杰</t>
  </si>
  <si>
    <t>2B8h6Nlr-132-012-c9-001-QEA-061-1-RR5-02-5GI</t>
  </si>
  <si>
    <t>琅琊星颖</t>
  </si>
  <si>
    <t>伊向明</t>
  </si>
  <si>
    <t>2B8h6NRz-132-012-OK-002-AWa-062-1-IVV-02-OBb</t>
  </si>
  <si>
    <t>扣叮智慧企鹅岛挑战</t>
  </si>
  <si>
    <t>宿松云帆智海队</t>
  </si>
  <si>
    <t>田六毛</t>
  </si>
  <si>
    <t>胡佳伟</t>
  </si>
  <si>
    <t>2B8h6myY-132-012-R5-002-Co4-062-1-RQY-02-aCy</t>
  </si>
  <si>
    <t>宿松零一战团队</t>
  </si>
  <si>
    <t>宿松县城关初级中学</t>
  </si>
  <si>
    <t>黎先正</t>
  </si>
  <si>
    <t>周政羽</t>
  </si>
  <si>
    <t>2B8h6myQ-132-012-F5-002-CZs-062-1-lBO-02-gel</t>
  </si>
  <si>
    <t>宿松齿轮同盟队</t>
  </si>
  <si>
    <t>宿松县实验中学新城校区</t>
  </si>
  <si>
    <t>余顺亮</t>
  </si>
  <si>
    <t>张振华</t>
  </si>
  <si>
    <t>比赛用时1小时16分钟17秒</t>
  </si>
  <si>
    <t>2B8h6NRv-132-012-Rb-002-jdE-062-1-wjZ-02-Mz1</t>
  </si>
  <si>
    <t>宿松智启松风队</t>
  </si>
  <si>
    <t>王柏达</t>
  </si>
  <si>
    <t>余晨阳</t>
  </si>
  <si>
    <t>比赛用时1小时23分钟18秒</t>
  </si>
  <si>
    <t>2B8h6N8Q-132-012-qK-002-K2C-062-1-EOy-02-mqz</t>
  </si>
  <si>
    <t>智能创新</t>
  </si>
  <si>
    <t>王琳</t>
  </si>
  <si>
    <t>2B8h6NR4-132-012-BC-002-Pfn-062-1-9m6-02-vEw</t>
  </si>
  <si>
    <t>八皖智驭未来队</t>
  </si>
  <si>
    <t>汪浩然</t>
  </si>
  <si>
    <t>2B8h6myW-132-012-LA-002-11Y-062-1-SVw-02-RIr</t>
  </si>
  <si>
    <t>宿松永续动能队</t>
  </si>
  <si>
    <t>虞全保</t>
  </si>
  <si>
    <t>方昊炎</t>
  </si>
  <si>
    <t>2B8h6NRw-132-012-00-002-3Sk-062-1-Ypc-02-J2a</t>
  </si>
  <si>
    <t>京徽星火燎原队</t>
  </si>
  <si>
    <t>汪炜</t>
  </si>
  <si>
    <t>吴文骏</t>
  </si>
  <si>
    <t>2B8h6NR2-132-012-zb-002-I0Q-062-1-htj-02-Esq</t>
  </si>
  <si>
    <t>皖江智核聚变队</t>
  </si>
  <si>
    <t>吴婧雯</t>
  </si>
  <si>
    <t>余梓妍</t>
  </si>
  <si>
    <t>2B8h6N8x-132-012-8l-002-ZxF-062-1-HwT-02-M68</t>
  </si>
  <si>
    <t>折桂</t>
  </si>
  <si>
    <t>沈抚育才实验学校</t>
  </si>
  <si>
    <t>刘虹</t>
  </si>
  <si>
    <t>梁思琪</t>
  </si>
  <si>
    <t>2B8h6N8W-132-012-xJ-002-Rvs-062-1-Agw-02-VZG</t>
  </si>
  <si>
    <t>樊增宇</t>
  </si>
  <si>
    <t>浙江省杭州竺可桢学校</t>
  </si>
  <si>
    <t>程陶奕</t>
  </si>
  <si>
    <t>2B8h6N8a-132-012-LY-002-SPe-062-1-wp7-02-9VI</t>
  </si>
  <si>
    <t>张浚熙</t>
  </si>
  <si>
    <t>北京市第十四中学</t>
  </si>
  <si>
    <t>周浩宇</t>
  </si>
  <si>
    <t>2B8h6NRy-132-012-Sz-002-U0b-062-1-Xnh-02-xwi</t>
  </si>
  <si>
    <t>宿松机甲新声队</t>
  </si>
  <si>
    <t>杨林盛</t>
  </si>
  <si>
    <t>杨焱晴</t>
  </si>
  <si>
    <t>2B8h6N8n-132-012-Ph-002-E05-062-1-yjA-02-PuH</t>
  </si>
  <si>
    <t>科技企鹅岛</t>
  </si>
  <si>
    <t>虹桥初级中学</t>
  </si>
  <si>
    <t>黄诗祺</t>
  </si>
  <si>
    <t>黄佳瑞</t>
  </si>
  <si>
    <t>2B8h6N8H-132-012-Vq-002-dPy-062-1-Dg1-02-x5M</t>
  </si>
  <si>
    <t>程轶凡</t>
  </si>
  <si>
    <t>浙江省杭州高新实验学校</t>
  </si>
  <si>
    <t>王关桥</t>
  </si>
  <si>
    <t>2B8h6N8u-132-012-jV-002-Wkj-062-1-Gu9-02-RHv</t>
  </si>
  <si>
    <t>凌速</t>
  </si>
  <si>
    <t>沈阳市和平区南昌中学长白岛校区</t>
  </si>
  <si>
    <t>张欣丹</t>
  </si>
  <si>
    <t>吴星瑶</t>
  </si>
  <si>
    <t>2B8h6N8M-132-012-ur-002-oyZ-062-1-LOs-02-lH9</t>
  </si>
  <si>
    <t>山东1队</t>
  </si>
  <si>
    <t>济南市育英中学</t>
  </si>
  <si>
    <t>夏恩涛</t>
  </si>
  <si>
    <t>王佳慧</t>
  </si>
  <si>
    <t>2B8h6N8F-132-012-PB-002-sDn-062-1-OAD-02-jm5</t>
  </si>
  <si>
    <t>司辰小队</t>
  </si>
  <si>
    <t>沈阳市雨田实验中学东校区</t>
  </si>
  <si>
    <t>董佳博</t>
  </si>
  <si>
    <t>张轩齐</t>
  </si>
  <si>
    <t>2B8h6N81-132-012-7O-002-7Tf-062-1-ymF-02-QNc</t>
  </si>
  <si>
    <t>梓阳队</t>
  </si>
  <si>
    <t>北京市宣武外国语实验学校</t>
  </si>
  <si>
    <t>王政磊</t>
  </si>
  <si>
    <t>陈梓阳</t>
  </si>
  <si>
    <t>2B8h6N8t-132-012-MC-002-3qu-062-1-NFX-02-XFe</t>
  </si>
  <si>
    <t>汇硕兴邦队</t>
  </si>
  <si>
    <t>张宁</t>
  </si>
  <si>
    <t>孙硕邦</t>
  </si>
  <si>
    <t>2B8h6N8g-132-012-tT-002-dFe-062-1-6wf-02-oQW</t>
  </si>
  <si>
    <t>一鸿队</t>
  </si>
  <si>
    <t>北京教育学院丰台分院附属学校</t>
  </si>
  <si>
    <t>魏一鸿</t>
  </si>
  <si>
    <t>2B8h6NHX-132-012-bn-002-mPJ-062-1-LK5-01-hS9</t>
  </si>
  <si>
    <t>云麓令涵队</t>
  </si>
  <si>
    <t>兰州市城关区云麓山学校</t>
  </si>
  <si>
    <t>王锡明</t>
  </si>
  <si>
    <t>孔令涵</t>
  </si>
  <si>
    <t>2B8h6NHN-132-012-zq-002-iQP-062-1-3vN-01-7ad</t>
  </si>
  <si>
    <t>雄鹰展翅队</t>
  </si>
  <si>
    <t>兰州市城关区教学研究室</t>
  </si>
  <si>
    <t>单小虎</t>
  </si>
  <si>
    <t>2B8h6NHo-132-012-tz-002-itJ-062-1-Wms-01-Pqz</t>
  </si>
  <si>
    <t>云麓万瑞队</t>
  </si>
  <si>
    <t>唐鹏</t>
  </si>
  <si>
    <t>韩万瑞</t>
  </si>
  <si>
    <t>比赛用时1小时14分钟38秒</t>
  </si>
  <si>
    <t>比赛用时1小时26分钟38秒</t>
  </si>
  <si>
    <t>2B8h6myN-132-012-mb-002-WzV-062-1-RdA-01-wix</t>
  </si>
  <si>
    <t>宿松星链征服队</t>
  </si>
  <si>
    <t>宿松县孚玉镇中心小学</t>
  </si>
  <si>
    <t>周锦</t>
  </si>
  <si>
    <t>祝鸿轩</t>
  </si>
  <si>
    <t>2B8h6NQ7-132-012-XK-002-zIk-062-1-fph-01-6b6</t>
  </si>
  <si>
    <t>宿松叮响未来队</t>
  </si>
  <si>
    <t>宿松县松兹小学</t>
  </si>
  <si>
    <t>周迎莺</t>
  </si>
  <si>
    <t>邓翰文</t>
  </si>
  <si>
    <t>2B8h6NHl-132-012-JP-002-FrE-062-1-0JJ-01-TOp</t>
  </si>
  <si>
    <t>松坪小学1队</t>
  </si>
  <si>
    <t>深圳市南山区教育科学研究院附属学校教育集团松坪学校</t>
  </si>
  <si>
    <t>王媛</t>
  </si>
  <si>
    <t>何睿贤</t>
  </si>
  <si>
    <t>2B8h6myC-132-012-LE-002-T8l-062-1-iKO-01-nju</t>
  </si>
  <si>
    <t>宿松码力全开队</t>
  </si>
  <si>
    <t>张小桃</t>
  </si>
  <si>
    <t>王奕翔</t>
  </si>
  <si>
    <t>2B8h6NQy-132-012-kg-002-2xG-062-1-5TY-01-hF2</t>
  </si>
  <si>
    <t>宿松光子风暴队</t>
  </si>
  <si>
    <t>洪柳英</t>
  </si>
  <si>
    <t>朱苇萱</t>
  </si>
  <si>
    <t>2B8h6NHQ-132-012-DG-002-Y8D-062-1-MEA-01-hgG</t>
  </si>
  <si>
    <t>徽韵械舞乾坤队</t>
  </si>
  <si>
    <t>宿松县城关小学</t>
  </si>
  <si>
    <t>祝玲玲</t>
  </si>
  <si>
    <t>朱睿淇</t>
  </si>
  <si>
    <t>2B8h6NTs-132-012-Me-002-0wP-062-1-eNf-01-dij</t>
  </si>
  <si>
    <t>丹枫实验小学</t>
  </si>
  <si>
    <t>杭州市丹枫实验小学</t>
  </si>
  <si>
    <t>留芳晴</t>
  </si>
  <si>
    <t>阮祝赫</t>
  </si>
  <si>
    <t>2B8h6NHH-132-012-HC-002-1dT-062-1-4S3-01-gVu</t>
  </si>
  <si>
    <t>合肥科创新翼队</t>
  </si>
  <si>
    <t>合肥市青年路小学教育集团云谷路小学</t>
  </si>
  <si>
    <t>丁瑾瑜</t>
  </si>
  <si>
    <t>2B8h6NHe-132-012-B8-002-86E-062-1-4vN-01-4aC</t>
  </si>
  <si>
    <t>宿松码上争锋队</t>
  </si>
  <si>
    <t>项天佑</t>
  </si>
  <si>
    <t>2B8h6NHn-132-012-65-002-jBp-062-1-fU5-01-E3B</t>
  </si>
  <si>
    <t>宿松智眼观天队</t>
  </si>
  <si>
    <t>熊良荣</t>
  </si>
  <si>
    <t>熊枍</t>
  </si>
  <si>
    <t>比赛用时1小时35分钟5秒</t>
  </si>
  <si>
    <t>2B8h6NTT-132-012-ZN-002-eM8-062-1-PYL-01-Zkd</t>
  </si>
  <si>
    <t>陈奕澄</t>
  </si>
  <si>
    <t>杭州市创意城小学</t>
  </si>
  <si>
    <t>梅丽琴</t>
  </si>
  <si>
    <t>比赛用时1小时35分钟9秒</t>
  </si>
  <si>
    <t>2B8h6NHM-132-012-Vh-002-1LU-062-1-K86-01-uAe</t>
  </si>
  <si>
    <t>浙师大</t>
  </si>
  <si>
    <t>浙江师范大学附属秀洲实验学校</t>
  </si>
  <si>
    <t>董悦</t>
  </si>
  <si>
    <t>戴梦娇</t>
  </si>
  <si>
    <t>2B8h6NT9-132-012-Tp-002-Wzt-062-1-D3J-01-LWP</t>
  </si>
  <si>
    <t>沈意程</t>
  </si>
  <si>
    <t>金都天长小学</t>
  </si>
  <si>
    <t>俞纪鸣</t>
  </si>
  <si>
    <t>2B8h6NQ2-132-012-0n-002-P3E-062-1-lnZ-01-tt2</t>
  </si>
  <si>
    <t>宿松深蓝矩阵队</t>
  </si>
  <si>
    <t>刘志清</t>
  </si>
  <si>
    <t>王雨涵</t>
  </si>
  <si>
    <t>2B8h6NHA-132-012-3t-002-fuk-062-1-nyY-01-PG7</t>
  </si>
  <si>
    <t>钢爪巡护者</t>
  </si>
  <si>
    <t>杭州市天长小学</t>
  </si>
  <si>
    <t>宋春燕</t>
  </si>
  <si>
    <t>冯致远</t>
  </si>
  <si>
    <t>2B8h6NHT-132-012-i8-002-KAe-062-1-a7W-01-tJR</t>
  </si>
  <si>
    <t>北京智叮环球队</t>
  </si>
  <si>
    <t>北京市海淀区西苑小学</t>
  </si>
  <si>
    <t>赵莹</t>
  </si>
  <si>
    <t>叶浩然</t>
  </si>
  <si>
    <t>2B8h6NHx-132-012-JY-002-qVa-062-1-iEU-01-9iY</t>
  </si>
  <si>
    <t>徐畅扬</t>
  </si>
  <si>
    <t>浙江师范大学附属丁蕙实验小学</t>
  </si>
  <si>
    <t>焦臻</t>
  </si>
  <si>
    <t>2B8h6NQv-132-012-im-002-YHn-062-1-BV6-01-TTB</t>
  </si>
  <si>
    <t>宿松量子跃迁队</t>
  </si>
  <si>
    <t>王留旺</t>
  </si>
  <si>
    <t>邓博文</t>
  </si>
  <si>
    <t>2B8h6NjK-132-012-1r-002-gE6-062-1-Kzi-01-AwF</t>
  </si>
  <si>
    <t>领秀1队</t>
  </si>
  <si>
    <t>济南市市中区经成小学</t>
  </si>
  <si>
    <t>魏登涛</t>
  </si>
  <si>
    <t>孙翊卓</t>
  </si>
  <si>
    <t>2B8h6NHL-132-012-wi-002-QMm-062-1-g3k-01-InP</t>
  </si>
  <si>
    <t>姚易杭</t>
  </si>
  <si>
    <t>杭州师范大学第一附属小学</t>
  </si>
  <si>
    <t>蒋韵</t>
  </si>
  <si>
    <t>2B8h6NT2-132-012-2x-002-dOM-062-1-PbH-01-tvM</t>
  </si>
  <si>
    <t>吕润泽</t>
  </si>
  <si>
    <t>杭州市丁蕙第二小学</t>
  </si>
  <si>
    <t>2B8h6NTJ-132-012-tc-002-L3a-062-1-WJl-01-VYF</t>
  </si>
  <si>
    <t>李子航</t>
  </si>
  <si>
    <t>杭州市西兴实验小学</t>
  </si>
  <si>
    <t>钱秀斌</t>
  </si>
  <si>
    <t>2B8h6NYG-132-012-YQ-002-mxJ-062-1-87X-01-I7K</t>
  </si>
  <si>
    <t>崇文门One队</t>
  </si>
  <si>
    <t>北京市前门小学</t>
  </si>
  <si>
    <t>刘清华</t>
  </si>
  <si>
    <t>李东方</t>
  </si>
  <si>
    <t>2B8h6NH4-132-012-Op-002-1Yj-062-1-aPO-01-aAc</t>
  </si>
  <si>
    <t>杜洋辰</t>
  </si>
  <si>
    <t>2B8h6NTj-132-012-Ns-002-DAB-062-1-OK9-01-l5L</t>
  </si>
  <si>
    <t>吴佳航</t>
  </si>
  <si>
    <t>2B8h6NjN-132-012-xq-002-KVP-062-1-H3X-01-7Hy</t>
  </si>
  <si>
    <t>齐开得胜</t>
  </si>
  <si>
    <t>济南槐荫区泉新学校</t>
  </si>
  <si>
    <t>齐梓博</t>
  </si>
  <si>
    <t>2B8h6NH1-132-012-d8-002-4p1-062-1-Dp5-01-MYp</t>
  </si>
  <si>
    <t>京徽智链全球队</t>
  </si>
  <si>
    <t>李海明</t>
  </si>
  <si>
    <t>石逸凡</t>
  </si>
  <si>
    <t>2B8h6Njr-132-012-9X-002-3ch-062-1-0QN-01-J7C</t>
  </si>
  <si>
    <t>远洋乐博战队</t>
  </si>
  <si>
    <t>天津市河东前程小学</t>
  </si>
  <si>
    <t>郑晓辉</t>
  </si>
  <si>
    <t>朱恩和</t>
  </si>
  <si>
    <t>2B8h6NTW-132-012-tp-002-mIp-062-1-MUT-01-W8o</t>
  </si>
  <si>
    <t>潘励诚</t>
  </si>
  <si>
    <t>杭州市硅谷小学</t>
  </si>
  <si>
    <t>韦金凤</t>
  </si>
  <si>
    <t>2B8h6NYg-132-012-qj-002-I6x-062-1-kYc-01-1tK</t>
  </si>
  <si>
    <t>雄鹰</t>
  </si>
  <si>
    <t>朝阳区朝阳外国语</t>
  </si>
  <si>
    <t>古元勇</t>
  </si>
  <si>
    <t>周轩民</t>
  </si>
  <si>
    <t>2B8h6NT3-132-012-MI-002-5Hp-062-1-Saz-01-oQ7</t>
  </si>
  <si>
    <t>方子川</t>
  </si>
  <si>
    <t>杭州市采荷第一小学</t>
  </si>
  <si>
    <t>叶建胜</t>
  </si>
  <si>
    <t>2B8h6NYk-132-012-s0-002-KwN-062-1-2r3-01-s5s</t>
  </si>
  <si>
    <t>南林泽</t>
  </si>
  <si>
    <t>杭州市四季青小学</t>
  </si>
  <si>
    <t>兰式飘</t>
  </si>
  <si>
    <t>2B8h6NH5-132-012-kd-002-Ws1-062-1-9at-01-CZN</t>
  </si>
  <si>
    <t>李知遥</t>
  </si>
  <si>
    <t>杭州市胜利小学</t>
  </si>
  <si>
    <t>李菁雯</t>
  </si>
  <si>
    <t>2B8h6NTm-132-012-mT-002-zCU-062-1-zRS-01-ZUV</t>
  </si>
  <si>
    <t>曹子舜</t>
  </si>
  <si>
    <t>李润华</t>
  </si>
  <si>
    <t>2B8h6NTK-132-012-zu-002-PRj-062-1-anj-01-ghx</t>
  </si>
  <si>
    <t>柯一冉</t>
  </si>
  <si>
    <t>2B8h6NQ4-132-012-Bt-002-KdP-062-1-1HU-01-hfT</t>
  </si>
  <si>
    <t>周昱宸</t>
  </si>
  <si>
    <t>育民小学</t>
  </si>
  <si>
    <t>王衍鑫</t>
  </si>
  <si>
    <t>2B8h6Nj9-132-012-Ps-002-9D5-062-1-fLP-01-5lV</t>
  </si>
  <si>
    <t>乐博战队</t>
  </si>
  <si>
    <t>济南市文化东路小学</t>
  </si>
  <si>
    <t>刘睿</t>
  </si>
  <si>
    <t>2B8h6NQx-132-012-qc-002-Vcl-062-1-TLu-01-LXu</t>
  </si>
  <si>
    <t>崇文门Ⅰ队</t>
  </si>
  <si>
    <t>北京育才学校</t>
  </si>
  <si>
    <t>王一非</t>
  </si>
  <si>
    <t>李沛源</t>
  </si>
  <si>
    <t>2B8h6NTy-132-012-X2-002-Vir-062-1-oRV-01-SWR</t>
  </si>
  <si>
    <t>顾亦轩</t>
  </si>
  <si>
    <t>2B8h6NHb-132-012-Ti-002-jmP-062-1-M8f-01-Ped</t>
  </si>
  <si>
    <t>顾亦辕</t>
  </si>
  <si>
    <t>2B8h6NTV-132-012-79-002-6e9-062-1-prQ-01-DPK</t>
  </si>
  <si>
    <t>杭州市时代小学 王梓萱</t>
  </si>
  <si>
    <t>杭州市时代小学</t>
  </si>
  <si>
    <t>黄钢</t>
  </si>
  <si>
    <t>王梓萱</t>
  </si>
  <si>
    <t>2B8h6NH7-132-012-zN-002-kUu-062-1-j7X-01-5vw</t>
  </si>
  <si>
    <t>企屿智巡</t>
  </si>
  <si>
    <t>冯思远</t>
  </si>
  <si>
    <t>2B8h6NjD-132-012-h1-002-WA8-062-1-Pvg-01-hjY</t>
  </si>
  <si>
    <t>乐博远洋战队</t>
  </si>
  <si>
    <t>天津河东乐博培训学校</t>
  </si>
  <si>
    <t>丁远鹏</t>
  </si>
  <si>
    <t>朱耀昕</t>
  </si>
  <si>
    <t>2B8h6NQO-132-012-Lo-002-G94-062-1-aEl-01-bW1</t>
  </si>
  <si>
    <t>文睿队</t>
  </si>
  <si>
    <t>北京市西城区阜成门外第一小学</t>
  </si>
  <si>
    <t>刘文睿</t>
  </si>
  <si>
    <t>2B8h6NQm-132-012-Ih-002-Oxq-062-1-Kbr-01-Eab</t>
  </si>
  <si>
    <t>天逸队</t>
  </si>
  <si>
    <t>北京市羊坊店第4小学</t>
  </si>
  <si>
    <t>张天逸</t>
  </si>
  <si>
    <t>2B8h6N8w-132-012-gt-002-Y5Y-062-1-kLV-01-5aS</t>
  </si>
  <si>
    <t>陈擎空</t>
  </si>
  <si>
    <t>比赛用时1小时29分钟24秒</t>
  </si>
  <si>
    <t>2B8h6NYr-132-012-xc-002-ri1-062-1-56r-01-04w</t>
  </si>
  <si>
    <t>刘宇辰</t>
  </si>
  <si>
    <t>张雪</t>
  </si>
  <si>
    <t>比赛用时1小时30分钟27秒</t>
  </si>
  <si>
    <t>2B8h6NHv-132-012-sX-002-bGW-062-1-Cen-01-njJ</t>
  </si>
  <si>
    <t>陈潋文</t>
  </si>
  <si>
    <t>侯晓蕾</t>
  </si>
  <si>
    <t>2B8h6NTX-132-012-t7-002-TsK-062-1-aRQ-01-opd</t>
  </si>
  <si>
    <t>冯灵杰</t>
  </si>
  <si>
    <t>杭州大关苑第一小学</t>
  </si>
  <si>
    <t>雷一健</t>
  </si>
  <si>
    <t>2B8h6NYP-132-012-Ba-002-P6t-062-1-H40-01-FLR</t>
  </si>
  <si>
    <t>南天门6队</t>
  </si>
  <si>
    <t>天津乐博特课外培训中心学校</t>
  </si>
  <si>
    <t>刘铖</t>
  </si>
  <si>
    <t>王熙萱</t>
  </si>
  <si>
    <t>2B8h6NT7-132-012-PH-002-eHu-062-1-ZRy-01-c8H</t>
  </si>
  <si>
    <t>刘忆寒</t>
  </si>
  <si>
    <t>2B8h6NjE-132-012-rv-002-sju-062-1-y19-01-9OH</t>
  </si>
  <si>
    <t>南天门4队</t>
  </si>
  <si>
    <t>马硕禹</t>
  </si>
  <si>
    <t>2B8h6NY2-132-012-1Y-002-scN-062-1-gtY-01-s5K</t>
  </si>
  <si>
    <t>崇文门壹队</t>
  </si>
  <si>
    <t>张景凯</t>
  </si>
  <si>
    <t>梁国栋</t>
  </si>
  <si>
    <t>2B8h6NTq-132-012-qt-002-guP-062-1-cMd-01-EJe</t>
  </si>
  <si>
    <t>王赫哲</t>
  </si>
  <si>
    <t>2B8h6NTE-132-012-T1-002-Bhf-062-1-CNv-01-32i</t>
  </si>
  <si>
    <t>肖杜立洁</t>
  </si>
  <si>
    <t>2B8h6NTR-132-012-XS-002-5ex-062-1-Mfs-01-lSh</t>
  </si>
  <si>
    <t>胡一宸</t>
  </si>
  <si>
    <t>2B8h6NTf-132-012-Tr-002-2Gj-062-1-pvV-01-jjc</t>
  </si>
  <si>
    <t>杭州市娃哈哈小学</t>
  </si>
  <si>
    <t>钱望涛</t>
  </si>
  <si>
    <t>朱皓宇</t>
  </si>
  <si>
    <t>2B8h6NQF-132-012-jU-002-ONu-062-1-7WT-01-RCI</t>
  </si>
  <si>
    <t>乐博万行二队</t>
  </si>
  <si>
    <t>开发区第八小学</t>
  </si>
  <si>
    <t>王洋</t>
  </si>
  <si>
    <t>牟昱霖</t>
  </si>
  <si>
    <t>2B8h6NjH-132-012-TU-002-kPx-062-1-fzJ-01-CQv</t>
  </si>
  <si>
    <t>南天门3队</t>
  </si>
  <si>
    <t>张博涵</t>
  </si>
  <si>
    <t>2B8h6N8z-132-012-KK-002-FCM-062-1-AwJ-01-uOD</t>
  </si>
  <si>
    <t>乐博昊霖队</t>
  </si>
  <si>
    <t>万华小学</t>
  </si>
  <si>
    <t>隋昊霖</t>
  </si>
  <si>
    <t>2B8h6NTI-132-012-8s-002-H1t-062-1-WrA-01-kwO</t>
  </si>
  <si>
    <t>曹路达</t>
  </si>
  <si>
    <t>采荷一小教育集团丁信小学</t>
  </si>
  <si>
    <t>赵若男</t>
  </si>
  <si>
    <t>2B8h6NTk-132-012-eN-002-XTF-062-1-EgD-01-nJr</t>
  </si>
  <si>
    <t>潘宇杨</t>
  </si>
  <si>
    <t>2B8h6NHP-132-012-Oe-002-mfa-062-1-RK3-01-HOI</t>
  </si>
  <si>
    <t>金亚奇</t>
  </si>
  <si>
    <t>2B8h6NHt-132-012-v9-002-6Oh-062-1-a5g-01-Ny1</t>
  </si>
  <si>
    <t>谢皓杨</t>
  </si>
  <si>
    <t>2B8h6NYw-132-012-WB-002-O0o-062-1-prk-01-Giu</t>
  </si>
  <si>
    <t>崇文门1队</t>
  </si>
  <si>
    <t>培新小学</t>
  </si>
  <si>
    <t>邢义敏</t>
  </si>
  <si>
    <t>伍奕鑫</t>
  </si>
  <si>
    <t>2B8h6NYO-132-012-W9-002-3Sg-062-1-JsX-01-b7I</t>
  </si>
  <si>
    <t>程子晋</t>
  </si>
  <si>
    <t>北京市石景山区爱乐实验小学</t>
  </si>
  <si>
    <t>贺晓娜</t>
  </si>
  <si>
    <t>2B8h6Nj7-132-012-Oi-002-hrU-062-1-Fqe-01-6IY</t>
  </si>
  <si>
    <t>凌点</t>
  </si>
  <si>
    <t>珠江五校实验小学</t>
  </si>
  <si>
    <t>尹浩</t>
  </si>
  <si>
    <t>孙启超</t>
  </si>
  <si>
    <t>2B8h6NYf-132-012-DI-002-Hat-062-1-xcj-01-me0</t>
  </si>
  <si>
    <t>孙云川</t>
  </si>
  <si>
    <t>北京市朝阳区明远教育书院实验小学中园校区</t>
  </si>
  <si>
    <t>2B8h6NYu-132-012-yO-002-ZlI-062-1-JJT-01-gOB</t>
  </si>
  <si>
    <t>宋承轩</t>
  </si>
  <si>
    <t>陈经纶中学分校小学部望欣园校区</t>
  </si>
  <si>
    <t>2B8h6NYT-132-012-Sd-002-maU-062-1-byc-01-rRb</t>
  </si>
  <si>
    <t>贾紫祺</t>
  </si>
  <si>
    <t>北京明远教育书院实验小学（东园校区）</t>
  </si>
  <si>
    <t>2B8h6NQd-132-012-I8-002-bwh-062-1-Z9A-01-SHU</t>
  </si>
  <si>
    <t>暖暖小队</t>
  </si>
  <si>
    <t>北京新世纪实验小学</t>
  </si>
  <si>
    <t>闫子怡</t>
  </si>
  <si>
    <t>张修齐</t>
  </si>
  <si>
    <t>2B8h6N8v-132-012-un-002-qB9-062-1-5WX-01-Iru</t>
  </si>
  <si>
    <t>乐博万行一队</t>
  </si>
  <si>
    <t>梨景路小学</t>
  </si>
  <si>
    <t>徐溯</t>
  </si>
  <si>
    <t>2B8h6NYb-132-012-s6-002-UCt-062-1-FRi-01-b3o</t>
  </si>
  <si>
    <t>崇文门A队</t>
  </si>
  <si>
    <t>丁羽白</t>
  </si>
  <si>
    <t>2B8h6NH0-132-012-7g-002-Dan-062-1-gSH-01-BXE</t>
  </si>
  <si>
    <t>松坪小学 2队</t>
  </si>
  <si>
    <t>蒋雨菁</t>
  </si>
  <si>
    <t>2B8h6Njh-132-012-Wa-002-pQ0-062-1-KM2-01-UR2</t>
  </si>
  <si>
    <t>英雄企鹅岛</t>
  </si>
  <si>
    <t>珠江街第五小学</t>
  </si>
  <si>
    <t>王广德</t>
  </si>
  <si>
    <t>刘仁泽</t>
  </si>
  <si>
    <t>2B8h6NH3-132-012-42-002-Zgh-062-1-3hG-01-dC1</t>
  </si>
  <si>
    <t>松兹械启新元队</t>
  </si>
  <si>
    <t>徐海东</t>
  </si>
  <si>
    <t>徐胡宇阳</t>
  </si>
  <si>
    <t>2B8h6NjY-132-012-Sw-002-jrj-062-1-n7m-01-IKU</t>
  </si>
  <si>
    <t>南天门2队</t>
  </si>
  <si>
    <t>金正宇</t>
  </si>
  <si>
    <t>2B8h6NQT-132-012-9m-002-Htl-062-1-wGO-01-P3E</t>
  </si>
  <si>
    <t>睿宸队</t>
  </si>
  <si>
    <t>北京市丰台区第一小学</t>
  </si>
  <si>
    <t>张睿宸</t>
  </si>
  <si>
    <t>2B8h6NQG-132-012-yz-002-RAV-062-1-Hkl-01-9X0</t>
  </si>
  <si>
    <t>冲锋龙卷风队</t>
  </si>
  <si>
    <t>北京工业大学附属中学小学部</t>
  </si>
  <si>
    <t>黄佳雯</t>
  </si>
  <si>
    <t>辛天羿</t>
  </si>
  <si>
    <t>2B8h6NY0-132-012-Wd-002-bHE-062-1-hvn-01-Vnr</t>
  </si>
  <si>
    <t>旋风小子队</t>
  </si>
  <si>
    <t>北京光明小学</t>
  </si>
  <si>
    <t>姚鑫蕊</t>
  </si>
  <si>
    <t>邓易德</t>
  </si>
  <si>
    <t>2B8h6NYR-132-012-L4-002-pWP-062-1-Wcq-01-GOr</t>
  </si>
  <si>
    <t>梁峻诚</t>
  </si>
  <si>
    <t>2B8h6NTP-132-012-MH-002-iY0-062-1-jYK-01-Z92</t>
  </si>
  <si>
    <t>何晨睿</t>
  </si>
  <si>
    <t>2B8h6NYV-132-012-sM-002-vCH-062-1-6ff-01-HNe</t>
  </si>
  <si>
    <t>靳子涵</t>
  </si>
  <si>
    <t>北京市宣武师范学校附属第一小学</t>
  </si>
  <si>
    <t>秦超</t>
  </si>
  <si>
    <t>2B8h6NjW-132-012-Cd-002-BCf-062-1-mKo-01-NQU</t>
  </si>
  <si>
    <t>南天门1队</t>
  </si>
  <si>
    <t>徐梓城</t>
  </si>
  <si>
    <t>2B8h6NYp-132-012-xl-002-UzS-062-1-5En-01-sYe</t>
  </si>
  <si>
    <t>蒋春垚</t>
  </si>
  <si>
    <t>北京市丰台区建华学校</t>
  </si>
  <si>
    <t>蒋微微</t>
  </si>
  <si>
    <t>2B8h6Nj3-132-012-5s-002-7f4-062-1-ahc-01-ozt</t>
  </si>
  <si>
    <t>天津乐博中关村01</t>
  </si>
  <si>
    <t>天津乐博乐博培训学校</t>
  </si>
  <si>
    <t>陈勇</t>
  </si>
  <si>
    <t>李梓睿</t>
  </si>
  <si>
    <t>2B8h6NlF-132-012-eH-002-xz8-062-1-giS-01-XhS</t>
  </si>
  <si>
    <t>百变企鹅岛</t>
  </si>
  <si>
    <t>尚兰亦</t>
  </si>
  <si>
    <t>2B8h6NYo-132-012-FM-002-KdS-062-1-UpF-01-Xgf</t>
  </si>
  <si>
    <t>焦怡翾</t>
  </si>
  <si>
    <t>赵炎炎</t>
  </si>
  <si>
    <t>2B8h6NQk-132-012-ah-002-fo2-062-1-bzY-01-KI4</t>
  </si>
  <si>
    <t>美美小队</t>
  </si>
  <si>
    <t>汪子钰</t>
  </si>
  <si>
    <t>2B8h6NYi-132-012-VI-002-sSX-062-1-exr-01-Gls</t>
  </si>
  <si>
    <t>周钲宇</t>
  </si>
  <si>
    <t>北京市丰台区草桥小学</t>
  </si>
  <si>
    <t>赵文卓</t>
  </si>
  <si>
    <t>2B8h6NQ8-132-012-Bf-002-w4v-062-1-5xC-01-KMn</t>
  </si>
  <si>
    <t>梓清队</t>
  </si>
  <si>
    <t>北京丰台区怡海小学</t>
  </si>
  <si>
    <t>2B8h6NQS-132-012-dd-002-AY6-062-1-SsP-01-7zM</t>
  </si>
  <si>
    <t>德胜2</t>
  </si>
  <si>
    <t>郝梦非</t>
  </si>
  <si>
    <t>罗衔知</t>
  </si>
  <si>
    <t>2B8h6NYj-132-012-WH-002-Gur-062-1-AJw-01-mnu</t>
  </si>
  <si>
    <t>阎云泽</t>
  </si>
  <si>
    <t>北京市朝阳区呼家楼中心小学</t>
  </si>
  <si>
    <t>刘炎</t>
  </si>
  <si>
    <t>2B8h6NTZ-132-012-HL-002-qyd-062-1-6Fl-01-Vkq</t>
  </si>
  <si>
    <t>郑明瀚</t>
  </si>
  <si>
    <t>2B8h6NQV-132-012-Y8-002-bse-062-1-FOA-01-8gy</t>
  </si>
  <si>
    <t>德胜门1</t>
  </si>
  <si>
    <t>刘宇</t>
  </si>
  <si>
    <t>李明宸</t>
  </si>
  <si>
    <t>2B8h6NY7-132-012-2n-002-evV-062-1-Hnr-01-aT0</t>
  </si>
  <si>
    <t>天津乐博中关村02</t>
  </si>
  <si>
    <t>尹奎钧</t>
  </si>
  <si>
    <t>2B8h6NYd-132-012-LQ-002-M4l-062-1-8EL-01-WkO</t>
  </si>
  <si>
    <t>胜利</t>
  </si>
  <si>
    <t>北京市朝阳区外国语学校</t>
  </si>
  <si>
    <t>姜宥伦</t>
  </si>
  <si>
    <r>
      <rPr>
        <b/>
        <sz val="16"/>
        <color theme="1"/>
        <rFont val="宋体"/>
        <charset val="134"/>
      </rPr>
      <t>2025世界机器人大赛北京锦标赛-青少年机器人设计大赛-</t>
    </r>
    <r>
      <rPr>
        <b/>
        <sz val="16"/>
        <color rgb="FFFF0000"/>
        <rFont val="宋体"/>
        <charset val="134"/>
      </rPr>
      <t>ATC探索者科技挑战赛项</t>
    </r>
    <r>
      <rPr>
        <b/>
        <sz val="16"/>
        <color theme="1"/>
        <rFont val="宋体"/>
        <charset val="134"/>
      </rPr>
      <t>获奖名单</t>
    </r>
  </si>
  <si>
    <t xml:space="preserve"> 所属类别</t>
  </si>
  <si>
    <t>最高分</t>
  </si>
  <si>
    <t>最低分</t>
  </si>
  <si>
    <t>自动阶段分数2</t>
  </si>
  <si>
    <t>自动阶段时间2</t>
  </si>
  <si>
    <t>2B8h6NRl-132-013-N6-001-i2m-063-1-Wbl-05-d78</t>
  </si>
  <si>
    <t>ATC探索者科技挑战赛项</t>
  </si>
  <si>
    <t>薪火相承</t>
  </si>
  <si>
    <t>淮安凤凰2队</t>
  </si>
  <si>
    <t>淮安区智玩科技培训中心</t>
  </si>
  <si>
    <t>耿翔</t>
  </si>
  <si>
    <t>黄子宸|蔡一铭</t>
  </si>
  <si>
    <t>2B8h6Nup-132-013-Yt-001-qE0-063-1-KzZ-05-KmY</t>
  </si>
  <si>
    <t>渭南探索者A4队</t>
  </si>
  <si>
    <t>渭南实验小学  渭南小学</t>
  </si>
  <si>
    <t>王腾</t>
  </si>
  <si>
    <t>席梓淳|韩羿凡</t>
  </si>
  <si>
    <t>2B8h6Nuo-132-013-e0-001-UhF-063-1-BRK-05-mDB</t>
  </si>
  <si>
    <t>渭南探索者A3队</t>
  </si>
  <si>
    <t>渭南小学</t>
  </si>
  <si>
    <t>崔浩庭|孙恒清</t>
  </si>
  <si>
    <t>2B8h6NE0-132-013-hV-001-GL4-063-1-vhD-05-KR5</t>
  </si>
  <si>
    <t>龙西小学、教科院附属实验必胜队</t>
  </si>
  <si>
    <t>深圳市龙岗区龙西小学  深圳市龙岗区教育科学研究院附属实验学校</t>
  </si>
  <si>
    <t>张萍萍</t>
  </si>
  <si>
    <t>雷柏琛|王梓晨</t>
  </si>
  <si>
    <t>2B8h6NRQ-132-013-kz-001-J2r-063-1-5QR-05-1dR</t>
  </si>
  <si>
    <t>淮安凤凰3队</t>
  </si>
  <si>
    <t>张晶晶</t>
  </si>
  <si>
    <t>耿一一|赵则翰</t>
  </si>
  <si>
    <t>2B8h61I2-132-013-Rd-001-V1o-063-1-dsg-05-aF7</t>
  </si>
  <si>
    <t>杰森薪火相承18队</t>
  </si>
  <si>
    <t>广州市南沙区桀森科技培训中心</t>
  </si>
  <si>
    <t>梁健|谢泽豪</t>
  </si>
  <si>
    <t>梁夏啉</t>
  </si>
  <si>
    <t>2B8h61Iy-132-013-Ux-001-7WG-063-1-DXh-05-SAi</t>
  </si>
  <si>
    <t>柏霖战队</t>
  </si>
  <si>
    <t>鲤城区实验小学</t>
  </si>
  <si>
    <t>庄珊雅</t>
  </si>
  <si>
    <t>柯柏延|叶楚霖</t>
  </si>
  <si>
    <t>2B8h6myF-132-013-kh-001-iMC-063-1-bpQ-05-Aww</t>
  </si>
  <si>
    <t>杰森薪火相承5队</t>
  </si>
  <si>
    <t>郑展彦|梁健</t>
  </si>
  <si>
    <t>武子越</t>
  </si>
  <si>
    <t>2B8h6NEa-132-013-OK-001-TrD-063-1-fqT-05-OaM</t>
  </si>
  <si>
    <t>深圳市龙岗区清林小学1队</t>
  </si>
  <si>
    <t>深圳市龙岗区清林小学</t>
  </si>
  <si>
    <t>白静</t>
  </si>
  <si>
    <t>罗雅元|刘思恒</t>
  </si>
  <si>
    <t>2B8h6NEW-132-013-PJ-001-Qxv-063-1-bCC-05-CBN</t>
  </si>
  <si>
    <t>深圳市龙岗区清林小学2队</t>
  </si>
  <si>
    <t>罗嘉彦|付识谙</t>
  </si>
  <si>
    <t>2B8h6my1-132-013-vs-001-D8E-063-1-QL8-05-vZn</t>
  </si>
  <si>
    <t>杰森薪火相承2队</t>
  </si>
  <si>
    <t>言雨泽</t>
  </si>
  <si>
    <t>2B8h61IA-132-013-wG-001-wBU-063-1-JYQ-05-Yx0</t>
  </si>
  <si>
    <t>杰森薪火相承11队</t>
  </si>
  <si>
    <t>张智度|张书语</t>
  </si>
  <si>
    <t>2B8h6Nm4-132-013-gx-001-kYM-063-1-01O-05-F0c</t>
  </si>
  <si>
    <t>天河区华实学校华耀队</t>
  </si>
  <si>
    <t>广州市天河区华实学校</t>
  </si>
  <si>
    <t>王文秋</t>
  </si>
  <si>
    <t>陈泽宇</t>
  </si>
  <si>
    <t>2B8h6NE8-132-013-qt-001-dcP-063-1-dMe-05-Dh2</t>
  </si>
  <si>
    <t>深圳市龙岗区龙城小学高达队</t>
  </si>
  <si>
    <t>深圳市龙岗区龙城小学</t>
  </si>
  <si>
    <t>侯为科</t>
  </si>
  <si>
    <t>刘昊宸</t>
  </si>
  <si>
    <t>2B8h6NEK-132-013-mt-001-udP-063-1-CMv-05-34O</t>
  </si>
  <si>
    <t>悦澜山实验小学、清林小学必胜队</t>
  </si>
  <si>
    <t>深圳市龙岗区悦澜山实验小学  深圳市龙岗区清林小学</t>
  </si>
  <si>
    <t>白静|梁怡芸</t>
  </si>
  <si>
    <t>钟玮宸|林秋果</t>
  </si>
  <si>
    <t>2B8h6NEM-132-013-NV-001-mKq-063-1-eG6-05-dg5</t>
  </si>
  <si>
    <t>利往无前</t>
  </si>
  <si>
    <t>张小龙</t>
  </si>
  <si>
    <t>王荣利</t>
  </si>
  <si>
    <t>2B8h6Nuu-132-013-DE-001-JY0-063-1-Iq7-05-F8B</t>
  </si>
  <si>
    <t>原点机械造物坊</t>
  </si>
  <si>
    <t>深圳市罗湖区百仕达小学</t>
  </si>
  <si>
    <t>郭建|禤海霞</t>
  </si>
  <si>
    <t>彭资淳</t>
  </si>
  <si>
    <t>2B8h6myE-132-013-hV-001-w1Y-063-1-a7w-05-xED</t>
  </si>
  <si>
    <t>杰森薪火相承1队</t>
  </si>
  <si>
    <t>郭凯迪</t>
  </si>
  <si>
    <t>2B8h6NRn-132-013-rM-001-iMO-063-1-XAL-05-OOz</t>
  </si>
  <si>
    <t>淮安凤凰4队</t>
  </si>
  <si>
    <t>沙海红</t>
  </si>
  <si>
    <t>于越|张恒益</t>
  </si>
  <si>
    <t>2B8h6N3f-132-013-Xf-001-VEG-063-1-7l1-05-yS1</t>
  </si>
  <si>
    <t>灏贤队</t>
  </si>
  <si>
    <t>鹤山市沙坪街道第六小学</t>
  </si>
  <si>
    <t>张玲|黄荧荧</t>
  </si>
  <si>
    <t>文怀贤|劳宇灏</t>
  </si>
  <si>
    <t>2B8h6NRO-132-013-Jr-001-OcO-063-1-yuw-05-4af</t>
  </si>
  <si>
    <t>淮安凤凰1队</t>
  </si>
  <si>
    <t>肖博涵|严梓航</t>
  </si>
  <si>
    <t>2B8h6Nnt-132-013-ZU-001-ZfA-063-1-03M-05-HSy</t>
  </si>
  <si>
    <t>逸知队</t>
  </si>
  <si>
    <t>冯建玲|区小梅</t>
  </si>
  <si>
    <t>吕行知|粟逸祥</t>
  </si>
  <si>
    <t>2B8h6NmF-132-013-Gm-001-Wwq-063-1-tw1-05-lZO</t>
  </si>
  <si>
    <t>彤跃队</t>
  </si>
  <si>
    <t>大同市实验小学文翰分校</t>
  </si>
  <si>
    <t>刘宇超</t>
  </si>
  <si>
    <t>李雨彤</t>
  </si>
  <si>
    <t>2B8h6NuE-132-013-Pa-001-y92-063-1-aec-05-VcT</t>
  </si>
  <si>
    <t>原点铁臂战队</t>
  </si>
  <si>
    <t>深圳市龙岗区平湖中心学校</t>
  </si>
  <si>
    <t>郭建|陈桐滨</t>
  </si>
  <si>
    <t>郑渝达</t>
  </si>
  <si>
    <t>2B8h6NuA-132-013-WG-001-MJO-063-1-JYZ-05-EhV</t>
  </si>
  <si>
    <t>泉州薪火相承2队</t>
  </si>
  <si>
    <t>泉州实验中学丰泽附属小学</t>
  </si>
  <si>
    <t>郭聪</t>
  </si>
  <si>
    <t>陈永豪</t>
  </si>
  <si>
    <t>2B8h6NnO-132-013-5R-001-lVP-063-1-Rek-05-t75</t>
  </si>
  <si>
    <t>沧州冲锋队</t>
  </si>
  <si>
    <t>孙连芹</t>
  </si>
  <si>
    <t>梁思成</t>
  </si>
  <si>
    <t>2B8h6NuS-132-013-gB-001-v2J-063-1-SZa-05-94i</t>
  </si>
  <si>
    <t>渭南探索者A2队</t>
  </si>
  <si>
    <t>渭南市实验小学</t>
  </si>
  <si>
    <t>景彦博|马一鸣</t>
  </si>
  <si>
    <t>2B8h6N3l-132-013-V6-001-En7-063-1-GEo-05-k1Y</t>
  </si>
  <si>
    <t>超人战队</t>
  </si>
  <si>
    <t>泉州师范学院附属小学</t>
  </si>
  <si>
    <t>王家兴</t>
  </si>
  <si>
    <t>陈宁致|余企扬</t>
  </si>
  <si>
    <t>2B8h6NEj-132-013-yV-001-7eI-063-1-ygX-05-xGB</t>
  </si>
  <si>
    <t>深圳市龙岗区清林小学星焱队</t>
  </si>
  <si>
    <t>罗林炎</t>
  </si>
  <si>
    <t>2B8h6Nu7-132-013-8o-001-Ug4-063-1-8t0-05-DEO</t>
  </si>
  <si>
    <t>泉州薪火相承1队</t>
  </si>
  <si>
    <t>泉州市丰泽区北附小学 泉州市丰泽区第二实验小学（圣湖校区）</t>
  </si>
  <si>
    <t>邱国宾</t>
  </si>
  <si>
    <t>施柏涛|颜芷泓</t>
  </si>
  <si>
    <t>2B8h6Nnj-132-013-ho-001-Tqe-063-1-Tq3-05-vH9</t>
  </si>
  <si>
    <t>勇士队</t>
  </si>
  <si>
    <t>沧州市上海路小学</t>
  </si>
  <si>
    <t>李秋霞</t>
  </si>
  <si>
    <t>2B8h6NnH-132-013-C8-001-3Nk-063-1-nZY-05-XfF</t>
  </si>
  <si>
    <t>上海路超越队</t>
  </si>
  <si>
    <t>苏峻石</t>
  </si>
  <si>
    <t>2B8h6Nnq-132-013-Np-001-93X-063-1-Sah-05-UP7</t>
  </si>
  <si>
    <t>律言队</t>
  </si>
  <si>
    <t>杨琼珊</t>
  </si>
  <si>
    <t>陈律言</t>
  </si>
  <si>
    <t>2B8h6Nmg-132-013-aR-001-eX6-063-1-teL-05-rMO</t>
  </si>
  <si>
    <t>长三小ATC队</t>
  </si>
  <si>
    <t>合肥市长江路第三小学兰亭分校</t>
  </si>
  <si>
    <t>王悦跃</t>
  </si>
  <si>
    <t>2B8h6NuW-132-013-Fb-001-T95-063-1-OsG-05-NwO</t>
  </si>
  <si>
    <t>怡跃队</t>
  </si>
  <si>
    <t>大同市实验小学</t>
  </si>
  <si>
    <t>张乐怡</t>
  </si>
  <si>
    <t>2B8h6Nm1-132-013-ux-001-fuB-063-1-K1h-05-qek</t>
  </si>
  <si>
    <t>启跃队</t>
  </si>
  <si>
    <t>大同市平城区四十七小学校</t>
  </si>
  <si>
    <t>张瑾启</t>
  </si>
  <si>
    <t>2B8h6NEg-132-013-af-001-dUg-063-1-rM9-05-tg6</t>
  </si>
  <si>
    <t>红小大通路小学ATC联队</t>
  </si>
  <si>
    <t>韩冯昶|李家屹</t>
  </si>
  <si>
    <t>2B8h6Nui-132-013-vQ-001-Fag-063-1-w0B-05-Owr</t>
  </si>
  <si>
    <t>渭南探索者A1队</t>
  </si>
  <si>
    <t>渭南市桃园小学  渭南市实验小学</t>
  </si>
  <si>
    <t>马文俊|马钰熙</t>
  </si>
  <si>
    <t>2B8h6N3W-132-013-gu-001-wC1-063-1-sAX-05-gEB</t>
  </si>
  <si>
    <t>EH</t>
  </si>
  <si>
    <t>颜晓灿</t>
  </si>
  <si>
    <t>刘羿恒</t>
  </si>
  <si>
    <t>2B8h6Nna-132-013-jJ-001-hN7-063-1-Fhe-05-Amy</t>
  </si>
  <si>
    <t>沧州史塔克浴火队</t>
  </si>
  <si>
    <t>李辰</t>
  </si>
  <si>
    <t>王冠军</t>
  </si>
  <si>
    <t>2B8h6Nma-132-013-zC-001-yrg-063-1-Duq-05-CMS</t>
  </si>
  <si>
    <t>无双战队</t>
  </si>
  <si>
    <t>耿肖静</t>
  </si>
  <si>
    <t>吕星宇|彭也骞</t>
  </si>
  <si>
    <t>2B8h6Nmx-132-013-db-001-IIQ-063-1-pD0-05-Y6p</t>
  </si>
  <si>
    <t>一铭惊人</t>
  </si>
  <si>
    <t>杨秉铭</t>
  </si>
  <si>
    <t>2B8h6NnT-132-013-rt-001-Yp4-063-1-n3G-05-DXL</t>
  </si>
  <si>
    <t>烈火队</t>
  </si>
  <si>
    <t>何梓睿</t>
  </si>
  <si>
    <t>2B8h6myd-132-013-OG-001-oCB-063-1-PLw-05-KGa</t>
  </si>
  <si>
    <t>杰森薪火相承3队</t>
  </si>
  <si>
    <t>梁健|赵云超</t>
  </si>
  <si>
    <t>曾以诺</t>
  </si>
  <si>
    <t>2B8h6NE3-132-013-Nx-001-fML-063-1-Jx8-05-aJi</t>
  </si>
  <si>
    <t>合肥少艺亳小ATC队</t>
  </si>
  <si>
    <t>合肥市少儿艺术学校</t>
  </si>
  <si>
    <t>梅小虎</t>
  </si>
  <si>
    <t>张竣一|梅羿凡</t>
  </si>
  <si>
    <t>2B8h6Nn5-132-013-XF-001-khz-063-1-Dcr-05-JXY</t>
  </si>
  <si>
    <t>广霖队</t>
  </si>
  <si>
    <t>钟苇霖</t>
  </si>
  <si>
    <t>易广灿|黄皓林</t>
  </si>
  <si>
    <t>2B8h6NEx-132-013-ke-001-Plm-063-1-FnV-05-wi3</t>
  </si>
  <si>
    <t>顶天立地</t>
  </si>
  <si>
    <t>启明星双语学校</t>
  </si>
  <si>
    <t>赵昱衡</t>
  </si>
  <si>
    <t>2B8h6NnR-132-013-i8-001-NZF-063-1-hTg-05-1lm</t>
  </si>
  <si>
    <t>上海路友谊队</t>
  </si>
  <si>
    <t>任仟诺</t>
  </si>
  <si>
    <t>2B8h6NED-132-013-sn-001-QW8-063-1-t7F-05-QTV</t>
  </si>
  <si>
    <t>红星路小学ATC2队</t>
  </si>
  <si>
    <t>高艺铭|郭子漪</t>
  </si>
  <si>
    <t>2B8h6NEu-132-013-Aa-001-4VS-063-1-h87-05-qLW</t>
  </si>
  <si>
    <t>小泰勒2队</t>
  </si>
  <si>
    <t>大关苑第一小学 杭州观成武林小学</t>
  </si>
  <si>
    <t>孙震</t>
  </si>
  <si>
    <t>洪亦辰|王梓澄</t>
  </si>
  <si>
    <t>2B8h6NuU-132-013-oD-001-tzl-063-1-G8t-05-tgX</t>
  </si>
  <si>
    <t>泉州薪火相承3队</t>
  </si>
  <si>
    <t>泉州实验中学附属小学（江滨校区）泉州实验中学丰泽附属小学</t>
  </si>
  <si>
    <t>吴勋</t>
  </si>
  <si>
    <t>郑方铭|林泊豪</t>
  </si>
  <si>
    <t>2B8h6Nug-132-013-QF-001-jgp-063-1-Die-05-Ha3</t>
  </si>
  <si>
    <t>龙口一队</t>
  </si>
  <si>
    <t>龙口市实验小学</t>
  </si>
  <si>
    <t>曲艳</t>
  </si>
  <si>
    <t>张洪润</t>
  </si>
  <si>
    <t>2B8h6Nmo-132-013-GS-001-hNm-063-1-tTK-05-pVc</t>
  </si>
  <si>
    <t>兄弟战队</t>
  </si>
  <si>
    <t>威海市码头小学</t>
  </si>
  <si>
    <t>于诗凡</t>
  </si>
  <si>
    <t>孙家晟|孙家诚</t>
  </si>
  <si>
    <t>2B8h6Nmp-132-013-kv-001-o9a-063-1-grZ-05-tAk</t>
  </si>
  <si>
    <t>威笑百事达战队</t>
  </si>
  <si>
    <t>威海市码头小学  威海市高区一小</t>
  </si>
  <si>
    <t>黄茜|闫方奕</t>
  </si>
  <si>
    <t>2B8h6N3z-132-013-NK-001-hOG-063-1-XSX-05-0W3</t>
  </si>
  <si>
    <t>秦海军</t>
  </si>
  <si>
    <t>杨振一|施尚坤</t>
  </si>
  <si>
    <t>2B8h6N3p-132-013-wE-001-XkJ-063-1-bcN-05-hQC</t>
  </si>
  <si>
    <t>圆周率队</t>
  </si>
  <si>
    <t>泉州市丰泽区第三实验小学 丰泽区华大实验小学</t>
  </si>
  <si>
    <t>陈晴|黄燕燕</t>
  </si>
  <si>
    <t>苏楷炜|王圣艳</t>
  </si>
  <si>
    <t>2B8h6N3K-132-013-iz-001-Zcu-063-1-1oh-05-fgc</t>
  </si>
  <si>
    <t>星球战队</t>
  </si>
  <si>
    <t>丰泽区第二实验小学</t>
  </si>
  <si>
    <t>郑琴梅</t>
  </si>
  <si>
    <t>周善宇</t>
  </si>
  <si>
    <t>2B8h6NmT-132-013-RR-001-26t-063-1-vDe-05-ZHA</t>
  </si>
  <si>
    <t>威海市经区实验小学</t>
  </si>
  <si>
    <t>刘志强</t>
  </si>
  <si>
    <t>卞泓贺|邹俊宇</t>
  </si>
  <si>
    <t>2B8h6Nub-132-013-O1-001-YGg-063-1-Hp0-05-vOi</t>
  </si>
  <si>
    <t>泉州薪火相承4队</t>
  </si>
  <si>
    <t>泉州市第三实验小学 泉州市鲤城区东门实验小学</t>
  </si>
  <si>
    <t>温春龙|陈红桔</t>
  </si>
  <si>
    <t>杨书铠|赖炜杰</t>
  </si>
  <si>
    <t>2B8h6Nnr-132-013-Nu-001-Ewj-063-1-SsF-05-a9a</t>
  </si>
  <si>
    <t>科技未来队</t>
  </si>
  <si>
    <t>王金铭</t>
  </si>
  <si>
    <t>张家豪|吴浩男</t>
  </si>
  <si>
    <t>2B8h6Nne-132-013-uB-001-ODz-063-1-2m2-05-oaN</t>
  </si>
  <si>
    <t>欧气满满队</t>
  </si>
  <si>
    <t>郭露璠|田沐凡</t>
  </si>
  <si>
    <t>2B8h61fs-132-013-fG-001-Hux-063-1-HLm-05-cYg</t>
  </si>
  <si>
    <t>杰森薪火相承8队</t>
  </si>
  <si>
    <t>谢泽豪|赵云超</t>
  </si>
  <si>
    <t>陈雨涵|胡峻霖</t>
  </si>
  <si>
    <t>2B8h6Nn9-132-013-Cn-001-ldX-063-1-Ck4-05-mfv</t>
  </si>
  <si>
    <t>超级冲锋队</t>
  </si>
  <si>
    <t>沧县实验学校</t>
  </si>
  <si>
    <t>苗文霞</t>
  </si>
  <si>
    <t>邢梓琨</t>
  </si>
  <si>
    <t>2B8h6Nuc-132-013-Gf-001-L43-063-1-tHf-05-4Zh</t>
  </si>
  <si>
    <t>泉州薪火相承5队</t>
  </si>
  <si>
    <t>泉州师范学院附属小学 泉州市鲤城区实验小学</t>
  </si>
  <si>
    <t>洪建裕</t>
  </si>
  <si>
    <t>王郡艺|刘翊贤</t>
  </si>
  <si>
    <t>2B8h6NnV-132-013-Py-001-Udq-063-1-0B9-05-OL8</t>
  </si>
  <si>
    <t>沧州火箭队</t>
  </si>
  <si>
    <t>王倩倩</t>
  </si>
  <si>
    <t>陈梓豪</t>
  </si>
  <si>
    <t>2B8h6Nn8-132-013-97-001-djz-063-1-fbt-05-JyX</t>
  </si>
  <si>
    <t>上海路飞虎队</t>
  </si>
  <si>
    <t>崔贺添</t>
  </si>
  <si>
    <t>2B8h6Nmc-132-013-DU-001-AFg-063-1-xtb-05-EUs</t>
  </si>
  <si>
    <t>祺开得胜</t>
  </si>
  <si>
    <t>北京明诚外国语学校</t>
  </si>
  <si>
    <t>吴雨祺</t>
  </si>
  <si>
    <t>2B8h6NnZ-132-013-eM-001-Kzm-063-1-k4S-05-n3N</t>
  </si>
  <si>
    <t>双宗智创队</t>
  </si>
  <si>
    <t>郭展豪</t>
  </si>
  <si>
    <t>唐宗佑|李宗灏</t>
  </si>
  <si>
    <t>2B8h6NuV-132-013-ns-001-3c8-063-1-hph-05-gre</t>
  </si>
  <si>
    <t>泉州薪火相承6队</t>
  </si>
  <si>
    <t>泉州师范学院附属小学 泉州市第二实验小学</t>
  </si>
  <si>
    <t>苏国昭</t>
  </si>
  <si>
    <t>丁世墨|许家翰</t>
  </si>
  <si>
    <t>2B8h6Nu8-132-013-bA-001-UT2-063-1-Gx0-05-V2c</t>
  </si>
  <si>
    <t>原点机核战队</t>
  </si>
  <si>
    <t>深圳市龙岗区平湖信德学校</t>
  </si>
  <si>
    <t>邹明非</t>
  </si>
  <si>
    <t>2B8h6NmO-132-013-O4-001-oOP-063-1-fVh-05-1N4</t>
  </si>
  <si>
    <t>望岛小学   实验小学</t>
  </si>
  <si>
    <t>威海市实验小学   威海市望岛小学</t>
  </si>
  <si>
    <t>于润琦|毛艺霖</t>
  </si>
  <si>
    <t>2B8h6N3q-132-013-6d-001-M9B-063-1-gV8-05-7ag</t>
  </si>
  <si>
    <t>恩禾战队</t>
  </si>
  <si>
    <t>石狮市长福实验小学</t>
  </si>
  <si>
    <t>郭安禾|李恩硕</t>
  </si>
  <si>
    <t>2B8h6NuP-132-013-MH-001-dp9-063-1-HBV-05-uuT</t>
  </si>
  <si>
    <t>Team Speed队</t>
  </si>
  <si>
    <t>晋江市伟冠双语学校</t>
  </si>
  <si>
    <t>谢莹莹|蔡铭煜</t>
  </si>
  <si>
    <t>蔡梓豪</t>
  </si>
  <si>
    <t>2B8h6Nm7-132-013-dH-001-RyM-063-1-ZBp-05-Nuw</t>
  </si>
  <si>
    <t>卓越队</t>
  </si>
  <si>
    <t>牛宣博|李玘芮</t>
  </si>
  <si>
    <t>2B8h6Nus-132-013-P8-001-MqE-063-1-u3O-05-LUp</t>
  </si>
  <si>
    <t>原点淇峰队</t>
  </si>
  <si>
    <t>江海区原点创客机器人编程</t>
  </si>
  <si>
    <t>吕财赫</t>
  </si>
  <si>
    <t>张淇峰</t>
  </si>
  <si>
    <t>2B8h6Nmv-132-013-z2-001-OVJ-063-1-fgl-05-KUs</t>
  </si>
  <si>
    <t>远航队</t>
  </si>
  <si>
    <t>韩泽祥</t>
  </si>
  <si>
    <t>何杭远</t>
  </si>
  <si>
    <t>2B8h6N3H-132-013-Ee-001-KAh-063-1-pt1-05-hrg</t>
  </si>
  <si>
    <t>龙口三队</t>
  </si>
  <si>
    <t>龙口市实验小学明德校区</t>
  </si>
  <si>
    <t>隋东瑞</t>
  </si>
  <si>
    <t>2B8h6Nm0-132-013-vw-001-OKO-063-1-YgW-05-H1Y</t>
  </si>
  <si>
    <t>拆家大队</t>
  </si>
  <si>
    <t>威海市鲸园小学  威海市山大实验小学</t>
  </si>
  <si>
    <t>袁诚浩|倪艺采</t>
  </si>
  <si>
    <t>2B8h6NmK-132-013-VH-001-bg5-063-1-Vdj-05-GcD</t>
  </si>
  <si>
    <t>淘淘开心队</t>
  </si>
  <si>
    <t>威海市鲸园小学</t>
  </si>
  <si>
    <t>陶凯宇</t>
  </si>
  <si>
    <t>2B8h6Nns-132-013-Qm-001-zEM-063-1-NnX-05-4mY</t>
  </si>
  <si>
    <t>光明队</t>
  </si>
  <si>
    <t>孙敬庭|李佳霖</t>
  </si>
  <si>
    <t>2B8h6N34-132-013-8A-001-7iL-063-1-0Zh-05-8f2</t>
  </si>
  <si>
    <t>1+1组合</t>
  </si>
  <si>
    <t>吴泓毅|林奕希</t>
  </si>
  <si>
    <t>2B8h6NnA-132-013-PW-001-j5v-063-1-qpK-05-iCO</t>
  </si>
  <si>
    <t>德创科技队</t>
  </si>
  <si>
    <t>梁靖德</t>
  </si>
  <si>
    <t>2B8h6NmR-132-013-gv-001-pDE-063-1-8gn-05-dDa</t>
  </si>
  <si>
    <t>超能梦想队</t>
  </si>
  <si>
    <t>山西省怀仁市城镇第三小学</t>
  </si>
  <si>
    <t>兰晓敏</t>
  </si>
  <si>
    <t>曹子轩</t>
  </si>
  <si>
    <t>2B8h6Nux-132-013-Rz-001-RDk-063-1-iZ2-05-8CF</t>
  </si>
  <si>
    <t>原点潼心协力队</t>
  </si>
  <si>
    <t>江门市新会区原点创客格物斯坦机器人科技培训</t>
  </si>
  <si>
    <t>袁金萍|冯奕</t>
  </si>
  <si>
    <t>冯彦潼</t>
  </si>
  <si>
    <t>2B8h6Nnx-132-013-Qk-001-cSz-063-1-SO5-05-Vxi</t>
  </si>
  <si>
    <t>友谊队</t>
  </si>
  <si>
    <t>冯坤</t>
  </si>
  <si>
    <t>桑凡茗</t>
  </si>
  <si>
    <t>2B8h6NmG-132-013-g9-001-sg5-063-1-PfJ-05-jjm</t>
  </si>
  <si>
    <t>顶峰见</t>
  </si>
  <si>
    <t>欣誉博培训学校</t>
  </si>
  <si>
    <t>郝鹏</t>
  </si>
  <si>
    <t>刘峰宇</t>
  </si>
  <si>
    <t>2B8h6NEk-132-013-U1-001-VMf-063-1-mJX-05-7XO</t>
  </si>
  <si>
    <t>长明队</t>
  </si>
  <si>
    <t>瑞金市解放小学</t>
  </si>
  <si>
    <t>朱学权</t>
  </si>
  <si>
    <t>刘俊纬|汤睿哲</t>
  </si>
  <si>
    <t>2B8h6NRx-132-013-zZ-001-ySq-063-1-zuB-05-Xe8</t>
  </si>
  <si>
    <t>华恩少年队</t>
  </si>
  <si>
    <t>岳阳市岳阳楼区白杨坡小学</t>
  </si>
  <si>
    <t>罗琴琴</t>
  </si>
  <si>
    <t>邵奕天</t>
  </si>
  <si>
    <t>2B8h6N3A-132-013-Wt-001-CKz-063-1-cSz-05-5Ur</t>
  </si>
  <si>
    <t>周吴组合</t>
  </si>
  <si>
    <t>周晖琳|吴以柔</t>
  </si>
  <si>
    <t>2B8h6NnP-132-013-j2-001-s2Y-063-1-QO3-05-CwF</t>
  </si>
  <si>
    <t>燎原队</t>
  </si>
  <si>
    <t>瑞金市思源实验学校</t>
  </si>
  <si>
    <t>钟嘉恩|王宸灏</t>
  </si>
  <si>
    <t>2B8h6NR1-132-013-ZX-001-B79-063-1-REv-05-Ff4</t>
  </si>
  <si>
    <t>淮安朗恒1队</t>
  </si>
  <si>
    <t>淮安市机器人学会</t>
  </si>
  <si>
    <t>董庆忠</t>
  </si>
  <si>
    <t>董弈嘉|李彦恒</t>
  </si>
  <si>
    <t>2B8h6NRr-132-013-W6-001-tm7-063-1-8Oc-05-F0M</t>
  </si>
  <si>
    <t>浦外高新小学未来星1队</t>
  </si>
  <si>
    <t>张凯|时宇辰</t>
  </si>
  <si>
    <t>2B8h6NRg-132-013-jp-001-vAk-063-1-dyz-05-qw7</t>
  </si>
  <si>
    <t>浦外高新小学未来星3队</t>
  </si>
  <si>
    <t>朱思毅|张睿阳</t>
  </si>
  <si>
    <t>2B8h6NEy-132-013-rj-001-2Lf-063-1-Dvd-05-p9L</t>
  </si>
  <si>
    <t>浦外高新小学未来星7队</t>
  </si>
  <si>
    <t>卞琪骅|吴铠泽</t>
  </si>
  <si>
    <t>2B8h6NE4-132-013-ij-001-Qji-063-1-wuP-05-cPj</t>
  </si>
  <si>
    <t>浦外高新小学未来星8队</t>
  </si>
  <si>
    <t>曹一辰|刘思源</t>
  </si>
  <si>
    <t>2B8h6NRd-132-013-36-001-9lR-063-1-WYn-05-8DB</t>
  </si>
  <si>
    <t>浦外高新小学未来星2队</t>
  </si>
  <si>
    <t>孙祎翔|许潇匀</t>
  </si>
  <si>
    <t>2B8h6NmH-132-013-yO-001-nBp-063-1-MsK-05-K8G</t>
  </si>
  <si>
    <t>智能卓越队</t>
  </si>
  <si>
    <t>山西省怀仁市怀仁六小</t>
  </si>
  <si>
    <t>孟承泽</t>
  </si>
  <si>
    <t>2B8h6NEw-132-013-sF-001-qDu-063-1-bAK-05-3NN</t>
  </si>
  <si>
    <t>浦外高新小学未来星6队</t>
  </si>
  <si>
    <t>洪孝全|左桐瑞</t>
  </si>
  <si>
    <t>2B8h6NRX-132-013-jT-001-9a4-063-1-E3c-05-36w</t>
  </si>
  <si>
    <t>星辰大海队</t>
  </si>
  <si>
    <t>岳阳市东城小学  岳阳市朝阳小学</t>
  </si>
  <si>
    <t>彭妍</t>
  </si>
  <si>
    <t>朱奕皓|周晓辰</t>
  </si>
  <si>
    <t>2B8h6NRF-132-013-Xl-001-E18-063-1-iUb-05-QIs</t>
  </si>
  <si>
    <t>浦外高新小学未来星4队</t>
  </si>
  <si>
    <t>宋晨宇|李卓熠</t>
  </si>
  <si>
    <t>2B8h6Nny-132-013-QY-001-Bnh-063-1-G3K-05-1XR</t>
  </si>
  <si>
    <t>龙途科创队</t>
  </si>
  <si>
    <t>龙柏霖</t>
  </si>
  <si>
    <t>2B8h6NE5-132-013-ZT-001-K0C-063-1-E8P-05-mOO</t>
  </si>
  <si>
    <t>浦外高新小学未来星9队</t>
  </si>
  <si>
    <t>浦乃祺|宋思齐</t>
  </si>
  <si>
    <t>2B8h6NEI-132-013-KK-001-R9p-063-1-lpU-05-D1O</t>
  </si>
  <si>
    <t>心火队</t>
  </si>
  <si>
    <t>瑞金市八一小学</t>
  </si>
  <si>
    <t>陈荣宇|刘沐阳</t>
  </si>
  <si>
    <t>2B8h6N3J-132-013-rD-001-G2l-063-1-QJs-05-7VJ</t>
  </si>
  <si>
    <t>潼希队</t>
  </si>
  <si>
    <t>张潇潼|冯骏希</t>
  </si>
  <si>
    <t>2B8h6Nmb-132-013-Lw-001-HJv-063-1-vx9-05-0WY</t>
  </si>
  <si>
    <t>旋风冲冲冲</t>
  </si>
  <si>
    <t>王嘉霖</t>
  </si>
  <si>
    <t>2B8h6NnF-132-013-F9-001-7Y9-063-1-k8H-05-ZVO</t>
  </si>
  <si>
    <t>元气满满队</t>
  </si>
  <si>
    <t>秦熙承|熊子萌</t>
  </si>
  <si>
    <t>2B8h6NnK-132-013-sO-001-Vki-063-1-q0x-05-TO1</t>
  </si>
  <si>
    <t>沧州精英队</t>
  </si>
  <si>
    <t>沧州市南环小学</t>
  </si>
  <si>
    <t>张洪钧</t>
  </si>
  <si>
    <t>郑沐阳</t>
  </si>
  <si>
    <t>2B8h6NmA-132-013-cU-001-cHD-063-1-6hL-05-8HC</t>
  </si>
  <si>
    <t>小泰勒3队</t>
  </si>
  <si>
    <t>德胜小学</t>
  </si>
  <si>
    <t>李泽鹏</t>
  </si>
  <si>
    <t>万黎程</t>
  </si>
  <si>
    <t>2B8h6Nn3-132-013-nK-001-EXd-063-1-ab2-05-4pj</t>
  </si>
  <si>
    <t>育红勇士队</t>
  </si>
  <si>
    <t>沧州市育红小学</t>
  </si>
  <si>
    <t>马永新</t>
  </si>
  <si>
    <t>刘亿斌</t>
  </si>
  <si>
    <t>2B8h6NR9-132-013-sn-001-WOH-063-1-dFP-05-rVN</t>
  </si>
  <si>
    <t>超能少年队</t>
  </si>
  <si>
    <t>南湖新区金鹗小学  岳阳市岳阳楼区站前小学</t>
  </si>
  <si>
    <t>蔡念祖</t>
  </si>
  <si>
    <t>胡梓皓|王子潼</t>
  </si>
  <si>
    <t>2B8h6NEE-132-013-2N-001-tvV-063-1-mM4-05-J8S</t>
  </si>
  <si>
    <t>圳少年七队</t>
  </si>
  <si>
    <t>深圳市青少年活动中心</t>
  </si>
  <si>
    <t>房俊城</t>
  </si>
  <si>
    <t>庞清元|段瑞宇</t>
  </si>
  <si>
    <t>2B8h6NmE-132-013-Eh-001-7ge-063-1-4Ra-05-VRG</t>
  </si>
  <si>
    <t>超能逐梦队</t>
  </si>
  <si>
    <t>山西省怀仁市实验二小</t>
  </si>
  <si>
    <t>韩承俊</t>
  </si>
  <si>
    <t>2B8h6Nuj-132-013-M7-001-mc1-063-1-bJ0-05-kXw</t>
  </si>
  <si>
    <t>原点机械突袭队</t>
  </si>
  <si>
    <t>深圳市龙岗区平湖第二实验学校</t>
  </si>
  <si>
    <t>吴泽昊</t>
  </si>
  <si>
    <t>2B8h6NuQ-132-013-K1-001-gfY-063-1-jcy-05-8qa</t>
  </si>
  <si>
    <t>原点 01 造物者</t>
  </si>
  <si>
    <t>深圳市富源学校</t>
  </si>
  <si>
    <t>陈柏希</t>
  </si>
  <si>
    <t>2B8h6Nu3-132-013-yQ-001-lZB-063-1-9yo-05-snR</t>
  </si>
  <si>
    <t>原点机甲队</t>
  </si>
  <si>
    <t>凌燕青|陈桐滨</t>
  </si>
  <si>
    <t>李云帆</t>
  </si>
  <si>
    <t>2B8h6N3Y-132-013-1u-001-Uiy-063-1-Slk-05-8i9</t>
  </si>
  <si>
    <t>原点智造战队</t>
  </si>
  <si>
    <t>博罗县横河镇罗浮泰学小学</t>
  </si>
  <si>
    <t>胡峻诚</t>
  </si>
  <si>
    <t>2B8h6myg-132-013-4M-001-R9o-063-1-U8X-05-08T</t>
  </si>
  <si>
    <t>杰森薪火相承4队</t>
  </si>
  <si>
    <t>杜峻</t>
  </si>
  <si>
    <t>2B8h6mUh-132-013-KO-001-i2V-063-1-dhV-05-gAb</t>
  </si>
  <si>
    <t>杰森薪火相承6队</t>
  </si>
  <si>
    <t>郑展彦|谢泽豪</t>
  </si>
  <si>
    <t>曹安迪</t>
  </si>
  <si>
    <t>2B8h6N3X-132-013-fj-001-Ujw-063-1-9UJ-05-6PQ</t>
  </si>
  <si>
    <t>飞竣队</t>
  </si>
  <si>
    <t>黄飞竣</t>
  </si>
  <si>
    <t>2B8h61Ih-132-013-Vv-001-YVF-063-1-Tpi-05-83G</t>
  </si>
  <si>
    <t>杰森薪火相承9队</t>
  </si>
  <si>
    <t>赵云超|梁健</t>
  </si>
  <si>
    <t>蒋益桐|彭芷悦</t>
  </si>
  <si>
    <t>2B8h6NBn-132-013-U0-001-5s4-063-1-3f0-06-nWo</t>
  </si>
  <si>
    <t>渭南探索者B2队</t>
  </si>
  <si>
    <t>渭南市第一小学  渭南小学</t>
  </si>
  <si>
    <t>梁子越|李雨航</t>
  </si>
  <si>
    <t>2B8h6NBe-132-013-m3-001-0Q6-063-1-Aqd-06-9zC</t>
  </si>
  <si>
    <t>渭南探索者B6队</t>
  </si>
  <si>
    <t>渭南市小寨小学</t>
  </si>
  <si>
    <t>韩翊杨</t>
  </si>
  <si>
    <t>2B8h6N1v-132-013-mm-001-nSc-063-1-h9D-06-hYd</t>
  </si>
  <si>
    <t>东兴队</t>
  </si>
  <si>
    <t>深圳市龙岗区龙城高级中学（教育集团）东兴外国语学校</t>
  </si>
  <si>
    <t>黄河|朱雄麟</t>
  </si>
  <si>
    <t>吉翔</t>
  </si>
  <si>
    <t>2B8h6Nrl-132-013-gr-001-drC-063-1-hAH-06-IR2</t>
  </si>
  <si>
    <t>南北战队</t>
  </si>
  <si>
    <t>泉州市丰泽区崇德实验小学;泉州市丰泽区实验小学</t>
  </si>
  <si>
    <t>柳琴珠|张婷婷</t>
  </si>
  <si>
    <t>庄周霖|辛胜跃</t>
  </si>
  <si>
    <t>2B8h6NBH-132-013-Rf-001-j7f-063-1-ylD-06-wAS</t>
  </si>
  <si>
    <t>渭南探索者B1队</t>
  </si>
  <si>
    <t>渭南市实验小学 贠张逸夫小学</t>
  </si>
  <si>
    <t>支一同|许子辰</t>
  </si>
  <si>
    <t>2B8h6N14-132-013-9I-001-xrv-063-1-GWJ-06-bDQ</t>
  </si>
  <si>
    <t>启明星辰队</t>
  </si>
  <si>
    <t>深圳市龙岗区龙城小学 深圳市龙岗区实验学校</t>
  </si>
  <si>
    <t>杨子逸|廖浩鹏</t>
  </si>
  <si>
    <t>罗添予|谢宝毅</t>
  </si>
  <si>
    <t>2B8h6N1F-132-013-3G-001-FlQ-063-1-B9E-06-EEi</t>
  </si>
  <si>
    <t>第三实验小学战队</t>
  </si>
  <si>
    <t>泉州市丰泽区第三实验小学;泉州市第三实验小学</t>
  </si>
  <si>
    <t>雷虹虹|温春龙</t>
  </si>
  <si>
    <t>梁骁|赖谊坤</t>
  </si>
  <si>
    <t>2B8h6N1l-132-013-KT-001-2Wd-063-1-zSB-06-opq</t>
  </si>
  <si>
    <t>红小ATC队</t>
  </si>
  <si>
    <t>郑信运|徐梓谦</t>
  </si>
  <si>
    <t>2B8h6N1A-132-013-GM-001-OnJ-063-1-ken-06-L21</t>
  </si>
  <si>
    <t>龙岗区上海外国语大学附属龙岗学校</t>
  </si>
  <si>
    <t>深圳市龙岗区上海外国语大学附属龙岗学校</t>
  </si>
  <si>
    <t>丘运华</t>
  </si>
  <si>
    <t>金义贤|许成真</t>
  </si>
  <si>
    <t>2B8h6N1u-132-013-cA-001-mod-063-1-Us7-06-LXn</t>
  </si>
  <si>
    <t>ATC合肥市南门小学1队</t>
  </si>
  <si>
    <t>姜皖齐|李济圣</t>
  </si>
  <si>
    <t>2B8h6N1z-132-013-CZ-001-2XQ-063-1-0H4-06-Enw</t>
  </si>
  <si>
    <t>周廷熹|刘梓宸</t>
  </si>
  <si>
    <t>2B8h6NBd-132-013-Tf-001-OHz-063-1-vox-06-8Hq</t>
  </si>
  <si>
    <t>渭南探索者B5队</t>
  </si>
  <si>
    <t>渭南市第一小学  渭南市小寨小学</t>
  </si>
  <si>
    <t>常恩图|高瑜晨</t>
  </si>
  <si>
    <t>2B8h6Nr0-132-013-r7-001-xmq-063-1-atO-06-LTG</t>
  </si>
  <si>
    <t>丰泽三小战队</t>
  </si>
  <si>
    <t>泉州市丰泽区第三实验小学</t>
  </si>
  <si>
    <t>雷虹虹</t>
  </si>
  <si>
    <t>郭天浩|彭铭洋</t>
  </si>
  <si>
    <t>2B8h6N1m-132-013-w9-001-KZQ-063-1-ZL4-06-kh7</t>
  </si>
  <si>
    <t>长二小ATC3队</t>
  </si>
  <si>
    <t>张歆玥|汪诗涵</t>
  </si>
  <si>
    <t>2B8h6NBZ-132-013-Oq-001-AA3-063-1-pIO-06-Esv</t>
  </si>
  <si>
    <t>天河区华实学校华创队</t>
  </si>
  <si>
    <t>李沁柠</t>
  </si>
  <si>
    <t>2B8h6N12-132-013-wY-001-H7H-063-1-b58-06-ib3</t>
  </si>
  <si>
    <t>筑梦方舟队</t>
  </si>
  <si>
    <t>深圳市龙岗区上海外国语大学附属龙岗学校 深圳市龙岗区龙城小学</t>
  </si>
  <si>
    <t>丘运华|廖浩鹏</t>
  </si>
  <si>
    <t>杨少|何浩宇</t>
  </si>
  <si>
    <t>2B8h6NBA-132-013-SK-001-uxb-063-1-6LP-06-OTO</t>
  </si>
  <si>
    <t>天河区华实学校华睿队</t>
  </si>
  <si>
    <t>李宇轩</t>
  </si>
  <si>
    <t>2B8h6NBB-132-013-WV-001-dXD-063-1-TIl-06-Vge</t>
  </si>
  <si>
    <t>渭南探索者B3队</t>
  </si>
  <si>
    <t>渭南小学  渭南市瑞泉初级中学</t>
  </si>
  <si>
    <t>王可薇|马晨翔</t>
  </si>
  <si>
    <t>2B8h6N1Q-132-013-DA-001-RHV-063-1-0sF-06-vrq</t>
  </si>
  <si>
    <t>长二小ATC2队</t>
  </si>
  <si>
    <t>长江路第二小学栢景湾校区</t>
  </si>
  <si>
    <t>杨知墨</t>
  </si>
  <si>
    <t>2B8h6N1b-132-013-aq-001-KTL-063-1-tiF-06-Oyh</t>
  </si>
  <si>
    <t>知行少年队</t>
  </si>
  <si>
    <t>深圳市龙岗区清林小学 深圳市龙岗区依山郡小学</t>
  </si>
  <si>
    <t>廖浩鹏</t>
  </si>
  <si>
    <t>刘国俊|袁睿齐</t>
  </si>
  <si>
    <t>2B8h6N16-132-013-JV-001-NQK-063-1-4c5-06-f5H</t>
  </si>
  <si>
    <t>长二小ATC1队</t>
  </si>
  <si>
    <t>殷晓非|马张尧</t>
  </si>
  <si>
    <t>2B8h6Nrf-132-013-qo-001-U9O-063-1-ss2-06-v9d</t>
  </si>
  <si>
    <t>打不死的机器队</t>
  </si>
  <si>
    <t>泉州市实验小学洛江校区</t>
  </si>
  <si>
    <t>王巧缘|林增杰</t>
  </si>
  <si>
    <t>黄语禾|洪一航</t>
  </si>
  <si>
    <t>2B8h6N3k-132-013-uj-001-TNP-063-1-06i-06-u9f</t>
  </si>
  <si>
    <t>上海外国语大学附属龙岗学校精英队</t>
  </si>
  <si>
    <t>郭景瑞</t>
  </si>
  <si>
    <t>2B8h6N1s-132-013-ON-001-VSF-063-1-21v-06-Otb</t>
  </si>
  <si>
    <t>小泰勒1队</t>
  </si>
  <si>
    <t>杭州市长青小学 杭州市现代实验小学</t>
  </si>
  <si>
    <t>孙靖骁|李源喆</t>
  </si>
  <si>
    <t>2B8h6Nrw-132-013-nN-001-PRV-063-1-dZI-06-PxA</t>
  </si>
  <si>
    <t>原点铭畅队</t>
  </si>
  <si>
    <t>吴钊铭|林欣畅</t>
  </si>
  <si>
    <t>2B8h6N13-132-013-AY-001-rKM-063-1-RiA-06-NRJ</t>
  </si>
  <si>
    <t>ATC合肥红星路小学1队</t>
  </si>
  <si>
    <t>汤昊辰</t>
  </si>
  <si>
    <t>2B8h6N1C-132-013-vl-001-K1z-063-1-WGt-06-gGP</t>
  </si>
  <si>
    <t>南门小学ATC2队</t>
  </si>
  <si>
    <t>合肥市南门小学恒盛皇家花园校区</t>
  </si>
  <si>
    <t>王雅彤</t>
  </si>
  <si>
    <t>2B8h6NrX-132-013-p8-001-Sff-063-1-ySV-06-c81</t>
  </si>
  <si>
    <t>猜队</t>
  </si>
  <si>
    <t>王巧缘|林加清</t>
  </si>
  <si>
    <t>谢恺俪</t>
  </si>
  <si>
    <t>2B8h6N33-132-013-Zi-001-kQj-063-1-Otz-06-nSC</t>
  </si>
  <si>
    <t>淮安朗恒3队</t>
  </si>
  <si>
    <t>王菁荃|叶景萱</t>
  </si>
  <si>
    <t>2B8h6NBK-132-013-yy-001-BXJ-063-1-FAz-06-UX0</t>
  </si>
  <si>
    <t>勇往直前战队</t>
  </si>
  <si>
    <t>威海市鲸园小学  威海市科技路小学</t>
  </si>
  <si>
    <t>刘旭</t>
  </si>
  <si>
    <t>戚盛斌|张锐立</t>
  </si>
  <si>
    <t>2B8h6N1O-132-013-La-001-wjV-063-1-NBU-06-O6H</t>
  </si>
  <si>
    <t>南门小学ATC3队</t>
  </si>
  <si>
    <t>张文馨</t>
  </si>
  <si>
    <t>2B8h6Nro-132-013-oE-001-8eJ-063-1-ec0-06-oAM</t>
  </si>
  <si>
    <t>超速队</t>
  </si>
  <si>
    <t>颜晓灿|洪家涵</t>
  </si>
  <si>
    <t>万俞辰|周宸霆</t>
  </si>
  <si>
    <t>2B8h6Nr5-132-013-YA-001-dwv-063-1-uxx-06-WRp</t>
  </si>
  <si>
    <t>睿懿无限队</t>
  </si>
  <si>
    <t>缪妙</t>
  </si>
  <si>
    <t>陈垚睿|李懿涵</t>
  </si>
  <si>
    <t>2B8h6NBv-132-013-vd-001-SIm-063-1-NGS-06-T1w</t>
  </si>
  <si>
    <t>科研战队</t>
  </si>
  <si>
    <t>翟强</t>
  </si>
  <si>
    <t>弓皓宸|夏蘇婍</t>
  </si>
  <si>
    <t>2B8h6N1r-132-013-fJ-001-Qpc-063-1-nD3-06-3j7</t>
  </si>
  <si>
    <t>朝阳队</t>
  </si>
  <si>
    <t>瑞金市红井小学</t>
  </si>
  <si>
    <t>刘昊峰|邓宇坤</t>
  </si>
  <si>
    <t>2B8h6NrC-132-013-GN-001-MGx-063-1-DsO-06-aFq</t>
  </si>
  <si>
    <t>极速战队</t>
  </si>
  <si>
    <t>鲤城区实验小学/泉州市丰泽区见龙亭实验小学</t>
  </si>
  <si>
    <t>张毅斌|杨瑞婷</t>
  </si>
  <si>
    <t>徐宇昊|王钰沛</t>
  </si>
  <si>
    <t>2B8h6NB4-132-013-KP-001-qPl-063-1-O8A-06-F2E</t>
  </si>
  <si>
    <t>轩扬一队</t>
  </si>
  <si>
    <t>威海市环翠区轩扬科技培训学校</t>
  </si>
  <si>
    <t>曲弘伟</t>
  </si>
  <si>
    <t>刘筱林|钱威霖</t>
  </si>
  <si>
    <t>2B8h6N1a-132-013-1o-001-17s-063-1-OZq-06-MLO</t>
  </si>
  <si>
    <t>南门小学ATC1队</t>
  </si>
  <si>
    <t>2B8h6N3r-132-013-ce-001-obB-063-1-4P1-06-23x</t>
  </si>
  <si>
    <t>南阳凤凰二队</t>
  </si>
  <si>
    <t>南阳市第四小学校</t>
  </si>
  <si>
    <t>涂保谦</t>
  </si>
  <si>
    <t>徐俊清</t>
  </si>
  <si>
    <t>2B8h6Nrb-132-013-ZP-001-4xy-063-1-yd9-06-1Li</t>
  </si>
  <si>
    <t>铭燊战队</t>
  </si>
  <si>
    <t>石狮市第二实验小学</t>
  </si>
  <si>
    <t>许铭恩|施绎燊</t>
  </si>
  <si>
    <t>2B8h6N31-132-013-qn-001-oBc-063-1-b47-06-iTR</t>
  </si>
  <si>
    <t>南阳凤凰一队</t>
  </si>
  <si>
    <t>南阳市第十五小学校 南阳市第四小学校</t>
  </si>
  <si>
    <t>王奕尧|刘士睿</t>
  </si>
  <si>
    <t>2B8h6N15-132-013-rz-001-o0N-063-1-oxV-06-63x</t>
  </si>
  <si>
    <t>圳少年贰队</t>
  </si>
  <si>
    <t>牛康成|曹智</t>
  </si>
  <si>
    <t>2B8h6N3E-132-013-oU-001-PPl-063-1-6XG-06-5Z5</t>
  </si>
  <si>
    <t>淮安朗恒2队</t>
  </si>
  <si>
    <t>李禹辰|于天恩</t>
  </si>
  <si>
    <t>2B8h6NB6-132-013-dB-001-KBc-063-1-zm1-06-U92</t>
  </si>
  <si>
    <t>威海市青岛路小学</t>
  </si>
  <si>
    <t>崔盛博|刘浩辰</t>
  </si>
  <si>
    <t>2B8h6N1e-132-013-wy-001-ftT-063-1-UoE-06-0kS</t>
  </si>
  <si>
    <t>睿途科创队</t>
  </si>
  <si>
    <t>区泽睿</t>
  </si>
  <si>
    <t>2B8h6NBb-132-013-Lx-001-EvS-063-1-yQQ-06-BmK</t>
  </si>
  <si>
    <t>轩扬二队</t>
  </si>
  <si>
    <t>朴世峻|王晨铭</t>
  </si>
  <si>
    <t>2B8h6NBs-132-013-4V-001-NDZ-063-1-gh3-06-ITQ</t>
  </si>
  <si>
    <t>原点先锋队</t>
  </si>
  <si>
    <t>深圳市龙岗区南园学校</t>
  </si>
  <si>
    <t>张哲睿</t>
  </si>
  <si>
    <t>2B8h6N1M-132-013-Ti-001-F0T-063-1-htD-06-Bni</t>
  </si>
  <si>
    <t>圳少年六队</t>
  </si>
  <si>
    <t>庞智予|蔡兆墨</t>
  </si>
  <si>
    <t>2B8h6NBt-132-013-gE-001-wgN-063-1-Dmv-06-R2y</t>
  </si>
  <si>
    <t>星星之火</t>
  </si>
  <si>
    <t>南京市立贤小学   、南京市赤壁路小学</t>
  </si>
  <si>
    <t>程正斌</t>
  </si>
  <si>
    <t>向弋|程诗淇</t>
  </si>
  <si>
    <t>2B8h6N3g-132-013-tA-001-AoK-063-1-Kph-06-4Ql</t>
  </si>
  <si>
    <t>宇你同行智创队</t>
  </si>
  <si>
    <t>暨宇航</t>
  </si>
  <si>
    <t>2B8h6N1t-132-013-9c-001-3sG-063-1-HO3-06-7wg</t>
  </si>
  <si>
    <t>圳少年叁队</t>
  </si>
  <si>
    <t>毛一然|徐一蓝</t>
  </si>
  <si>
    <t>2B8h6NrL-132-013-PD-001-S5F-063-1-SpY-06-jJj</t>
  </si>
  <si>
    <t>石狮市 第五实验小学</t>
  </si>
  <si>
    <t>林瀚锴</t>
  </si>
  <si>
    <t>2B8h6NBM-132-013-PN-001-3dk-063-1-2hV-06-7Gc</t>
  </si>
  <si>
    <t>力学小金豆</t>
  </si>
  <si>
    <t>南京市力学小学</t>
  </si>
  <si>
    <t>王秄安|朱致远</t>
  </si>
  <si>
    <t>2B8h6NrP-132-013-Pw-001-9Jv-063-1-e0R-06-eMF</t>
  </si>
  <si>
    <t>原点智勇队</t>
  </si>
  <si>
    <t>深圳市龙岗区守真小学</t>
  </si>
  <si>
    <t>杨嘉桐</t>
  </si>
  <si>
    <t>2B8h6Nr2-132-013-Q7-001-jQd-063-1-O4M-06-gYg</t>
  </si>
  <si>
    <t>原点宇阳队</t>
  </si>
  <si>
    <t>何宇阳</t>
  </si>
  <si>
    <t>2B8h6Nri-132-013-vc-001-ijE-063-1-YIe-06-4Vq</t>
  </si>
  <si>
    <t>泉州无名队</t>
  </si>
  <si>
    <t>泉州市丰泽区东星实验小学</t>
  </si>
  <si>
    <t>黄淑婷|林加清</t>
  </si>
  <si>
    <t>刘炎杰</t>
  </si>
  <si>
    <t>2B8h6NB9-132-013-jT-001-OOu-063-1-7Bh-06-aSL</t>
  </si>
  <si>
    <t>宁静致袁战队</t>
  </si>
  <si>
    <t>中山市古镇镇镇南小学   中山市古镇镇古一小学</t>
  </si>
  <si>
    <t>易永升|罗水清</t>
  </si>
  <si>
    <t>袁睿辰|区致楷</t>
  </si>
  <si>
    <t>2B8h6Nrj-132-013-4w-001-gOJ-063-1-PP0-02-NnA</t>
  </si>
  <si>
    <t>新亚洲学校必胜队</t>
  </si>
  <si>
    <t>深圳市龙岗区外国语学校（集团）新亚洲学校</t>
  </si>
  <si>
    <t>吴辰</t>
  </si>
  <si>
    <t>魏楚惟</t>
  </si>
  <si>
    <t>2B8h6Nr8-132-013-X7-001-ndB-063-1-QeZ-02-2EJ</t>
  </si>
  <si>
    <t>深中龙岗劲成一方</t>
  </si>
  <si>
    <t>袁浩鹏</t>
  </si>
  <si>
    <t>施劲成</t>
  </si>
  <si>
    <t>2B8h6NdJ-132-013-Ox-001-fiw-063-1-qot-02-Gy5</t>
  </si>
  <si>
    <t>拾玖柠栀</t>
  </si>
  <si>
    <t>泉州市第九中学;泉州师范学院附属中学</t>
  </si>
  <si>
    <t>陈茂源</t>
  </si>
  <si>
    <t>徐致烨|陈俊宇</t>
  </si>
  <si>
    <t>2B8h6NrT-132-013-M2-001-HIo-063-1-buR-02-Jo9</t>
  </si>
  <si>
    <t>深圳实验学校初中必胜队</t>
  </si>
  <si>
    <t>深圳实验学校初中部</t>
  </si>
  <si>
    <t>罗丛礼</t>
  </si>
  <si>
    <t>丘昊</t>
  </si>
  <si>
    <t>2B8h6Nd4-132-013-zg-001-d49-063-1-5wP-02-3qE</t>
  </si>
  <si>
    <t>原点逻辑工坊</t>
  </si>
  <si>
    <t>郭建|王伟东</t>
  </si>
  <si>
    <t>蒋宇轩</t>
  </si>
  <si>
    <t>2B8h6NdI-132-013-nz-001-zD3-063-1-fRn-02-25J</t>
  </si>
  <si>
    <t>神风无敌队</t>
  </si>
  <si>
    <t>泉州实验中学</t>
  </si>
  <si>
    <t>潘彦锋|陈卓</t>
  </si>
  <si>
    <t>2B8h6Ndq-132-013-vv-001-OVj-063-1-KWl-02-lUN</t>
  </si>
  <si>
    <t>原点械启先锋</t>
  </si>
  <si>
    <t>林俊熙</t>
  </si>
  <si>
    <t>2B8h6Ndz-132-013-uP-001-Jg5-063-1-vpN-02-gxQ</t>
  </si>
  <si>
    <t>威海皇冠中学</t>
  </si>
  <si>
    <t>威海市皇冠中学</t>
  </si>
  <si>
    <t>刘海滨</t>
  </si>
  <si>
    <t>于伊尚|傅枥</t>
  </si>
  <si>
    <t>2B8h6Nrd-132-013-cE-001-hIE-063-1-9jj-02-zuX</t>
  </si>
  <si>
    <t>轩扬三队</t>
  </si>
  <si>
    <t>李宝琪|高睿哲</t>
  </si>
  <si>
    <t>2B8h6NdV-132-013-I5-001-OVd-063-1-sb2-02-bLO</t>
  </si>
  <si>
    <t>石狮市石光中学</t>
  </si>
  <si>
    <t>陈俊贤</t>
  </si>
  <si>
    <t>2B8h6NdA-132-013-kU-001-ikp-063-1-Tv6-02-owD</t>
  </si>
  <si>
    <t>原点械梦精灵队</t>
  </si>
  <si>
    <t>姚子玥</t>
  </si>
  <si>
    <t>2B8h6NrB-132-013-1t-001-bHr-063-1-4lk-02-FnY</t>
  </si>
  <si>
    <t>圳少年壹队</t>
  </si>
  <si>
    <t>丁致杰|罗旭</t>
  </si>
  <si>
    <t>2B8h6NrD-132-013-7V-001-rfM-063-1-MKC-02-iWT</t>
  </si>
  <si>
    <t>轩扬四队</t>
  </si>
  <si>
    <t>朱昱丞|黄翌宸</t>
  </si>
  <si>
    <t>2B8h6Ndv-132-013-Re-001-dOF-063-1-WBY-02-7Dm</t>
  </si>
  <si>
    <t>星火燎原</t>
  </si>
  <si>
    <t>南京汤山威雅实验学校、南京玄武外国语学校</t>
  </si>
  <si>
    <t>牟海川|陆知行</t>
  </si>
  <si>
    <t>2B8h6Ndw-132-013-42-001-Ez0-063-1-vRO-02-R7A</t>
  </si>
  <si>
    <t>鄂尔多斯战队</t>
  </si>
  <si>
    <t>东胜区第一中学</t>
  </si>
  <si>
    <t>陈乐|高雅楠</t>
  </si>
  <si>
    <t>吕若冉</t>
  </si>
  <si>
    <t>2B8h6Ndh-132-013-KW-001-fyt-063-1-cIf-02-x4Z</t>
  </si>
  <si>
    <t>玉泉队</t>
  </si>
  <si>
    <t>南京市第二十九中学初中部</t>
  </si>
  <si>
    <t>傅昱恺</t>
  </si>
  <si>
    <t>2B8h6Nrn-132-013-Wh-001-5tb-063-1-vaJ-02-8XC</t>
  </si>
  <si>
    <t>圳少年</t>
  </si>
  <si>
    <t>韩习之|陈沛欣</t>
  </si>
  <si>
    <t>小组排名</t>
  </si>
  <si>
    <t>成绩</t>
  </si>
  <si>
    <t>自动得分</t>
  </si>
  <si>
    <t>重试</t>
  </si>
  <si>
    <t>道具得分</t>
  </si>
  <si>
    <t>2B8h6NgC-132-013-eL-002-TxW-064-1-4EE-01-evz</t>
  </si>
  <si>
    <t>科战未来</t>
  </si>
  <si>
    <t>龙贤队</t>
  </si>
  <si>
    <t>赵俊嘉|罗松</t>
  </si>
  <si>
    <t>2B8h6NgZ-132-013-JQ-002-UTq-064-1-K3I-01-pX8</t>
  </si>
  <si>
    <t>淮安凤凰5队</t>
  </si>
  <si>
    <t>淮安市山阳小学 淮安市关天培小学</t>
  </si>
  <si>
    <t>韩建兄|任梦</t>
  </si>
  <si>
    <t>黄俊恩|张仲驰</t>
  </si>
  <si>
    <t>2B8h61Il-132-013-5G-002-Z6B-064-1-NlH-01-23F</t>
  </si>
  <si>
    <t>杰森科战未来4队</t>
  </si>
  <si>
    <t>赖新阳|张雨扬</t>
  </si>
  <si>
    <t>2B8h61IW-132-013-sG-002-PSS-064-1-WQ5-01-bLG</t>
  </si>
  <si>
    <t>杰森科战未来2队</t>
  </si>
  <si>
    <t>温栩智|肖博文</t>
  </si>
  <si>
    <t>2B8h61IG-132-013-J6-002-fMi-064-1-MJX-01-G6f</t>
  </si>
  <si>
    <t>华赋六队</t>
  </si>
  <si>
    <t>广州市白云区华赋学校</t>
  </si>
  <si>
    <t>余瑜玉|李静</t>
  </si>
  <si>
    <t>李彦铭|邓涵语</t>
  </si>
  <si>
    <t>2B8h6NgL-132-013-Cx-002-6oc-064-1-wA3-01-Vbh</t>
  </si>
  <si>
    <t>淮安凤凰6队</t>
  </si>
  <si>
    <t>葛连飞</t>
  </si>
  <si>
    <t>吉俊逸|郑铭宸</t>
  </si>
  <si>
    <t>2B8h61Io-132-013-Om-002-QA9-064-1-DOG-01-fqV</t>
  </si>
  <si>
    <t>华赋五队</t>
  </si>
  <si>
    <t>张敏婷|江志媚</t>
  </si>
  <si>
    <t>徐振升|潘伟天</t>
  </si>
  <si>
    <t>2B8h6Ngm-132-013-xQ-002-BPZ-064-1-Mj6-01-5O9</t>
  </si>
  <si>
    <t>乐思博科技无敌队</t>
  </si>
  <si>
    <t>乐思博科技活动中心</t>
  </si>
  <si>
    <t>汝瑞</t>
  </si>
  <si>
    <t>王梓烨|张李轩</t>
  </si>
  <si>
    <t>2B8h61IU-132-013-Uv-002-sl3-064-1-akl-01-bfo</t>
  </si>
  <si>
    <t>华赋一队</t>
  </si>
  <si>
    <t>余瑜玉|刘钦钰</t>
  </si>
  <si>
    <t>张子晨|廖文博</t>
  </si>
  <si>
    <t>2B8h6Ng9-132-013-Ep-002-O8Y-064-1-OjG-01-cfO</t>
  </si>
  <si>
    <t>龙城、千林山精英队</t>
  </si>
  <si>
    <t>深圳市龙岗区龙城小学  深圳市龙岗区龙城街道千林山小学</t>
  </si>
  <si>
    <t>朱昕怡|高飞</t>
  </si>
  <si>
    <t>周星辰|蔡善</t>
  </si>
  <si>
    <t>2B8h61IV-132-013-TC-002-xGO-064-1-IoO-01-Z6X</t>
  </si>
  <si>
    <t>华赋三队</t>
  </si>
  <si>
    <t>莫景旭|林俞鸿</t>
  </si>
  <si>
    <t>2B8h61I6-132-013-Ro-002-Nbc-064-1-31i-01-Dyv</t>
  </si>
  <si>
    <t>华赋四队</t>
  </si>
  <si>
    <t>冼钰晴|熊梓浩</t>
  </si>
  <si>
    <t>2B8h6NgR-132-013-0N-002-hDK-064-1-tRC-01-nH2</t>
  </si>
  <si>
    <t>乐思博科技梦之队</t>
  </si>
  <si>
    <t>朱恩泽|朱宸</t>
  </si>
  <si>
    <t>2B8h6Ng1-132-013-sd-002-u5Y-064-1-XUn-01-BUn</t>
  </si>
  <si>
    <t>乐思博科技拼搏队</t>
  </si>
  <si>
    <t>武铭赫|闫哲铜</t>
  </si>
  <si>
    <t>2B8h6NeZ-132-013-6j-002-ytn-064-1-hZ7-01-Fdl</t>
  </si>
  <si>
    <t>沐岩俊森</t>
  </si>
  <si>
    <t>核爆思维少儿科技中心</t>
  </si>
  <si>
    <t>丁瑞雪|胡文涛</t>
  </si>
  <si>
    <t>张俊森|应沐岩</t>
  </si>
  <si>
    <t>淘汰</t>
  </si>
  <si>
    <t>2B8h6Ngt-132-013-Ut-002-Op0-064-1-MQW-01-rY5</t>
  </si>
  <si>
    <t>淮安凤凰9队</t>
  </si>
  <si>
    <t>郑诗妍|吴奕函</t>
  </si>
  <si>
    <t>2B8h6NgI-132-013-Tp-002-B0j-064-1-4H5-01-Q8v</t>
  </si>
  <si>
    <t>闪耀在银河的凤凰二队</t>
  </si>
  <si>
    <t>扬州市江都区实验小学</t>
  </si>
  <si>
    <t>柏忠团|吴宇哲</t>
  </si>
  <si>
    <t>2B8h6Ng5-132-013-QV-002-YYx-064-1-zrx-01-OlI</t>
  </si>
  <si>
    <t>淮安凤凰8队</t>
  </si>
  <si>
    <t>蔡欣彤|宋芝雨</t>
  </si>
  <si>
    <t>2B8h6Ne7-132-013-DT-002-t07-064-1-k6x-01-tMM</t>
  </si>
  <si>
    <t>陈陈</t>
  </si>
  <si>
    <t>胡文涛|丁瑞雪</t>
  </si>
  <si>
    <t>陈佳娴|陈奇恩</t>
  </si>
  <si>
    <t>2B8h6Ngb-132-013-qP-002-kJD-064-1-HCi-01-OPH</t>
  </si>
  <si>
    <t>淮安凤凰7队</t>
  </si>
  <si>
    <t>邵冠中|余秋实</t>
  </si>
  <si>
    <t>2B8h6NgF-132-013-vS-002-SOF-064-1-m92-01-72w</t>
  </si>
  <si>
    <t>言州</t>
  </si>
  <si>
    <t>高兵|胡文涛</t>
  </si>
  <si>
    <t>于思州|王梓言</t>
  </si>
  <si>
    <t>2B8h6mUZ-132-013-Hn-002-QHs-064-1-AiE-01-PWq</t>
  </si>
  <si>
    <t>双钧组合</t>
  </si>
  <si>
    <t>鹤山市沙坪街道第三小学</t>
  </si>
  <si>
    <t>吴燕|林焕娣</t>
  </si>
  <si>
    <t>李沃钧|梁钧睿</t>
  </si>
  <si>
    <t>2B8h6Ndk-132-013-IQ-002-pO0-064-1-T5s-01-Ojb</t>
  </si>
  <si>
    <t>星辰之光</t>
  </si>
  <si>
    <t>杭州市奥体实验小学  杭州市长寿桥小学（长寿校区）</t>
  </si>
  <si>
    <t>李照宇</t>
  </si>
  <si>
    <t>薛文钦|陈李玗旻</t>
  </si>
  <si>
    <t>2B8h6Net-132-013-ai-002-RXL-064-1-s6U-01-0Sq</t>
  </si>
  <si>
    <t>泉州科战未来3队</t>
  </si>
  <si>
    <t>泉州市鲤城区实验小学 泉州市第二实验小学</t>
  </si>
  <si>
    <t>倪子森|彭芃</t>
  </si>
  <si>
    <t>2B8h6Ng0-132-013-nm-002-QSD-064-1-zDh-01-hnf</t>
  </si>
  <si>
    <t>乐思博科技超越队</t>
  </si>
  <si>
    <t>宋少鹏</t>
  </si>
  <si>
    <t>刘沐函|徐睿忻</t>
  </si>
  <si>
    <t>2B8h61II-132-013-IR-002-8WJ-064-1-YIt-01-eut</t>
  </si>
  <si>
    <t>华赋二队</t>
  </si>
  <si>
    <t>刘钦钰|张旺萍</t>
  </si>
  <si>
    <t>梁书楷|廖健宏</t>
  </si>
  <si>
    <t>2B8h6Ng7-132-013-SP-002-CBz-064-1-cCc-01-wGq</t>
  </si>
  <si>
    <t>逐梦战队</t>
  </si>
  <si>
    <t>萧山区世纪实验小学   杭州市奥体实验小学</t>
  </si>
  <si>
    <t>叶奕煊|李铭钰</t>
  </si>
  <si>
    <t>2B8h6NgM-132-013-Lt-002-zF3-064-1-pC2-01-w1L</t>
  </si>
  <si>
    <t>原点力争上游队</t>
  </si>
  <si>
    <t>梁锦坚|朱勇</t>
  </si>
  <si>
    <t>狄浩轩|李宇城</t>
  </si>
  <si>
    <t>2B8h6Nkt-132-013-X2-002-OZG-064-1-0ct-01-ppp</t>
  </si>
  <si>
    <t>原点九天揽月队</t>
  </si>
  <si>
    <t>林子钧|黄梓浩</t>
  </si>
  <si>
    <t>2B8h6Ngu-132-013-Zo-002-Xr2-064-1-JS0-01-vHR</t>
  </si>
  <si>
    <t>乐思博科技奋勇队</t>
  </si>
  <si>
    <t>宋词|孟凡润</t>
  </si>
  <si>
    <t>2B8h6Nex-132-013-IZ-002-j61-064-1-ytk-01-3OT</t>
  </si>
  <si>
    <t>原点勇往直前队</t>
  </si>
  <si>
    <t>朱勇|梁锦坚</t>
  </si>
  <si>
    <t>黎浚壹|吴卓圣</t>
  </si>
  <si>
    <t>2B8h6Ney-132-013-WL-002-aSF-064-1-7G5-01-Wrr</t>
  </si>
  <si>
    <t>泉州科战未来1队</t>
  </si>
  <si>
    <t>泉州市实验中学附属小学 鲤城区东门实验小学</t>
  </si>
  <si>
    <t>陈红桔|郭素云</t>
  </si>
  <si>
    <t>郑伊濠|庄博扬</t>
  </si>
  <si>
    <t>2B8h6Ngd-132-013-OP-002-0QO-064-1-5ar-01-A2X</t>
  </si>
  <si>
    <t>靖达</t>
  </si>
  <si>
    <t>齐靖翊|霍达</t>
  </si>
  <si>
    <t>2B8h6Nkf-132-013-FK-002-FPs-064-1-2FV-01-GZZ</t>
  </si>
  <si>
    <t>原点锐程争锋队</t>
  </si>
  <si>
    <t>冯彦程|余梓锐</t>
  </si>
  <si>
    <t>2B8h6NgB-132-013-4c-002-GDH-064-1-QNp-01-RK8</t>
  </si>
  <si>
    <t>图朗</t>
  </si>
  <si>
    <t>胡文涛|高兵</t>
  </si>
  <si>
    <t>刘坤图|霍朗</t>
  </si>
  <si>
    <t>2B8h6NeM-132-013-TO-002-l1a-064-1-0ET-01-HrT</t>
  </si>
  <si>
    <t>泉州科战未来5队</t>
  </si>
  <si>
    <t>郭素云</t>
  </si>
  <si>
    <t>王锴诚|林玮淇</t>
  </si>
  <si>
    <t>2B8h6NgY-132-013-wx-002-xQE-064-1-c3X-01-eWw</t>
  </si>
  <si>
    <t>乐思博科技创想队</t>
  </si>
  <si>
    <t>刘桐嘉|魏铭一</t>
  </si>
  <si>
    <t>2B8h6NeI-132-013-Vz-002-rBo-064-1-OgX-01-IoQ</t>
  </si>
  <si>
    <t>泉州科战未来4队</t>
  </si>
  <si>
    <t>泉州市丰泽区实验小学 惠安县山霞中心小学</t>
  </si>
  <si>
    <t>章丹凤</t>
  </si>
  <si>
    <t>陈弘宇|庄言诚</t>
  </si>
  <si>
    <t>2B8h6NgP-132-013-Wy-002-zNs-064-1-WRU-01-QZo</t>
  </si>
  <si>
    <t>擎苍战队</t>
  </si>
  <si>
    <t>杭州采荷第一小学教育集团钱江新城实验小学</t>
  </si>
  <si>
    <t>陈欣玮</t>
  </si>
  <si>
    <t>陈泊如|张陈哲</t>
  </si>
  <si>
    <t>2B8h61IC-132-013-Zg-002-1rz-064-1-dX6-01-l41</t>
  </si>
  <si>
    <t>杰森科战未来1队</t>
  </si>
  <si>
    <t>覃稚骁|王睿</t>
  </si>
  <si>
    <t>2B8h6NgX-132-013-Me-002-i9K-064-1-Ppa-01-689</t>
  </si>
  <si>
    <t>骏炜组合</t>
  </si>
  <si>
    <t>黎耀阳|林伟珊</t>
  </si>
  <si>
    <t>罗文骏|梁祺炜</t>
  </si>
  <si>
    <t>2B8h6NkK-132-013-1q-002-BTs-064-1-6p5-03-NOI</t>
  </si>
  <si>
    <t>深圳龙创、龙初必胜队</t>
  </si>
  <si>
    <t>深圳市龙岗区龙城高级中学（教育集团）龙城创新学校、龙城初级中学</t>
  </si>
  <si>
    <t>张精宝|范金城</t>
  </si>
  <si>
    <t>向镜如|张柏睿</t>
  </si>
  <si>
    <t>2B8h6Nka-132-013-zY-002-7Oa-064-1-an6-03-4uN</t>
  </si>
  <si>
    <t>深圳市龙岗区外国语学校</t>
  </si>
  <si>
    <t>白净|薛雪</t>
  </si>
  <si>
    <t>何轩毅|杨梓潇</t>
  </si>
  <si>
    <t>2B8h6NkY-132-013-Jv-002-giP-064-1-rPJ-03-AdL</t>
  </si>
  <si>
    <t>深中龙岗冠珺队</t>
  </si>
  <si>
    <t>彭俊威|袁浩鹏</t>
  </si>
  <si>
    <t>刘冠妙|张珺为</t>
  </si>
  <si>
    <t>2B8h6mUn-132-013-IC-002-E80-064-1-QLV-03-Wf9</t>
  </si>
  <si>
    <t>培元中学1队</t>
  </si>
  <si>
    <t>福建省泉州市培元中学</t>
  </si>
  <si>
    <t>史金露|何炜娟</t>
  </si>
  <si>
    <t>吕曼薇|吴欣颐</t>
  </si>
  <si>
    <t>2B8h61IT-132-013-wW-002-VMd-064-1-mHz-03-Z2W</t>
  </si>
  <si>
    <t>杰森科战未来3队</t>
  </si>
  <si>
    <t>梁健</t>
  </si>
  <si>
    <t>刘哲妤|黎诺言</t>
  </si>
  <si>
    <t>2B8h6NkQ-132-013-Hn-002-uH3-064-1-FtJ-03-dGy</t>
  </si>
  <si>
    <t>深中龙岗705队</t>
  </si>
  <si>
    <t>袁浩鹏|彭俊威</t>
  </si>
  <si>
    <t>张登博|詹为哲</t>
  </si>
  <si>
    <t>2B8h6NkX-132-013-GE-002-cNR-064-1-fbJ-03-PS3</t>
  </si>
  <si>
    <t>轩毅组合</t>
  </si>
  <si>
    <t>冯梓轩|孙天毅</t>
  </si>
  <si>
    <t>2B8h6mUB-132-013-lJ-002-29p-064-1-Yql-03-bJi</t>
  </si>
  <si>
    <t>培元中学3队</t>
  </si>
  <si>
    <t>黄荣昌|陈辉</t>
  </si>
  <si>
    <t>黄雅琪|史宇正</t>
  </si>
  <si>
    <t>2B8h6Nk0-132-013-uE-002-JKj-064-1-OLL-03-0bn</t>
  </si>
  <si>
    <t>华附智梭穿云队</t>
  </si>
  <si>
    <t>深圳市龙岗区华中师范大学龙岗附属中学</t>
  </si>
  <si>
    <t>伍棽斯</t>
  </si>
  <si>
    <t>葛颖|陈文娇</t>
  </si>
  <si>
    <t>2B8h6NkE-132-013-tI-002-DXI-064-1-sfP-03-H7K</t>
  </si>
  <si>
    <t>星火未来</t>
  </si>
  <si>
    <t>南京市第二十九中学 、南京市中华中学</t>
  </si>
  <si>
    <t>侯乐扬|余丞洋</t>
  </si>
  <si>
    <t>2B8h6mU3-132-013-In-002-rL3-064-1-Hwd-03-3PJ</t>
  </si>
  <si>
    <t>培元中学2队</t>
  </si>
  <si>
    <t>潘桂源|陈苇娜</t>
  </si>
  <si>
    <t>代俊杰|陈舒婷</t>
  </si>
  <si>
    <t>2B8h6Nkj-132-013-2u-002-8oy-064-1-vxV-03-b6J</t>
  </si>
  <si>
    <t>华附智羽拂星队</t>
  </si>
  <si>
    <t>张瀝匀|郑佳妮</t>
  </si>
  <si>
    <t>2B8h6NkN-132-013-qE-002-uWW-064-1-jCt-03-ncK</t>
  </si>
  <si>
    <t>华附星辰逐梦队</t>
  </si>
  <si>
    <t>王泽诚|王祖慧</t>
  </si>
  <si>
    <t>2B8h6Nk3-132-013-qG-002-OOo-064-1-5Fk-03-0lW</t>
  </si>
  <si>
    <t>希跃燃星战队</t>
  </si>
  <si>
    <t>中山市华侨中学  中山市古镇学校（初中部）</t>
  </si>
  <si>
    <t>区灏然|袁泓希</t>
  </si>
  <si>
    <t>2B8h6NkB-132-013-4M-002-0BY-064-1-ihp-03-dQt</t>
  </si>
  <si>
    <t>轩译凌云</t>
  </si>
  <si>
    <t>中山市迪茵公学  江门市新会正雅学校</t>
  </si>
  <si>
    <t>苏铭轩|童译</t>
  </si>
  <si>
    <t>2B8h6Nkr-132-013-RH-002-yBC-064-1-eZD-03-3vV</t>
  </si>
  <si>
    <t>天贺凌峰战队</t>
  </si>
  <si>
    <t>江门市新会正雅学校  中山市古镇镇曹步初级中学</t>
  </si>
  <si>
    <t>刘天治|张贺宣</t>
  </si>
  <si>
    <t>无人机</t>
  </si>
  <si>
    <t>最高分时间</t>
  </si>
  <si>
    <t>2B8h6Ner-132-013-3e-002-Vqd-064-1-llS-01-uzT</t>
  </si>
  <si>
    <t>黄广牛剑2队</t>
  </si>
  <si>
    <t>广州市花都区黄广牛剑小学</t>
  </si>
  <si>
    <t>梁瑞睿</t>
  </si>
  <si>
    <t>黄裕轩</t>
  </si>
  <si>
    <t>2B8h6NDc-132-013-wq-002-ZfB-064-1-BB6-01-Vki</t>
  </si>
  <si>
    <t>未来飞控营</t>
  </si>
  <si>
    <t>延吉市科学技术馆</t>
  </si>
  <si>
    <t>宋慧景</t>
  </si>
  <si>
    <t>于思源|李订玟</t>
  </si>
  <si>
    <t>2B8h6Nek-132-013-iD-002-4uD-064-1-oRb-01-lHN</t>
  </si>
  <si>
    <t>黄广牛剑3队</t>
  </si>
  <si>
    <t>黄翌宸</t>
  </si>
  <si>
    <t>2B8h6NDw-132-013-my-002-sSv-064-1-rox-01-hXy</t>
  </si>
  <si>
    <t>光速巡航舰</t>
  </si>
  <si>
    <t>延吉市延河小学校</t>
  </si>
  <si>
    <t>郑军</t>
  </si>
  <si>
    <t>李智增|秦成淏</t>
  </si>
  <si>
    <t>2B8h6NDb-132-013-Wv-002-AqF-064-1-dve-01-fba</t>
  </si>
  <si>
    <t>星际速航局</t>
  </si>
  <si>
    <t>岳宏云|闫婷婷</t>
  </si>
  <si>
    <t>沈彦儒|郑峻雨</t>
  </si>
  <si>
    <t>2B8h6NDU-132-013-OR-002-PUJ-064-1-Y9b-01-0IO</t>
  </si>
  <si>
    <t>星河飞航团</t>
  </si>
  <si>
    <t>延吉市北丹小学</t>
  </si>
  <si>
    <t>潘雪</t>
  </si>
  <si>
    <t>张宇|许奇赫</t>
  </si>
  <si>
    <t>2B8h6ND7-132-013-tO-002-KE0-064-1-hNg-01-kjN</t>
  </si>
  <si>
    <t>黄广牛剑5队</t>
  </si>
  <si>
    <t>林宇航</t>
  </si>
  <si>
    <t>2B8h6Nes-132-013-ni-002-zJC-064-1-xh9-01-irA</t>
  </si>
  <si>
    <t>黄广牛剑4队</t>
  </si>
  <si>
    <t>尹术熙</t>
  </si>
  <si>
    <t>2B8h6NeE-132-013-Jh-002-up9-064-1-PL9-01-i4b</t>
  </si>
  <si>
    <t>黄广牛剑7队</t>
  </si>
  <si>
    <t>陈沫翰|伍家贝</t>
  </si>
  <si>
    <t>2B8h6mUi-132-013-fn-002-hBf-064-1-yUO-01-qUt</t>
  </si>
  <si>
    <t>易成博雅公学1队</t>
  </si>
  <si>
    <t>普洱市思茅区易成博雅公学实验学校</t>
  </si>
  <si>
    <t>陈晓柯</t>
  </si>
  <si>
    <t>徐子媛</t>
  </si>
  <si>
    <t>2B8h6mUX-132-013-CF-002-rbD-064-1-l2l-01-lft</t>
  </si>
  <si>
    <t>临沧易成1队</t>
  </si>
  <si>
    <t>临沧市易成实验学校</t>
  </si>
  <si>
    <t>付浩</t>
  </si>
  <si>
    <t>陈婧娇</t>
  </si>
  <si>
    <t>2B8h6mUK-132-013-1C-002-2EV-064-1-RBL-01-Rmf</t>
  </si>
  <si>
    <t>迅飞冲天队</t>
  </si>
  <si>
    <t>酒泉市南关小学</t>
  </si>
  <si>
    <t>闫兴龙</t>
  </si>
  <si>
    <t>闫长昊</t>
  </si>
  <si>
    <t>2B8h6Ne0-132-013-09-002-Q5L-064-1-bzt-01-xw7</t>
  </si>
  <si>
    <t>码卡码特飞翔一队</t>
  </si>
  <si>
    <t>关湛泉</t>
  </si>
  <si>
    <t>徐语晟</t>
  </si>
  <si>
    <t>2B8h6Ne1-132-013-o1-002-JAW-064-1-Qj2-01-NHC</t>
  </si>
  <si>
    <t>黄广牛剑6队</t>
  </si>
  <si>
    <t>宋梓睿</t>
  </si>
  <si>
    <t>2B8h6mUC-132-013-jw-002-bRo-064-1-qvx-01-GMC</t>
  </si>
  <si>
    <t>迅飞无敌队</t>
  </si>
  <si>
    <t>酒泉市南苑小学</t>
  </si>
  <si>
    <t>罗军</t>
  </si>
  <si>
    <t>王彦皓</t>
  </si>
  <si>
    <t>2B8h6NDM-132-013-FN-002-LGt-064-1-ysU-01-c1H</t>
  </si>
  <si>
    <t>寰宇先锋军</t>
  </si>
  <si>
    <t>高旭佟|郑凤哲</t>
  </si>
  <si>
    <t>李关博|曹承渤</t>
  </si>
  <si>
    <t>2B8h6NeK-132-013-34-002-NdP-064-1-wOx-01-OqO</t>
  </si>
  <si>
    <t>闪耀之星队</t>
  </si>
  <si>
    <t>玉林市创客协会</t>
  </si>
  <si>
    <t>凌国媛</t>
  </si>
  <si>
    <t>庞致宏|秦吉丽</t>
  </si>
  <si>
    <t>2B8h6NeQ-132-013-LO-002-sZs-064-1-g1i-01-F6I</t>
  </si>
  <si>
    <t>黄广牛剑1队</t>
  </si>
  <si>
    <t>卢梓晴|陈沫歌</t>
  </si>
  <si>
    <t>2B8h6ND6-132-013-xe-002-ADD-064-1-fZe-01-tP1</t>
  </si>
  <si>
    <t>刘利</t>
  </si>
  <si>
    <t>陈宥呈</t>
  </si>
  <si>
    <t>2B8h6NDo-132-013-Mi-002-1qt-064-1-0yf-01-lAK</t>
  </si>
  <si>
    <t>大唐一飞冲天队</t>
  </si>
  <si>
    <t>杜耀</t>
  </si>
  <si>
    <t>刘相旋|李宇哲</t>
  </si>
  <si>
    <t>2B8h6NDK-132-013-HS-002-RB5-064-1-BKJ-01-0Kt</t>
  </si>
  <si>
    <t>大唐星辰启航队</t>
  </si>
  <si>
    <t>张燕青</t>
  </si>
  <si>
    <t>朱韵赫|弓哲宇</t>
  </si>
  <si>
    <t>2B8h6mUM-132-013-2Q-002-e68-064-1-19W-01-C4l</t>
  </si>
  <si>
    <t>易成博雅公学</t>
  </si>
  <si>
    <t>周钰洋</t>
  </si>
  <si>
    <t>2B8h6mU6-132-013-Vu-002-E74-064-1-lae-01-1xV</t>
  </si>
  <si>
    <t>易成博雅公学2队</t>
  </si>
  <si>
    <t>杨自强</t>
  </si>
  <si>
    <t>2B8h6Ne6-132-013-bU-002-kYL-064-1-lpW-01-2QF</t>
  </si>
  <si>
    <t>智驭未来队</t>
  </si>
  <si>
    <t>肖成夏</t>
  </si>
  <si>
    <t>蒋昊廷|杨雨坤</t>
  </si>
  <si>
    <t>2B8h6NeN-132-013-tW-002-Cyu-064-1-W5t-01-Bt1</t>
  </si>
  <si>
    <t>北京市赵登禹学校</t>
  </si>
  <si>
    <t>郑一涵</t>
  </si>
  <si>
    <t>2B8h6Nej-132-013-kj-002-DFE-064-1-Kpr-01-yYc</t>
  </si>
  <si>
    <t>码卡码特飞翔二队</t>
  </si>
  <si>
    <t>广州市培英中学附属小学</t>
  </si>
  <si>
    <t>赵云帆</t>
  </si>
  <si>
    <t>2B8h6NkA-132-013-aa-002-9b2-064-1-O3W-01-yRe</t>
  </si>
  <si>
    <t>闪电飞龙队</t>
  </si>
  <si>
    <t>大连市甘井子区金南路小学</t>
  </si>
  <si>
    <t>吴家兴</t>
  </si>
  <si>
    <t>秦梓航</t>
  </si>
  <si>
    <t>2B8h6mUT-132-013-Oh-002-OOy-064-1-8YV-01-7qA</t>
  </si>
  <si>
    <t>大连市实验小学一队</t>
  </si>
  <si>
    <t>大连市实验小学</t>
  </si>
  <si>
    <t>安丹丹</t>
  </si>
  <si>
    <t>赵浩然</t>
  </si>
  <si>
    <t>2B8h6NkU-132-013-eB-002-AQ0-064-1-V7o-01-jn7</t>
  </si>
  <si>
    <t>大连市龙泉小学一队</t>
  </si>
  <si>
    <t>大连市甘井子区龙泉小学</t>
  </si>
  <si>
    <t>于治学</t>
  </si>
  <si>
    <t>高驰天</t>
  </si>
  <si>
    <t>2B8h6Nkb-132-013-dA-002-EDm-064-1-SKc-01-Ot8</t>
  </si>
  <si>
    <t>逐光者</t>
  </si>
  <si>
    <t>大连市甘井子区金家街第二小学</t>
  </si>
  <si>
    <t>贾阳</t>
  </si>
  <si>
    <t>张隽豪</t>
  </si>
  <si>
    <t>2B8h6NDY-132-013-EC-002-fJF-064-1-Bvy-01-Wv7</t>
  </si>
  <si>
    <t>凤凰乘风队</t>
  </si>
  <si>
    <t>无锡市英禾双语学校 无锡市连元街小学</t>
  </si>
  <si>
    <t>姚德鑫</t>
  </si>
  <si>
    <t>戴允倬|孔懋雯</t>
  </si>
  <si>
    <t>2B8h6Nk4-132-013-57-002-1di-064-1-JWV-01-zlj</t>
  </si>
  <si>
    <t>Milo Star</t>
  </si>
  <si>
    <t>刘宸宇</t>
  </si>
  <si>
    <t>2B8h6NDF-132-013-F8-002-mvm-064-1-tbT-01-jVB</t>
  </si>
  <si>
    <t>蓝鲸3队</t>
  </si>
  <si>
    <t>南京市齐武路小学</t>
  </si>
  <si>
    <t>环晓云|夏伟伟</t>
  </si>
  <si>
    <t>杨友珺|张景瑞</t>
  </si>
  <si>
    <t>2B8h6NDN-132-013-j3-002-5QO-064-1-1RX-01-msS</t>
  </si>
  <si>
    <t>凤凰潜龙队</t>
  </si>
  <si>
    <t>江苏省无锡师范附属小学 无锡市连元街小学</t>
  </si>
  <si>
    <t>陈泽栋|许钰青</t>
  </si>
  <si>
    <t>2B8h6NDk-132-013-BQ-002-1ta-064-1-IeH-01-B5S</t>
  </si>
  <si>
    <t>蓝鲸5队</t>
  </si>
  <si>
    <t>胡娟红|夏伟伟</t>
  </si>
  <si>
    <t>田隽芃|王俊茗</t>
  </si>
  <si>
    <t>2B8h6mUI-132-013-3X-002-Pye-064-1-Vz9-01-9Yc</t>
  </si>
  <si>
    <t>NO.1</t>
  </si>
  <si>
    <t>武汉市育才怡康小学</t>
  </si>
  <si>
    <t>杨雪慧</t>
  </si>
  <si>
    <t>崔瀚元</t>
  </si>
  <si>
    <t>2B8h6mU5-132-013-xK-002-2yt-064-1-SXt-01-xzw</t>
  </si>
  <si>
    <t>蓝鲸6队</t>
  </si>
  <si>
    <t>南京市齐武路小学；南京东南实验学校</t>
  </si>
  <si>
    <t>夏伟伟|环晓云</t>
  </si>
  <si>
    <t>方嘉烨|田茹妍</t>
  </si>
  <si>
    <t>2B8h6NDE-132-013-bc-002-PPa-064-1-wga-01-1Tf</t>
  </si>
  <si>
    <t>翔宇4队</t>
  </si>
  <si>
    <t>江苏省南京市芳草园小学；南京方山外国语学校</t>
  </si>
  <si>
    <t>王纯靓|万千</t>
  </si>
  <si>
    <t>陆柏丞|徐自翕</t>
  </si>
  <si>
    <t>2B8h6Nkv-132-013-Sl-002-oFk-064-1-OFY-01-ALa</t>
  </si>
  <si>
    <t>蓝鲸2队</t>
  </si>
  <si>
    <t>胡娟红|环晓云</t>
  </si>
  <si>
    <t>李鹏宇|张文宇</t>
  </si>
  <si>
    <t>2B8h6NDr-132-013-Cg-002-Lvr-064-1-Vdb-01-UOm</t>
  </si>
  <si>
    <t>翔宇2队</t>
  </si>
  <si>
    <t>南京市琅琊路小学；南京市未来科技城小学</t>
  </si>
  <si>
    <t>吴耀宇|潘晓橦</t>
  </si>
  <si>
    <t>2B8h6NDR-132-013-Ab-002-nIw-064-1-z7h-01-hen</t>
  </si>
  <si>
    <t>翔宇3队</t>
  </si>
  <si>
    <t>江苏省南京市芳草园小学</t>
  </si>
  <si>
    <t>陆晗盛|王和一</t>
  </si>
  <si>
    <t>2B8h6Nk7-132-013-ZJ-002-c2x-064-1-KVJ-01-xXk</t>
  </si>
  <si>
    <t>小新队</t>
  </si>
  <si>
    <t>武汉市育才行知小学</t>
  </si>
  <si>
    <t>李坤翼</t>
  </si>
  <si>
    <t>2B8h6NDC-132-013-Fn-002-Arr-064-1-dy0-01-uwl</t>
  </si>
  <si>
    <t>凤凰神威队</t>
  </si>
  <si>
    <t>无锡市连元街小学</t>
  </si>
  <si>
    <t>陈禹畅</t>
  </si>
  <si>
    <t>2B8h6NkP-132-013-GV-002-aMC-064-1-OQq-01-8s7</t>
  </si>
  <si>
    <t>蓝鲸1队</t>
  </si>
  <si>
    <t>南京方山外国语学校；南京市齐武路小学</t>
  </si>
  <si>
    <t>于茁宸|张灏轩</t>
  </si>
  <si>
    <t>2B8h6NDW-132-013-gi-002-h6K-064-1-lZR-01-g8Y</t>
  </si>
  <si>
    <t>凤凰貔貅队</t>
  </si>
  <si>
    <t>无锡市和畅实验小学 江苏省无锡师范附属太湖新城小学</t>
  </si>
  <si>
    <t>葛明东|石博涵</t>
  </si>
  <si>
    <t>2B8h6NFq-132-013-mc-002-fxj-064-1-2zO-03-PzR</t>
  </si>
  <si>
    <t>黑罗兹队</t>
  </si>
  <si>
    <t>邓荣联|林燕</t>
  </si>
  <si>
    <t>梁科阳|董崇理</t>
  </si>
  <si>
    <t>2B8h6NFy-132-013-Ws-002-GUY-064-1-umi-03-8q5</t>
  </si>
  <si>
    <t>给力队</t>
  </si>
  <si>
    <t>冯智容|杨丽敏</t>
  </si>
  <si>
    <t>何鸿耀|唐智俊</t>
  </si>
  <si>
    <t>2B8h6NF2-132-013-Za-002-9AX-064-1-ADR-03-MX7</t>
  </si>
  <si>
    <t>什么都对</t>
  </si>
  <si>
    <t>杨丽敏|唐宁</t>
  </si>
  <si>
    <t>蒋昊君|曾梓豪</t>
  </si>
  <si>
    <t>2B8h6NFi-132-013-IO-002-LbE-064-1-6mX-03-aqW</t>
  </si>
  <si>
    <t>魏晨瀚</t>
  </si>
  <si>
    <t>深圳市福田区红岭教育集团石厦中学</t>
  </si>
  <si>
    <t>刘圣蜂</t>
  </si>
  <si>
    <t>2B8h6NFZ-132-013-79-002-DWy-064-1-ugD-03-7Yy</t>
  </si>
  <si>
    <t>临沧易成3队</t>
  </si>
  <si>
    <t>贺薪杨|李光晨</t>
  </si>
  <si>
    <t>2B8h6Nks-132-013-8n-002-GhT-064-1-pJC-03-bvk</t>
  </si>
  <si>
    <t>北京一零一中未来科学城学校-7队</t>
  </si>
  <si>
    <t>王舒萌</t>
  </si>
  <si>
    <t>王卓贤|孟李蹊</t>
  </si>
  <si>
    <t>2B8h6NFV-132-013-d2-002-p9g-064-1-RPF-03-dP3</t>
  </si>
  <si>
    <t>爆发队</t>
  </si>
  <si>
    <t>陈飞龙</t>
  </si>
  <si>
    <t>谭丁菲|庞钧元</t>
  </si>
  <si>
    <t>2B8h6NFX-132-013-XP-002-P9X-064-1-u3Q-03-Ju4</t>
  </si>
  <si>
    <t>北京市十一学校</t>
  </si>
  <si>
    <t>钱柏圻</t>
  </si>
  <si>
    <t>2B8h6NFx-132-013-9f-002-kO7-064-1-skl-03-SUp</t>
  </si>
  <si>
    <t>吴柄霖</t>
  </si>
  <si>
    <t>2B8h6NF6-132-013-uU-002-UMX-064-1-Pp2-03-e75</t>
  </si>
  <si>
    <t>刘宗铭</t>
  </si>
  <si>
    <t>2B8h6NkF-132-013-Wb-002-wyv-064-1-pEl-03-KQX</t>
  </si>
  <si>
    <t>北京一零一中未来科学城学校-6队</t>
  </si>
  <si>
    <t>王晟子|张士奇</t>
  </si>
  <si>
    <t>2B8h6m4v-132-013-i8-002-YpB-064-1-PIS-03-nfs</t>
  </si>
  <si>
    <t>翔空3队</t>
  </si>
  <si>
    <t>金陵中学河西分校</t>
  </si>
  <si>
    <t>唐珂</t>
  </si>
  <si>
    <t>2B8h6NFK-132-013-YF-002-6pz-064-1-7Mw-03-sRz</t>
  </si>
  <si>
    <t>北京师范大学附属实验中学</t>
  </si>
  <si>
    <t>张珏尧</t>
  </si>
  <si>
    <t>2B8h6NFt-132-013-lv-002-iMX-064-1-n6L-03-uax</t>
  </si>
  <si>
    <t>博泽队</t>
  </si>
  <si>
    <t>苏湘莲</t>
  </si>
  <si>
    <t>何鸿博|陆泽予</t>
  </si>
  <si>
    <t>2B8h6mUD-132-013-Gw-002-4PY-064-1-084-03-nNC</t>
  </si>
  <si>
    <t>翔空2队</t>
  </si>
  <si>
    <t>南京市南湖二中；南京市求真中学</t>
  </si>
  <si>
    <t>黄睿哲|李帆</t>
  </si>
  <si>
    <t>2B8h6Nke-132-013-sO-002-Fjl-064-1-69t-03-4ac</t>
  </si>
  <si>
    <t>北京一零一中未来科学城学校-5队</t>
  </si>
  <si>
    <t>张恒久</t>
  </si>
  <si>
    <t>2B8h6m4h-132-013-X5-002-4Qp-064-1-6a1-03-HO2</t>
  </si>
  <si>
    <t>蓝鲸队</t>
  </si>
  <si>
    <t>南京市将军山中学；南京方山外国语学校</t>
  </si>
  <si>
    <t>环晓云|胡娟红</t>
  </si>
  <si>
    <t>曹瑞霖|黄思睿</t>
  </si>
  <si>
    <t>2B8h6NFI-132-013-mz-002-xK6-064-1-bpx-03-vZz</t>
  </si>
  <si>
    <t>闵启岚</t>
  </si>
  <si>
    <t>2B8h6mUe-132-013-hh-002-9mS-064-1-sWs-03-Rwu</t>
  </si>
  <si>
    <t>翔空1队</t>
  </si>
  <si>
    <t>冯什|薛明灿</t>
  </si>
  <si>
    <r>
      <rPr>
        <b/>
        <sz val="16"/>
        <color theme="1"/>
        <rFont val="宋体"/>
        <charset val="134"/>
      </rPr>
      <t>2025世界机器人大赛北京锦标赛-青少年机器人设计大赛-</t>
    </r>
    <r>
      <rPr>
        <b/>
        <sz val="16"/>
        <color rgb="FFFF0000"/>
        <rFont val="宋体"/>
        <charset val="134"/>
      </rPr>
      <t>Matata World机器人挑战赛项</t>
    </r>
    <r>
      <rPr>
        <b/>
        <sz val="16"/>
        <color theme="1"/>
        <rFont val="宋体"/>
        <charset val="134"/>
      </rPr>
      <t>获奖名单</t>
    </r>
  </si>
  <si>
    <t>2B8h6phe-132-014-t2-002-Gj6-066-1-45e-01-hpg</t>
  </si>
  <si>
    <t>Matata World机器人挑战赛项</t>
  </si>
  <si>
    <t>Future Plans</t>
  </si>
  <si>
    <t>S王者童盟</t>
  </si>
  <si>
    <t>渭南市临渭区渭南小学</t>
  </si>
  <si>
    <t>翟祥宇</t>
  </si>
  <si>
    <t>王俊雄|焦奕童</t>
  </si>
  <si>
    <t>2B8h6ph8-132-014-XG-002-fKM-066-1-D36-01-mFu</t>
  </si>
  <si>
    <t>S鱼跃承风</t>
  </si>
  <si>
    <t>杨莉东</t>
  </si>
  <si>
    <t>鱼惟懿|刘泽承</t>
  </si>
  <si>
    <t>2B8h6phl-132-014-nH-002-ZdV-066-1-J1X-01-7TX</t>
  </si>
  <si>
    <t>S言程未来</t>
  </si>
  <si>
    <t>秦菲</t>
  </si>
  <si>
    <t>王言蹊|程子柏</t>
  </si>
  <si>
    <t>2B8h6phN-132-014-Ow-002-tk0-066-1-hT9-01-KuA</t>
  </si>
  <si>
    <t>S Byte童盟</t>
  </si>
  <si>
    <t>盖冠宇|宫政</t>
  </si>
  <si>
    <t>晋级四强</t>
  </si>
  <si>
    <t>2B8h6uxl-132-014-Vp-002-UYR-066-1-tw8-01-CgM</t>
  </si>
  <si>
    <t>S俊北战队</t>
  </si>
  <si>
    <t>互助路小学 五建新街坊小学</t>
  </si>
  <si>
    <t>张义鹏</t>
  </si>
  <si>
    <t>郭俊汐|于明北</t>
  </si>
  <si>
    <t>晋级八强</t>
  </si>
  <si>
    <t>2B8h6pvu-132-014-1V-002-0R3-066-1-mIo-01-jKS</t>
  </si>
  <si>
    <t>极夜星辰</t>
  </si>
  <si>
    <t>长沙市雨花区万境小学  长沙市雨花区泰禹二小</t>
  </si>
  <si>
    <t>陈皓</t>
  </si>
  <si>
    <t>陈佳淦|任煜骐</t>
  </si>
  <si>
    <t>2B8h6pPj-132-014-Dm-002-uIc-066-1-FXO-01-EOu</t>
  </si>
  <si>
    <t>黄金齿轮队</t>
  </si>
  <si>
    <t>郑东新区蒲公英小学  郑东新区康平小学</t>
  </si>
  <si>
    <t>程伟</t>
  </si>
  <si>
    <t>魏梓熙|程睿</t>
  </si>
  <si>
    <t>2B8h6pPG-132-014-Yy-002-wCg-066-1-Ekb-01-DfO</t>
  </si>
  <si>
    <t>A高新佳智2队</t>
  </si>
  <si>
    <t>坊子区第二实验学校 高新双语小学</t>
  </si>
  <si>
    <t>贾永华</t>
  </si>
  <si>
    <t>郭俊硕|翟梓赫</t>
  </si>
  <si>
    <t>2B8h6phY-132-014-l8-002-3rH-066-1-3qD-01-jvd</t>
  </si>
  <si>
    <t>S天博引擎</t>
  </si>
  <si>
    <t>王燕</t>
  </si>
  <si>
    <t>王景天|吝思博</t>
  </si>
  <si>
    <t>晋级十六强</t>
  </si>
  <si>
    <t>2B8h6phn-132-014-zv-002-dkz-066-1-MsT-01-xf9</t>
  </si>
  <si>
    <t>S国航战刃</t>
  </si>
  <si>
    <t>菊国雄|章子航</t>
  </si>
  <si>
    <t>2B8h6p7v-132-014-mk-002-XVN-066-1-vl8-01-dAK</t>
  </si>
  <si>
    <t>S 重启军团</t>
  </si>
  <si>
    <t>刘利利|曹佳和</t>
  </si>
  <si>
    <t>成昊泽|吴稼豪</t>
  </si>
  <si>
    <t>2B8h6p7w-132-014-pe-002-tP5-066-1-ghR-01-1sY</t>
  </si>
  <si>
    <t>S 铁甲战队</t>
  </si>
  <si>
    <t>付梓辰|乔钰捷</t>
  </si>
  <si>
    <t>2B8h6phB-132-014-db-002-pRg-066-1-0fN-01-6MP</t>
  </si>
  <si>
    <t>S启涵动力</t>
  </si>
  <si>
    <t>马纪恒</t>
  </si>
  <si>
    <t>马启宸|郝子涵</t>
  </si>
  <si>
    <t>2B8h6p7P-132-014-Gt-002-fZT-066-1-4fb-01-CNA</t>
  </si>
  <si>
    <t>S 暗黑机械</t>
  </si>
  <si>
    <t>贺伊沫|冯煜淼</t>
  </si>
  <si>
    <t>2B8h6pPa-132-014-nh-002-4FO-066-1-JDY-01-lqP</t>
  </si>
  <si>
    <t>S超能机械队</t>
  </si>
  <si>
    <t>北京市延庆区第一小学</t>
  </si>
  <si>
    <t>袁静|王春艳</t>
  </si>
  <si>
    <t>李奕鑫|李乐言</t>
  </si>
  <si>
    <t>2B8h6pZ0-132-014-RH-002-DwO-066-1-LEP-01-gGh</t>
  </si>
  <si>
    <t>朱雀战队</t>
  </si>
  <si>
    <t>XDL机器人少儿编程</t>
  </si>
  <si>
    <t>郭婉月</t>
  </si>
  <si>
    <t>韦怀钧|尹卓锋</t>
  </si>
  <si>
    <t>2B8h6phS-132-014-IQ-002-zMs-066-1-h9B-01-7sL</t>
  </si>
  <si>
    <t>S 银河工程师战队</t>
  </si>
  <si>
    <t>王昱博|崔博</t>
  </si>
  <si>
    <t>2B8h6uxH-132-014-Yv-002-xjx-066-1-Sbd-01-EqH</t>
  </si>
  <si>
    <t>S牛人战队</t>
  </si>
  <si>
    <t>伏牛路小学</t>
  </si>
  <si>
    <t>任玥萌|牛致宇</t>
  </si>
  <si>
    <t>2B8h6pvB-132-014-C3-002-LB1-066-1-oI1-01-PiQ</t>
  </si>
  <si>
    <t>回瑞熙 金子航</t>
  </si>
  <si>
    <t>沈阳铁路第五小学 沈阳市沈河区文化路小学</t>
  </si>
  <si>
    <t>回瑞熙|金子航</t>
  </si>
  <si>
    <t>2B8h6p7Z-132-014-O7-002-eoa-066-1-eBB-01-DRK</t>
  </si>
  <si>
    <t>S 新星战队</t>
  </si>
  <si>
    <t>张舒雅|吴雨泽</t>
  </si>
  <si>
    <t>2B8h6pPB-132-014-0r-002-xJp-066-1-eeC-01-9Hf</t>
  </si>
  <si>
    <t>傲天战队</t>
  </si>
  <si>
    <t>樊焰烽</t>
  </si>
  <si>
    <t>张焙焱|杨锦儒</t>
  </si>
  <si>
    <t>2B8h6pPm-132-014-1T-002-bGD-066-1-9LO-01-9cq</t>
  </si>
  <si>
    <t>牛牛战队</t>
  </si>
  <si>
    <t>郝伟光</t>
  </si>
  <si>
    <t>王伊贝|李垣墨</t>
  </si>
  <si>
    <t>2B8h6pP4-132-014-Oh-002-pbm-066-1-ju3-01-5PP</t>
  </si>
  <si>
    <t>A高新佳智1队</t>
  </si>
  <si>
    <t>高新区盛春小学 坊子区崇文中学</t>
  </si>
  <si>
    <t>韩恩至|王梓仰</t>
  </si>
  <si>
    <t>2B8h6n7u-132-014-yr-002-Anm-066-1-EsC-01-EFq</t>
  </si>
  <si>
    <t>O机械之星队</t>
  </si>
  <si>
    <t>庆阳市西峰区童心智物科技培训学校</t>
  </si>
  <si>
    <t>张安彬</t>
  </si>
  <si>
    <t>马一鸣|冯凯嘉</t>
  </si>
  <si>
    <t>2B8h6phv-132-014-dn-002-jEF-066-1-On1-01-edV</t>
  </si>
  <si>
    <t>淮安一附小队</t>
  </si>
  <si>
    <t>ROBO-ONE编程中心</t>
  </si>
  <si>
    <t>徐伟伟</t>
  </si>
  <si>
    <t>居子舜|陈泓屹</t>
  </si>
  <si>
    <t>2B8h6phJ-132-014-4l-002-36d-066-1-O1z-01-Mnz</t>
  </si>
  <si>
    <t>未来小齿轮</t>
  </si>
  <si>
    <t>姜俊宇|周宇航</t>
  </si>
  <si>
    <t>2B8h6n79-132-014-4i-002-xbj-066-1-3tO-01-Bem</t>
  </si>
  <si>
    <t>S海码智星</t>
  </si>
  <si>
    <t>青岛西海岸新区小海码少儿编程培训学校</t>
  </si>
  <si>
    <t>张子龙|甄绍峰</t>
  </si>
  <si>
    <t>管毅泓|齐鸿骞</t>
  </si>
  <si>
    <t>2B8h6pv8-132-014-sa-002-GzO-066-1-ug9-01-St4</t>
  </si>
  <si>
    <t>晨曦之光</t>
  </si>
  <si>
    <t>长沙市雨花区万境小学</t>
  </si>
  <si>
    <t>陈祎慕|邱佳扬</t>
  </si>
  <si>
    <t>2B8h6pz5-132-014-OY-002-uW7-066-1-pGm-01-lyS</t>
  </si>
  <si>
    <t>S金石小分队</t>
  </si>
  <si>
    <t>郑东新区康平小学  上海师大郑州启佳学校</t>
  </si>
  <si>
    <t>靳翊宁|连酉鸣</t>
  </si>
  <si>
    <t>2B8h6pP5-132-014-r8-002-VKl-066-1-6SM-01-LtL</t>
  </si>
  <si>
    <t>五小一队</t>
  </si>
  <si>
    <t>北京市密云区第五小学（民族小学）</t>
  </si>
  <si>
    <t>任鹏</t>
  </si>
  <si>
    <t>蒋世轩|王炎赫</t>
  </si>
  <si>
    <t>2B8h6pPM-132-014-l6-002-joL-066-1-OpS-01-p4h</t>
  </si>
  <si>
    <t>s乐趣智一队</t>
  </si>
  <si>
    <t>乐趣智青少成长中心</t>
  </si>
  <si>
    <t>潘晓伟|薛佳兴</t>
  </si>
  <si>
    <t>魏莱|徐嘉佑</t>
  </si>
  <si>
    <t>2B8h6nzz-132-014-6L-002-m88-066-1-uQ8-01-cCv</t>
  </si>
  <si>
    <t>O纳米战队</t>
  </si>
  <si>
    <t>张羽慈|肖辰泽</t>
  </si>
  <si>
    <t>2B8h6phE-132-014-tS-002-O4i-066-1-OSH-01-T6O</t>
  </si>
  <si>
    <t>S元松战甲</t>
  </si>
  <si>
    <t>同永红</t>
  </si>
  <si>
    <t>田博元|韩一松</t>
  </si>
  <si>
    <t>2B8h6pPQ-132-014-MS-002-ILc-066-1-3OL-01-M3n</t>
  </si>
  <si>
    <t>S勇猛狮子队</t>
  </si>
  <si>
    <t>郑东新区康平小学</t>
  </si>
  <si>
    <t>肖兆轩|张艺洋</t>
  </si>
  <si>
    <t>2B8h6pZC-132-014-xW-002-CTO-066-1-tY8-01-MfO</t>
  </si>
  <si>
    <t>A科创先锋队</t>
  </si>
  <si>
    <t>广饶县第一实验小学</t>
  </si>
  <si>
    <t>孙建滨</t>
  </si>
  <si>
    <t>杜广桐|马艺宸</t>
  </si>
  <si>
    <t>2B8h6n7N-132-014-kH-002-6rp-066-1-qOA-01-PQe</t>
  </si>
  <si>
    <t>S创客一队</t>
  </si>
  <si>
    <t>青岛西海岸新区创客营科技培训学校</t>
  </si>
  <si>
    <t>张旭婷|孙永东</t>
  </si>
  <si>
    <t>李宇涵|丁奕斐</t>
  </si>
  <si>
    <t>2B8h6nzL-132-014-sd-002-JM6-066-1-5gY-01-JcY</t>
  </si>
  <si>
    <t>XBK team four</t>
  </si>
  <si>
    <t>上海市嘉定区卢湾一中心实验小学 上海市铜川学校</t>
  </si>
  <si>
    <t>孙广豪</t>
  </si>
  <si>
    <t>王冶|李含章</t>
  </si>
  <si>
    <t>2B8h6n7V-132-014-ps-002-ZzU-066-1-d7I-01-N34</t>
  </si>
  <si>
    <t>A勇攀高峰队</t>
  </si>
  <si>
    <t>广饶县第二实验小学 大王镇中心小学</t>
  </si>
  <si>
    <t>刘源|刘芹芹</t>
  </si>
  <si>
    <t>高子谦|夏名伯</t>
  </si>
  <si>
    <t>2B8h6n7o-132-014-0g-002-yYU-066-1-EJY-01-oUo</t>
  </si>
  <si>
    <t>S海码矩阵</t>
  </si>
  <si>
    <t>贾浩哲|孙景楠</t>
  </si>
  <si>
    <t>2B8h6pPA-132-014-Wu-002-40G-066-1-Lk0-01-knU</t>
  </si>
  <si>
    <t>回民、天齐小学联队</t>
  </si>
  <si>
    <t>齐齐哈尔市建华区回民小学校</t>
  </si>
  <si>
    <t>陈岩|姜珊</t>
  </si>
  <si>
    <t>陈远航|蔡沐宸</t>
  </si>
  <si>
    <t>2B8h6pPz-132-014-yJ-002-y3p-066-1-d6o-01-gwZ</t>
  </si>
  <si>
    <t>永安、龙沙小学联队</t>
  </si>
  <si>
    <t>齐齐哈尔市永安小学校</t>
  </si>
  <si>
    <t>项琳|于妍芙</t>
  </si>
  <si>
    <t>王淞朗|庄昕烨</t>
  </si>
  <si>
    <t>2B8h6p7L-132-014-OC-002-K6Q-066-1-1fi-01-hB8</t>
  </si>
  <si>
    <t>S 滨文必胜队</t>
  </si>
  <si>
    <t>杭州市滨文小学</t>
  </si>
  <si>
    <t>杨晓清</t>
  </si>
  <si>
    <t>曹弘瑾|裘诗涵</t>
  </si>
  <si>
    <t>2B8h6pZp-132-014-D1-002-deS-066-1-5Jh-01-a5K</t>
  </si>
  <si>
    <t>A智核突破队</t>
  </si>
  <si>
    <t>广饶县第一实验小学 稻庄镇中心小学</t>
  </si>
  <si>
    <t>高誉之|李铭浚</t>
  </si>
  <si>
    <t>2B8h6n77-132-014-2u-002-yL1-066-1-GHM-01-sPF</t>
  </si>
  <si>
    <t>S闪电队</t>
  </si>
  <si>
    <t>伊金霍洛旗第八小学</t>
  </si>
  <si>
    <t>张靖敏</t>
  </si>
  <si>
    <t>何佳拯|白书源</t>
  </si>
  <si>
    <t>2B8h6pht-132-014-0N-002-ZsT-066-1-OAT-01-Nlv</t>
  </si>
  <si>
    <t>S志行科创校队4</t>
  </si>
  <si>
    <t>鄂尔多斯市东胜区第一小学铁西校区</t>
  </si>
  <si>
    <t>王红梅</t>
  </si>
  <si>
    <t>高语桐|王晟洋</t>
  </si>
  <si>
    <t>2B8h6pvD-132-014-E5-002-kQU-066-1-q1K-01-Pqt</t>
  </si>
  <si>
    <t>永安、育红小学联队</t>
  </si>
  <si>
    <t>张春红|于莹莹</t>
  </si>
  <si>
    <t>金千策|葛潼潼</t>
  </si>
  <si>
    <t>2B8h6phW-132-014-bN-002-TQ4-066-1-QBg-01-jjw</t>
  </si>
  <si>
    <t>A星轨编程队</t>
  </si>
  <si>
    <t>郝俊哲|聂梓芮</t>
  </si>
  <si>
    <t>2B8h6n7y-132-014-f6-002-AlO-066-1-dRW-01-mW9</t>
  </si>
  <si>
    <t>S志行科创校队11</t>
  </si>
  <si>
    <t>高嘉佑|张翊煊</t>
  </si>
  <si>
    <t>2B8h6n7t-132-014-gY-002-Xs8-066-1-wXE-01-OkB</t>
  </si>
  <si>
    <t>S志行科创校队15</t>
  </si>
  <si>
    <t>李禹辉|程宇邦</t>
  </si>
  <si>
    <t>2B8h6phZ-132-014-OW-002-pnO-066-1-JY1-01-RRz</t>
  </si>
  <si>
    <t>S志行科创校队1</t>
  </si>
  <si>
    <t>樊一凡|李承耀</t>
  </si>
  <si>
    <t>2B8h6pPP-132-014-Pt-002-2Sh-066-1-jCp-01-VbZ</t>
  </si>
  <si>
    <t>育红、二马路小学联队</t>
  </si>
  <si>
    <t>齐齐哈尔市二马路小学</t>
  </si>
  <si>
    <t>王雷|杨翠红</t>
  </si>
  <si>
    <t>陆明希|刘尚然</t>
  </si>
  <si>
    <t>2B8h6n7w-132-014-Kd-002-NoA-066-1-AnU-01-Omt</t>
  </si>
  <si>
    <t>S志行科创校队10</t>
  </si>
  <si>
    <t>高嘉承|王梓欢</t>
  </si>
  <si>
    <t>2B8h6nhs-132-014-iu-002-N0l-066-1-GiI-01-HQ0</t>
  </si>
  <si>
    <t>S机甲团</t>
  </si>
  <si>
    <t>杜恒磊|郭雨轩</t>
  </si>
  <si>
    <t>2B8h6nzA-132-014-Co-002-7cY-066-1-YLu-01-zWu</t>
  </si>
  <si>
    <t>XBK team three</t>
  </si>
  <si>
    <t>上海市嘉定区金鹤小学 上海市嘉定区星慧小学</t>
  </si>
  <si>
    <t>颜墨梵|周苏瑜</t>
  </si>
  <si>
    <t>2B8h6phy-132-014-hb-002-yNq-066-1-tB8-01-Jlp</t>
  </si>
  <si>
    <t>S志行科创校队2</t>
  </si>
  <si>
    <t>谢斯瑜|胡广耀</t>
  </si>
  <si>
    <t>2B8h6n7b-132-014-GI-002-mKj-066-1-BiI-01-FI9</t>
  </si>
  <si>
    <t>S志行科创校队12</t>
  </si>
  <si>
    <t>罗禛|李佑达</t>
  </si>
  <si>
    <t>2B8h6n7G-132-014-xd-002-0S0-066-1-ekz-01-2iQ</t>
  </si>
  <si>
    <t>S志行科创校队13</t>
  </si>
  <si>
    <t>杨默成|周恒宇</t>
  </si>
  <si>
    <t>2B8h6pP8-132-014-xy-002-pxs-066-1-OnM-01-fXd</t>
  </si>
  <si>
    <t>A勇闯1队</t>
  </si>
  <si>
    <t>招远市蓝德教育培训学校</t>
  </si>
  <si>
    <t>段晓晓</t>
  </si>
  <si>
    <t>杨竣焜|郑一树</t>
  </si>
  <si>
    <t>2B8h6phf-132-014-TX-002-gCs-066-1-yuo-01-ceo</t>
  </si>
  <si>
    <t>S育才砺锋三队</t>
  </si>
  <si>
    <t>南宁市武鸣区大家育才未来学校</t>
  </si>
  <si>
    <t>陆健|鲍佳伦</t>
  </si>
  <si>
    <t>吴芊瑶|卢宛曦</t>
  </si>
  <si>
    <t>2B8h6phq-132-014-XQ-002-PC4-066-1-ufj-01-DCb</t>
  </si>
  <si>
    <t>S志行科创校队3</t>
  </si>
  <si>
    <t>霍泽宇|张凯博</t>
  </si>
  <si>
    <t>2B8h6p7W-132-014-mt-002-qEn-066-1-O3Z-01-Yhl</t>
  </si>
  <si>
    <t>耿羿昭 张楚颜</t>
  </si>
  <si>
    <t>唐山东方学校 唐山市路北区外国语实验小学</t>
  </si>
  <si>
    <t>李博文</t>
  </si>
  <si>
    <t>耿羿昭|张楚颜</t>
  </si>
  <si>
    <t>2B8h6pPv-132-014-6j-002-rIH-066-1-LlP-01-GQ7</t>
  </si>
  <si>
    <t>师范附小、逸夫小学联队</t>
  </si>
  <si>
    <t>齐齐哈尔市师范学校附属小学校</t>
  </si>
  <si>
    <t>周靖童|梁家齐</t>
  </si>
  <si>
    <t>2B8h6n7z-132-014-Gt-002-aYx-066-1-mMu-01-sBE</t>
  </si>
  <si>
    <t>S志行科创校队9</t>
  </si>
  <si>
    <t>宋家祺|张珈溥</t>
  </si>
  <si>
    <t>2B8h6n75-132-014-Dk-002-kOE-066-1-dVI-01-28p</t>
  </si>
  <si>
    <t>S志行科创校队14</t>
  </si>
  <si>
    <t>郭政胤|任正齐</t>
  </si>
  <si>
    <t>2B8h6n7U-132-014-6t-002-TuJ-066-1-uFc-01-iWH</t>
  </si>
  <si>
    <t>S龙灏战队</t>
  </si>
  <si>
    <t>鄂尔多斯市东胜区第八小学/鄂尔多斯市东胜区第十二小学</t>
  </si>
  <si>
    <t>牛蒙</t>
  </si>
  <si>
    <t>苏起灏|韩龙翌</t>
  </si>
  <si>
    <t>2B8h6pPf-132-014-cJ-002-31k-066-1-Twf-01-Oyw</t>
  </si>
  <si>
    <t>S乐趣智01队</t>
  </si>
  <si>
    <t>东城区一七一集团附属青年湖小学  北京市西城区师范学校附属小学</t>
  </si>
  <si>
    <t>徐琳硕</t>
  </si>
  <si>
    <t>徐嘉乐|邓楠珺</t>
  </si>
  <si>
    <t>2B8h6phc-132-014-hO-002-hxb-066-1-PON-01-6TO</t>
  </si>
  <si>
    <t>S志行科创校队5</t>
  </si>
  <si>
    <t>田憬霖|苏朕禹</t>
  </si>
  <si>
    <t>2B8h6pz6-132-014-KO-002-Z6S-066-1-Cau-01-Vcl</t>
  </si>
  <si>
    <t>L欣享动1队</t>
  </si>
  <si>
    <t>欣享动机器人编程中心</t>
  </si>
  <si>
    <t>刘路</t>
  </si>
  <si>
    <t>罗莉|赵博荣</t>
  </si>
  <si>
    <t>2B8h6nhT-132-014-EQ-002-yKd-066-1-6sb-01-09O</t>
  </si>
  <si>
    <t>L 苍穹战队</t>
  </si>
  <si>
    <t>程盛林|陈锦坤</t>
  </si>
  <si>
    <t>2B8h6pZw-132-014-lU-002-eeP-066-1-LfT-01-5Lg</t>
  </si>
  <si>
    <t>航珂智造局</t>
  </si>
  <si>
    <t>渭南市临渭区渭南小学 渭南高新区第三小学</t>
  </si>
  <si>
    <t>王艺珂|曹刘航</t>
  </si>
  <si>
    <t>2B8h6pzc-132-014-Jc-002-nwt-066-1-G1w-01-csA</t>
  </si>
  <si>
    <t>L永动机联盟</t>
  </si>
  <si>
    <t>二七区永安街小学  郑东新区聚源路小学</t>
  </si>
  <si>
    <t>薛好雨|乔梓宸</t>
  </si>
  <si>
    <t>2B8h6uxM-132-014-qc-002-c2P-066-1-4j7-01-p3r</t>
  </si>
  <si>
    <t>苏州吴中砚溪学校</t>
  </si>
  <si>
    <t>苏州市吴中区砚溪学校</t>
  </si>
  <si>
    <t>杨金毅|杨浩谦</t>
  </si>
  <si>
    <t>2B8h6n7l-132-014-re-002-2Cx-066-1-V9I-01-Roi</t>
  </si>
  <si>
    <t>N次方战队</t>
  </si>
  <si>
    <t>舒栋宇|赵文恺</t>
  </si>
  <si>
    <t>2B8h6pZy-132-014-fF-002-37a-066-1-9Ca-01-aqH</t>
  </si>
  <si>
    <t>L星辰骁骑</t>
  </si>
  <si>
    <t>常红选</t>
  </si>
  <si>
    <t>李星辰|梁骁驿</t>
  </si>
  <si>
    <t>2B8h6n7s-132-014-dT-002-qKj-066-1-J2c-01-xJ7</t>
  </si>
  <si>
    <t>O量子跃迁队</t>
  </si>
  <si>
    <t>范宸铭|苟彰彧</t>
  </si>
  <si>
    <t>2B8h6nhW-132-014-P4-002-FEE-066-1-fQU-01-qkX</t>
  </si>
  <si>
    <t>L 云水一线战队</t>
  </si>
  <si>
    <t>唐嘉颖|李金泽</t>
  </si>
  <si>
    <t>2B8h6pzb-132-014-kn-002-85a-066-1-J4B-01-k4S</t>
  </si>
  <si>
    <t>L御风</t>
  </si>
  <si>
    <t>北京市海淀区中关村第三小学</t>
  </si>
  <si>
    <t>毛培培|任云辉</t>
  </si>
  <si>
    <t>赵梦圆|韦伯璋</t>
  </si>
  <si>
    <t>2B8h6n7k-132-014-SQ-002-yc6-066-1-HTb-01-A9R</t>
  </si>
  <si>
    <t>O闪电风暴队</t>
  </si>
  <si>
    <t>武默锐|左恒瑜</t>
  </si>
  <si>
    <t>2B8h6nhj-132-014-gy-002-2C3-066-1-87L-01-w41</t>
  </si>
  <si>
    <t>L 跃码星航战队</t>
  </si>
  <si>
    <t>闫辰昊|孙颢宸</t>
  </si>
  <si>
    <t>2B8h6pzn-132-014-V9-002-TNr-066-1-TYK-01-3B5</t>
  </si>
  <si>
    <t>淮安一队</t>
  </si>
  <si>
    <t>丁千惠|张兆曦</t>
  </si>
  <si>
    <t>2B8h6uxJ-132-014-gY-002-XN5-066-1-M5i-01-a97</t>
  </si>
  <si>
    <t>L苏州南行实小藏书实小</t>
  </si>
  <si>
    <t>苏州南行实小 苏州藏书实小</t>
  </si>
  <si>
    <t>王宇翔|刘国豪</t>
  </si>
  <si>
    <t>2B8h6pzQ-132-014-wF-002-lYA-066-1-Sn2-01-uu6</t>
  </si>
  <si>
    <t>淮安三队</t>
  </si>
  <si>
    <t>孙嘉辰|王翎格</t>
  </si>
  <si>
    <t>2B8h6n7n-132-014-cS-002-oUZ-066-1-584-01-rMR</t>
  </si>
  <si>
    <t>O反重力联盟</t>
  </si>
  <si>
    <t>王子硕|张煜昂</t>
  </si>
  <si>
    <t>2B8h6pZJ-132-014-sM-002-O2e-066-1-7UE-01-Nc4</t>
  </si>
  <si>
    <t>火箭熊猫战队</t>
  </si>
  <si>
    <t>全彬然|闫皓</t>
  </si>
  <si>
    <t>2B8h6n7r-132-014-ua-002-PXB-066-1-YdY-01-SSt</t>
  </si>
  <si>
    <t>O星河战队</t>
  </si>
  <si>
    <t>程瑞|杨张逸</t>
  </si>
  <si>
    <t>2B8h6pzC-132-014-yn-002-kTy-066-1-JHH-01-Fim</t>
  </si>
  <si>
    <t>猛虎战队</t>
  </si>
  <si>
    <t>靳小梅</t>
  </si>
  <si>
    <t>韩孙熠|郭泊朔</t>
  </si>
  <si>
    <t>2B8h6pzP-132-014-wG-002-C21-066-1-e5w-01-3EC</t>
  </si>
  <si>
    <t>L灵动少年队</t>
  </si>
  <si>
    <t>北京市延庆区第三小学</t>
  </si>
  <si>
    <t>张卫民</t>
  </si>
  <si>
    <t>巩宸旭|蔡泽凡</t>
  </si>
  <si>
    <t>2B8h6pP0-132-014-NK-002-pK1-066-1-6iZ-01-HuK</t>
  </si>
  <si>
    <t>L坚持不懈队</t>
  </si>
  <si>
    <t>首都师范大学附属良乡大学城学校</t>
  </si>
  <si>
    <t>苏喜朝</t>
  </si>
  <si>
    <t>郭翔睿|郭婉睿</t>
  </si>
  <si>
    <t>2B8h6n7p-132-014-bv-002-y0O-066-1-8IZ-01-JmD</t>
  </si>
  <si>
    <t>O硅谷少年队</t>
  </si>
  <si>
    <t>李松亭|李诗怡</t>
  </si>
  <si>
    <t>2B8h6pZI-132-014-Qk-002-fi8-066-1-P8G-01-fyy</t>
  </si>
  <si>
    <t>L香溪路实验小学</t>
  </si>
  <si>
    <t>苏州市吴中区香溪路实验小学</t>
  </si>
  <si>
    <t>王博|李芝毅</t>
  </si>
  <si>
    <t>2B8h6p7T-132-014-jc-002-BC0-066-1-Vmb-01-oYq</t>
  </si>
  <si>
    <t>B高新佳智3队</t>
  </si>
  <si>
    <t>潍坊未来实验学校 潍坊大观学校</t>
  </si>
  <si>
    <t>王书诚|臧晟珺</t>
  </si>
  <si>
    <t>2B8h6nhR-132-014-QG-002-Qhl-066-1-jur-01-Rmx</t>
  </si>
  <si>
    <t>L 像素骑士团</t>
  </si>
  <si>
    <t>任运昌|董昱辰</t>
  </si>
  <si>
    <t>2B8h6nhD-132-014-OQ-002-GrF-066-1-zkX-01-vv4</t>
  </si>
  <si>
    <t>闪电战队</t>
  </si>
  <si>
    <t>北京市昌平第二实验小学、首都师范大学附属回龙观育新学校</t>
  </si>
  <si>
    <t>王嘉岳|沈隽博</t>
  </si>
  <si>
    <t>2B8h6pZa-132-014-eF-002-J3z-066-1-qcW-01-DtL</t>
  </si>
  <si>
    <t>青龙战队</t>
  </si>
  <si>
    <t>昌平实验二小、首都师范大学附属回龙观育新学校</t>
  </si>
  <si>
    <t>李明泽|石韦加</t>
  </si>
  <si>
    <t>2B8h6pP6-132-014-ox-002-TLF-066-1-PFO-01-Lvu</t>
  </si>
  <si>
    <t>五小二队</t>
  </si>
  <si>
    <t>肖嘉硕|杨梓湙</t>
  </si>
  <si>
    <t>2B8h6pzq-132-014-5c-002-R2D-066-1-04d-01-ngx</t>
  </si>
  <si>
    <t>L凌曜</t>
  </si>
  <si>
    <t>赵亮</t>
  </si>
  <si>
    <t>邵熙淳|曹洺赫</t>
  </si>
  <si>
    <t>2B8h6n7Q-132-014-16-002-omb-066-1-luT-01-lan</t>
  </si>
  <si>
    <t>O量子工程队</t>
  </si>
  <si>
    <t>郝珈锐|文玺博</t>
  </si>
  <si>
    <t>2B8h6p7H-132-014-Hw-002-KOz-066-1-m9m-01-rNj</t>
  </si>
  <si>
    <t>B高新佳智4队</t>
  </si>
  <si>
    <t>潍坊实验小学 寿光市圣城中学</t>
  </si>
  <si>
    <t>于诗凡|杨钧硕</t>
  </si>
  <si>
    <t>2B8h6pzT-132-014-3q-002-3tY-066-1-Ms0-01-JA9</t>
  </si>
  <si>
    <t>淮安二队</t>
  </si>
  <si>
    <t>王嘉澳|陈俊泽</t>
  </si>
  <si>
    <t>2B8h6pZS-132-014-Vz-002-XCf-066-1-CyT-01-ixJ</t>
  </si>
  <si>
    <t>大浪淘沙战队</t>
  </si>
  <si>
    <t>首都师范大学附属回龙观育新学校、北京市陈经纶中学嘉铭分校小学部</t>
  </si>
  <si>
    <t>王英豪</t>
  </si>
  <si>
    <t>于士哲|于谦恒</t>
  </si>
  <si>
    <t>2B8h6pzo-132-014-TO-002-M3X-066-1-nRR-01-NGD</t>
  </si>
  <si>
    <t>L欣享动2队</t>
  </si>
  <si>
    <t>宁嘉俊|张廑奕</t>
  </si>
  <si>
    <t>2B8h6pz2-132-014-3K-002-W9E-066-1-Gr1-01-Nxd</t>
  </si>
  <si>
    <t>L墨澜</t>
  </si>
  <si>
    <t>胡晓羽|路静其</t>
  </si>
  <si>
    <t>2B8h6nzZ-132-014-iv-002-mmZ-066-1-aT3-01-wRk</t>
  </si>
  <si>
    <t>O未来探索</t>
  </si>
  <si>
    <t>卢芃宇|赵彦轲</t>
  </si>
  <si>
    <t>2B8h6nh9-132-014-lR-002-dAy-066-1-3X5-01-04b</t>
  </si>
  <si>
    <t>L 飞龙战队</t>
  </si>
  <si>
    <t>邴晨皓|蔡子贤</t>
  </si>
  <si>
    <t>2B8h6p7o-132-014-vE-002-ZnL-066-1-krk-01-Q93</t>
  </si>
  <si>
    <t>戴高乐 王先睿</t>
  </si>
  <si>
    <t>唐山市七十号小学 唐山高新技术产业开发区实验小学</t>
  </si>
  <si>
    <t>刘昊然</t>
  </si>
  <si>
    <t>戴高乐|王先睿</t>
  </si>
  <si>
    <t>2B8h6p7n-132-014-Yp-002-Tq7-066-1-nnA-01-Vzb</t>
  </si>
  <si>
    <t>L稳登帝懿</t>
  </si>
  <si>
    <t>北京市丰台区第一小学丰益校区</t>
  </si>
  <si>
    <t>王妍</t>
  </si>
  <si>
    <t>王忆坦|岳宗恩</t>
  </si>
  <si>
    <t>2B8h6p7U-132-014-nG-002-Bmr-066-1-Jpj-01-Ejc</t>
  </si>
  <si>
    <t>刘兆阳 房宸西</t>
  </si>
  <si>
    <t>沈阳市铁西区勋望小学 沈阳市铁西区兴工街第四小学</t>
  </si>
  <si>
    <t>刘兆阳|房宸西</t>
  </si>
  <si>
    <t>2B8h6p7l-132-014-tZ-002-I2f-066-1-E2u-01-lUy</t>
  </si>
  <si>
    <t>栗赫言 贾骞皓</t>
  </si>
  <si>
    <t>栗赫言|贾骞皓</t>
  </si>
  <si>
    <t>2B8h6p7Q-132-014-7V-002-5hB-066-1-76K-01-o7y</t>
  </si>
  <si>
    <t>水果小队</t>
  </si>
  <si>
    <t>郑州市金水区正弘小学</t>
  </si>
  <si>
    <t>杨冬冬</t>
  </si>
  <si>
    <t>化嘉熙|孟想</t>
  </si>
  <si>
    <t>2B8h6pzz-132-014-Eo-002-3Nj-066-1-XUv-01-Plk</t>
  </si>
  <si>
    <t>L丰台七小3队</t>
  </si>
  <si>
    <t>北京市丰台区第七小学</t>
  </si>
  <si>
    <t>祁学军|王旭</t>
  </si>
  <si>
    <t>王天翊|陈瑞霖</t>
  </si>
  <si>
    <t>2B8h6p7N-132-014-Sl-002-udy-066-1-TqP-01-Ksi</t>
  </si>
  <si>
    <t>谷秉宸 杨博奥</t>
  </si>
  <si>
    <t>唐山市路北区龙泉西里小学</t>
  </si>
  <si>
    <t>谷秉宸|杨博奥</t>
  </si>
  <si>
    <t>2B8h6nhE-132-014-hU-002-jpp-066-1-pM0-01-epJ</t>
  </si>
  <si>
    <t>淮安四队</t>
  </si>
  <si>
    <t>周浩兴|漆汉勋</t>
  </si>
  <si>
    <t>2B8h6p74-132-014-un-002-2qn-066-1-KhR-01-DDp</t>
  </si>
  <si>
    <t>姜泽轩 隋雨芯</t>
  </si>
  <si>
    <t>丹东市实验小学 沈阳市铁西区贵和街小学</t>
  </si>
  <si>
    <t>姜泽轩|隋雨芯</t>
  </si>
  <si>
    <t>2B8h6nhO-132-014-ud-002-Lk5-066-1-PGW-01-wuU</t>
  </si>
  <si>
    <t>L 胶东小虎队</t>
  </si>
  <si>
    <t>刘锟鸿|丁宸宇</t>
  </si>
  <si>
    <t>2B8h6p7f-132-014-gM-002-kgS-066-1-nX2-01-Fxv</t>
  </si>
  <si>
    <t>永安、东路小学联队</t>
  </si>
  <si>
    <t>齐齐哈尔市永安小学</t>
  </si>
  <si>
    <t>刘春艳|闫景慧</t>
  </si>
  <si>
    <t>刘睿|李芊妮</t>
  </si>
  <si>
    <t>2B8h6pvk-132-014-au-002-fZp-066-1-TSI-01-JkO</t>
  </si>
  <si>
    <t>齐市逸夫小学校队</t>
  </si>
  <si>
    <t>齐齐哈尔市建华区逸夫小学校</t>
  </si>
  <si>
    <t>赵爱霞|李旭</t>
  </si>
  <si>
    <t>李博翰|刘鑫琦</t>
  </si>
  <si>
    <t>2B8h6p7M-132-014-gv-002-Mwc-066-1-1ej-01-TxO</t>
  </si>
  <si>
    <t>回民新马路联队</t>
  </si>
  <si>
    <t>齐齐哈尔市新马路小学</t>
  </si>
  <si>
    <t>牟劲松|穆清</t>
  </si>
  <si>
    <t>郑润泽|李佳宸</t>
  </si>
  <si>
    <t>2B8h6pZ5-132-014-eQ-002-qwE-066-1-hKP-01-Ds9</t>
  </si>
  <si>
    <t>五小三队</t>
  </si>
  <si>
    <t>严胜杰|王子安</t>
  </si>
  <si>
    <t>2B8h6nh1-132-014-OV-002-87i-066-1-zlD-01-Rwo</t>
  </si>
  <si>
    <t>L沐宸星耀队</t>
  </si>
  <si>
    <t>鄂尔多斯东胜区第一小学/鄂尔多斯市东胜区第八小学</t>
  </si>
  <si>
    <t>魏昊宸|高沐阳</t>
  </si>
  <si>
    <t>2B8h6pzm-132-014-pZ-002-T4F-066-1-PpB-01-D5B</t>
  </si>
  <si>
    <t>L志行科创校队6</t>
  </si>
  <si>
    <t>谭君懿|卞子宁</t>
  </si>
  <si>
    <t>2B8h6nhr-132-014-h4-002-Thj-066-1-dg5-01-YKn</t>
  </si>
  <si>
    <t>L柠王星探险队</t>
  </si>
  <si>
    <t>鄂尔多斯市东胜区第一小学/鄂尔多斯市东胜区第四小学</t>
  </si>
  <si>
    <t>王一州|白柠图</t>
  </si>
  <si>
    <t>2B8h6pZP-132-014-t4-002-DsO-066-1-qWR-01-yG2</t>
  </si>
  <si>
    <t>坦克先锋战队</t>
  </si>
  <si>
    <t>无锡市梁溪区科普教育基地联合会</t>
  </si>
  <si>
    <t>余星辰|黄天麒</t>
  </si>
  <si>
    <t>2B8h6nh3-132-014-In-002-TzT-066-1-GOS-01-MlZ</t>
  </si>
  <si>
    <t>L舵机双子星</t>
  </si>
  <si>
    <t>鄂尔多斯市东胜区实验小学/鄂尔多斯市东胜区第十二小学</t>
  </si>
  <si>
    <t>牛蒙|郭媛</t>
  </si>
  <si>
    <t>徐近恺|林函禹</t>
  </si>
  <si>
    <t>2B8h6p7g-132-014-CM-002-KnD-066-1-o6K-01-47y</t>
  </si>
  <si>
    <t>L无明队</t>
  </si>
  <si>
    <t>北京市密云区果园小学</t>
  </si>
  <si>
    <t>范武杰</t>
  </si>
  <si>
    <t>翟云汀|张天佑</t>
  </si>
  <si>
    <t>2B8h6pZG-132-014-tL-002-tvW-066-1-Q5G-01-Nth</t>
  </si>
  <si>
    <t>L腰坪小学队</t>
  </si>
  <si>
    <t>黄陵县店头镇腰坪小学</t>
  </si>
  <si>
    <t>任延军</t>
  </si>
  <si>
    <t>余可馨|贺俊岚</t>
  </si>
  <si>
    <t>2B8h6pzk-132-014-GJ-002-389-066-1-u3g-01-lWq</t>
  </si>
  <si>
    <t>L育才砺锋二队</t>
  </si>
  <si>
    <t>苏发俊|梁源</t>
  </si>
  <si>
    <t>2B8h6pzg-132-014-5B-002-PYz-066-1-IDl-01-6zL</t>
  </si>
  <si>
    <t>L育才砺锋一队</t>
  </si>
  <si>
    <t>肖家俊|张家豪</t>
  </si>
  <si>
    <t>2B8h6pzB-132-014-08-002-LyP-066-1-6pR-01-LvI</t>
  </si>
  <si>
    <t>L志行科创校队7</t>
  </si>
  <si>
    <t>牛奕珈宁|王至妍</t>
  </si>
  <si>
    <t>2B8h6p7q-132-014-Id-002-kbV-066-1-aoE-01-kiy</t>
  </si>
  <si>
    <t>二马路、光荣小学联队</t>
  </si>
  <si>
    <t>齐齐哈尔市二马路小学校</t>
  </si>
  <si>
    <t>杨翠红|孙禹</t>
  </si>
  <si>
    <t>邢瀚|曹贺禹</t>
  </si>
  <si>
    <t>2B8h6nhK-132-014-vw-002-m2D-066-1-12r-01-O6P</t>
  </si>
  <si>
    <t>B踊跃队</t>
  </si>
  <si>
    <t>臧天宇|付一焱</t>
  </si>
  <si>
    <t>2B8h6pzM-132-014-Hy-002-3cA-066-1-dzx-01-Q5l</t>
  </si>
  <si>
    <t>B勇闯2队</t>
  </si>
  <si>
    <t>姜明艳</t>
  </si>
  <si>
    <t>周家宇|李怡辰</t>
  </si>
  <si>
    <t>2B8h6nhd-132-014-Oe-002-wtg-066-1-yGs-01-fAL</t>
  </si>
  <si>
    <t>L志行科创校队8</t>
  </si>
  <si>
    <t>陈靖文|马赫廷</t>
  </si>
  <si>
    <t>2B8h6p7i-132-014-oj-002-hbs-066-1-R0t-01-6Vg</t>
  </si>
  <si>
    <t>育红小学校队</t>
  </si>
  <si>
    <t>齐齐哈尔市育红小学校</t>
  </si>
  <si>
    <t>赵妍|霍金龙</t>
  </si>
  <si>
    <t>李中正|王禹乔</t>
  </si>
  <si>
    <t>2B8h6uxC-132-014-43-002-JOu-066-1-EWf-01-4SQ</t>
  </si>
  <si>
    <t>科普队</t>
  </si>
  <si>
    <t>寿光市建桥学校 寿光市世纪凤华小学</t>
  </si>
  <si>
    <t>张明浩</t>
  </si>
  <si>
    <t>张誉航|郑铭阳</t>
  </si>
  <si>
    <t>2B8h6uxN-132-014-m4-002-kdd-066-1-Jjs-01-pnB</t>
  </si>
  <si>
    <t>L旭日翱翔</t>
  </si>
  <si>
    <t>龙泉市实验小学教育集团</t>
  </si>
  <si>
    <t>殷声德|吕喆</t>
  </si>
  <si>
    <t>徐艺航|周文韬</t>
  </si>
  <si>
    <t>2B8h6p7s-132-014-N0-002-Zl4-066-1-Eqj-01-qyc</t>
  </si>
  <si>
    <t>L活力少年</t>
  </si>
  <si>
    <t>北京市延庆区第二小学</t>
  </si>
  <si>
    <t>张永锋</t>
  </si>
  <si>
    <t>张鑫桐|陈景博</t>
  </si>
  <si>
    <t>2B8h6pwJ-132-014-nv-002-Zgk-066-1-Sjx-02-4hi</t>
  </si>
  <si>
    <t>高新一中</t>
  </si>
  <si>
    <t>陈佳</t>
  </si>
  <si>
    <t>张檀珈|白羿煊</t>
  </si>
  <si>
    <t>联盟冠军</t>
  </si>
  <si>
    <t>2B8h6pw5-132-014-HT-002-Amt-066-1-9gO-02-NF9</t>
  </si>
  <si>
    <t>曲率引擎</t>
  </si>
  <si>
    <t>鄂尔多斯市东胜区第一中学</t>
  </si>
  <si>
    <t>张延鼎|乔嵩义</t>
  </si>
  <si>
    <t>2B8h6pwc-132-014-Sl-002-YiC-066-1-1Jc-02-mIt</t>
  </si>
  <si>
    <t>跃动贤能</t>
  </si>
  <si>
    <t>渭南市临渭区前进路初级中学</t>
  </si>
  <si>
    <t>孙跃豪|任哲贤</t>
  </si>
  <si>
    <t>联盟亚军</t>
  </si>
  <si>
    <t>2B8h6pwh-132-014-r6-002-9yw-066-1-Xac-02-ciP</t>
  </si>
  <si>
    <t>郑州市第八十四中学1队</t>
  </si>
  <si>
    <t>郑州市第八十四中学</t>
  </si>
  <si>
    <t>董庆国|周刘娟</t>
  </si>
  <si>
    <t>刘健宇|陈未染</t>
  </si>
  <si>
    <t>2B8h6pwb-132-014-Sv-002-LgN-066-1-L1S-02-EoL</t>
  </si>
  <si>
    <t>机甲先锋队</t>
  </si>
  <si>
    <t>郑州市第八十四中学  郑州市第九十六中学</t>
  </si>
  <si>
    <t>李哲|刘洋</t>
  </si>
  <si>
    <t>赵硕|岳跃宸</t>
  </si>
  <si>
    <t>联盟季军</t>
  </si>
  <si>
    <t>2B8h6pwI-132-014-LK-002-JNj-066-1-Jcp-02-Fh6</t>
  </si>
  <si>
    <t>天泽重工</t>
  </si>
  <si>
    <t>韩天赐|曹雨泽</t>
  </si>
  <si>
    <t>2B8h6pwt-132-014-Xt-002-YcL-066-1-Oyk-02-T2f</t>
  </si>
  <si>
    <t>龙谦者</t>
  </si>
  <si>
    <t>李禹龙|李浩谦</t>
  </si>
  <si>
    <t>四强</t>
  </si>
  <si>
    <t>2B8h6pw2-132-014-X9-002-0pi-066-1-GoD-02-7qB</t>
  </si>
  <si>
    <t>郑州市第八十四中学3队</t>
  </si>
  <si>
    <t>周刘娟|董庆国</t>
  </si>
  <si>
    <t>刘鹏宇|徐浩轩</t>
  </si>
  <si>
    <t>2B8h6pZF-132-014-Ls-002-owI-066-1-S4Y-02-Wex</t>
  </si>
  <si>
    <t>学道机器人2队</t>
  </si>
  <si>
    <t>虞皓杰|夏亿哲</t>
  </si>
  <si>
    <t>2B8h6pwA-132-014-Dn-002-JLw-066-1-Ot0-02-ORk</t>
  </si>
  <si>
    <t>郑州市第八十四中学2队</t>
  </si>
  <si>
    <t>刘洋|赵志华</t>
  </si>
  <si>
    <t>孔严修|高先浩</t>
  </si>
  <si>
    <t>2B8h6pZk-132-014-EW-002-VrQ-066-1-uDg-02-tgU</t>
  </si>
  <si>
    <t>学道机器人1队</t>
  </si>
  <si>
    <t>帅将来|祝邦哲</t>
  </si>
  <si>
    <t>2B8h6uJP-132-014-3r-002-nmQ-066-1-wnY-02-TFd</t>
  </si>
  <si>
    <t>超星链小队</t>
  </si>
  <si>
    <t>卧羊湾中心小学  二七区永安街小学</t>
  </si>
  <si>
    <t>魏齐辰|王孝筠</t>
  </si>
  <si>
    <t>2B8h6pZY-132-014-My-002-XpG-066-1-t4u-02-OIz</t>
  </si>
  <si>
    <t>王子钰 钱晨溪</t>
  </si>
  <si>
    <t>唐山市第五十四中学 唐山市第九中学</t>
  </si>
  <si>
    <t>王子钰|钱晨溪</t>
  </si>
  <si>
    <t>2B8h6uxn-132-014-rf-002-LR2-066-1-wo6-02-1cR</t>
  </si>
  <si>
    <t>C霸者风云队</t>
  </si>
  <si>
    <t>广饶兴安中学</t>
  </si>
  <si>
    <t>刘月嫦|朱国衡</t>
  </si>
  <si>
    <t>周晋贤|牛靖瑜</t>
  </si>
  <si>
    <t>2B8h6ux8-132-014-Be-002-QBq-066-1-O3m-02-Tmp</t>
  </si>
  <si>
    <t>C霸绝乾坤队</t>
  </si>
  <si>
    <t>广饶县大王镇实验中学</t>
  </si>
  <si>
    <t>刘月嫦|张秋梅</t>
  </si>
  <si>
    <t>黄天娇|张艺婷</t>
  </si>
  <si>
    <t>2B8h6pZH-132-014-c0-002-vJl-066-1-WOC-02-q1n</t>
  </si>
  <si>
    <t>张书豪 王梓赫</t>
  </si>
  <si>
    <t>唐山市龙华中学 唐山市凤凰中学</t>
  </si>
  <si>
    <t>张书豪|王梓赫</t>
  </si>
  <si>
    <t>2B8h6uxB-132-014-oJ-002-bGl-066-1-75B-02-T6f</t>
  </si>
  <si>
    <t>C勇往直前队</t>
  </si>
  <si>
    <t>刘月嫦|燕玉美</t>
  </si>
  <si>
    <t>叶子浩|刘培智</t>
  </si>
  <si>
    <t>2B8h6pZE-132-014-CY-002-OF3-066-1-c88-02-zIh</t>
  </si>
  <si>
    <t>c寿光科普1队</t>
  </si>
  <si>
    <t>寿光现代明德学校 寿光市汇文学校</t>
  </si>
  <si>
    <t>杨勇</t>
  </si>
  <si>
    <t>杨家铭|张智鑫</t>
  </si>
  <si>
    <r>
      <rPr>
        <b/>
        <sz val="16"/>
        <color theme="1"/>
        <rFont val="宋体"/>
        <charset val="134"/>
      </rPr>
      <t>2025世界机器人大赛北京锦标赛-青少年机器人设计大赛-</t>
    </r>
    <r>
      <rPr>
        <b/>
        <sz val="16"/>
        <color rgb="FFFF0000"/>
        <rFont val="宋体"/>
        <charset val="134"/>
      </rPr>
      <t>ICode太空探险挑战赛项</t>
    </r>
    <r>
      <rPr>
        <b/>
        <sz val="16"/>
        <color theme="1"/>
        <rFont val="宋体"/>
        <charset val="134"/>
      </rPr>
      <t>获奖名单</t>
    </r>
  </si>
  <si>
    <t>2B8h6pfN-132-015-bm-001-Sf4-067-1-lOj-06-7ou</t>
  </si>
  <si>
    <t>ICode太空探险挑战赛项</t>
  </si>
  <si>
    <t>图形化</t>
  </si>
  <si>
    <t>李卜一</t>
  </si>
  <si>
    <t>滨州经济技术开发区第一中学</t>
  </si>
  <si>
    <t>孙鹏</t>
  </si>
  <si>
    <t>60min</t>
  </si>
  <si>
    <t>2B8h6pts-132-015-gF-001-NEC-067-1-z4f-06-00y</t>
  </si>
  <si>
    <t>内江汉安小学队</t>
  </si>
  <si>
    <t>内江市东兴区汉安小学校</t>
  </si>
  <si>
    <t>鲁拙成</t>
  </si>
  <si>
    <t>2B8h6pqn-132-015-hq-001-Q4o-067-1-lHv-06-kbY</t>
  </si>
  <si>
    <t>四小精英一队</t>
  </si>
  <si>
    <t>东营市垦利区第四实验小学</t>
  </si>
  <si>
    <t>程乐乐</t>
  </si>
  <si>
    <t>张素瑞</t>
  </si>
  <si>
    <t>2B8h6pfi-132-015-01-001-73I-067-1-kIW-06-7VF</t>
  </si>
  <si>
    <t>白缙豪</t>
  </si>
  <si>
    <t>山西省汾阳市府学街小学</t>
  </si>
  <si>
    <t>王倩</t>
  </si>
  <si>
    <t>2B8h6p5v-132-015-Dk-001-HvA-067-1-RVH-06-lYO</t>
  </si>
  <si>
    <t>逻辑重构者</t>
  </si>
  <si>
    <t>合水县三里店小学</t>
  </si>
  <si>
    <t>左娅妮</t>
  </si>
  <si>
    <t>李睿凡</t>
  </si>
  <si>
    <t>2B8h6pcT-132-015-5q-001-s4J-067-1-uEx-06-Xx2</t>
  </si>
  <si>
    <t>瀚程星启队</t>
  </si>
  <si>
    <t>酒泉市新苑学校</t>
  </si>
  <si>
    <t>李丰英</t>
  </si>
  <si>
    <t>程明瀚</t>
  </si>
  <si>
    <t>2B8h6pfL-132-015-a6-001-8zo-067-1-V4l-06-qu4</t>
  </si>
  <si>
    <t>元码童芯-怡然</t>
  </si>
  <si>
    <t>苏昭</t>
  </si>
  <si>
    <t>司怡然</t>
  </si>
  <si>
    <t>2B8h6pqX-132-015-ZN-001-u8y-067-1-k0q-06-ayj</t>
  </si>
  <si>
    <t>乐码编程刘姝含战队</t>
  </si>
  <si>
    <t>信阳市第三实验小学</t>
  </si>
  <si>
    <t>应璐</t>
  </si>
  <si>
    <t>刘姝含</t>
  </si>
  <si>
    <t>2B8h6pc9-132-015-7a-001-1J2-067-1-Ymy-06-b7L</t>
  </si>
  <si>
    <t>滨州实验学校十三队</t>
  </si>
  <si>
    <t>滨州实验学校</t>
  </si>
  <si>
    <t>常艳</t>
  </si>
  <si>
    <t>王景丰</t>
  </si>
  <si>
    <t>2B8h6pfU-132-015-zR-001-HQy-067-1-63u-06-Nsd</t>
  </si>
  <si>
    <t>汾阳市南门小学</t>
  </si>
  <si>
    <t>2B8h6pqN-132-015-40-001-rv4-067-1-Gpq-06-WJx</t>
  </si>
  <si>
    <t>擎辰探宇队</t>
  </si>
  <si>
    <t>酒泉第八中学</t>
  </si>
  <si>
    <t>许加斌</t>
  </si>
  <si>
    <t>秦浩辰</t>
  </si>
  <si>
    <t>2B8h6pcR-132-015-d3-001-ODK-067-1-2AH-06-we2</t>
  </si>
  <si>
    <t>杨函宇</t>
  </si>
  <si>
    <t>汾阳市府学街小学</t>
  </si>
  <si>
    <t>2B8h6pfM-132-015-Wp-001-AkS-067-1-nZb-06-OZp</t>
  </si>
  <si>
    <t>实小东山10队</t>
  </si>
  <si>
    <t>龙岩市实验小学东山校区</t>
  </si>
  <si>
    <t>余冠生</t>
  </si>
  <si>
    <t>李忠宣</t>
  </si>
  <si>
    <t>2B8h6pch-132-015-dO-001-ohs-067-1-CQB-06-YN6</t>
  </si>
  <si>
    <t>雁塔十小</t>
  </si>
  <si>
    <t>西安市雁塔区第十小学</t>
  </si>
  <si>
    <t>孙若楠</t>
  </si>
  <si>
    <t>王薪瑶</t>
  </si>
  <si>
    <t>2B8h6pc3-132-015-Zy-001-gYh-067-1-iaO-06-YxG</t>
  </si>
  <si>
    <t>魏浩丞</t>
  </si>
  <si>
    <t>汾阳市实验小学</t>
  </si>
  <si>
    <t>2B8h6pth-132-015-XD-001-E2m-067-1-In7-06-87Z</t>
  </si>
  <si>
    <t>马铃薯</t>
  </si>
  <si>
    <t>深圳市宝安区宝城小学</t>
  </si>
  <si>
    <t>陈尹</t>
  </si>
  <si>
    <t>麦丞睿</t>
  </si>
  <si>
    <t>2B8h6pV9-132-015-zF-001-cHs-067-1-O7V-06-Az0</t>
  </si>
  <si>
    <t>DIEN-智慧星队</t>
  </si>
  <si>
    <t>陈萌萌</t>
  </si>
  <si>
    <t>李沐泽</t>
  </si>
  <si>
    <t>2B8h6p5G-132-015-Ox-001-VfF-067-1-wX4-06-OOO</t>
  </si>
  <si>
    <t>觉醒战队</t>
  </si>
  <si>
    <t>张伟龙</t>
  </si>
  <si>
    <t>李佳恒</t>
  </si>
  <si>
    <t>2B8h6pty-132-015-lu-001-LMf-067-1-qzl-06-hbA</t>
  </si>
  <si>
    <t>睿睿</t>
  </si>
  <si>
    <t>容梓睿</t>
  </si>
  <si>
    <t>2B8h6pfx-132-015-5J-001-Goq-067-1-PKd-06-CEX</t>
  </si>
  <si>
    <t>实小东山14队</t>
  </si>
  <si>
    <t>傅科麟</t>
  </si>
  <si>
    <t>2B8h6pqE-132-015-f6-001-XPJ-067-1-hhr-06-73j</t>
  </si>
  <si>
    <t>承智光年队</t>
  </si>
  <si>
    <t>张艳萍</t>
  </si>
  <si>
    <t>蔡承泽</t>
  </si>
  <si>
    <t>2B8h6pc0-132-015-B2-001-vGQ-067-1-d5t-06-2Tg</t>
  </si>
  <si>
    <t>启航团队</t>
  </si>
  <si>
    <t>赵珍珍</t>
  </si>
  <si>
    <t>吴宇轩</t>
  </si>
  <si>
    <t>2B8h6pGy-132-015-oK-001-f0O-067-1-hkj-06-ZGr</t>
  </si>
  <si>
    <t>陈予阳</t>
  </si>
  <si>
    <t>沈阳市和平区和平大街第一小学</t>
  </si>
  <si>
    <t>2B8h6p5Z-132-015-q5-001-LqN-067-1-vug-06-OWz</t>
  </si>
  <si>
    <t>赛博格先锋队</t>
  </si>
  <si>
    <t>合水县西华池小学</t>
  </si>
  <si>
    <t>徐进峰</t>
  </si>
  <si>
    <t>张妙菡</t>
  </si>
  <si>
    <t>2B8h6pcX-132-015-dD-001-2Yb-067-1-3Ec-06-lhx</t>
  </si>
  <si>
    <t>元年精英六队</t>
  </si>
  <si>
    <t>东营市垦利区第一实验小学</t>
  </si>
  <si>
    <t>盖健睿</t>
  </si>
  <si>
    <t>李玉彬</t>
  </si>
  <si>
    <t>2B8h6pVK-132-015-1r-001-ZaO-067-1-5Px-06-36S</t>
  </si>
  <si>
    <t>滨州莲华学园</t>
  </si>
  <si>
    <t>滨州莲花学园</t>
  </si>
  <si>
    <t>薛璐</t>
  </si>
  <si>
    <t>崔志远</t>
  </si>
  <si>
    <t>2B8h6pqT-132-015-9J-001-bms-067-1-Idn-06-OFx</t>
  </si>
  <si>
    <t>创贺远航队</t>
  </si>
  <si>
    <t>酒泉市第一中学</t>
  </si>
  <si>
    <t>陈学东</t>
  </si>
  <si>
    <t>付士贺</t>
  </si>
  <si>
    <t>2B8h6ptV-132-015-LL-001-PWy-067-1-AET-06-MLj</t>
  </si>
  <si>
    <t>铭铭</t>
  </si>
  <si>
    <t>深圳外国语湾区学校</t>
  </si>
  <si>
    <t>卫泽铭</t>
  </si>
  <si>
    <t>2B8h6ptr-132-015-Zb-001-tOi-067-1-UWh-06-gKX</t>
  </si>
  <si>
    <t>北外附校</t>
  </si>
  <si>
    <t>任皓文</t>
  </si>
  <si>
    <t>2B8h6ptN-132-015-i8-001-azZ-067-1-k7L-06-0p3</t>
  </si>
  <si>
    <t>庄新喆</t>
  </si>
  <si>
    <t>呼和浩特新城区落凤街小学</t>
  </si>
  <si>
    <t>云佳萌</t>
  </si>
  <si>
    <t>2B8h6pGN-132-015-fN-001-wSS-067-1-ygg-06-YvB</t>
  </si>
  <si>
    <t>瑞气祥云</t>
  </si>
  <si>
    <t>高密市第二实验小学</t>
  </si>
  <si>
    <t>陈瑞琳</t>
  </si>
  <si>
    <t>2B8h6pt8-132-015-Fe-001-s1f-067-1-iKW-06-h7N</t>
  </si>
  <si>
    <t>马湛骅</t>
  </si>
  <si>
    <t>呼和浩特市新城区落凤街小学</t>
  </si>
  <si>
    <t>2B8h6p5V-132-015-En-001-ysV-067-1-vCH-06-3Xp</t>
  </si>
  <si>
    <t>机甲先锋</t>
  </si>
  <si>
    <t>朱粉琴</t>
  </si>
  <si>
    <t>丑景轩</t>
  </si>
  <si>
    <t>2B8h6p5I-132-015-uJ-001-Eg2-067-1-gO5-06-vsu</t>
  </si>
  <si>
    <t>机械突围组</t>
  </si>
  <si>
    <t>西华池小学</t>
  </si>
  <si>
    <t>连康</t>
  </si>
  <si>
    <t>苏子仁</t>
  </si>
  <si>
    <t>2B8h6pGl-132-015-bG-001-Q7O-067-1-GBw-06-xMb</t>
  </si>
  <si>
    <t>技智1队</t>
  </si>
  <si>
    <t>潍坊高新双语学校</t>
  </si>
  <si>
    <t>魏琪</t>
  </si>
  <si>
    <t>谢炜佳</t>
  </si>
  <si>
    <t>2B8h6pVX-132-015-eM-001-x0J-067-1-o29-06-BR4</t>
  </si>
  <si>
    <t>韩紫娴</t>
  </si>
  <si>
    <t>2B8h6pVr-132-015-2g-001-NeZ-067-1-CTW-06-5Jv</t>
  </si>
  <si>
    <t>岳汉</t>
  </si>
  <si>
    <t>吕梁现代双语学校</t>
  </si>
  <si>
    <t>2B8h6ptD-132-015-dt-001-kqZ-067-1-7S3-06-4HK</t>
  </si>
  <si>
    <t>内江一小队</t>
  </si>
  <si>
    <t>内江市第一小学校</t>
  </si>
  <si>
    <t>曾婷婷</t>
  </si>
  <si>
    <t>黄义博</t>
  </si>
  <si>
    <t>2B8h6pce-132-015-h0-001-yxJ-067-1-3ol-06-OXr</t>
  </si>
  <si>
    <t>海创3队</t>
  </si>
  <si>
    <t>日照市机器人科技普及中心</t>
  </si>
  <si>
    <t>许崇逢</t>
  </si>
  <si>
    <t>陈梓铭</t>
  </si>
  <si>
    <t>2B8h6p5r-132-015-cy-001-q8u-067-1-tbF-06-1vQ</t>
  </si>
  <si>
    <t>钢铁魂</t>
  </si>
  <si>
    <t>宁县春荣镇昔沟小学</t>
  </si>
  <si>
    <t>孙海峰</t>
  </si>
  <si>
    <t>李沭垚</t>
  </si>
  <si>
    <t>2B8h6ptG-132-015-QH-001-H7t-067-1-F8z-06-YK5</t>
  </si>
  <si>
    <t>炎炎战队</t>
  </si>
  <si>
    <t>深圳市桃源居中澳实验学校</t>
  </si>
  <si>
    <t>郑一言</t>
  </si>
  <si>
    <t>2B8h6pqV-132-015-pw-001-pYd-067-1-Wh2-06-UO1</t>
  </si>
  <si>
    <t>孝小-无畏者</t>
  </si>
  <si>
    <t>金华市金东区孝顺镇中心小学</t>
  </si>
  <si>
    <t>任俊侃</t>
  </si>
  <si>
    <t>金宸硕</t>
  </si>
  <si>
    <t>2B8h6pb8-132-015-5y-001-S4t-067-1-Oy5-06-V30</t>
  </si>
  <si>
    <t>展翅翱翔</t>
  </si>
  <si>
    <t>沈阳市中兴街小学</t>
  </si>
  <si>
    <t>梁园奇</t>
  </si>
  <si>
    <t>李墨轩</t>
  </si>
  <si>
    <t>2B8h6pqe-132-015-Nq-001-4X6-067-1-t2P-06-8xS</t>
  </si>
  <si>
    <t>代码战车团</t>
  </si>
  <si>
    <t>王玉元</t>
  </si>
  <si>
    <t>杨博</t>
  </si>
  <si>
    <t>2B8h6pbY-132-015-gx-001-0Oc-067-1-PVh-06-5Bo</t>
  </si>
  <si>
    <t>杨雨泽</t>
  </si>
  <si>
    <t>沈阳市沈河区文艺二校新宁小学</t>
  </si>
  <si>
    <t>2B8h6pq1-132-015-Aw-001-10Q-067-1-D8U-06-iYV</t>
  </si>
  <si>
    <t>汇福13队</t>
  </si>
  <si>
    <t>北京兴隆小学</t>
  </si>
  <si>
    <t>李国志</t>
  </si>
  <si>
    <t>李享嘉</t>
  </si>
  <si>
    <t>2B8h6pGk-132-015-If-001-yvp-067-1-jDp-06-ZcW</t>
  </si>
  <si>
    <t>煜博队</t>
  </si>
  <si>
    <t>赵红路小学</t>
  </si>
  <si>
    <t>杨会杰</t>
  </si>
  <si>
    <t>邱煜博</t>
  </si>
  <si>
    <t>2B8h6pc7-132-015-fH-001-kLM-067-1-nJe-06-jaS</t>
  </si>
  <si>
    <t>雁塔十小2队</t>
  </si>
  <si>
    <t>西安雁塔区第十小学</t>
  </si>
  <si>
    <t>古涵羽</t>
  </si>
  <si>
    <t>2B8h6ptO-132-015-6E-001-uHV-067-1-Fm5-06-z9Z</t>
  </si>
  <si>
    <t>李晗</t>
  </si>
  <si>
    <t>2B8h6pf7-132-015-K2-001-I7H-067-1-E4N-06-wjr</t>
  </si>
  <si>
    <t>崔洪安</t>
  </si>
  <si>
    <t>建昌街小学</t>
  </si>
  <si>
    <t>任嘉乐</t>
  </si>
  <si>
    <t>2B8h6p5L-132-015-6W-001-HPf-067-1-ZRC-06-BpX</t>
  </si>
  <si>
    <t>元行者</t>
  </si>
  <si>
    <t>合水县乐蟠小学</t>
  </si>
  <si>
    <t>曹海丽</t>
  </si>
  <si>
    <t>连政通</t>
  </si>
  <si>
    <t>2B8h6pfj-132-015-OF-001-Y5H-067-1-gFz-06-u6p</t>
  </si>
  <si>
    <t>都江堰市顶新新建小学</t>
  </si>
  <si>
    <t>高婷</t>
  </si>
  <si>
    <t>涂骏逸</t>
  </si>
  <si>
    <t>2B8h6p5D-132-015-10-001-C49-067-1-NK2-06-6p3</t>
  </si>
  <si>
    <t>智能机甲师</t>
  </si>
  <si>
    <t>石芳珍</t>
  </si>
  <si>
    <t>吕果</t>
  </si>
  <si>
    <t>2B8h6pVx-132-015-NB-001-Ooh-067-1-jL2-06-MkA</t>
  </si>
  <si>
    <t>魏怀远</t>
  </si>
  <si>
    <t>汾阳市北门小学</t>
  </si>
  <si>
    <t>2B8h6pbF-132-015-GO-001-NE0-067-1-hYa-06-LI4</t>
  </si>
  <si>
    <t>石沐珅</t>
  </si>
  <si>
    <t>任玉飞</t>
  </si>
  <si>
    <t>2B8h6pVH-132-015-eO-001-WcO-067-1-VZQ-06-HbV</t>
  </si>
  <si>
    <t>黄智芃</t>
  </si>
  <si>
    <t>昭通市昭阳区第十小学</t>
  </si>
  <si>
    <t>耿怀美</t>
  </si>
  <si>
    <t>2B8h6pf5-132-015-vY-001-bjK-067-1-cm2-06-HN1</t>
  </si>
  <si>
    <t>胡庆豪</t>
  </si>
  <si>
    <t>邹城市第二实验小学</t>
  </si>
  <si>
    <t>郝瑞春</t>
  </si>
  <si>
    <t>2B8h6pqu-132-015-4i-001-xvG-067-1-jd4-06-NoW</t>
  </si>
  <si>
    <t>大雄一队</t>
  </si>
  <si>
    <t>人大附中经开学校</t>
  </si>
  <si>
    <t>李闫</t>
  </si>
  <si>
    <t>张泰初</t>
  </si>
  <si>
    <t>2B8h6p59-132-015-up-001-y4L-067-1-SL1-06-7kq</t>
  </si>
  <si>
    <t>张福展</t>
  </si>
  <si>
    <t>德州天衢新区长河小学</t>
  </si>
  <si>
    <t>王小敏</t>
  </si>
  <si>
    <t>2B8h6pV1-132-015-GX-001-HVy-067-1-WOu-06-v8s</t>
  </si>
  <si>
    <t>陈进哲</t>
  </si>
  <si>
    <t>龚占任</t>
  </si>
  <si>
    <t>2B8h6pVd-132-015-lN-001-nj1-067-1-Zb2-06-vtZ</t>
  </si>
  <si>
    <t>孙海翔</t>
  </si>
  <si>
    <t>塔山小学</t>
  </si>
  <si>
    <t>2B8h6pt2-132-015-0u-001-uXs-067-1-Fvp-06-RNa</t>
  </si>
  <si>
    <t>才华队</t>
  </si>
  <si>
    <t>深圳市宝安中学外国语学校（集团）新蕾小学</t>
  </si>
  <si>
    <t>范家华</t>
  </si>
  <si>
    <t>2B8h6pGP-132-015-Bn-001-8yn-067-1-6oK-06-OQ3</t>
  </si>
  <si>
    <t>舒兆天</t>
  </si>
  <si>
    <t>2B8h6pbd-132-015-JV-001-Qy2-067-1-T8h-06-sE0</t>
  </si>
  <si>
    <t>龚美曦</t>
  </si>
  <si>
    <t>沈阳市铁西区勋望小学景星分校</t>
  </si>
  <si>
    <t>龚美羲</t>
  </si>
  <si>
    <t>2B8h6pqb-132-015-OU-001-bZk-067-1-hPT-06-n6M</t>
  </si>
  <si>
    <t>西关小学3队</t>
  </si>
  <si>
    <t>杨敏</t>
  </si>
  <si>
    <t>刘雨萱</t>
  </si>
  <si>
    <t>2B8h6p5s-132-015-OX-001-iFq-067-1-KiE-06-Xsh</t>
  </si>
  <si>
    <t>超星队</t>
  </si>
  <si>
    <t>深圳市宝安区西乡小学</t>
  </si>
  <si>
    <t>葛育玮</t>
  </si>
  <si>
    <t>2B8h6pqP-132-015-qS-001-lCR-067-1-dK0-06-ItA</t>
  </si>
  <si>
    <t>昭辰队</t>
  </si>
  <si>
    <t>青岛市城阳区国城小学</t>
  </si>
  <si>
    <t>冯翔</t>
  </si>
  <si>
    <t>董昭辰</t>
  </si>
  <si>
    <t>2B8h6pfr-132-015-fj-001-23X-067-1-2ED-06-OhN</t>
  </si>
  <si>
    <t>芸盘机器人编程学校</t>
  </si>
  <si>
    <t>内蒙古兴安盟乌兰浩特市第八中学</t>
  </si>
  <si>
    <t>潘亮</t>
  </si>
  <si>
    <t>于得水</t>
  </si>
  <si>
    <t>2B8h6pVW-132-015-Vn-001-Kh1-067-1-fbf-06-yq8</t>
  </si>
  <si>
    <t>高盛涵</t>
  </si>
  <si>
    <t>昭通市昭阳区第八小学</t>
  </si>
  <si>
    <t>邹崇润</t>
  </si>
  <si>
    <t>2B8h6pft-132-015-d3-001-NmQ-067-1-xI6-06-5NI</t>
  </si>
  <si>
    <t>张新沐</t>
  </si>
  <si>
    <t>邹城市杏花村小学</t>
  </si>
  <si>
    <t>刘辉</t>
  </si>
  <si>
    <t>2B8h6pq5-132-015-1F-001-jOt-067-1-bST-06-dvI</t>
  </si>
  <si>
    <t>超越三队</t>
  </si>
  <si>
    <t>灵寿初级中学</t>
  </si>
  <si>
    <t>张子怡</t>
  </si>
  <si>
    <t>秘艺航</t>
  </si>
  <si>
    <t>2B8h6pGf-132-015-vl-001-tqp-067-1-RD8-06-oiM</t>
  </si>
  <si>
    <t>启智编程阳</t>
  </si>
  <si>
    <t>五原县第四完全小学</t>
  </si>
  <si>
    <t>丁宇航</t>
  </si>
  <si>
    <t>杨森阳</t>
  </si>
  <si>
    <t>2B8h6pVs-132-015-sE-001-kFM-067-1-eWB-06-CkN</t>
  </si>
  <si>
    <t>荆博</t>
  </si>
  <si>
    <t>南通路小学</t>
  </si>
  <si>
    <t>2B8h6pIA-132-015-mP-001-wbN-067-1-qIJ-06-f04</t>
  </si>
  <si>
    <t>ICode2队</t>
  </si>
  <si>
    <t>张景睿</t>
  </si>
  <si>
    <t>2B8h6p5i-132-015-oE-001-ohY-067-1-5OX-06-Y4g</t>
  </si>
  <si>
    <t>电子脉冲战队</t>
  </si>
  <si>
    <t>李梓甄</t>
  </si>
  <si>
    <t>2B8h6pb3-132-015-g3-001-Vkx-067-1-E8u-06-IQu</t>
  </si>
  <si>
    <t>张熙悦</t>
  </si>
  <si>
    <t>2B8h6pGZ-132-015-7k-001-T7v-067-1-hN3-06-ljU</t>
  </si>
  <si>
    <t>潘乙伦</t>
  </si>
  <si>
    <t>沈阳市和平区和平一校长白岛第二小学</t>
  </si>
  <si>
    <t>2B8h6p5X-132-015-qt-001-w4L-067-1-I5O-06-j4p</t>
  </si>
  <si>
    <t>牟梓辰</t>
  </si>
  <si>
    <t>德州市附属第一实验小学</t>
  </si>
  <si>
    <t>2B8h6pcc-132-015-gG-001-Dr3-067-1-obe-06-7Ia</t>
  </si>
  <si>
    <t>吴逸凡</t>
  </si>
  <si>
    <t>北京东城区史家小学分校</t>
  </si>
  <si>
    <t>郑圣恩</t>
  </si>
  <si>
    <t>2B8h6pGL-132-015-h6-001-Oc7-067-1-cBE-06-qAX</t>
  </si>
  <si>
    <t>丁帅元</t>
  </si>
  <si>
    <t>东北育才双语学校</t>
  </si>
  <si>
    <t>2B8h6pGH-132-015-cS-001-ji8-067-1-i0k-06-bZi</t>
  </si>
  <si>
    <t>汉中市东塔小学1队</t>
  </si>
  <si>
    <t>汉中市东塔小学</t>
  </si>
  <si>
    <t>何兴海</t>
  </si>
  <si>
    <t>方诗卓</t>
  </si>
  <si>
    <t>2B8h6ptm-132-015-cg-001-9y4-067-1-dse-06-FKZ</t>
  </si>
  <si>
    <t>竹圣洁</t>
  </si>
  <si>
    <t>运城市盐湖区五洲观澜小学</t>
  </si>
  <si>
    <t>胡蕾</t>
  </si>
  <si>
    <t>2B8h6pVh-132-015-fC-001-6Pn-067-1-Mmd-06-hy2</t>
  </si>
  <si>
    <t>米特九队</t>
  </si>
  <si>
    <t>郑州市金水区文化路第一小学</t>
  </si>
  <si>
    <t>武煜烜</t>
  </si>
  <si>
    <t>2B8h6pGR-132-015-3C-001-IVB-067-1-yZd-06-l6B</t>
  </si>
  <si>
    <t>汉中市龙岗学校3队</t>
  </si>
  <si>
    <t>李晴天</t>
  </si>
  <si>
    <t>2B8h6pG4-132-015-5N-001-PW9-067-1-gyr-06-FQ2</t>
  </si>
  <si>
    <t>启智编程凯</t>
  </si>
  <si>
    <t>杨舒凯</t>
  </si>
  <si>
    <t>2B8h6pti-132-015-4L-001-3pT-067-1-dbp-06-2v1</t>
  </si>
  <si>
    <t>步步高升</t>
  </si>
  <si>
    <t>深圳市宝安区海裕小学</t>
  </si>
  <si>
    <t>郑皓升</t>
  </si>
  <si>
    <t>2B8h6pGm-132-015-Ir-001-vC0-067-1-6PW-06-OaH</t>
  </si>
  <si>
    <t>西关小学1队</t>
  </si>
  <si>
    <t>汉中市汉台区西关小学</t>
  </si>
  <si>
    <t>王新程</t>
  </si>
  <si>
    <t>2B8h6pqB-132-015-ej-001-ZQ1-067-1-QCw-06-S2r</t>
  </si>
  <si>
    <t>编程梦想家</t>
  </si>
  <si>
    <t>北京市史家小学通州分校</t>
  </si>
  <si>
    <t>闫佳乐</t>
  </si>
  <si>
    <t>郑辰潇</t>
  </si>
  <si>
    <t>2B8h6pcG-132-015-hN-001-7aP-067-1-PCX-06-UBW</t>
  </si>
  <si>
    <t>北外附校4队</t>
  </si>
  <si>
    <t>刘思显</t>
  </si>
  <si>
    <t>2B8h6pto-132-015-6o-001-no6-067-1-1xE-06-8Ca</t>
  </si>
  <si>
    <t>英俊</t>
  </si>
  <si>
    <t>深圳市宝安区宝安小学</t>
  </si>
  <si>
    <t>黄俊尹</t>
  </si>
  <si>
    <t>2B8h6pcy-132-015-lZ-001-JEi-067-1-GbW-06-EJv</t>
  </si>
  <si>
    <t>肖骏宇</t>
  </si>
  <si>
    <t>昆明西南联大研究院附属学校</t>
  </si>
  <si>
    <t>詹瑞</t>
  </si>
  <si>
    <t>2B8h6p5K-132-015-1S-001-Hyc-067-1-4QA-06-jtZ</t>
  </si>
  <si>
    <t>黄贵钐</t>
  </si>
  <si>
    <t>德州市德城区麒麟小学</t>
  </si>
  <si>
    <t>2B8h6pfg-132-015-Ad-001-wdt-067-1-tN2-06-deN</t>
  </si>
  <si>
    <t>芸盘机器人队</t>
  </si>
  <si>
    <t>内蒙古兴安盟乌兰浩特市第十二中学</t>
  </si>
  <si>
    <t>朱家彤</t>
  </si>
  <si>
    <t>2B8h6p51-132-015-o5-001-7G1-067-1-rdO-06-fZA</t>
  </si>
  <si>
    <t>东华小学</t>
  </si>
  <si>
    <t>东莞市东华小学</t>
  </si>
  <si>
    <t>颜周惠</t>
  </si>
  <si>
    <t>王茂宇</t>
  </si>
  <si>
    <t>2B8h6pG3-132-015-Vp-001-1sk-067-1-67D-06-OTR</t>
  </si>
  <si>
    <t>西关小学2队</t>
  </si>
  <si>
    <t>范晨晧</t>
  </si>
  <si>
    <t>2B8h6pGq-132-015-ON-001-Fjz-067-1-V7V-06-muB</t>
  </si>
  <si>
    <t>启智编程禄</t>
  </si>
  <si>
    <t>阚甲禄</t>
  </si>
  <si>
    <t>2B8h6pcM-132-015-TH-001-UnZ-067-1-rNV-06-KTu</t>
  </si>
  <si>
    <t>孙楚延</t>
  </si>
  <si>
    <t>史家小学分校</t>
  </si>
  <si>
    <t>2B8h6pGd-132-015-Ii-001-Ohu-067-1-rfE-06-eze</t>
  </si>
  <si>
    <t>博承队</t>
  </si>
  <si>
    <t>青岛平安路第二小学</t>
  </si>
  <si>
    <t>尹博承</t>
  </si>
  <si>
    <t>2B8h6p53-132-015-Nz-001-tHN-067-1-VcQ-06-urB</t>
  </si>
  <si>
    <t>东莞虎门外语学校</t>
  </si>
  <si>
    <t>东莞市虎门外语学校</t>
  </si>
  <si>
    <t>陈俊羲</t>
  </si>
  <si>
    <t>2B8h6p50-132-015-IQ-001-O5D-067-1-kes-06-KTh</t>
  </si>
  <si>
    <t>东莞市虎门镇路东小学</t>
  </si>
  <si>
    <t>洪俊杰</t>
  </si>
  <si>
    <t>2B8h6ptl-132-015-BD-001-tqQ-067-1-sYT-06-4q5</t>
  </si>
  <si>
    <t>包书涵</t>
  </si>
  <si>
    <t>2B8h6pGs-132-015-kj-001-LAL-067-1-9Gy-06-ahU</t>
  </si>
  <si>
    <t>绪睿队</t>
  </si>
  <si>
    <t>杨绪睿</t>
  </si>
  <si>
    <t>2B8h6pbE-132-015-Vi-001-Djz-067-1-aoK-06-xh9</t>
  </si>
  <si>
    <t>高梓航</t>
  </si>
  <si>
    <t>2B8h6p5j-132-015-KK-001-MlI-067-1-eFp-06-MUN</t>
  </si>
  <si>
    <t>东莞市虎门捷胜学校</t>
  </si>
  <si>
    <t>易元彪</t>
  </si>
  <si>
    <t>庞杰耀</t>
  </si>
  <si>
    <t>2B8h6pVn-132-015-sY-001-NYY-067-1-Shj-06-Xb3</t>
  </si>
  <si>
    <t>耿煜彧</t>
  </si>
  <si>
    <t>2B8h6ptI-132-015-nj-001-Ct5-067-1-jVW-06-ZtG</t>
  </si>
  <si>
    <t>新安湖</t>
  </si>
  <si>
    <t>深圳市宝安区新安湖小学</t>
  </si>
  <si>
    <t>李玥婵</t>
  </si>
  <si>
    <t>2B8h6pcs-132-015-aU-001-AlC-067-1-FHT-06-S66</t>
  </si>
  <si>
    <t>海创1队</t>
  </si>
  <si>
    <t>张沛希</t>
  </si>
  <si>
    <t>2B8h6pfs-132-015-tO-001-wjv-067-1-9j7-06-wZ1</t>
  </si>
  <si>
    <t>芸盘机器人编程</t>
  </si>
  <si>
    <t>内蒙古兴安盟乌兰浩特市合展小学</t>
  </si>
  <si>
    <t>刘圻</t>
  </si>
  <si>
    <t>2B8h6p5R-132-015-l3-001-gwY-067-1-QGs-06-UFb</t>
  </si>
  <si>
    <t>虎门捷胜学校</t>
  </si>
  <si>
    <t>王大玮</t>
  </si>
  <si>
    <t>2B8h6pGt-132-015-pf-001-EJ7-067-1-UBb-06-wdh</t>
  </si>
  <si>
    <t>启智编程宁</t>
  </si>
  <si>
    <t>五原县第一小学教育集团育仁校区</t>
  </si>
  <si>
    <t>郭浩宁</t>
  </si>
  <si>
    <t>2B8h6pVU-132-015-xu-001-vmh-067-1-kWg-06-D8O</t>
  </si>
  <si>
    <t>德兴市花桥镇中心小学</t>
  </si>
  <si>
    <t>叶雅慧</t>
  </si>
  <si>
    <t>吴泽成</t>
  </si>
  <si>
    <t>2B8h6pV5-132-015-NG-001-vk6-067-1-7W7-06-Vsp</t>
  </si>
  <si>
    <t>德兴市城南小学3队</t>
  </si>
  <si>
    <t>德兴市城南小学</t>
  </si>
  <si>
    <t>余丹</t>
  </si>
  <si>
    <t>何槿妤</t>
  </si>
  <si>
    <t>2B8h6pVP-132-015-2g-001-0j0-067-1-Mpm-06-is9</t>
  </si>
  <si>
    <t>米特六队</t>
  </si>
  <si>
    <t>王之道</t>
  </si>
  <si>
    <t>2B8h6pIv-132-015-0i-001-29l-067-1-xW8-06-G45</t>
  </si>
  <si>
    <t>芸盘机器人</t>
  </si>
  <si>
    <t>内蒙古兴安盟乌兰浩特市十二中学</t>
  </si>
  <si>
    <t>于瑷彰</t>
  </si>
  <si>
    <t>2B8h6ptz-132-015-K8-001-yZY-067-1-Mnv-06-qba</t>
  </si>
  <si>
    <t>墨子</t>
  </si>
  <si>
    <t>深圳市宝安区流塘小学</t>
  </si>
  <si>
    <t>陶子墨</t>
  </si>
  <si>
    <t>2B8h6p5l-132-015-N4-001-9fS-067-1-xSA-06-gx4</t>
  </si>
  <si>
    <t>虎门外语学校</t>
  </si>
  <si>
    <t>何顺</t>
  </si>
  <si>
    <t>陈习铭</t>
  </si>
  <si>
    <t>2B8h6pV4-132-015-XZ-001-f8y-067-1-Q2k-06-ixx</t>
  </si>
  <si>
    <t>德兴市银城一小</t>
  </si>
  <si>
    <t>蒋丽华</t>
  </si>
  <si>
    <t>王子少</t>
  </si>
  <si>
    <t>2B8h6p5Y-132-015-uz-001-hq7-067-1-p4h-06-oqT</t>
  </si>
  <si>
    <t>东莞市东方明珠学校</t>
  </si>
  <si>
    <t>柯海涛</t>
  </si>
  <si>
    <t>2B8h6pfw-132-015-Rw-001-txR-067-1-MIo-06-Ij6</t>
  </si>
  <si>
    <t>胡程凯</t>
  </si>
  <si>
    <t>文化路小学</t>
  </si>
  <si>
    <t>2B8h6pqf-132-015-JZ-001-D7e-067-1-cst-06-KCM</t>
  </si>
  <si>
    <t>贺铭队</t>
  </si>
  <si>
    <t>招远市泉山学校</t>
  </si>
  <si>
    <t>刘华菊</t>
  </si>
  <si>
    <t>2B8h6pGa-132-015-QT-001-sq9-067-1-GSw-06-248</t>
  </si>
  <si>
    <t>启智编程玮</t>
  </si>
  <si>
    <t>白镕玮</t>
  </si>
  <si>
    <t>2B8h6pVA-132-015-mv-001-mCg-067-1-Drq-06-GID</t>
  </si>
  <si>
    <t>西北旺玛酷3队</t>
  </si>
  <si>
    <t>北京红英小学六里屯校区</t>
  </si>
  <si>
    <t>李德彬</t>
  </si>
  <si>
    <t>肖富喆</t>
  </si>
  <si>
    <t>2B8h6pqz-132-015-rF-001-aRn-067-1-A4f-06-dax</t>
  </si>
  <si>
    <t>岳动代码队</t>
  </si>
  <si>
    <t>青岛超银小学（金沙路校区）</t>
  </si>
  <si>
    <t>李宗岳</t>
  </si>
  <si>
    <t>2B8h6pIh-132-015-Jn-001-NFR-067-1-ifF-06-Rvx</t>
  </si>
  <si>
    <t>ICode1队</t>
  </si>
  <si>
    <t>赵星源</t>
  </si>
  <si>
    <t>2B8h6pcd-132-015-km-001-iNh-067-1-SDT-06-OXl</t>
  </si>
  <si>
    <t>宝坻玛酷2队</t>
  </si>
  <si>
    <t>天津市宝坻区顺驰小学</t>
  </si>
  <si>
    <t>孙丽萍</t>
  </si>
  <si>
    <t>赵春宇</t>
  </si>
  <si>
    <t>2B8h6pqx-132-015-QX-001-KTO-067-1-qpG-06-B9j</t>
  </si>
  <si>
    <t>东明队</t>
  </si>
  <si>
    <t>招远市金晖学校</t>
  </si>
  <si>
    <t>李晓霞</t>
  </si>
  <si>
    <t>李东明</t>
  </si>
  <si>
    <t>2B8h6pGx-132-015-NN-001-6p1-067-1-Wvv-06-kFf</t>
  </si>
  <si>
    <t>启智编程桐</t>
  </si>
  <si>
    <t>肖裕桐</t>
  </si>
  <si>
    <t>2B8h6pcA-132-015-ke-001-3vZ-067-1-tG2-06-Uam</t>
  </si>
  <si>
    <t>王浩轩</t>
  </si>
  <si>
    <t>2B8h6pVF-132-015-U1-001-Wk1-067-1-0n2-06-NFy</t>
  </si>
  <si>
    <t>刘晔邦</t>
  </si>
  <si>
    <t>养正小学</t>
  </si>
  <si>
    <t>2B8h6pqL-132-015-uh-001-ObT-067-1-zyn-06-aRp</t>
  </si>
  <si>
    <t>汉中东辰外国语学校6队</t>
  </si>
  <si>
    <t>汉中东辰外国语学校</t>
  </si>
  <si>
    <t>程晨</t>
  </si>
  <si>
    <t>曾一航</t>
  </si>
  <si>
    <t>2B8h6pfG-132-015-8V-001-MbY-067-1-6jN-06-B9U</t>
  </si>
  <si>
    <t>威力</t>
  </si>
  <si>
    <t>深圳市耀华实验学校</t>
  </si>
  <si>
    <t>陈坚</t>
  </si>
  <si>
    <t>邓力维</t>
  </si>
  <si>
    <t>2B8h6pV0-132-015-LN-001-d4M-067-1-x8D-06-l7c</t>
  </si>
  <si>
    <t>贺梓轩</t>
  </si>
  <si>
    <t>昭通华宇特色学校</t>
  </si>
  <si>
    <t>龚林</t>
  </si>
  <si>
    <t>2B8h6p5Q-132-015-gO-001-3wG-067-1-S4y-06-TRp</t>
  </si>
  <si>
    <t>张皓宸</t>
  </si>
  <si>
    <t>2B8h6pVV-132-015-XW-001-iR6-067-1-9Br-06-LmJ</t>
  </si>
  <si>
    <t>德兴市城南小学4队</t>
  </si>
  <si>
    <t>周城根</t>
  </si>
  <si>
    <t>张涵蕾</t>
  </si>
  <si>
    <t>2B8h6pG9-132-015-31-001-HKP-067-1-x2g-06-POC</t>
  </si>
  <si>
    <t>启智编程予</t>
  </si>
  <si>
    <t>五原县第七小学</t>
  </si>
  <si>
    <t>刘畅予</t>
  </si>
  <si>
    <t>2B8h6pc1-132-015-4j-001-2QT-067-1-jVK-06-IBR</t>
  </si>
  <si>
    <t>宝坻玛酷1队</t>
  </si>
  <si>
    <t>天津市宝坻区双站路小学</t>
  </si>
  <si>
    <t>李翔宇</t>
  </si>
  <si>
    <t>侯静涵</t>
  </si>
  <si>
    <t>2B8h6ptY-132-015-GV-001-soy-067-1-QH5-06-sMi</t>
  </si>
  <si>
    <t>杨益昕</t>
  </si>
  <si>
    <t>2B8h6ptn-132-015-LK-001-bB4-067-1-hyr-06-ex0</t>
  </si>
  <si>
    <t>张恒语</t>
  </si>
  <si>
    <t>盐湖区涑水联合双语学校</t>
  </si>
  <si>
    <t>2B8h6pqG-132-015-CE-001-sPP-067-1-3ka-06-3xq</t>
  </si>
  <si>
    <t>超越二队</t>
  </si>
  <si>
    <t>张昊东</t>
  </si>
  <si>
    <t>2B8h6pAs-132-015-g5-001-vF8-067-1-bol-05-Amx</t>
  </si>
  <si>
    <t>三小精英一队</t>
  </si>
  <si>
    <t>张亚宁</t>
  </si>
  <si>
    <t>2B8h6p2w-132-015-fh-001-tgC-067-1-kSz-05-gYQ</t>
  </si>
  <si>
    <t>三小精英三队</t>
  </si>
  <si>
    <t>刘晓路</t>
  </si>
  <si>
    <t>倪浩程</t>
  </si>
  <si>
    <t>2B8h6pU5-132-015-BE-001-Rt8-067-1-OBF-05-IOE</t>
  </si>
  <si>
    <t>孔卓航</t>
  </si>
  <si>
    <t>天津市滨海新区塘沽上海道小学</t>
  </si>
  <si>
    <t>袁晓蜜</t>
  </si>
  <si>
    <t>2B8h6p4N-132-015-Oh-001-nrU-067-1-6W0-05-REO</t>
  </si>
  <si>
    <t>元年精英十九队</t>
  </si>
  <si>
    <t>东营市利津县陈庄镇中心小学</t>
  </si>
  <si>
    <t>徐向芹</t>
  </si>
  <si>
    <t>荆文熙</t>
  </si>
  <si>
    <t>2B8h6p4b-132-015-wv-001-98t-067-1-Ftg-05-vdQ</t>
  </si>
  <si>
    <t>无畏挑战</t>
  </si>
  <si>
    <t>罗萨姆编程</t>
  </si>
  <si>
    <t>马金嘎</t>
  </si>
  <si>
    <t>刘睿洋</t>
  </si>
  <si>
    <t>2B8h6pLk-132-015-Qw-001-jhJ-067-1-GsI-05-sMo</t>
  </si>
  <si>
    <t>元年精英五队</t>
  </si>
  <si>
    <t>东营市垦利区双河小学</t>
  </si>
  <si>
    <t>王仁良</t>
  </si>
  <si>
    <t>陈子怡</t>
  </si>
  <si>
    <t>2B8h6pL1-132-015-Hn-001-ahG-067-1-kwQ-05-IF5</t>
  </si>
  <si>
    <t>元年精英十二队</t>
  </si>
  <si>
    <t>东营市东营区文华学校</t>
  </si>
  <si>
    <t>聂凯宇</t>
  </si>
  <si>
    <t>薛凯文</t>
  </si>
  <si>
    <t>2B8h6p45-132-015-4U-001-mDE-067-1-owF-05-6ZJ</t>
  </si>
  <si>
    <t>星辰大海征服者</t>
  </si>
  <si>
    <t>高晟轩</t>
  </si>
  <si>
    <t>2B8h6pAe-132-015-wO-001-syB-067-1-Xs8-05-1H0</t>
  </si>
  <si>
    <t>晨阳精英一队</t>
  </si>
  <si>
    <t>东营市晨阳学校</t>
  </si>
  <si>
    <t>孙杰苹</t>
  </si>
  <si>
    <t>魏雍骏</t>
  </si>
  <si>
    <t>2B8h6pU9-132-015-JY-001-1tf-067-1-Yl8-05-cuW</t>
  </si>
  <si>
    <t>顾小兵</t>
  </si>
  <si>
    <t>宋驭凡</t>
  </si>
  <si>
    <t>2B8h6pbz-132-015-kn-001-XhQ-067-1-tSf-05-Hyt</t>
  </si>
  <si>
    <t>青岛西海岸新区江山路第一小学</t>
  </si>
  <si>
    <t>甘卉</t>
  </si>
  <si>
    <t>2B8h6pLd-132-015-ug-001-mRX-067-1-CH2-05-ZSH</t>
  </si>
  <si>
    <t>元年精英三队</t>
  </si>
  <si>
    <t>李韩</t>
  </si>
  <si>
    <t>2B8h6pyL-132-015-RL-001-RKQ-067-1-dkX-05-Re6</t>
  </si>
  <si>
    <t>元年精英七队</t>
  </si>
  <si>
    <t>张洁</t>
  </si>
  <si>
    <t>2B8h6p2y-132-015-7b-001-tsT-067-1-moj-05-9qH</t>
  </si>
  <si>
    <t>三小精英六队</t>
  </si>
  <si>
    <t>王宁宁</t>
  </si>
  <si>
    <t>来潇泽</t>
  </si>
  <si>
    <t>2B8h6p4y-132-015-Sl-001-tiz-067-1-HDK-05-nrM</t>
  </si>
  <si>
    <t>罗萨姆无敌</t>
  </si>
  <si>
    <t>余晨睿</t>
  </si>
  <si>
    <t>2B8h6pbv-132-015-XX-001-7mO-067-1-4k0-05-NkU</t>
  </si>
  <si>
    <t>高飞科创队</t>
  </si>
  <si>
    <t>人大附中北京经济技术开发区学校</t>
  </si>
  <si>
    <t>李彦颖</t>
  </si>
  <si>
    <t>高飞</t>
  </si>
  <si>
    <t>2B8h6pLx-132-015-dj-001-885-067-1-fJY-05-G79</t>
  </si>
  <si>
    <t>北外附校1队</t>
  </si>
  <si>
    <t>周修远</t>
  </si>
  <si>
    <t>2B8h6pyS-132-015-rp-001-Bnq-067-1-IY4-05-gbr</t>
  </si>
  <si>
    <t>土豆地雷队</t>
  </si>
  <si>
    <t>薛为泽</t>
  </si>
  <si>
    <t>2B8h6p2c-132-015-ka-001-UjC-067-1-Ofm-05-jXG</t>
  </si>
  <si>
    <t>大雄三队</t>
  </si>
  <si>
    <t>马驹桥镇金桥小学</t>
  </si>
  <si>
    <t>孙启航</t>
  </si>
  <si>
    <t>2B8h6p4n-132-015-my-001-Hyu-067-1-1rL-05-fAy</t>
  </si>
  <si>
    <t>龙岩市实验小学二年级</t>
  </si>
  <si>
    <t>龙岩市实验小学</t>
  </si>
  <si>
    <t>陈永强</t>
  </si>
  <si>
    <t>何权</t>
  </si>
  <si>
    <t>2B8h6pUu-132-015-oo-001-cuJ-067-1-xsc-05-qQs</t>
  </si>
  <si>
    <t>墨存队</t>
  </si>
  <si>
    <t>广信区第五小学</t>
  </si>
  <si>
    <t>程良普</t>
  </si>
  <si>
    <t>王墨存</t>
  </si>
  <si>
    <t>2B8h6pUA-132-015-t3-001-SbF-067-1-hty-05-uwK</t>
  </si>
  <si>
    <t>北外附校6队</t>
  </si>
  <si>
    <t>毕真与</t>
  </si>
  <si>
    <t>2B8h6p4i-132-015-Xd-001-rjp-067-1-kj6-05-gaw</t>
  </si>
  <si>
    <t>美少女战士</t>
  </si>
  <si>
    <t>张淑清</t>
  </si>
  <si>
    <t>2B8h6p4t-132-015-7A-001-Agr-067-1-IOf-05-H37</t>
  </si>
  <si>
    <t>超越巅峰</t>
  </si>
  <si>
    <t>张牧远</t>
  </si>
  <si>
    <t>2B8h6pbU-132-015-B6-001-wts-067-1-kQ2-05-4nC</t>
  </si>
  <si>
    <t>丁梓润</t>
  </si>
  <si>
    <t>青岛西海岸新区太行山路小学</t>
  </si>
  <si>
    <t>胡建丽</t>
  </si>
  <si>
    <t>2B8h6p2L-132-015-7y-001-XNW-067-1-HaC-05-W5i</t>
  </si>
  <si>
    <t>三小精英四队</t>
  </si>
  <si>
    <t>赵培静</t>
  </si>
  <si>
    <t>张晟东</t>
  </si>
  <si>
    <t>2B8h6pLm-132-015-68-001-SKd-067-1-HB6-05-GXL</t>
  </si>
  <si>
    <t>元年精英二队</t>
  </si>
  <si>
    <t>李书行</t>
  </si>
  <si>
    <t>2B8h6pyG-132-015-M7-001-Kwq-067-1-vvQ-05-O3W</t>
  </si>
  <si>
    <t>元年精英九队</t>
  </si>
  <si>
    <t>东营市胜利第十二中学</t>
  </si>
  <si>
    <t>吴彩霞</t>
  </si>
  <si>
    <t>韩珺璇</t>
  </si>
  <si>
    <t>2B8h6p42-132-015-8Y-001-EJW-067-1-oVW-05-3KC</t>
  </si>
  <si>
    <t>德兴市城南小学2队</t>
  </si>
  <si>
    <t>丁良锋</t>
  </si>
  <si>
    <t>丁程宇</t>
  </si>
  <si>
    <t>2B8h6p2f-132-015-Pf-001-crm-067-1-2f2-05-cUx</t>
  </si>
  <si>
    <t>大雄四队</t>
  </si>
  <si>
    <t>北京市第八中学亦庄分校</t>
  </si>
  <si>
    <t>罗晞然</t>
  </si>
  <si>
    <t>2B8h6pyH-132-015-f6-001-w0O-067-1-bVu-05-vVq</t>
  </si>
  <si>
    <t>创新red 队</t>
  </si>
  <si>
    <t>姚佳妮</t>
  </si>
  <si>
    <t>2B8h6pA4-132-015-4v-001-4Gj-067-1-Fi2-05-jvj</t>
  </si>
  <si>
    <t>汉中市恒大小学1队</t>
  </si>
  <si>
    <t>汉中市恒大小学</t>
  </si>
  <si>
    <t>周雅慧</t>
  </si>
  <si>
    <t>马海蓝</t>
  </si>
  <si>
    <t>2B8h6pAL-132-015-O3-001-Bv7-067-1-NHk-05-3u5</t>
  </si>
  <si>
    <t>汉中市滨江实验小学2队</t>
  </si>
  <si>
    <t>汉中市滨江实验小学</t>
  </si>
  <si>
    <t>汪杰</t>
  </si>
  <si>
    <t>张卓洋</t>
  </si>
  <si>
    <t>2B8h6pyW-132-015-vS-001-An8-067-1-Zee-05-v1O</t>
  </si>
  <si>
    <t>高语楷</t>
  </si>
  <si>
    <t>2B8h6pLl-132-015-lh-001-Buy-067-1-bnH-05-elN</t>
  </si>
  <si>
    <t>杨翼霄</t>
  </si>
  <si>
    <t>北京市朝阳区白家庄小学</t>
  </si>
  <si>
    <t>2B8h6pUe-132-015-IY-001-I98-067-1-Qhs-05-9r9</t>
  </si>
  <si>
    <t>浩煜队</t>
  </si>
  <si>
    <t>河海大学上饶附属学校</t>
  </si>
  <si>
    <t>钱娟</t>
  </si>
  <si>
    <t>杨浩煜</t>
  </si>
  <si>
    <t>2B8h6pAt-132-015-GZ-001-8VR-067-1-AMJ-05-4sM</t>
  </si>
  <si>
    <t>汉中市三丰阁小学1队</t>
  </si>
  <si>
    <t>汉台区三丰阁小学</t>
  </si>
  <si>
    <t>李娟</t>
  </si>
  <si>
    <t>余奕睿</t>
  </si>
  <si>
    <t>2B8h6p2q-132-015-hJ-001-xKm-067-1-wU0-05-UGo</t>
  </si>
  <si>
    <t>大雄二队</t>
  </si>
  <si>
    <t>史侑轩</t>
  </si>
  <si>
    <t>2B8h6p4M-132-015-gj-001-QaI-067-1-eeO-05-rKG</t>
  </si>
  <si>
    <t>光影墨染</t>
  </si>
  <si>
    <t>何佳琪</t>
  </si>
  <si>
    <t>2B8h6pLc-132-015-jp-001-AZm-067-1-7Nw-05-hhw</t>
  </si>
  <si>
    <t>太原市第三实验小学校雷逸铭</t>
  </si>
  <si>
    <t>太原市第三实验小学校</t>
  </si>
  <si>
    <t>雷海东</t>
  </si>
  <si>
    <t>雷逸铭</t>
  </si>
  <si>
    <t>2B8h6p2Y-132-015-sJ-001-wrq-067-1-RGu-05-UoW</t>
  </si>
  <si>
    <t>马乙民</t>
  </si>
  <si>
    <t>赵丽璇</t>
  </si>
  <si>
    <t>2B8h6p4B-132-015-8a-001-OIZ-067-1-Aft-05-nOk</t>
  </si>
  <si>
    <t>龙岩市实验小学图形2队</t>
  </si>
  <si>
    <t>陈艳莉</t>
  </si>
  <si>
    <t>罗健涵</t>
  </si>
  <si>
    <t>2B8h6pb4-132-015-R7-001-jv2-067-1-SWC-05-ZyD</t>
  </si>
  <si>
    <t>成都市都江堰市顶新新建小学</t>
  </si>
  <si>
    <t>董尚萍</t>
  </si>
  <si>
    <t>杨梓萌</t>
  </si>
  <si>
    <t>2B8h6pLz-132-015-co-001-CBQ-067-1-YBV-05-8EL</t>
  </si>
  <si>
    <t>李靖宇</t>
  </si>
  <si>
    <t>2B8h6pyJ-132-015-cG-001-BWJ-067-1-xZr-05-y1n</t>
  </si>
  <si>
    <t>创7</t>
  </si>
  <si>
    <t>杨创凯</t>
  </si>
  <si>
    <t>2B8h6pAr-132-015-cU-001-VpR-067-1-5UC-05-I9q</t>
  </si>
  <si>
    <t>浩宇恒新队</t>
  </si>
  <si>
    <t>于永浩</t>
  </si>
  <si>
    <t>2B8h6pyI-132-015-qu-001-Of2-067-1-Pgl-05-6Wv</t>
  </si>
  <si>
    <t>付秀萍</t>
  </si>
  <si>
    <t>滨城区授田英才学园</t>
  </si>
  <si>
    <t>孙嘉骏</t>
  </si>
  <si>
    <t>2B8h6pAf-132-015-IS-001-6te-067-1-cMW-05-ODI</t>
  </si>
  <si>
    <t>汉中市南郑区大河坎九年制学校1队</t>
  </si>
  <si>
    <t>汉中市南郑区大河坎九年制学校</t>
  </si>
  <si>
    <t>严敏</t>
  </si>
  <si>
    <t>卢思睿</t>
  </si>
  <si>
    <t>2B8h6pLb-132-015-LL-001-tiO-067-1-Kek-05-G2M</t>
  </si>
  <si>
    <t>嘉都2队</t>
  </si>
  <si>
    <t>都江堰市嘉祥外国语学校</t>
  </si>
  <si>
    <t>陈一铭</t>
  </si>
  <si>
    <t>2B8h6pUh-132-015-iP-001-zGV-067-1-iCR-05-Cxp</t>
  </si>
  <si>
    <t>新闪电队</t>
  </si>
  <si>
    <t>无锡市大桥实验学校</t>
  </si>
  <si>
    <t>张立</t>
  </si>
  <si>
    <t>张昱枫</t>
  </si>
  <si>
    <t>2B8h6pAG-132-015-N5-001-Z4f-067-1-85v-05-11K</t>
  </si>
  <si>
    <t>汉中市滨江实验小学1队</t>
  </si>
  <si>
    <t>钟婷</t>
  </si>
  <si>
    <t>毕鑫宇</t>
  </si>
  <si>
    <t>2B8h6pLf-132-015-H7-001-qvf-067-1-c0T-05-Xcw</t>
  </si>
  <si>
    <t>元码童芯-航</t>
  </si>
  <si>
    <t>西安高新第三小学</t>
  </si>
  <si>
    <t>徐翊航</t>
  </si>
  <si>
    <t>2B8h6p27-132-015-6o-001-OSi-067-1-YDR-05-APr</t>
  </si>
  <si>
    <t>三小精英二队</t>
  </si>
  <si>
    <t>田家园</t>
  </si>
  <si>
    <t>郎芝雅</t>
  </si>
  <si>
    <t>2B8h6p2d-132-015-Wt-001-ITI-067-1-5Ns-05-4hb</t>
  </si>
  <si>
    <t>希望之星</t>
  </si>
  <si>
    <t>杨瑞希</t>
  </si>
  <si>
    <t>2B8h6pwR-132-015-3H-001-6vB-067-1-MSb-05-avo</t>
  </si>
  <si>
    <t>路亦昊然</t>
  </si>
  <si>
    <t>沈阳市铁西区应昌街小学</t>
  </si>
  <si>
    <t>2B8h6pyw-132-015-Dv-001-8dc-067-1-pv6-05-QS9</t>
  </si>
  <si>
    <t>元年精英八队</t>
  </si>
  <si>
    <t>东营市垦利区第二实验小学</t>
  </si>
  <si>
    <t>刘美钰</t>
  </si>
  <si>
    <t>李祥哲</t>
  </si>
  <si>
    <t>2B8h6pyy-132-015-Gd-001-fnR-067-1-RCE-05-ICM</t>
  </si>
  <si>
    <t>元年精英十队</t>
  </si>
  <si>
    <t>东营市胜利第三十四中学</t>
  </si>
  <si>
    <t>王春红</t>
  </si>
  <si>
    <t>赵艺涵</t>
  </si>
  <si>
    <t>2B8h6pbP-132-015-Mw-001-qlB-067-1-qjT-05-o1B</t>
  </si>
  <si>
    <t>沙子祺</t>
  </si>
  <si>
    <t>郝锦琳</t>
  </si>
  <si>
    <t>2B8h6pwl-132-015-Yi-001-c80-067-1-wYW-05-s91</t>
  </si>
  <si>
    <t>曲若寒</t>
  </si>
  <si>
    <t>2B8h6pLo-132-015-US-001-1Ds-067-1-j3b-05-7AA</t>
  </si>
  <si>
    <t>北外附校3队</t>
  </si>
  <si>
    <t>徐梓茗</t>
  </si>
  <si>
    <t>2B8h6pwe-132-015-VV-001-OZB-067-1-A3o-05-9H7</t>
  </si>
  <si>
    <t>一鸣队</t>
  </si>
  <si>
    <t>青岛市城阳区第二实验小学</t>
  </si>
  <si>
    <t>隋一鸣</t>
  </si>
  <si>
    <t>2B8h6pAh-132-015-Mz-001-8jJ-067-1-4of-05-e04</t>
  </si>
  <si>
    <t>靖元队</t>
  </si>
  <si>
    <t>青岛市市南区金门路小学</t>
  </si>
  <si>
    <t>徐靖元</t>
  </si>
  <si>
    <t>2B8h6p2K-132-015-Ad-001-Wvf-067-1-aZi-05-j1n</t>
  </si>
  <si>
    <t>航天3队</t>
  </si>
  <si>
    <t>刘奥</t>
  </si>
  <si>
    <t>任乃千</t>
  </si>
  <si>
    <t>2B8h6pAi-132-015-d8-001-lRp-067-1-XRb-05-4b3</t>
  </si>
  <si>
    <t>汉中龙岗学校1队</t>
  </si>
  <si>
    <t>黄柯为</t>
  </si>
  <si>
    <t>2B8h6pUM-132-015-eF-001-VXA-067-1-Bef-05-Ava</t>
  </si>
  <si>
    <t>米特七队</t>
  </si>
  <si>
    <t>郑州市文化路第一小学</t>
  </si>
  <si>
    <t>李梧鸣</t>
  </si>
  <si>
    <t>2B8h6p2E-132-015-FP-001-Hff-067-1-oJ3-05-RS4</t>
  </si>
  <si>
    <t>张倬语</t>
  </si>
  <si>
    <t>2B8h6p2R-132-015-aE-001-Qou-067-1-HaB-05-Ouf</t>
  </si>
  <si>
    <t>东莞市虎门新英豪学校</t>
  </si>
  <si>
    <t>张俊</t>
  </si>
  <si>
    <t>陈贤宇</t>
  </si>
  <si>
    <t>2B8h6pUO-132-015-IZ-001-sAd-067-1-Elm-05-fXO</t>
  </si>
  <si>
    <t>西北旺玛酷2队</t>
  </si>
  <si>
    <t>首都师范大学实验小学永丰分校</t>
  </si>
  <si>
    <t>席昱辰</t>
  </si>
  <si>
    <t>2B8h6pyj-132-015-ln-001-Oea-067-1-O2J-05-gIK</t>
  </si>
  <si>
    <t>汉中东辰外国语学校7队</t>
  </si>
  <si>
    <t>宋鑫泽</t>
  </si>
  <si>
    <t>2B8h6pAd-132-015-pk-001-6W5-067-1-Cc5-05-t4P</t>
  </si>
  <si>
    <t>彰梓芯源队</t>
  </si>
  <si>
    <t>酒泉市东苑学校</t>
  </si>
  <si>
    <t>薛凤娟</t>
  </si>
  <si>
    <t>张梓晨</t>
  </si>
  <si>
    <t>2B8h6p2D-132-015-PB-001-Jk1-067-1-6RY-05-267</t>
  </si>
  <si>
    <t>燃起来</t>
  </si>
  <si>
    <t>徐尚然</t>
  </si>
  <si>
    <t>2B8h6pA2-132-015-Og-001-k4s-067-1-inr-05-q8f</t>
  </si>
  <si>
    <t>俊晔队</t>
  </si>
  <si>
    <t>青岛唐山路小学</t>
  </si>
  <si>
    <t>赵俊晔</t>
  </si>
  <si>
    <t>2B8h6pLw-132-015-m7-001-bQ9-067-1-j92-05-dtH</t>
  </si>
  <si>
    <t>王锦泽</t>
  </si>
  <si>
    <t>运城市盐湖区涑水联合双语学校</t>
  </si>
  <si>
    <t>2B8h6pwW-132-015-sI-001-R23-067-1-OLh-05-Bca</t>
  </si>
  <si>
    <t>盖赫轩</t>
  </si>
  <si>
    <t>沈阳市铁西区勋望小学虹桥分校</t>
  </si>
  <si>
    <t>2B8h6pAT-132-015-eY-001-aRr-067-1-47W-05-nFg</t>
  </si>
  <si>
    <t>滨江实验第二小学2队</t>
  </si>
  <si>
    <t>陈梓恒</t>
  </si>
  <si>
    <t>2B8h6pLp-132-015-Mw-001-VkM-067-1-hfO-05-ij8</t>
  </si>
  <si>
    <t>张皓然</t>
  </si>
  <si>
    <t>北京史家小学</t>
  </si>
  <si>
    <t>2B8h6pAv-132-015-N7-001-lwP-067-1-f6l-05-z9O</t>
  </si>
  <si>
    <t>韵楚队</t>
  </si>
  <si>
    <t>青岛哲范小学</t>
  </si>
  <si>
    <t>陈韵楚</t>
  </si>
  <si>
    <t>2B8h6pUF-132-015-Lb-001-G0A-067-1-JGc-05-R8z</t>
  </si>
  <si>
    <t>德兴市凤凰小学</t>
  </si>
  <si>
    <t>黄新城</t>
  </si>
  <si>
    <t>黄靖溪</t>
  </si>
  <si>
    <t>2B8h6pUd-132-015-Ko-001-mly-067-1-Ns2-05-bF6</t>
  </si>
  <si>
    <t>乘硕队</t>
  </si>
  <si>
    <t>信州区茅家岭中心小学</t>
  </si>
  <si>
    <t>蔡玮</t>
  </si>
  <si>
    <t>张乘硕</t>
  </si>
  <si>
    <t>2B8h6pAK-132-015-tX-001-yNB-067-1-06i-05-rw9</t>
  </si>
  <si>
    <t>汉中东辰外国语学校8队</t>
  </si>
  <si>
    <t>郭莹</t>
  </si>
  <si>
    <t>彭冠宇</t>
  </si>
  <si>
    <t>2B8h6pwu-132-015-ZV-001-nkm-067-1-9Un-05-f4Z</t>
  </si>
  <si>
    <t>焜昱队</t>
  </si>
  <si>
    <t>招远市魁星路小学</t>
  </si>
  <si>
    <t>王洪梅</t>
  </si>
  <si>
    <t>邵焜昱</t>
  </si>
  <si>
    <t>2B8h6pwr-132-015-fQ-001-AIe-067-1-y1O-05-Kfg</t>
  </si>
  <si>
    <t>柯男队</t>
  </si>
  <si>
    <t>城阳国城路小学</t>
  </si>
  <si>
    <t>陈柯男</t>
  </si>
  <si>
    <t>2B8h6p2j-132-015-ol-001-FrA-067-1-Tvj-05-XpG</t>
  </si>
  <si>
    <t>2B8h6p2g-132-015-PK-001-SaQ-067-1-TMt-05-th8</t>
  </si>
  <si>
    <t>萱萱</t>
  </si>
  <si>
    <t>深圳市宝安区灵芝小学</t>
  </si>
  <si>
    <t>蒋瑾萱</t>
  </si>
  <si>
    <t>2B8h6pLG-132-015-Ub-001-51u-067-1-Zch-05-FXZ</t>
  </si>
  <si>
    <t>太原市八一小学校邢启珩</t>
  </si>
  <si>
    <t>太原市小店区八一小学校</t>
  </si>
  <si>
    <t>吕俊杰</t>
  </si>
  <si>
    <t>邢启珩</t>
  </si>
  <si>
    <t>2B8h6pyl-132-015-km-001-dk2-067-1-7SH-05-qTs</t>
  </si>
  <si>
    <t>汉中东辰外国语学校9队</t>
  </si>
  <si>
    <t>刘梓豪</t>
  </si>
  <si>
    <t>2B8h6p4e-132-015-U2-001-XiN-067-1-kXf-05-lHd</t>
  </si>
  <si>
    <t>博才咸嘉一队</t>
  </si>
  <si>
    <t>长沙市岳麓区博才咸嘉小学</t>
  </si>
  <si>
    <t>覃漫淋</t>
  </si>
  <si>
    <t>邹铭浩</t>
  </si>
  <si>
    <t>2B8h6p4o-132-015-RR-001-ond-067-1-eeO-05-6vq</t>
  </si>
  <si>
    <t>启明星</t>
  </si>
  <si>
    <t>南京市长江路小学启迪分校</t>
  </si>
  <si>
    <t>史婉婷</t>
  </si>
  <si>
    <t>张益诚</t>
  </si>
  <si>
    <t>2B8h6pUl-132-015-HG-001-WLO-067-1-D3B-05-Btm</t>
  </si>
  <si>
    <t>泊言队</t>
  </si>
  <si>
    <t>北京市陈经纶保利小学南校区</t>
  </si>
  <si>
    <t>马玉军</t>
  </si>
  <si>
    <t>余泊言</t>
  </si>
  <si>
    <t>2B8h6pbh-132-015-dH-001-5WB-067-1-4p1-05-vg4</t>
  </si>
  <si>
    <t>姚增沐</t>
  </si>
  <si>
    <t>青岛西海岸新区香江路第一小学</t>
  </si>
  <si>
    <t>王艳珍</t>
  </si>
  <si>
    <t>2B8h6pUR-132-015-O0-001-kUW-067-1-WpR-05-EoO</t>
  </si>
  <si>
    <t>嘉乐队</t>
  </si>
  <si>
    <t>上饶市明叔小学</t>
  </si>
  <si>
    <t>朱靖</t>
  </si>
  <si>
    <t>陈嘉乐</t>
  </si>
  <si>
    <t>2B8h6p2x-132-015-0Z-001-B2x-067-1-kOA-05-uRH</t>
  </si>
  <si>
    <t>航天一队</t>
  </si>
  <si>
    <t>北京市大兴区德茂学校</t>
  </si>
  <si>
    <t>杨启升</t>
  </si>
  <si>
    <t>2B8h6pyC-132-015-ID-001-6DQ-067-1-liJ-05-WJD</t>
  </si>
  <si>
    <t>明扬智翔队</t>
  </si>
  <si>
    <t>酒泉市敦煌路小学</t>
  </si>
  <si>
    <t>顾燕梅</t>
  </si>
  <si>
    <t>程明扬</t>
  </si>
  <si>
    <t>2B8h6pLv-132-015-nW-001-TtJ-067-1-clx-05-Wnl</t>
  </si>
  <si>
    <t>路昊澐</t>
  </si>
  <si>
    <t>呼和浩特市新城区实验中学东河校区</t>
  </si>
  <si>
    <t>2B8h6p2a-132-015-UF-001-3tT-067-1-5QC-05-Krf</t>
  </si>
  <si>
    <t>航天2队</t>
  </si>
  <si>
    <t>北京小学广内分校</t>
  </si>
  <si>
    <t>李昊谕</t>
  </si>
  <si>
    <t>2B8h6pyu-132-015-9m-001-9pv-067-1-Ot1-05-rOh</t>
  </si>
  <si>
    <t>刘泽睿</t>
  </si>
  <si>
    <t>毓璜顶小学</t>
  </si>
  <si>
    <t>2B8h6pLY-132-015-BM-001-pfb-067-1-ZlM-05-PXp</t>
  </si>
  <si>
    <t>李骧远</t>
  </si>
  <si>
    <t>北京市史家胡同小学</t>
  </si>
  <si>
    <t>2B8h6pbw-132-015-VP-001-jSW-067-1-Hsl-05-67m</t>
  </si>
  <si>
    <t>蒋瓒</t>
  </si>
  <si>
    <t>昭通市昭阳区第九小学</t>
  </si>
  <si>
    <t>张璐</t>
  </si>
  <si>
    <t>2B8h6pA0-132-015-Hq-001-mRF-067-1-dNE-05-lZg</t>
  </si>
  <si>
    <t>汉中市青年路小学1队</t>
  </si>
  <si>
    <t>汉中市青年路小学</t>
  </si>
  <si>
    <t>白毫</t>
  </si>
  <si>
    <t>黄邓科南</t>
  </si>
  <si>
    <t>2B8h6pAn-132-015-zK-001-fnl-067-1-2N6-05-Pov</t>
  </si>
  <si>
    <t>滨江实验第二小学1队</t>
  </si>
  <si>
    <t>余泓霖</t>
  </si>
  <si>
    <t>2B8h6p2p-132-015-13-001-4Uj-067-1-fW6-05-XGP</t>
  </si>
  <si>
    <t>航天6队</t>
  </si>
  <si>
    <t>于潼</t>
  </si>
  <si>
    <t>2B8h6pU0-132-015-kF-001-NgU-067-1-bQI-05-vpt</t>
  </si>
  <si>
    <t>西北旺玛酷1队</t>
  </si>
  <si>
    <t>中关村第二小学（科学城北区分校）</t>
  </si>
  <si>
    <t>孙俊辰</t>
  </si>
  <si>
    <t>2B8h6pAR-132-015-fZ-001-EL0-067-1-w26-05-UyC</t>
  </si>
  <si>
    <t>汉中市南关小学1队</t>
  </si>
  <si>
    <t>汉中市南关小学</t>
  </si>
  <si>
    <t>徐凯</t>
  </si>
  <si>
    <t>马嘉辰</t>
  </si>
  <si>
    <t>2B8h6pyn-132-015-HT-001-i3b-067-1-aYM-05-cu0</t>
  </si>
  <si>
    <t>张钰桐</t>
  </si>
  <si>
    <t>潇翔小学</t>
  </si>
  <si>
    <t>2B8h6pUX-132-015-FH-001-spN-067-1-zxv-05-qg1</t>
  </si>
  <si>
    <t>海创2队</t>
  </si>
  <si>
    <t>扈文翰</t>
  </si>
  <si>
    <t>2B8h6pAl-132-015-wv-001-hbi-067-1-pa4-05-ryH</t>
  </si>
  <si>
    <t>汉中市中山街小学1队</t>
  </si>
  <si>
    <t>汉中市中山街小学</t>
  </si>
  <si>
    <t>屈嵘</t>
  </si>
  <si>
    <t>翟思霖</t>
  </si>
  <si>
    <t>2B8h6pL6-132-015-DD-001-LzW-067-1-Hww-05-5L7</t>
  </si>
  <si>
    <t>北外附校2队</t>
  </si>
  <si>
    <t>冯皓轩</t>
  </si>
  <si>
    <t>2B8h6pU4-132-015-G8-001-YOy-067-1-vmD-05-FtN</t>
  </si>
  <si>
    <t>晋荣队</t>
  </si>
  <si>
    <t>庄绿琴</t>
  </si>
  <si>
    <t>张晋荣</t>
  </si>
  <si>
    <t>2B8h6pAS-132-015-dv-001-wqp-067-1-THm-05-zcg</t>
  </si>
  <si>
    <t>汉中市实验小学1队</t>
  </si>
  <si>
    <t>汉中市实验小学</t>
  </si>
  <si>
    <t>王智</t>
  </si>
  <si>
    <t>周奉慈</t>
  </si>
  <si>
    <t>2B8h6pw1-132-015-Pu-001-eJI-067-1-4zc-05-5UK</t>
  </si>
  <si>
    <t>致远队</t>
  </si>
  <si>
    <t>青岛市市北区嘉定路小学</t>
  </si>
  <si>
    <t>高致远</t>
  </si>
  <si>
    <t>2B8h6pA3-132-015-w4-001-6Hx-067-1-35k-05-BsK</t>
  </si>
  <si>
    <t>汉中东辰外国语学校4队</t>
  </si>
  <si>
    <t>王诺轩</t>
  </si>
  <si>
    <t>2B8h6p20-132-015-ip-001-qb0-067-1-7uy-05-O8z</t>
  </si>
  <si>
    <t>汇福1队</t>
  </si>
  <si>
    <t>兰柏言</t>
  </si>
  <si>
    <t>2B8h6p47-132-015-VX-001-3ST-067-1-6Nx-05-ajZ</t>
  </si>
  <si>
    <t>德兴市城南小学1队</t>
  </si>
  <si>
    <t>程艳珍</t>
  </si>
  <si>
    <t>董常悦</t>
  </si>
  <si>
    <t>2B8h6pA9-132-015-HM-001-bWp-067-1-7uj-05-a3C</t>
  </si>
  <si>
    <t>汉中师范学校附属小学1队</t>
  </si>
  <si>
    <t>汉中师范学校附属小学</t>
  </si>
  <si>
    <t>王长军</t>
  </si>
  <si>
    <t>姚奕帆</t>
  </si>
  <si>
    <t>2B8h6p4W-132-015-bo-001-UeS-067-1-hSf-05-aCS</t>
  </si>
  <si>
    <t>文景</t>
  </si>
  <si>
    <t>深圳市龙岗区布吉文景小学</t>
  </si>
  <si>
    <t>邓钰滢</t>
  </si>
  <si>
    <t>2B8h6pAw-132-015-Ud-001-jLs-067-1-JlO-05-k11</t>
  </si>
  <si>
    <t>子乐队</t>
  </si>
  <si>
    <t>同德路小学</t>
  </si>
  <si>
    <t>王子乐</t>
  </si>
  <si>
    <t>2B8h6p40-132-015-yL-001-VQ6-067-1-QE2-05-0wR</t>
  </si>
  <si>
    <t>纯纯</t>
  </si>
  <si>
    <t>邓洁纯</t>
  </si>
  <si>
    <t>2B8h6pwY-132-015-nR-001-rgo-067-1-bMO-05-Wnh</t>
  </si>
  <si>
    <t>陈思琪</t>
  </si>
  <si>
    <t>沈阳市和平区望湖路小学</t>
  </si>
  <si>
    <t>2B8h6pUG-132-015-Pw-001-JDp-067-1-31y-05-LDY</t>
  </si>
  <si>
    <t>珺麟</t>
  </si>
  <si>
    <t>张东亮</t>
  </si>
  <si>
    <t>朱珺麟</t>
  </si>
  <si>
    <t>2B8h6p21-132-015-gI-001-BE7-067-1-YaU-05-e3n</t>
  </si>
  <si>
    <t>琪钰</t>
  </si>
  <si>
    <t>龚琪钰</t>
  </si>
  <si>
    <t>2B8h6pUH-132-015-4c-001-793-067-1-LOi-05-s9W</t>
  </si>
  <si>
    <t>紫茉队</t>
  </si>
  <si>
    <t>北京市陈经纶中学保利小学（北校区）</t>
  </si>
  <si>
    <t>陈紫茉</t>
  </si>
  <si>
    <t>2B8h6pA1-132-015-jE-001-Oj0-067-1-xxS-05-Vzi</t>
  </si>
  <si>
    <t>超越一队</t>
  </si>
  <si>
    <t>灵寿县龙岗学校</t>
  </si>
  <si>
    <t>范腾宇</t>
  </si>
  <si>
    <t>2B8h6pLU-132-015-HT-001-POa-067-1-gaY-05-tC6</t>
  </si>
  <si>
    <t>杨新捷</t>
  </si>
  <si>
    <t>:杨新捷</t>
  </si>
  <si>
    <t>2B8h6pyE-132-015-hq-001-y0h-067-1-UzD-05-KI9</t>
  </si>
  <si>
    <t>慕墨泉</t>
  </si>
  <si>
    <t>港城小学</t>
  </si>
  <si>
    <t>2B8h6p2W-132-015-h8-001-4FO-067-1-4XW-05-FrU</t>
  </si>
  <si>
    <t>汇福9队</t>
  </si>
  <si>
    <t>汇福实验小学</t>
  </si>
  <si>
    <t>靳沐夕</t>
  </si>
  <si>
    <t>2B8h6py8-132-015-36-001-O0y-067-1-yP4-05-Nfe</t>
  </si>
  <si>
    <t>高盛甜</t>
  </si>
  <si>
    <t>李波伟</t>
  </si>
  <si>
    <t>2B8h6p2u-132-015-K4-001-rwt-067-1-buM-05-6bC</t>
  </si>
  <si>
    <t>许胤源</t>
  </si>
  <si>
    <t>2B8h6pwN-132-015-LF-001-OOl-067-1-I06-05-xUQ</t>
  </si>
  <si>
    <t>朝气蓬勃</t>
  </si>
  <si>
    <t>李欣泽</t>
  </si>
  <si>
    <t>2B8h6pyd-132-015-en-001-OpT-067-1-wmA-05-OjX</t>
  </si>
  <si>
    <t>踊跃6队</t>
  </si>
  <si>
    <t>宋玥萱</t>
  </si>
  <si>
    <t>2B8h6pyk-132-015-6H-001-NTq-067-1-dhR-05-3eq</t>
  </si>
  <si>
    <t>踊跃1队</t>
  </si>
  <si>
    <t>陈锐</t>
  </si>
  <si>
    <t>秦汇森</t>
  </si>
  <si>
    <t>2B8h6pUt-132-015-Ob-001-BYM-067-1-124-05-OY5</t>
  </si>
  <si>
    <t>语桐</t>
  </si>
  <si>
    <t>北京中法实验学校</t>
  </si>
  <si>
    <t>罗淦</t>
  </si>
  <si>
    <t>富语桐</t>
  </si>
  <si>
    <t>2B8h6pwF-132-015-nI-001-OEX-067-1-XWX-05-Zlb</t>
  </si>
  <si>
    <t>翊辰队</t>
  </si>
  <si>
    <t>青岛四方实验小学</t>
  </si>
  <si>
    <t>董翊辰</t>
  </si>
  <si>
    <t>2B8h6pbM-132-015-VP-001-tfu-067-1-sM1-05-wXl</t>
  </si>
  <si>
    <t>大展宏图</t>
  </si>
  <si>
    <t>北京市东城区板厂小学</t>
  </si>
  <si>
    <t>吴刚</t>
  </si>
  <si>
    <t>胡益宁</t>
  </si>
  <si>
    <t>2B8h6pyV-132-015-7C-001-Mgv-067-1-Mkq-05-r4p</t>
  </si>
  <si>
    <t>西单小学战神队</t>
  </si>
  <si>
    <t>北京西单小学</t>
  </si>
  <si>
    <t>王佳帅</t>
  </si>
  <si>
    <t>杨钦羽</t>
  </si>
  <si>
    <t>2B8h6pbX-132-015-b8-001-W9c-067-1-yHj-05-iEq</t>
  </si>
  <si>
    <t>赛能无敌</t>
  </si>
  <si>
    <t>鼎石学校</t>
  </si>
  <si>
    <t>张崇宇</t>
  </si>
  <si>
    <t>2B8h6p2F-132-015-Rx-001-Aio-067-1-d3r-05-njI</t>
  </si>
  <si>
    <t>奕奕</t>
  </si>
  <si>
    <t>周方奕</t>
  </si>
  <si>
    <t>2B8h6pU8-132-015-E8-001-OuD-067-1-DjS-05-fUS</t>
  </si>
  <si>
    <t>雨宸战神队</t>
  </si>
  <si>
    <t>北京第二实验小学永定分校</t>
  </si>
  <si>
    <t>李雨宸</t>
  </si>
  <si>
    <t>2B8h6pyh-132-015-RE-001-OQp-067-1-5zA-05-Ruj</t>
  </si>
  <si>
    <t>元年精英一队</t>
  </si>
  <si>
    <t>东营市清风小学</t>
  </si>
  <si>
    <t>张海锋</t>
  </si>
  <si>
    <t>张雅雯</t>
  </si>
  <si>
    <t>2B8h6py1-132-015-Nm-001-S7V-067-1-aFq-05-7Y2</t>
  </si>
  <si>
    <t>踊跃9队</t>
  </si>
  <si>
    <t>招远蓝德教育培训学校</t>
  </si>
  <si>
    <t>宋依蔓</t>
  </si>
  <si>
    <t>2B8h6pyF-132-015-bR-001-o9i-067-1-C8S-05-qCM</t>
  </si>
  <si>
    <t>踊跃2队</t>
  </si>
  <si>
    <t>李京林</t>
  </si>
  <si>
    <t>2B8h6p4H-132-015-aq-001-5Ut-067-1-iol-05-SY6</t>
  </si>
  <si>
    <t>悦悦战队</t>
  </si>
  <si>
    <t>于晶明悦</t>
  </si>
  <si>
    <t>2B8h6pJb-132-015-UW-001-kjQ-068-1-NFF-06-Dtz</t>
  </si>
  <si>
    <t>Python</t>
  </si>
  <si>
    <t>刘佳睿队</t>
  </si>
  <si>
    <t>滨州市高新技术产业开发区第二小学</t>
  </si>
  <si>
    <t>董云龙</t>
  </si>
  <si>
    <t>刘佳睿</t>
  </si>
  <si>
    <t>2B8h6px3-132-015-Yk-001-Ijk-068-1-PhB-06-rgJ</t>
  </si>
  <si>
    <t>未来探险家</t>
  </si>
  <si>
    <t>李思颖</t>
  </si>
  <si>
    <t>陈梓彧</t>
  </si>
  <si>
    <t>2B8h6pJ5-132-015-ka-001-GLz-068-1-ubX-06-H9o</t>
  </si>
  <si>
    <t>富国实验学校代表队</t>
  </si>
  <si>
    <t>滨州市沾化区富国实验学校</t>
  </si>
  <si>
    <t>范家昊</t>
  </si>
  <si>
    <t>2B8h6pio-132-015-MW-001-VWC-068-1-iU3-06-OCY</t>
  </si>
  <si>
    <t>周驰皓</t>
  </si>
  <si>
    <t>北京市大兴区第二小学</t>
  </si>
  <si>
    <t>张思腾</t>
  </si>
  <si>
    <t>2B8h6pIk-132-015-n7-001-j5k-068-1-0C5-06-X8w</t>
  </si>
  <si>
    <t>乐码编程徐铭哲战队</t>
  </si>
  <si>
    <t>张永友</t>
  </si>
  <si>
    <t>徐铭哲</t>
  </si>
  <si>
    <t>2B8h6ElC-132-015-2T-001-Nxu-068-1-WAU-06-G1c</t>
  </si>
  <si>
    <t>朱建勋</t>
  </si>
  <si>
    <t>2B8h6pID-132-015-JI-001-95n-068-1-lOP-06-Kks</t>
  </si>
  <si>
    <t>乐码编程易琳帆战队</t>
  </si>
  <si>
    <t>易琳帆</t>
  </si>
  <si>
    <t>2B8h6pi6-132-015-71-001-s5R-068-1-OXO-06-Tej</t>
  </si>
  <si>
    <t>乔梓涵</t>
  </si>
  <si>
    <t>2B8h6pxd-132-015-WR-001-rOl-068-1-SXD-06-QkO</t>
  </si>
  <si>
    <t>太原市青年路小学校李则学</t>
  </si>
  <si>
    <t>太原市迎泽区青年路小学校</t>
  </si>
  <si>
    <t>李则学</t>
  </si>
  <si>
    <t>2B8h6pMB-132-015-XP-001-fax-068-1-hAW-06-ZZi</t>
  </si>
  <si>
    <t>追光者</t>
  </si>
  <si>
    <t>李孝天</t>
  </si>
  <si>
    <t>2B8h6pIq-132-015-x5-001-u7S-068-1-e4d-06-TBE</t>
  </si>
  <si>
    <t>2B8h6pIB-132-015-wW-001-oqA-068-1-iI0-06-EJ6</t>
  </si>
  <si>
    <t>王力捷</t>
  </si>
  <si>
    <t>无锡市梨庄实验小学</t>
  </si>
  <si>
    <t>朱琪</t>
  </si>
  <si>
    <t>2B8h6pJH-132-015-aO-001-AM7-068-1-25J-06-Y7j</t>
  </si>
  <si>
    <t>实小东山46队</t>
  </si>
  <si>
    <t>袁泽昊</t>
  </si>
  <si>
    <t>2B8h6pJQ-132-015-Zq-001-O2r-068-1-mkh-06-mp5</t>
  </si>
  <si>
    <t>黄靖轩</t>
  </si>
  <si>
    <t>2B8h6pJU-132-015-ee-001-ZrH-068-1-QmN-06-lQ3</t>
  </si>
  <si>
    <t>科技活动中心小分队</t>
  </si>
  <si>
    <t>滨州市滨城区第六中学</t>
  </si>
  <si>
    <t>胡明浩</t>
  </si>
  <si>
    <t>付清尘</t>
  </si>
  <si>
    <t>2B8h6pJ7-132-015-w1-001-wkt-068-1-lNJ-06-Ech</t>
  </si>
  <si>
    <t>孟昱维</t>
  </si>
  <si>
    <t>北京市东城区史家小学分校</t>
  </si>
  <si>
    <t>2B8h6pxD-132-015-sm-001-gnA-068-1-d1T-06-fkf</t>
  </si>
  <si>
    <t>太原市青年路小学校秦硕谦</t>
  </si>
  <si>
    <t>崔秀英</t>
  </si>
  <si>
    <t>秦硕谦</t>
  </si>
  <si>
    <t>2B8h6pJC-132-015-nN-001-DQF-068-1-TeL-06-Bgs</t>
  </si>
  <si>
    <t>幸福2队</t>
  </si>
  <si>
    <t>宋一颉</t>
  </si>
  <si>
    <t>2B8h6pic-132-015-31-001-Fvc-068-1-Cwl-06-sBh</t>
  </si>
  <si>
    <t>米特一队</t>
  </si>
  <si>
    <t>郑州市惠济区东风路小学</t>
  </si>
  <si>
    <t>杨欣源</t>
  </si>
  <si>
    <t>2B8h6pJW-132-015-e4-001-EXB-068-1-fpf-06-Aru</t>
  </si>
  <si>
    <t>幸福永无BUG队</t>
  </si>
  <si>
    <t>祝安辰</t>
  </si>
  <si>
    <t>2B8h6pMo-132-015-uw-001-OS9-068-1-aId-06-n04</t>
  </si>
  <si>
    <t>发现者1号</t>
  </si>
  <si>
    <t>通州区第二中学小学部</t>
  </si>
  <si>
    <t>邢爱慧</t>
  </si>
  <si>
    <t>孟元朔</t>
  </si>
  <si>
    <t>2B8h6pMD-132-015-Er-001-p4c-068-1-s1i-06-gz5</t>
  </si>
  <si>
    <t>跃迁队</t>
  </si>
  <si>
    <t>西峰区新建小学</t>
  </si>
  <si>
    <t>窦花丽</t>
  </si>
  <si>
    <t>马瑞涵</t>
  </si>
  <si>
    <t>2B8h6pMd-132-015-Rj-001-OVy-068-1-KqR-06-DeD</t>
  </si>
  <si>
    <t>神经元</t>
  </si>
  <si>
    <t>张晓菊</t>
  </si>
  <si>
    <t>石屿橙</t>
  </si>
  <si>
    <t>2B8h6pMC-132-015-lo-001-dTe-068-1-rGg-06-ktl</t>
  </si>
  <si>
    <t>发现者2号</t>
  </si>
  <si>
    <t>北京市通州区官园小学</t>
  </si>
  <si>
    <t>李柏翰</t>
  </si>
  <si>
    <t>2B8h6p67-132-015-xE-001-kVD-068-1-xWR-06-6rL</t>
  </si>
  <si>
    <t>龙岩市实验小学python1队</t>
  </si>
  <si>
    <t>林子栋</t>
  </si>
  <si>
    <t>2B8h6pMh-132-015-DX-001-QTV-068-1-QsL-06-zS0</t>
  </si>
  <si>
    <t>燕郊1队</t>
  </si>
  <si>
    <t>汇福实验学校</t>
  </si>
  <si>
    <t>薛卿</t>
  </si>
  <si>
    <t>沈章程</t>
  </si>
  <si>
    <t>2B8h6pJv-132-015-TW-001-ZSB-068-1-QFg-06-OR8</t>
  </si>
  <si>
    <t>北外附校5队</t>
  </si>
  <si>
    <t>唐迪一骏</t>
  </si>
  <si>
    <t>2B8h6pJx-132-015-vq-001-Vqb-068-1-g1l-06-QNN</t>
  </si>
  <si>
    <t>山航附小</t>
  </si>
  <si>
    <t>山东航空学院附属小学</t>
  </si>
  <si>
    <t>苏龙群</t>
  </si>
  <si>
    <t>2B8h6ElW-132-015-zC-001-lfB-068-1-05C-06-UKk</t>
  </si>
  <si>
    <t>双塔西街小学校冯煜</t>
  </si>
  <si>
    <t>太原市迎泽区双塔西街小学校</t>
  </si>
  <si>
    <t>史俊梅</t>
  </si>
  <si>
    <t>冯煜</t>
  </si>
  <si>
    <t>2B8h6pJu-132-015-LB-001-g5L-068-1-PBZ-06-jW4</t>
  </si>
  <si>
    <t>略阳天立实验学校1队</t>
  </si>
  <si>
    <t>略阳天立实验学校</t>
  </si>
  <si>
    <t>田杰</t>
  </si>
  <si>
    <t>张景喆</t>
  </si>
  <si>
    <t>2B8h6pMr-132-015-nP-001-aJh-068-1-xvv-06-54v</t>
  </si>
  <si>
    <t>狂飙组</t>
  </si>
  <si>
    <t>梁思杰</t>
  </si>
  <si>
    <t>2B8h6pxz-132-015-lV-001-V2U-068-1-7Jw-06-xlY</t>
  </si>
  <si>
    <t>黄朵唯</t>
  </si>
  <si>
    <t>德州天衢新区弘德小学</t>
  </si>
  <si>
    <t>2B8h6px2-132-015-pf-001-AKI-068-1-WRj-06-2Vh</t>
  </si>
  <si>
    <t>算法终结者</t>
  </si>
  <si>
    <t>赵藤博</t>
  </si>
  <si>
    <t>2B8h6pMG-132-015-39-001-svm-068-1-jQm-06-MdP</t>
  </si>
  <si>
    <t>燕郊11队</t>
  </si>
  <si>
    <t>蓝天小学</t>
  </si>
  <si>
    <t>王子睿</t>
  </si>
  <si>
    <t>2B8h6pxp-132-015-3K-001-td3-068-1-X5C-06-Q8J</t>
  </si>
  <si>
    <t>郭焦铂雄</t>
  </si>
  <si>
    <t>运城市向阳学校</t>
  </si>
  <si>
    <t>2B8h6pxM-132-015-kH-001-MFD-068-1-2Fj-06-sUa</t>
  </si>
  <si>
    <t>第一</t>
  </si>
  <si>
    <t>魏一</t>
  </si>
  <si>
    <t>2B8h6pMa-132-015-dS-001-7AA-068-1-R9E-06-eu5</t>
  </si>
  <si>
    <t>汇福31队</t>
  </si>
  <si>
    <t>宋嘉明</t>
  </si>
  <si>
    <t>2B8h6pJE-132-015-yK-001-m7G-068-1-qvm-06-igk</t>
  </si>
  <si>
    <t>汉中市北大街小学1队</t>
  </si>
  <si>
    <t>汉中市北大街小学</t>
  </si>
  <si>
    <t>马菊涛</t>
  </si>
  <si>
    <t>康有泽</t>
  </si>
  <si>
    <t>2B8h6pI5-132-015-F4-001-Vdm-068-1-aHd-06-qdY</t>
  </si>
  <si>
    <t>孔振懿</t>
  </si>
  <si>
    <t>沈阳市铁西区启工二校红梅分校</t>
  </si>
  <si>
    <t>2B8h6pxl-132-015-aq-001-KF2-068-1-Xem-06-z5v</t>
  </si>
  <si>
    <t>王栩杋</t>
  </si>
  <si>
    <t>2B8h6px4-132-015-t6-001-vA2-068-1-OCy-06-lyr</t>
  </si>
  <si>
    <t>钢铁算法队</t>
  </si>
  <si>
    <t>郭花丽</t>
  </si>
  <si>
    <t>贾雅纳川</t>
  </si>
  <si>
    <t>2B8h6pi9-132-015-pC-001-iN7-068-1-0vd-06-6YL</t>
  </si>
  <si>
    <t>维谦队</t>
  </si>
  <si>
    <t>北京市陈经纶中学保利小学</t>
  </si>
  <si>
    <t>邹维谦</t>
  </si>
  <si>
    <t>2B8h6pxX-132-015-1j-001-BlK-068-1-mNN-06-M9P</t>
  </si>
  <si>
    <t>李林淼</t>
  </si>
  <si>
    <t>运城市五洲观澜小学</t>
  </si>
  <si>
    <t>2B8h6ElH-132-015-bv-001-ehH-068-1-5jQ-06-vnA</t>
  </si>
  <si>
    <t>单荷雯</t>
  </si>
  <si>
    <t>刘家秀</t>
  </si>
  <si>
    <t>2B8h6pMs-132-015-l1-001-9bD-068-1-DFw-06-HED</t>
  </si>
  <si>
    <t>未来领航者20</t>
  </si>
  <si>
    <t>西峰区南街小学</t>
  </si>
  <si>
    <t>张雪艳</t>
  </si>
  <si>
    <t>宋延爔</t>
  </si>
  <si>
    <t>2B8h6piw-132-015-1R-001-m1L-068-1-cAL-06-Ghw</t>
  </si>
  <si>
    <t>星际编程挑战者</t>
  </si>
  <si>
    <t>天津市翔宇弘德学校</t>
  </si>
  <si>
    <t>石建鹏</t>
  </si>
  <si>
    <t>叶子琦</t>
  </si>
  <si>
    <t>2B8h6pJ1-132-015-Ua-001-0Wa-068-1-O5N-06-3Db</t>
  </si>
  <si>
    <t>汉中东辰外国语学校1队</t>
  </si>
  <si>
    <t>龚瑞涛</t>
  </si>
  <si>
    <t>2B8h6pM3-132-015-JV-001-oiq-068-1-zuY-06-OHa</t>
  </si>
  <si>
    <t>发现者9号</t>
  </si>
  <si>
    <t>北京市通州区第二中学</t>
  </si>
  <si>
    <t>杨博文</t>
  </si>
  <si>
    <t>2B8h6pxV-132-015-5F-001-2xy-068-1-lrX-06-aJe</t>
  </si>
  <si>
    <t>明明</t>
  </si>
  <si>
    <t>深圳市南山区丽林维育学校</t>
  </si>
  <si>
    <t>杨伊明</t>
  </si>
  <si>
    <t>2B8h6pJo-132-015-14-001-Ai1-068-1-hXx-06-Qxr</t>
  </si>
  <si>
    <t>幸福小队</t>
  </si>
  <si>
    <t>胡俊哲</t>
  </si>
  <si>
    <t>2B8h6pIb-132-015-Yb-001-HgU-068-1-TSx-06-qbi</t>
  </si>
  <si>
    <t>实验1队</t>
  </si>
  <si>
    <t>孙敬尧</t>
  </si>
  <si>
    <t>2B8h6pMl-132-015-3q-001-OXA-068-1-Ch9-06-TDm</t>
  </si>
  <si>
    <t>发现者5号</t>
  </si>
  <si>
    <t>北京通州官园小学</t>
  </si>
  <si>
    <t>侯磊</t>
  </si>
  <si>
    <t>2B8h6pMt-132-015-Wq-001-OeH-068-1-OPK-06-CYy</t>
  </si>
  <si>
    <t>燕达实验学校</t>
  </si>
  <si>
    <t>张金博</t>
  </si>
  <si>
    <t>2B8h6pJi-132-015-0V-001-pQ3-068-1-iHA-06-PIF</t>
  </si>
  <si>
    <t>滨城区授田英才学园科创队</t>
  </si>
  <si>
    <t>王渊博</t>
  </si>
  <si>
    <t>2B8h6piW-132-015-wV-001-N3k-068-1-9Y6-06-bMm</t>
  </si>
  <si>
    <t>前门小学</t>
  </si>
  <si>
    <t>刘春阳</t>
  </si>
  <si>
    <t>2B8h6pMT-132-015-VW-001-zKq-068-1-q16-06-wlg</t>
  </si>
  <si>
    <t>发现者6号</t>
  </si>
  <si>
    <t>张开元</t>
  </si>
  <si>
    <t>2B8h6pIR-132-015-SO-001-7Dg-068-1-96z-06-GQE</t>
  </si>
  <si>
    <t>陆子轩</t>
  </si>
  <si>
    <t>2B8h6pib-132-015-MB-001-ZT5-068-1-3cD-06-IU9</t>
  </si>
  <si>
    <t>米特二队</t>
  </si>
  <si>
    <t>封丘县城关镇南街小学</t>
  </si>
  <si>
    <t>白家源</t>
  </si>
  <si>
    <t>2B8h6pi8-132-015-VB-001-EzD-068-1-CJm-06-4MW</t>
  </si>
  <si>
    <t>陈施茵队</t>
  </si>
  <si>
    <t>北京小学翡翠城分校</t>
  </si>
  <si>
    <t>陈施茵</t>
  </si>
  <si>
    <t>2B8h6pxQ-132-015-iw-001-Wd0-068-1-O4o-06-OQk</t>
  </si>
  <si>
    <t>张可帆</t>
  </si>
  <si>
    <t>2B8h6piO-132-015-6Z-001-pcm-068-1-EQq-06-ykd</t>
  </si>
  <si>
    <t>金奕诚</t>
  </si>
  <si>
    <t>北京市陈经纶中学保利小学天街新元校区</t>
  </si>
  <si>
    <t>2B8h6ElK-132-015-Im-001-2FX-068-1-H5f-06-DOn</t>
  </si>
  <si>
    <t>青岛宁安路小学</t>
  </si>
  <si>
    <t>邵林</t>
  </si>
  <si>
    <t>曹嘉木</t>
  </si>
  <si>
    <t>2B8h6pJf-132-015-m2-001-rOq-068-1-BeG-06-ABO</t>
  </si>
  <si>
    <t>滨州实验学校科创队</t>
  </si>
  <si>
    <t>张瀚轩</t>
  </si>
  <si>
    <t>2B8h6pIu-132-015-zL-001-Xb3-068-1-jTY-06-3hV</t>
  </si>
  <si>
    <t>连元小小工程师</t>
  </si>
  <si>
    <t>俞丽薇</t>
  </si>
  <si>
    <t>刘茗宇</t>
  </si>
  <si>
    <t>2B8h6pxv-132-015-X7-001-Jmx-068-1-NEE-06-VzM</t>
  </si>
  <si>
    <t>破壁者</t>
  </si>
  <si>
    <t>杨小霞</t>
  </si>
  <si>
    <t>石家龠</t>
  </si>
  <si>
    <t>2B8h6piT-132-015-6C-001-bqs-068-1-Q6D-06-DBh</t>
  </si>
  <si>
    <t>闻晨贺队</t>
  </si>
  <si>
    <t>北京市朝阳区花家地实验小学</t>
  </si>
  <si>
    <t>闻晨贺</t>
  </si>
  <si>
    <t>2B8h6pi2-132-015-xq-001-Mmn-068-1-0f4-06-WIe</t>
  </si>
  <si>
    <t>iCode 先锋队</t>
  </si>
  <si>
    <t>孙骏</t>
  </si>
  <si>
    <t>2B8h6pxn-132-015-Bq-001-iCx-068-1-cSj-06-ek9</t>
  </si>
  <si>
    <t>徐瑞铄</t>
  </si>
  <si>
    <t>运城市盐湖区解放路示范学校</t>
  </si>
  <si>
    <t>2B8h6pMI-132-015-sK-001-exp-068-1-lKS-06-sHk</t>
  </si>
  <si>
    <t>燕郊31队</t>
  </si>
  <si>
    <t>燕达实验小学</t>
  </si>
  <si>
    <t>郑皓博</t>
  </si>
  <si>
    <t>2B8h6pin-132-015-4J-001-18t-068-1-B2H-06-gfX</t>
  </si>
  <si>
    <t>赵子涵</t>
  </si>
  <si>
    <t>北京教育学院附属大兴实验小学</t>
  </si>
  <si>
    <t>2B8h6pME-132-015-Ye-001-r6O-068-1-m6j-06-O1V</t>
  </si>
  <si>
    <t>发现者7号</t>
  </si>
  <si>
    <t>北京市东城区东四十四条小学</t>
  </si>
  <si>
    <t>张锦轩</t>
  </si>
  <si>
    <t>2B8h6piB-132-015-jn-001-4mO-068-1-kHy-06-79T</t>
  </si>
  <si>
    <t>凯睿队</t>
  </si>
  <si>
    <t>北京市育才学校通州分校</t>
  </si>
  <si>
    <t>韩艺</t>
  </si>
  <si>
    <t>温凯睿</t>
  </si>
  <si>
    <t>2B8h6El6-132-015-xo-001-P1b-068-1-5hY-06-lZc</t>
  </si>
  <si>
    <t>加油队</t>
  </si>
  <si>
    <t>青岛超银学校</t>
  </si>
  <si>
    <t>王孝楷</t>
  </si>
  <si>
    <t>2B8h6pM0-132-015-WN-001-OEK-068-1-UZ1-06-ytr</t>
  </si>
  <si>
    <t>发现者3号</t>
  </si>
  <si>
    <t>北京通州后南仓小学</t>
  </si>
  <si>
    <t>侯森</t>
  </si>
  <si>
    <t>2B8h6piL-132-015-Pr-001-gCn-068-1-bXa-06-CbT</t>
  </si>
  <si>
    <t>iCode 追光者</t>
  </si>
  <si>
    <t>津南区实验小学</t>
  </si>
  <si>
    <t>闫东源</t>
  </si>
  <si>
    <t>2B8h6pJB-132-015-jU-001-4Ra-068-1-2P3-06-jJV</t>
  </si>
  <si>
    <t>汉中东辰外国语学校2队</t>
  </si>
  <si>
    <t>龚泽鑫</t>
  </si>
  <si>
    <t>2B8h6px5-132-015-Wz-001-k5d-068-1-Ch7-06-H7t</t>
  </si>
  <si>
    <t>康康</t>
  </si>
  <si>
    <t>深圳市宝安区上合小学</t>
  </si>
  <si>
    <t>吴康桐</t>
  </si>
  <si>
    <t>2B8h6pi7-132-015-3q-001-2IM-068-1-c3p-06-Zxp</t>
  </si>
  <si>
    <t>雨程必胜</t>
  </si>
  <si>
    <t>武汉华美实验学校</t>
  </si>
  <si>
    <t>邓爱华</t>
  </si>
  <si>
    <t>韩雨程</t>
  </si>
  <si>
    <t>2B8h6pMA-132-015-W6-001-o6N-068-1-RQw-06-YVv</t>
  </si>
  <si>
    <t>燕郊3队</t>
  </si>
  <si>
    <t>育才学校</t>
  </si>
  <si>
    <t>段知泽</t>
  </si>
  <si>
    <t>2B8h6piP-132-015-v3-001-qD2-068-1-lHU-06-T9h</t>
  </si>
  <si>
    <t>汉中东辰外国语学校5队</t>
  </si>
  <si>
    <t>闻俊怡</t>
  </si>
  <si>
    <t>2B8h6pIE-132-015-Ox-001-4jc-068-1-x3p-06-IrS</t>
  </si>
  <si>
    <t>育红小小科学家</t>
  </si>
  <si>
    <t>无锡市育红山水小学</t>
  </si>
  <si>
    <t>张梦岩</t>
  </si>
  <si>
    <t>王芊霁</t>
  </si>
  <si>
    <t>2B8h6pIS-132-015-ks-001-CGL-068-1-Iqu-06-aEi</t>
  </si>
  <si>
    <t>宣夷队</t>
  </si>
  <si>
    <t>青岛启慧双语学校</t>
  </si>
  <si>
    <t>李宣夷</t>
  </si>
  <si>
    <t>2B8h6pIW-132-015-Kf-001-xaI-068-1-TAX-06-WVO</t>
  </si>
  <si>
    <t>宁强县南街小学1队</t>
  </si>
  <si>
    <t>宁强县南街小学</t>
  </si>
  <si>
    <t>唐桂平</t>
  </si>
  <si>
    <t>王彦儒</t>
  </si>
  <si>
    <t>2B8h6pII-132-015-7t-001-hQ5-068-1-Px7-06-IdG</t>
  </si>
  <si>
    <t>杨晋逸</t>
  </si>
  <si>
    <t>2B8h6pxK-132-015-SJ-001-TxK-068-1-IkA-06-eZ7</t>
  </si>
  <si>
    <t>连晨宇</t>
  </si>
  <si>
    <t>2B8h6pJ2-132-015-SZ-001-8T3-068-1-i42-06-QjS</t>
  </si>
  <si>
    <t>周小荞</t>
  </si>
  <si>
    <t>2B8h6piv-132-015-m5-001-zXU-068-1-GeT-06-HgP</t>
  </si>
  <si>
    <t>汉中市伞铺街小学2队</t>
  </si>
  <si>
    <t>汉中市伞铺街小学</t>
  </si>
  <si>
    <t>李浩然</t>
  </si>
  <si>
    <t>2B8h6pMy-132-015-8Y-001-mL5-068-1-ORI-06-42F</t>
  </si>
  <si>
    <t>燕郊9队</t>
  </si>
  <si>
    <t>以诺实验小学</t>
  </si>
  <si>
    <t>唐嘉元</t>
  </si>
  <si>
    <t>2B8h6pJD-132-015-ao-001-Ikj-068-1-QQx-06-NVF</t>
  </si>
  <si>
    <t>汉中市伞铺街小学1队</t>
  </si>
  <si>
    <t>杜玥妡</t>
  </si>
  <si>
    <t>2B8h6p6A-132-015-OB-001-maS-068-1-k80-06-4qO</t>
  </si>
  <si>
    <t>旭日东升队</t>
  </si>
  <si>
    <t>刘雯</t>
  </si>
  <si>
    <t>赵升升</t>
  </si>
  <si>
    <t>2B8h6pMJ-132-015-Ub-001-vk7-068-1-VbS-06-pO4</t>
  </si>
  <si>
    <t>汇福39队</t>
  </si>
  <si>
    <t>三河市玉山实验学校</t>
  </si>
  <si>
    <t>刘峻硕</t>
  </si>
  <si>
    <t>2B8h6pij-132-015-Fo-001-FOD-068-1-PfC-06-tNq</t>
  </si>
  <si>
    <t>高尚</t>
  </si>
  <si>
    <t>史家胡同小学</t>
  </si>
  <si>
    <t>2B8h6pMm-132-015-UC-001-JJS-068-1-V0l-06-5zm</t>
  </si>
  <si>
    <t>发现者8号</t>
  </si>
  <si>
    <t>清华大学附属中学管庄学校本部校区</t>
  </si>
  <si>
    <t>程文翰</t>
  </si>
  <si>
    <t>2B8h6pIH-132-015-9W-001-Std-068-1-QLg-06-7YB</t>
  </si>
  <si>
    <t>汉中市北大街小学2队</t>
  </si>
  <si>
    <t>甘浩宇</t>
  </si>
  <si>
    <t>2B8h6piI-132-015-dO-001-uZG-068-1-C8l-06-2Lu</t>
  </si>
  <si>
    <t>米特五队</t>
  </si>
  <si>
    <t>郝邓邯</t>
  </si>
  <si>
    <t>2B8h6Ela-132-015-Ss-001-nVL-068-1-iCV-06-Npl</t>
  </si>
  <si>
    <t>子轩</t>
  </si>
  <si>
    <t>陈子轩</t>
  </si>
  <si>
    <t>2B8h6pIF-132-015-JZ-001-m1Q-068-1-iTV-06-nVV</t>
  </si>
  <si>
    <t>大雄五队</t>
  </si>
  <si>
    <t>王晓明</t>
  </si>
  <si>
    <t>李逸轩</t>
  </si>
  <si>
    <t>2B8h6pIi-132-015-qr-001-tWV-068-1-jRz-06-YTf</t>
  </si>
  <si>
    <t>郭滢衫</t>
  </si>
  <si>
    <t>沈阳市和平区南京街第一小学</t>
  </si>
  <si>
    <t>郭滢杉</t>
  </si>
  <si>
    <t>2B8h6pIN-132-015-Hl-001-wbA-068-1-UZV-06-Yh0</t>
  </si>
  <si>
    <t>仁旭队</t>
  </si>
  <si>
    <t>城阳古庙小学</t>
  </si>
  <si>
    <t>蒋仁旭</t>
  </si>
  <si>
    <t>2B8h6pM6-132-015-56-001-O98-068-1-lTM-06-iri</t>
  </si>
  <si>
    <t>汇福19队</t>
  </si>
  <si>
    <t>冯家府小学</t>
  </si>
  <si>
    <t>周子翔</t>
  </si>
  <si>
    <t>2B8h6pie-132-015-gL-001-3ed-068-1-XQU-06-xPr</t>
  </si>
  <si>
    <t>正璇队</t>
  </si>
  <si>
    <t>胡正璇</t>
  </si>
  <si>
    <t>2B8h6pig-132-015-DK-001-e65-068-1-yeb-06-qvP</t>
  </si>
  <si>
    <t>思妍队</t>
  </si>
  <si>
    <t>陈经纶中学保利小学</t>
  </si>
  <si>
    <t>薛思妍</t>
  </si>
  <si>
    <t>2B8h6pJS-132-015-OP-001-03Q-068-1-JWu-06-WPi</t>
  </si>
  <si>
    <t>雷皓然</t>
  </si>
  <si>
    <t>运城市盐湖区新港实验学校</t>
  </si>
  <si>
    <t>2B8h6pJ6-132-015-jj-001-mRK-068-1-zy7-06-HV2</t>
  </si>
  <si>
    <t>元码童芯-禹潼</t>
  </si>
  <si>
    <t>西安高新东区小学</t>
  </si>
  <si>
    <t>张红发</t>
  </si>
  <si>
    <t>李禹潼</t>
  </si>
  <si>
    <t>2B8h6pXL-132-015-Cf-001-Uye-068-1-lpo-02-eip</t>
  </si>
  <si>
    <t>钢铁侠</t>
  </si>
  <si>
    <t>合水县乐蟠初级中学</t>
  </si>
  <si>
    <t>陶红娟</t>
  </si>
  <si>
    <t>刘梓鑫</t>
  </si>
  <si>
    <t>2B8h6p6B-132-015-O4-001-fTt-068-1-2kt-02-AoW</t>
  </si>
  <si>
    <t>余深远</t>
  </si>
  <si>
    <t>江阴初级中学</t>
  </si>
  <si>
    <t>韩晓琴</t>
  </si>
  <si>
    <t>2B8h6pXU-132-015-XK-001-0Jg-068-1-ZzV-02-PKJ</t>
  </si>
  <si>
    <t>破风队</t>
  </si>
  <si>
    <t>曹立杰</t>
  </si>
  <si>
    <t>王晨裕</t>
  </si>
  <si>
    <t>2B8h6pXq-132-015-eX-001-PhG-068-1-Lp4-02-Krw</t>
  </si>
  <si>
    <t>追梦</t>
  </si>
  <si>
    <t>合水县第二中学</t>
  </si>
  <si>
    <t>张永文</t>
  </si>
  <si>
    <t>贾永忻</t>
  </si>
  <si>
    <t>2B8h6pXk-132-015-UP-001-0xz-068-1-v0b-02-c9Y</t>
  </si>
  <si>
    <t>从磊</t>
  </si>
  <si>
    <t>王泽瑞</t>
  </si>
  <si>
    <t>2B8h6p6p-132-015-sw-001-n7L-068-1-zBh-02-AWC</t>
  </si>
  <si>
    <t>翟晨皓</t>
  </si>
  <si>
    <t>金凡一</t>
  </si>
  <si>
    <t>2B8h6pXs-132-015-SL-001-7L8-068-1-URZ-02-ika</t>
  </si>
  <si>
    <t>滨城区授田英才学学园</t>
  </si>
  <si>
    <t>张诚轩</t>
  </si>
  <si>
    <t>2B8h6pXr-132-015-rq-001-Mh9-068-1-ZFt-02-pnh</t>
  </si>
  <si>
    <t>闪烁</t>
  </si>
  <si>
    <t>深圳市宝安中学外国语学校</t>
  </si>
  <si>
    <t>颜烁</t>
  </si>
  <si>
    <t>2B8h6pXg-132-015-Kh-001-WSJ-068-1-tc5-02-7jq</t>
  </si>
  <si>
    <t>博学</t>
  </si>
  <si>
    <t>深圳市南山外国语学校(集团)大冲学校</t>
  </si>
  <si>
    <t>段博源</t>
  </si>
  <si>
    <t>2B8h6pSr-132-015-b6-001-08y-068-1-lJM-02-wXr</t>
  </si>
  <si>
    <t>松柏中学队</t>
  </si>
  <si>
    <t>杨君</t>
  </si>
  <si>
    <t>洪语萱</t>
  </si>
  <si>
    <t>2B8h6pXN-132-015-Lg-001-SCN-068-1-zB1-02-5MN</t>
  </si>
  <si>
    <t>锻造师</t>
  </si>
  <si>
    <t>吕峰</t>
  </si>
  <si>
    <t>连政尊</t>
  </si>
  <si>
    <t>2B8h6pXA-132-015-h9-001-OgV-068-1-Ru9-02-TPb</t>
  </si>
  <si>
    <t>风暴战队</t>
  </si>
  <si>
    <t>赵娜</t>
  </si>
  <si>
    <t>颜泽</t>
  </si>
  <si>
    <t>2B8h6pXo-132-015-dp-001-j0c-068-1-TMe-02-dwY</t>
  </si>
  <si>
    <t>宋昊泽</t>
  </si>
  <si>
    <t>2B8h6p6D-132-015-MO-001-RE0-068-1-lYT-02-5cn</t>
  </si>
  <si>
    <t>星际迷航队</t>
  </si>
  <si>
    <t>深圳市龙岗区东升学校</t>
  </si>
  <si>
    <t>姚超</t>
  </si>
  <si>
    <t>丁程耀</t>
  </si>
  <si>
    <t>2B8h6p6L-132-015-6b-001-q8A-068-1-DRz-02-S7u</t>
  </si>
  <si>
    <t>沈阳酷叮猫Python之星</t>
  </si>
  <si>
    <t>辽宁省沈阳市和平区第126中学长白校区</t>
  </si>
  <si>
    <t>于景超</t>
  </si>
  <si>
    <t>许朗</t>
  </si>
  <si>
    <t>2B8h6pSD-132-015-60-001-ENO-068-1-iSK-02-B2G</t>
  </si>
  <si>
    <t>宝安中学</t>
  </si>
  <si>
    <t>深圳市宝安中学(集团)初中部</t>
  </si>
  <si>
    <t>张玥滢</t>
  </si>
  <si>
    <t>2B8h6pX6-132-015-a4-001-NO2-068-1-4s3-02-a1L</t>
  </si>
  <si>
    <t>于承毅</t>
  </si>
  <si>
    <t>德州市同济中学</t>
  </si>
  <si>
    <t>2B8h6p6k-132-015-il-001-RYT-068-1-HBy-02-rgk</t>
  </si>
  <si>
    <t>心联盟</t>
  </si>
  <si>
    <t>曹德发</t>
  </si>
  <si>
    <t>梁思彤</t>
  </si>
  <si>
    <t>2B8h6p6Q-132-015-jO-001-Wcs-068-1-tYr-02-qFF</t>
  </si>
  <si>
    <t>杨翔驿</t>
  </si>
  <si>
    <t>沈阳市虹桥初级中学</t>
  </si>
  <si>
    <t>2B8h6pXl-132-015-I7-001-aXZ-068-1-3uL-02-zIo</t>
  </si>
  <si>
    <t>量子闪电</t>
  </si>
  <si>
    <t>雷天涛</t>
  </si>
  <si>
    <t>丑俊杰</t>
  </si>
  <si>
    <t>2B8h6pX1-132-015-4I-001-aTz-068-1-oCL-02-Yg9</t>
  </si>
  <si>
    <t>育才</t>
  </si>
  <si>
    <t>徐伟皓</t>
  </si>
  <si>
    <t>2B8h6pXf-132-015-cM-001-HLC-068-1-Lg0-02-hCz</t>
  </si>
  <si>
    <t>吴泽呈</t>
  </si>
  <si>
    <t>2B8h6p6j-132-015-FF-001-IjZ-068-1-Kn5-02-AoG</t>
  </si>
  <si>
    <t>付津任</t>
  </si>
  <si>
    <t>2B8h6p6s-132-015-mk-001-8fp-068-1-cXO-02-Pvb</t>
  </si>
  <si>
    <t>程序猛兽团</t>
  </si>
  <si>
    <t>田原晔</t>
  </si>
  <si>
    <t>樊育含</t>
  </si>
  <si>
    <t>2B8h6pXV-132-015-jP-001-dLp-068-1-rK5-02-CgT</t>
  </si>
  <si>
    <t>唐程烁</t>
  </si>
  <si>
    <t>2B8h6pXe-132-015-qW-001-WrZ-068-1-4Dl-02-jUN</t>
  </si>
  <si>
    <t>轩辕</t>
  </si>
  <si>
    <t>陈昱锦</t>
  </si>
  <si>
    <t>2B8h6p64-132-015-DR-001-kgs-068-1-ZhV-02-hxA</t>
  </si>
  <si>
    <t>赵晨惜</t>
  </si>
  <si>
    <t>沈阳市七中东新学校</t>
  </si>
  <si>
    <t>2B8h6pKh-132-015-YU-001-KA4-068-1-m9M-02-rx9</t>
  </si>
  <si>
    <t>丁一诺</t>
  </si>
  <si>
    <t>北京市海淀区清华大学附属中学上地学校</t>
  </si>
  <si>
    <t>2B8h6po2-132-015-LC-001-nIA-068-1-flu-02-XXQ</t>
  </si>
  <si>
    <t>暴风疾行队</t>
  </si>
  <si>
    <t>运城市南风学校</t>
  </si>
  <si>
    <t>赵梓皓</t>
  </si>
  <si>
    <t>2B8h6pKU-132-015-e4-001-4kN-068-1-1lc-02-vhB</t>
  </si>
  <si>
    <t>未来工程师联盟</t>
  </si>
  <si>
    <t>银川市湖畔中学</t>
  </si>
  <si>
    <t>路瑶</t>
  </si>
  <si>
    <t>王艺君</t>
  </si>
  <si>
    <t>2B8h6pX7-132-015-O0-001-NKR-068-1-BiJ-02-a3D</t>
  </si>
  <si>
    <t>钛合金闪电</t>
  </si>
  <si>
    <t>崔向斌</t>
  </si>
  <si>
    <t>刘汉宇</t>
  </si>
  <si>
    <t>2B8h6pXJ-132-015-B5-001-LP3-068-1-vOl-02-o7z</t>
  </si>
  <si>
    <t>许孝谦</t>
  </si>
  <si>
    <t>2B8h6p6o-132-015-Ek-001-YPw-068-1-9mU-02-Qk9</t>
  </si>
  <si>
    <t>朱浩然</t>
  </si>
  <si>
    <t>2B8h6poH-132-015-7m-001-VLO-068-1-IPM-02-3LG</t>
  </si>
  <si>
    <t>煜林队</t>
  </si>
  <si>
    <t>陈煜林</t>
  </si>
  <si>
    <t>2B8h6po1-132-015-dS-001-yOS-068-1-bs4-02-NhS</t>
  </si>
  <si>
    <t>杨志凯</t>
  </si>
  <si>
    <t>厦门市第三中学</t>
  </si>
  <si>
    <t>宋建刚</t>
  </si>
  <si>
    <t>杨智凯</t>
  </si>
  <si>
    <t>2B8h6p6R-132-015-7r-001-t9J-068-1-Ny6-02-N11</t>
  </si>
  <si>
    <t>泽辰队</t>
  </si>
  <si>
    <t>杜佳慧</t>
  </si>
  <si>
    <t>张泽辰</t>
  </si>
  <si>
    <t>2B8h6pKy-132-015-j3-001-dpj-068-1-7J7-02-yjH</t>
  </si>
  <si>
    <t>星火编程队</t>
  </si>
  <si>
    <t>银川市外国语实验学校</t>
  </si>
  <si>
    <t>2B8h6poT-132-015-ok-001-fHo-068-1-0ce-02-W4R</t>
  </si>
  <si>
    <t>吴悦</t>
  </si>
  <si>
    <t>北京平谷精英未来学校</t>
  </si>
  <si>
    <t>廖立群</t>
  </si>
  <si>
    <t>2B8h6pKw-132-015-Yh-001-giP-068-1-IUw-02-9Ov</t>
  </si>
  <si>
    <t>谦谦君子队</t>
  </si>
  <si>
    <t>南开中学滨海生态城学校</t>
  </si>
  <si>
    <t>王谦</t>
  </si>
  <si>
    <t>2B8h6pom-132-015-eQ-001-893-068-1-reS-02-aq8</t>
  </si>
  <si>
    <t>挑战2队</t>
  </si>
  <si>
    <t>天津市第一中学滨海分校</t>
  </si>
  <si>
    <t>杨俊</t>
  </si>
  <si>
    <t>任泓聿</t>
  </si>
  <si>
    <t>2B8h6pXR-132-015-QO-001-TAm-068-1-t9y-02-DEP</t>
  </si>
  <si>
    <t>南海实验</t>
  </si>
  <si>
    <t>辜小青</t>
  </si>
  <si>
    <t>刘子地</t>
  </si>
  <si>
    <t>2B8h6po7-132-015-w4-001-scF-068-1-Suq-02-NeO</t>
  </si>
  <si>
    <t>董紫翔</t>
  </si>
  <si>
    <t>运城市盐湖区北城初级中学</t>
  </si>
  <si>
    <t>2B8h6p66-132-015-3A-001-dOP-068-1-yPV-02-vSk</t>
  </si>
  <si>
    <t>郑莘萤</t>
  </si>
  <si>
    <t>2B8h6poE-132-015-bA-001-7dq-068-1-iWm-02-fdC</t>
  </si>
  <si>
    <t>挑战</t>
  </si>
  <si>
    <t>天津黑利伯瑞精英学校</t>
  </si>
  <si>
    <t>乔敬轩</t>
  </si>
  <si>
    <t>2B8h6p6t-132-015-mq-001-PP7-068-1-puP-02-q9M</t>
  </si>
  <si>
    <t>周煜航</t>
  </si>
  <si>
    <t>沈阳市第七中学总校</t>
  </si>
  <si>
    <t>2B8h6p6I-132-015-Z1-001-JKI-068-1-Lle-02-hiB</t>
  </si>
  <si>
    <t>马心彤</t>
  </si>
  <si>
    <t>2B8h6pXn-132-015-4S-001-T4u-068-1-CZa-02-O6b</t>
  </si>
  <si>
    <t>源源不断</t>
  </si>
  <si>
    <t>深圳市宝安区孝德学校</t>
  </si>
  <si>
    <t>龚琪缘</t>
  </si>
  <si>
    <t>2B8h6poF-132-015-hr-001-1f4-068-1-K1z-02-hO6</t>
  </si>
  <si>
    <t>徐海铭</t>
  </si>
  <si>
    <t>北京市陈经纶中学嘉铭分校欧陆校区</t>
  </si>
  <si>
    <t>2B8h6pou-132-015-qj-001-es6-068-1-J49-02-UFr</t>
  </si>
  <si>
    <t>iCode 创想家</t>
  </si>
  <si>
    <t>咸水沽第四中学</t>
  </si>
  <si>
    <t>孔令浩</t>
  </si>
  <si>
    <t>2B8h6p6U-132-015-Jn-001-sek-068-1-c22-02-oNr</t>
  </si>
  <si>
    <t>壮志凌云</t>
  </si>
  <si>
    <t>沈阳市第一四三中学</t>
  </si>
  <si>
    <t>崔智博</t>
  </si>
  <si>
    <t>2B8h6p68-132-015-wj-001-Oeu-068-1-qZk-02-13x</t>
  </si>
  <si>
    <t>朱梓源</t>
  </si>
  <si>
    <t>李师尧</t>
  </si>
  <si>
    <t>2B8h6pod-132-015-Rs-001-PTP-068-1-w8g-02-hvJ</t>
  </si>
  <si>
    <t>迪兰队</t>
  </si>
  <si>
    <t>汤迪兰</t>
  </si>
  <si>
    <t>2B8h6po3-132-015-W4-001-cFh-068-1-hWy-02-kSj</t>
  </si>
  <si>
    <t>量子幽灵</t>
  </si>
  <si>
    <t>厦门市湖里中学</t>
  </si>
  <si>
    <t>蔡婷婷</t>
  </si>
  <si>
    <t>林俊瀚</t>
  </si>
  <si>
    <t>2B8h6p6N-132-015-GZ-001-cvU-068-1-PZl-02-lo5</t>
  </si>
  <si>
    <t>罗婧月</t>
  </si>
  <si>
    <t>2B8h6poq-132-015-2Q-001-psh-068-1-I4t-02-jEr</t>
  </si>
  <si>
    <t>元年卓越一队</t>
  </si>
  <si>
    <t>东营市实验中学</t>
  </si>
  <si>
    <t>张琛</t>
  </si>
  <si>
    <t>张予馨</t>
  </si>
  <si>
    <t>2B8h6pp5-132-015-Ga-002-Y1x-069-1-G4T-03-LCB</t>
  </si>
  <si>
    <t>C++</t>
  </si>
  <si>
    <t>俊淞队</t>
  </si>
  <si>
    <t>方俊淞</t>
  </si>
  <si>
    <t>2B8h6pCp-132-015-yl-002-3yZ-069-1-A5V-03-qN6</t>
  </si>
  <si>
    <t>宇航战记</t>
  </si>
  <si>
    <t>2B8h6pNK-132-015-D6-002-9lI-069-1-kgz-03-RZH</t>
  </si>
  <si>
    <t>高新六初</t>
  </si>
  <si>
    <t>西安高新区第六初级中学</t>
  </si>
  <si>
    <t>李思雨</t>
  </si>
  <si>
    <t>严百泉</t>
  </si>
  <si>
    <t>2B8h6p9c-132-015-zu-002-IY4-069-1-2y3-03-PfU</t>
  </si>
  <si>
    <t>刘钰娢</t>
  </si>
  <si>
    <t>闯佳文</t>
  </si>
  <si>
    <t>2B8h6pCj-132-015-iY-002-kR0-069-1-f82-03-Dgw</t>
  </si>
  <si>
    <t>授田英才一队</t>
  </si>
  <si>
    <t>冯吉成</t>
  </si>
  <si>
    <t>2B8h6pCn-132-015-5W-002-OtM-069-1-l9f-03-XeF</t>
  </si>
  <si>
    <t>华允泽</t>
  </si>
  <si>
    <t>张余财</t>
  </si>
  <si>
    <t>2B8h6pNW-132-015-bh-002-5xX-069-1-olz-03-O3h</t>
  </si>
  <si>
    <t>ac队</t>
  </si>
  <si>
    <t>超银中学</t>
  </si>
  <si>
    <t>徐靖轩</t>
  </si>
  <si>
    <t>2B8h6p9p-132-015-6b-002-4HQ-069-1-82e-03-eCE</t>
  </si>
  <si>
    <t>超银王浩宇</t>
  </si>
  <si>
    <t>青岛超银中学(镇江路校区)</t>
  </si>
  <si>
    <t>2B8h6pCQ-132-015-X1-002-ZHy-069-1-7pA-03-6ST</t>
  </si>
  <si>
    <t>一</t>
  </si>
  <si>
    <t>刘亦欢</t>
  </si>
  <si>
    <t>2B8h6pNN-132-015-d4-002-CDJ-069-1-5s7-03-ROt</t>
  </si>
  <si>
    <t>我们是胜利者</t>
  </si>
  <si>
    <t>青岛超银中学（镇江路）校区</t>
  </si>
  <si>
    <t>吴友彬</t>
  </si>
  <si>
    <t>2B8h6pNV-132-015-wv-002-k9B-069-1-0Rp-03-0Ly</t>
  </si>
  <si>
    <t>邹平渤实</t>
  </si>
  <si>
    <t>邹平市渤海实验学校</t>
  </si>
  <si>
    <t>贾吉杨</t>
  </si>
  <si>
    <t>张家瑞</t>
  </si>
  <si>
    <t>2B8h6ppW-132-015-DO-002-tGE-069-1-J0X-03-r8O</t>
  </si>
  <si>
    <t>孙辰祥</t>
  </si>
  <si>
    <t>刘昕一</t>
  </si>
  <si>
    <t>2B8h6pNp-132-015-BY-002-n2p-069-1-QgT-03-h7F</t>
  </si>
  <si>
    <t>elsa</t>
  </si>
  <si>
    <t>张恭浩</t>
  </si>
  <si>
    <t>2B8h6pCq-132-015-3Z-002-vDY-069-1-SFk-03-2P7</t>
  </si>
  <si>
    <t>嘉都1队</t>
  </si>
  <si>
    <t>季懿煊</t>
  </si>
  <si>
    <t>2B8h6pCB-132-015-dZ-002-rT4-069-1-9MO-03-7U8</t>
  </si>
  <si>
    <t>唐佳尧队</t>
  </si>
  <si>
    <t>山东省青岛第三十九中学</t>
  </si>
  <si>
    <t>唐佳尧</t>
  </si>
  <si>
    <t>2B8h6p9g-132-015-ZI-002-826-069-1-wcd-03-oKu</t>
  </si>
  <si>
    <t>星火队</t>
  </si>
  <si>
    <t>南京赫贤学校</t>
  </si>
  <si>
    <t>方旭辰</t>
  </si>
  <si>
    <t>2B8h6p9E-132-015-su-002-PWJ-069-1-QGG-03-MQN</t>
  </si>
  <si>
    <t>耿健淞</t>
  </si>
  <si>
    <t>2B8h6ppv-132-015-r2-002-Sw6-069-1-fYS-03-rbk</t>
  </si>
  <si>
    <t>青岛西海岸新区第一高级中学任鑫羲</t>
  </si>
  <si>
    <t>青岛西海岸新区第一高级中学</t>
  </si>
  <si>
    <t>胡秉江</t>
  </si>
  <si>
    <t>任鑫羲</t>
  </si>
  <si>
    <t>2B8h6p93-132-015-mP-002-ayK-069-1-KrM-03-l82</t>
  </si>
  <si>
    <t>俾斯麦号队</t>
  </si>
  <si>
    <t>方旭为</t>
  </si>
  <si>
    <t>2B8h6ppU-132-015-2T-002-tON-069-1-Qaa-03-hQO</t>
  </si>
  <si>
    <t>轩扬五队</t>
  </si>
  <si>
    <t>谷泽乾</t>
  </si>
  <si>
    <t>2B8h6pNj-132-015-Qf-002-Fg3-069-1-0B9-03-VZO</t>
  </si>
  <si>
    <t>汉中市龙岗学校2队</t>
  </si>
  <si>
    <t>忽于航</t>
  </si>
  <si>
    <t>2B8h6p95-132-015-JF-002-ADN-069-1-W3A-03-VwK</t>
  </si>
  <si>
    <t>王天丛</t>
  </si>
  <si>
    <t>于颖</t>
  </si>
  <si>
    <t>2B8h6pNi-132-015-Br-002-pCd-069-1-FtS-03-6yl</t>
  </si>
  <si>
    <t>元年精英十五队</t>
  </si>
  <si>
    <t>东营市东营区第一中学</t>
  </si>
  <si>
    <t>刘国庆</t>
  </si>
  <si>
    <t>鞠汉琦</t>
  </si>
  <si>
    <t>2B8h6pC7-132-015-pf-002-tiv-069-1-WfZ-03-XOZ</t>
  </si>
  <si>
    <t>未来2号</t>
  </si>
  <si>
    <t>北京理工大学附属中学通州校区</t>
  </si>
  <si>
    <t>谈际柱</t>
  </si>
  <si>
    <t>孙懿翾</t>
  </si>
  <si>
    <t>2B8h6ppH-132-015-LC-002-LYU-069-1-hBs-03-DEZ</t>
  </si>
  <si>
    <t>李依萱</t>
  </si>
  <si>
    <t>邹城市实验中学</t>
  </si>
  <si>
    <t>郝凡静</t>
  </si>
  <si>
    <t>2B8h6p9M-132-015-J8-002-qQ5-069-1-uwZ-03-UAD</t>
  </si>
  <si>
    <t>杨易</t>
  </si>
  <si>
    <t>刘晶晶</t>
  </si>
  <si>
    <t>2B8h6pC2-132-015-qt-002-puG-069-1-wXD-03-sjl</t>
  </si>
  <si>
    <t>未来3号</t>
  </si>
  <si>
    <t>2B8h6p9A-132-015-I6-002-cXx-069-1-bTZ-03-1nv</t>
  </si>
  <si>
    <t>张匀彦</t>
  </si>
  <si>
    <t>2B8h6p9Q-132-015-GX-002-uVu-069-1-6IQ-03-Gd3</t>
  </si>
  <si>
    <t>吴思远</t>
  </si>
  <si>
    <t>2B8h6ppf-132-015-f4-002-3Yd-069-1-eW7-03-UX7</t>
  </si>
  <si>
    <t>氢氧化李</t>
  </si>
  <si>
    <t>山东省青岛第十七中学</t>
  </si>
  <si>
    <t>李响</t>
  </si>
  <si>
    <t>2B8h6pNr-132-015-xM-002-FDR-069-1-IOg-03-ktM</t>
  </si>
  <si>
    <t>米特十队</t>
  </si>
  <si>
    <t>郑州市第四十七初级中学</t>
  </si>
  <si>
    <t>郭兆杰</t>
  </si>
  <si>
    <t>2B8h6ppr-132-015-FQ-002-PPP-069-1-Tps-03-zak</t>
  </si>
  <si>
    <t>青岛超银中学（镇江路校区）</t>
  </si>
  <si>
    <t>宋明宇</t>
  </si>
  <si>
    <t>2B8h6p9W-132-015-pe-002-tUZ-069-1-4r4-03-GIq</t>
  </si>
  <si>
    <t>艾科思编程</t>
  </si>
  <si>
    <t>海城市南台镇第一初级中学</t>
  </si>
  <si>
    <t>白欣雅</t>
  </si>
  <si>
    <t>孟子涵</t>
  </si>
  <si>
    <t>2B8h6ppg-132-015-JU-002-VPp-069-1-c9O-03-1O8</t>
  </si>
  <si>
    <t>青岛杜威实验学校王敬淇</t>
  </si>
  <si>
    <t>青岛杜威实验学校</t>
  </si>
  <si>
    <t>王明瑶</t>
  </si>
  <si>
    <t>王敬淇</t>
  </si>
  <si>
    <t>2B8h6pNu-132-015-ji-002-g9I-069-1-xt5-03-vu7</t>
  </si>
  <si>
    <t>米特三队</t>
  </si>
  <si>
    <t>贾丛畅</t>
  </si>
  <si>
    <t>2B8h6pNS-132-015-Td-002-QQy-069-1-oMp-03-51i</t>
  </si>
  <si>
    <t>元年精英十六队</t>
  </si>
  <si>
    <t>李睿晨</t>
  </si>
  <si>
    <t>2B8h6ppJ-132-015-y8-002-h8G-069-1-OsR-03-vbe</t>
  </si>
  <si>
    <t>summer</t>
  </si>
  <si>
    <t>李正帆</t>
  </si>
  <si>
    <t>2B8h6pCo-132-015-YV-002-0D6-069-1-wla-03-s4S</t>
  </si>
  <si>
    <t>益铭科技1队</t>
  </si>
  <si>
    <t>成都市郫都区嘉祥外国语学校</t>
  </si>
  <si>
    <t>魏俊康</t>
  </si>
  <si>
    <t>杨书</t>
  </si>
  <si>
    <t>2B8h6p94-132-015-WH-002-AKl-069-1-Kpl-03-fM2</t>
  </si>
  <si>
    <t>黄思涵</t>
  </si>
  <si>
    <t>2B8h6pCr-132-015-uc-002-pqt-069-1-Ysm-03-qWR</t>
  </si>
  <si>
    <t>一鸣惊人</t>
  </si>
  <si>
    <t>青岛第七中学</t>
  </si>
  <si>
    <t>曲奕铭</t>
  </si>
  <si>
    <t>2B8h6pNM-132-015-By-002-iDI-069-1-q8r-03-kSf</t>
  </si>
  <si>
    <t>沛县中学代表队</t>
  </si>
  <si>
    <t>江苏省沛县中学</t>
  </si>
  <si>
    <t>刘秀福</t>
  </si>
  <si>
    <t>陈厚同</t>
  </si>
  <si>
    <t>2B8h6pp0-132-015-JD-002-7xM-069-1-42k-03-s2O</t>
  </si>
  <si>
    <t>青岛超银中学镇江路校区</t>
  </si>
  <si>
    <t>李芮萱</t>
  </si>
  <si>
    <t>2B8h6ppB-132-015-w0-002-uHM-069-1-DGc-03-JFd</t>
  </si>
  <si>
    <t>丁昶皓</t>
  </si>
  <si>
    <t>青岛西海岸新区胶南第一高级中学</t>
  </si>
  <si>
    <t>张袁秋雨</t>
  </si>
  <si>
    <t>2B8h6pNn-132-015-9a-002-SnS-069-1-wdJ-03-BNd</t>
  </si>
  <si>
    <t>米特四队</t>
  </si>
  <si>
    <t>詹雷喆</t>
  </si>
  <si>
    <t>2B8h6p9u-132-015-Wz-002-yKx-069-1-Kbs-03-mPK</t>
  </si>
  <si>
    <t>孙启文</t>
  </si>
  <si>
    <t>2B8h6pp2-132-015-BX-002-3co-069-1-XPe-03-0rE</t>
  </si>
  <si>
    <t>周子谦</t>
  </si>
  <si>
    <t>宁波市镇海区龙赛中学</t>
  </si>
  <si>
    <t>左建华</t>
  </si>
  <si>
    <t>2B8h6pCU-132-015-rf-002-4gu-069-1-NK9-03-2re</t>
  </si>
  <si>
    <t>北中一队</t>
  </si>
  <si>
    <t>山东省北镇中学</t>
  </si>
  <si>
    <t>孙丽</t>
  </si>
  <si>
    <t>李梓萌</t>
  </si>
  <si>
    <t>2B8h6ppz-132-015-CO-002-Yf3-069-1-uoR-03-pQx</t>
  </si>
  <si>
    <t>师泊馨</t>
  </si>
  <si>
    <t>2B8h6p9V-132-015-84-002-Uok-069-1-A75-03-qQ2</t>
  </si>
  <si>
    <t>刘功灏</t>
  </si>
  <si>
    <t>2B8h6ppn-132-015-DL-002-WwP-069-1-7SU-03-RjB</t>
  </si>
  <si>
    <t>种乐心</t>
  </si>
  <si>
    <t>2B8h6pN2-132-015-jY-002-B1e-069-1-xUE-03-gkF</t>
  </si>
  <si>
    <t>YHY</t>
  </si>
  <si>
    <t>于濠源</t>
  </si>
  <si>
    <t>2B8h6p9l-132-015-gU-002-OEb-069-1-fUC-03-iO5</t>
  </si>
  <si>
    <t>邓然</t>
  </si>
  <si>
    <t>邵萍</t>
  </si>
  <si>
    <t>2B8h6pNH-132-015-a7-002-j6V-069-1-0jk-03-Vtj</t>
  </si>
  <si>
    <t>汉中市实验中学1队</t>
  </si>
  <si>
    <t>汉中市实验中学</t>
  </si>
  <si>
    <t>冯波</t>
  </si>
  <si>
    <t>张灜哲</t>
  </si>
  <si>
    <t>2B8h6p9a-132-015-w2-002-5QO-069-1-Cd1-03-pnn</t>
  </si>
  <si>
    <t>技智2队</t>
  </si>
  <si>
    <t>潍坊新纪元综合高中</t>
  </si>
  <si>
    <t>李宝华</t>
  </si>
  <si>
    <t>邰昊峻</t>
  </si>
  <si>
    <t>2B8h6p9x-132-015-AP-002-VV4-069-1-OLr-03-tB6</t>
  </si>
  <si>
    <t>刘舜华</t>
  </si>
  <si>
    <t>2B8h6pNU-132-015-EL-002-mKH-069-1-PWh-03-jmK</t>
  </si>
  <si>
    <t>宇宙</t>
  </si>
  <si>
    <t>深圳市龙岗区龙岭学校</t>
  </si>
  <si>
    <t>肖名宇</t>
  </si>
  <si>
    <t>2B8h6p9F-132-015-6n-002-mqS-069-1-Y5h-03-eCj</t>
  </si>
  <si>
    <t>未来1号</t>
  </si>
  <si>
    <t>北京市通州区梨园学校</t>
  </si>
  <si>
    <t>杜炳睿</t>
  </si>
  <si>
    <t>2B8h6pC5-132-015-rG-002-aYw-069-1-8hJ-03-V41</t>
  </si>
  <si>
    <t>江苏省沛县中学代表队</t>
  </si>
  <si>
    <t>刘丰睿</t>
  </si>
  <si>
    <t>2B8h6pNe-132-015-Xd-002-Vi9-069-1-Ydp-03-DEd</t>
  </si>
  <si>
    <t>青岛西海岸新区致远中学裴子扬</t>
  </si>
  <si>
    <t>傅峻昊</t>
  </si>
  <si>
    <t>裴子扬</t>
  </si>
  <si>
    <t>2B8h6pCi-132-015-hO-002-jUf-069-1-1lL-03-wKO</t>
  </si>
  <si>
    <t>徐州市第三十六中学代表队</t>
  </si>
  <si>
    <t>徐州市第三十六中学（江苏师范大学附属中学）</t>
  </si>
  <si>
    <t>曹寻影</t>
  </si>
  <si>
    <t>张梓瑞</t>
  </si>
  <si>
    <t>2B8h6pCI-132-015-CS-002-s5e-069-1-Nsw-03-BXO</t>
  </si>
  <si>
    <t>沛县中学代表队1</t>
  </si>
  <si>
    <t>戴晶</t>
  </si>
  <si>
    <t>王一帆</t>
  </si>
  <si>
    <r>
      <rPr>
        <b/>
        <sz val="16"/>
        <color theme="1"/>
        <rFont val="宋体"/>
        <charset val="134"/>
      </rPr>
      <t>2025世界机器人大赛北京锦标赛-青少年机器人设计大赛-</t>
    </r>
    <r>
      <rPr>
        <b/>
        <sz val="16"/>
        <color rgb="FFFF0000"/>
        <rFont val="宋体"/>
        <charset val="134"/>
      </rPr>
      <t>DOBOT智造大挑战赛项</t>
    </r>
    <r>
      <rPr>
        <b/>
        <sz val="16"/>
        <color theme="1"/>
        <rFont val="宋体"/>
        <charset val="134"/>
      </rPr>
      <t>获奖名单</t>
    </r>
  </si>
  <si>
    <t>2B8h6pOD-132-016-ba-002-w1Y-070-1-PUg-01-o1x</t>
  </si>
  <si>
    <t>DOBOT智造大挑战赛项</t>
  </si>
  <si>
    <t>登月挑战</t>
  </si>
  <si>
    <t>爱乐一队</t>
  </si>
  <si>
    <t>沂源县爱乐教育培训学校</t>
  </si>
  <si>
    <t>张帅</t>
  </si>
  <si>
    <t>宋昱硕|崔恒溪|公彦棋</t>
  </si>
  <si>
    <t>3分45秒</t>
  </si>
  <si>
    <t>4分26秒</t>
  </si>
  <si>
    <t>2B8h6pWx-132-016-3x-002-I6L-070-1-j6M-01-tj2</t>
  </si>
  <si>
    <t>登云极客2队</t>
  </si>
  <si>
    <t>金家宏|胡文昱</t>
  </si>
  <si>
    <t>罗裕绗|汤弼涵|张益楠</t>
  </si>
  <si>
    <t>4分15秒35</t>
  </si>
  <si>
    <t>5分13秒</t>
  </si>
  <si>
    <t>2B8h6pWg-132-016-3d-002-b4R-070-1-hRR-01-3aO</t>
  </si>
  <si>
    <t>实力第一队</t>
  </si>
  <si>
    <t>焦作市解放区实验学校</t>
  </si>
  <si>
    <t>丁文苹|魏巍</t>
  </si>
  <si>
    <t>莫绎玄|于千宸|陈瞐</t>
  </si>
  <si>
    <t>4分20秒</t>
  </si>
  <si>
    <t>2B8h6pOk-132-016-Xp-002-Jdn-070-1-4KK-01-kvE</t>
  </si>
  <si>
    <t>爱乐二队</t>
  </si>
  <si>
    <t>王铭源|孟垣宏|周钦泽</t>
  </si>
  <si>
    <t>4分12秒</t>
  </si>
  <si>
    <t>2B8h6pO5-132-016-QO-002-GfW-070-1-r5n-01-VcG</t>
  </si>
  <si>
    <t>启智先锋队</t>
  </si>
  <si>
    <t>鄂尔多斯市东胜区第八小学</t>
  </si>
  <si>
    <t>任佳佳</t>
  </si>
  <si>
    <t>何子骞|柴逸泽|来雯</t>
  </si>
  <si>
    <t>2B8h6pOR-132-016-OA-002-kNm-070-1-7pf-01-ZEp</t>
  </si>
  <si>
    <t>极客联盟队</t>
  </si>
  <si>
    <t>焦作市学生路小学</t>
  </si>
  <si>
    <t>秦玉娇|陈琳</t>
  </si>
  <si>
    <t>周锦瑞|孙歆凯|马若栩</t>
  </si>
  <si>
    <t>4分39秒85</t>
  </si>
  <si>
    <t>2B8h6pOW-132-016-O0-002-Rnu-070-1-Xp6-01-shu</t>
  </si>
  <si>
    <t>卧虎藏龙</t>
  </si>
  <si>
    <t>焦作市龙源湖学校</t>
  </si>
  <si>
    <t>李小丽|吕指明</t>
  </si>
  <si>
    <t>邱思哲|逯義佳|李秉阳</t>
  </si>
  <si>
    <t>2B8h6pOT-132-016-pQ-002-OZZ-070-1-9yE-01-4fJ</t>
  </si>
  <si>
    <t>扶轮薪火队</t>
  </si>
  <si>
    <t>罗海龙|杨新红</t>
  </si>
  <si>
    <t>龚怡多|李辰果|陈鹏旭</t>
  </si>
  <si>
    <t>2B8h6pWX-132-016-m4-002-jyV-070-1-15P-01-dJZ</t>
  </si>
  <si>
    <t>卖小1队</t>
  </si>
  <si>
    <t>杭州市卖鱼桥小学</t>
  </si>
  <si>
    <t>陈毅</t>
  </si>
  <si>
    <t>柴夏初|姚雨辰</t>
  </si>
  <si>
    <t>4分40秒</t>
  </si>
  <si>
    <t>2B8h6pOC-132-016-M3-002-I2A-070-1-fcB-01-wdw</t>
  </si>
  <si>
    <t>先锋战队</t>
  </si>
  <si>
    <t>薛倩倩|谢玉珍</t>
  </si>
  <si>
    <t>魏羽泽|李姝润|张民轩</t>
  </si>
  <si>
    <t>4分37秒41</t>
  </si>
  <si>
    <t>2B8h6pWC-132-016-SU-002-68J-070-1-gGC-01-JJd</t>
  </si>
  <si>
    <t>妙有最强2队</t>
  </si>
  <si>
    <t>鄂尔多斯市东胜区俏嘴巴艺术培训学校</t>
  </si>
  <si>
    <t>何曜仲|张耀</t>
  </si>
  <si>
    <t>乔梓皓|孙兆欣|霍东杰</t>
  </si>
  <si>
    <t>5分41秒</t>
  </si>
  <si>
    <t>2B8h6pWA-132-016-TZ-002-3Cv-070-1-4Xf-01-eRb</t>
  </si>
  <si>
    <t>致胜队</t>
  </si>
  <si>
    <t>奥思斐少儿编程</t>
  </si>
  <si>
    <t>孙志豪</t>
  </si>
  <si>
    <t>张子轩|姜宗硕|陈俊锜</t>
  </si>
  <si>
    <t>4分36秒</t>
  </si>
  <si>
    <t>2B8h6pWP-132-016-uG-002-5f9-070-1-8uK-01-WjY</t>
  </si>
  <si>
    <t>青岛创未来编程俱乐部-光明队</t>
  </si>
  <si>
    <t>青岛市市南区博纳科技培训学校</t>
  </si>
  <si>
    <t>李鹏超|崔培栋</t>
  </si>
  <si>
    <t>马宸锡|于明君|徐一博</t>
  </si>
  <si>
    <t>5分6秒</t>
  </si>
  <si>
    <t>2B8h6pOl-132-016-gB-002-4g8-070-1-5kP-01-VON</t>
  </si>
  <si>
    <t>龙腾虎跃</t>
  </si>
  <si>
    <t>朱哲平|刘娟娟</t>
  </si>
  <si>
    <t>王传杰|孙逸夏|王予硕</t>
  </si>
  <si>
    <t>2B8h6pO9-132-016-j6-002-mCW-070-1-XIj-01-OP4</t>
  </si>
  <si>
    <t>环视群雄</t>
  </si>
  <si>
    <t>焦作市解放区环城南路第一小学</t>
  </si>
  <si>
    <t>苟海宁|王亚慧</t>
  </si>
  <si>
    <t>周晟泽|张俊熙|王淇林</t>
  </si>
  <si>
    <t>2B8h6pWj-132-016-wW-002-SgX-070-1-Ahu-01-m0z</t>
  </si>
  <si>
    <t>智点巅峰队</t>
  </si>
  <si>
    <t>潍坊市高新区智点培训学校</t>
  </si>
  <si>
    <t>高泽众</t>
  </si>
  <si>
    <t>魏玉城|陈佳瑞|田轩瑞</t>
  </si>
  <si>
    <t>2B8h6pWq-132-016-lZ-002-7Oi-070-1-pzO-01-F0d</t>
  </si>
  <si>
    <t>Atom挑战队</t>
  </si>
  <si>
    <t>哈尔滨市花园小学校</t>
  </si>
  <si>
    <t>赵阳|逄亚楠</t>
  </si>
  <si>
    <t>徐邦朔|邢光辰</t>
  </si>
  <si>
    <t>2B8h6pOM-132-016-ip-002-iOo-070-1-Mut-01-L7t</t>
  </si>
  <si>
    <t>东胜区第一小学草原雄鹰队</t>
  </si>
  <si>
    <t>鄂尔多斯市东胜区第一小学</t>
  </si>
  <si>
    <t>宋颖磊|杜毅婷</t>
  </si>
  <si>
    <t>吴浩恩|赵辰睦|卢洋</t>
  </si>
  <si>
    <t>2B8h6pW3-132-016-KS-002-NKr-070-1-oYg-01-aB3</t>
  </si>
  <si>
    <t>泽胜丰原队</t>
  </si>
  <si>
    <t>焦作市丰泽园小学</t>
  </si>
  <si>
    <t>郝冬霞|卢燕娜</t>
  </si>
  <si>
    <t>何玥霆|马菡悦|吴尚</t>
  </si>
  <si>
    <t>4分22秒</t>
  </si>
  <si>
    <t>2B8h6pOV-132-016-x1-002-Aal-070-1-huY-01-8Br</t>
  </si>
  <si>
    <t>满世灵犀实验室</t>
  </si>
  <si>
    <t>东胜区满世小学</t>
  </si>
  <si>
    <t>王小丹|李博文</t>
  </si>
  <si>
    <t>王晨宇|袁国邦|郭梓聿</t>
  </si>
  <si>
    <t>5分31秒</t>
  </si>
  <si>
    <t>2B8h6plz-132-016-4Z-002-nI0-070-1-uq7-01-Mxx</t>
  </si>
  <si>
    <t>智点光之队</t>
  </si>
  <si>
    <t>李盛源|赵艺翔|李心妤</t>
  </si>
  <si>
    <t>4分35秒</t>
  </si>
  <si>
    <t>2B8h6pWp-132-016-Lm-002-lWN-070-1-Do9-01-5bd</t>
  </si>
  <si>
    <t>大关科创1队</t>
  </si>
  <si>
    <t>杭州市大关苑第一小学</t>
  </si>
  <si>
    <t>连叶甜|许哲铭</t>
  </si>
  <si>
    <t>4分23秒</t>
  </si>
  <si>
    <t>2B8h6pOA-132-016-GE-002-Ckb-070-1-fIB-01-rQN</t>
  </si>
  <si>
    <t>秒有最强1队</t>
  </si>
  <si>
    <t>张洲赫|王熙垚|何佳欣</t>
  </si>
  <si>
    <t>5分43秒</t>
  </si>
  <si>
    <t>2B8h6pWV-132-016-cw-002-7H3-070-1-sfG-01-JH6</t>
  </si>
  <si>
    <t>奇幻机器人</t>
  </si>
  <si>
    <t>九江市浔阳区奇幻培训中心</t>
  </si>
  <si>
    <t>范蕾</t>
  </si>
  <si>
    <t>蔡锦航|周梓澄</t>
  </si>
  <si>
    <t>5分54秒</t>
  </si>
  <si>
    <t>2B8h6pOu-132-016-wY-002-Rhp-070-1-OUn-01-2LV</t>
  </si>
  <si>
    <t>激流勇进队</t>
  </si>
  <si>
    <t>张娣|宋晓玲</t>
  </si>
  <si>
    <t>薛语博|王子欣|徐弋然</t>
  </si>
  <si>
    <t>4分46秒</t>
  </si>
  <si>
    <t>2B8h6pOL-132-016-vu-002-bPd-070-1-ugh-01-veM</t>
  </si>
  <si>
    <t>妙有最强3队</t>
  </si>
  <si>
    <t>赵恒|李欧|郎凌霄</t>
  </si>
  <si>
    <t>5分36秒</t>
  </si>
  <si>
    <t>2B8h6pWD-132-016-O8-002-ugQ-070-1-oK6-01-mMm</t>
  </si>
  <si>
    <t>RX-YC</t>
  </si>
  <si>
    <t>天津市和平区华夏未来时代培训中心</t>
  </si>
  <si>
    <t>孙大智|刘雯</t>
  </si>
  <si>
    <t>杨毅弘|柴靖桐</t>
  </si>
  <si>
    <t>6分25秒</t>
  </si>
  <si>
    <t>2B8h6pO3-132-016-hm-002-hmi-070-1-n68-01-5ud</t>
  </si>
  <si>
    <t>哈里机械臂小学队</t>
  </si>
  <si>
    <t>淄博哈里科技培训学校</t>
  </si>
  <si>
    <t>张谦</t>
  </si>
  <si>
    <t>赵千玮|谭煦</t>
  </si>
  <si>
    <t>2B8h6pWz-132-016-WI-002-jCJ-070-1-92I-01-hE6</t>
  </si>
  <si>
    <t>竹海队</t>
  </si>
  <si>
    <t>石锡宇|颜如玉|刘凯荣</t>
  </si>
  <si>
    <t>2B8h6pWs-132-016-3O-002-9Ij-070-1-Xle-01-N9o</t>
  </si>
  <si>
    <t>智点胜利队</t>
  </si>
  <si>
    <t>田羿霖|万柏毅|马庆阁</t>
  </si>
  <si>
    <t>6分</t>
  </si>
  <si>
    <t>2B8h6pOX-132-016-IA-002-ktm-070-1-lGs-01-QcS</t>
  </si>
  <si>
    <t>智趣先锋队</t>
  </si>
  <si>
    <t>鄂尔多斯市东胜区青少年综合实践中心</t>
  </si>
  <si>
    <t>王宏彦</t>
  </si>
  <si>
    <t>南迪|张琛婕|周子帅</t>
  </si>
  <si>
    <t>5分11秒19</t>
  </si>
  <si>
    <t>2B8h6pWS-132-016-5w-002-xnV-070-1-3Ru-01-HE0</t>
  </si>
  <si>
    <t>登云极客3队</t>
  </si>
  <si>
    <t>陈昊南|沈潭深</t>
  </si>
  <si>
    <t>4分1秒</t>
  </si>
  <si>
    <t>2B8h6pOa-132-016-w4-002-Snn-070-1-wMT-01-6D1</t>
  </si>
  <si>
    <t>无限超越队</t>
  </si>
  <si>
    <t>宰素娟|赵瑞瑞</t>
  </si>
  <si>
    <t>古柠福|朱翰明|孙钰博</t>
  </si>
  <si>
    <t>4分29秒</t>
  </si>
  <si>
    <t>2B8h6pW7-132-016-R2-002-9de-070-1-e7T-01-T4m</t>
  </si>
  <si>
    <t>青岛创未来编程俱乐部-前进队</t>
  </si>
  <si>
    <t>孙芹|李鹏超</t>
  </si>
  <si>
    <t>于明圣|陈宣祎|陶泽西</t>
  </si>
  <si>
    <t>2B8h6pl7-132-016-gK-002-NmO-070-1-0rQ-01-SIh</t>
  </si>
  <si>
    <t>珠海二十一小队</t>
  </si>
  <si>
    <t>珠海市香洲区第二十一小学</t>
  </si>
  <si>
    <t>钟丽华</t>
  </si>
  <si>
    <t>周泓旻|杨雨瑾</t>
  </si>
  <si>
    <t>5分35秒</t>
  </si>
  <si>
    <t>2B8h6pWE-132-016-Us-002-gEH-070-1-PcE-01-SN3</t>
  </si>
  <si>
    <t>人航小学2队</t>
  </si>
  <si>
    <t>刘菲|李青轩</t>
  </si>
  <si>
    <t>房建瓴|刘驰睿</t>
  </si>
  <si>
    <t>5分48秒</t>
  </si>
  <si>
    <t>2B8h6pWH-132-016-1z-002-zC6-070-1-mZ2-01-SKx</t>
  </si>
  <si>
    <t>人航小学1队</t>
  </si>
  <si>
    <t>赵弋阳|江来</t>
  </si>
  <si>
    <t>2B8h6pOg-132-016-ZX-002-VZi-070-1-mXE-01-T8L</t>
  </si>
  <si>
    <t>丁香跃动</t>
  </si>
  <si>
    <t>清华大学附属小学</t>
  </si>
  <si>
    <t>张征</t>
  </si>
  <si>
    <t>方抒仪|韩意铖</t>
  </si>
  <si>
    <t>6分钟</t>
  </si>
  <si>
    <t>2B8h6pWT-132-016-lt-002-ZwY-070-1-srz-01-8GY</t>
  </si>
  <si>
    <t>青城冠军</t>
  </si>
  <si>
    <t>内蒙古自治区妇女儿童中心</t>
  </si>
  <si>
    <t>贺友印</t>
  </si>
  <si>
    <t>郑博远|高浦凡</t>
  </si>
  <si>
    <t>4分7秒</t>
  </si>
  <si>
    <t>2B8h6pOG-132-016-yA-002-0iw-070-1-A0y-01-I1k</t>
  </si>
  <si>
    <t>满世实践星轨团</t>
  </si>
  <si>
    <t>温荣斌|刘瀚泽|白宸硕</t>
  </si>
  <si>
    <t>2B8h6pOI-132-016-aQ-002-dY5-070-1-VOE-01-mgT</t>
  </si>
  <si>
    <t>志行校队2</t>
  </si>
  <si>
    <t>冯诗雅|贺禄铭</t>
  </si>
  <si>
    <t>2B8h6pWy-132-016-zH-002-Xqt-070-1-xkE-01-OhK</t>
  </si>
  <si>
    <t>东胜区第一小学星河探索队</t>
  </si>
  <si>
    <t>宋颖磊|赵云霞</t>
  </si>
  <si>
    <t>邓禹韬|金沐霖|白浩辰</t>
  </si>
  <si>
    <t>2B8h6pWf-132-016-oo-002-Kkt-070-1-CMZ-01-MIJ</t>
  </si>
  <si>
    <t>和韵科创队</t>
  </si>
  <si>
    <t>屈霖|李柏辉|李昀芊</t>
  </si>
  <si>
    <t>2B8h6pl1-132-016-0b-002-Hsa-070-1-wIi-02-vm8</t>
  </si>
  <si>
    <t>二中之星</t>
  </si>
  <si>
    <t>洪慧|林雅莉</t>
  </si>
  <si>
    <t>梁语新|沈霄尧</t>
  </si>
  <si>
    <t>3分16秒</t>
  </si>
  <si>
    <t>2B8h6plu-132-016-LK-002-OtU-070-1-rFt-02-5s3</t>
  </si>
  <si>
    <t>二中之光</t>
  </si>
  <si>
    <t>王梓睿|张羅</t>
  </si>
  <si>
    <t>2分22秒</t>
  </si>
  <si>
    <t>2B8h6pl0-132-016-T2-002-pxr-070-1-EpU-02-XAM</t>
  </si>
  <si>
    <t>快学科技挑战队</t>
  </si>
  <si>
    <t>东莞市麻涌快学培训中心</t>
  </si>
  <si>
    <t>冷园慧</t>
  </si>
  <si>
    <t>白浩溟|杨杰凯</t>
  </si>
  <si>
    <t>5分30秒</t>
  </si>
  <si>
    <t>1分30秒</t>
  </si>
  <si>
    <t>2B8h6pji-132-016-9U-002-gRm-070-1-21t-02-IEe</t>
  </si>
  <si>
    <t>行走山海</t>
  </si>
  <si>
    <t>湖南师范大学附属深圳盐田山海学校</t>
  </si>
  <si>
    <t>覃浩|王成辉</t>
  </si>
  <si>
    <t>张熠辰|黄睿杰|包润松</t>
  </si>
  <si>
    <t>5分45秒</t>
  </si>
  <si>
    <t>2B8h6pjI-132-016-vh-002-hyV-070-1-ytz-02-nP1</t>
  </si>
  <si>
    <t>鸿文智联生态营</t>
  </si>
  <si>
    <t>临河区鸿文实验中学</t>
  </si>
  <si>
    <t>杨东|苏恩功</t>
  </si>
  <si>
    <t>赵育旋|柳越友</t>
  </si>
  <si>
    <t>5分29秒</t>
  </si>
  <si>
    <t>2B8h6plF-132-016-Vk-002-e4A-070-1-bxu-02-BEG</t>
  </si>
  <si>
    <t>爱拼才会赢</t>
  </si>
  <si>
    <t>遵义市第五十四中学</t>
  </si>
  <si>
    <t>李其武|李论佳</t>
  </si>
  <si>
    <t>杨根禾|张子乐|宋明子豪</t>
  </si>
  <si>
    <t>5分34秒</t>
  </si>
  <si>
    <t>2B8h6pl5-132-016-IN-002-etx-070-1-kdy-02-upx</t>
  </si>
  <si>
    <t>鸿文光科创新营</t>
  </si>
  <si>
    <t>郭文姝|陶韵竹</t>
  </si>
  <si>
    <t>5分37秒</t>
  </si>
  <si>
    <t>2B8h6pjU-132-016-Zo-002-7uX-070-1-lg1-02-0Sh</t>
  </si>
  <si>
    <t>奇幻机器人1</t>
  </si>
  <si>
    <t>李晋如|叶钟靖</t>
  </si>
  <si>
    <t>2B8h6plS-132-016-JJ-002-yVV-070-1-OFg-02-Hf7</t>
  </si>
  <si>
    <t>章丘四中奋进队</t>
  </si>
  <si>
    <t>济南市章丘区第四中学</t>
  </si>
  <si>
    <t>郭娅|于兵</t>
  </si>
  <si>
    <t>张皓博|杜祥硕|王正阳</t>
  </si>
  <si>
    <t>2B8h6plE-132-016-AG-002-wCi-070-1-DLO-02-9nm</t>
  </si>
  <si>
    <t>贤灵星光二队</t>
  </si>
  <si>
    <t>姚晓峰</t>
  </si>
  <si>
    <t>洪昌胜|伍皓轩</t>
  </si>
  <si>
    <t>4分13秒</t>
  </si>
  <si>
    <t>2B8h6plr-132-016-hP-002-lfI-070-1-kju-02-Pzn</t>
  </si>
  <si>
    <t>二中之耀</t>
  </si>
  <si>
    <t>林雅莉|冯明飞</t>
  </si>
  <si>
    <t>刘文瑄|阮云漪</t>
  </si>
  <si>
    <t>3分</t>
  </si>
  <si>
    <t>2B8h6plm-132-016-k0-002-vdu-070-1-hJ8-02-qZu</t>
  </si>
  <si>
    <t>贤灵星光三队</t>
  </si>
  <si>
    <t>张瀚文|章子皓</t>
  </si>
  <si>
    <t>2B8h6plw-132-016-O2-002-y58-070-1-5aT-02-GgU</t>
  </si>
  <si>
    <t>鸿文智联科创队</t>
  </si>
  <si>
    <t>王隆熙|王帅</t>
  </si>
  <si>
    <t>5分22秒</t>
  </si>
  <si>
    <t>2B8h6pjL-132-016-0f-002-YZR-070-1-KXr-02-mru</t>
  </si>
  <si>
    <t>RX-Ace</t>
  </si>
  <si>
    <t>张鹏|杨宇彤</t>
  </si>
  <si>
    <t>陈驭为|宋昊炎</t>
  </si>
  <si>
    <t>5分57秒</t>
  </si>
  <si>
    <t>2B8h6pj4-132-016-Ra-002-v8A-070-1-2gm-02-KEg</t>
  </si>
  <si>
    <t>中泰科创2队</t>
  </si>
  <si>
    <t>胡程俊|黎彦涵</t>
  </si>
  <si>
    <t>2B8h6pj2-132-016-LQ-002-0cd-070-1-bWq-02-ihC</t>
  </si>
  <si>
    <t>RX-Chicken</t>
  </si>
  <si>
    <t>王奉琦|马习轩|孙闻朗</t>
  </si>
  <si>
    <t>5分33秒</t>
  </si>
  <si>
    <t>2B8h6plo-132-016-Sw-002-9mE-070-1-4bu-02-U0G</t>
  </si>
  <si>
    <t>青岛创未来编程俱乐部-荣耀队</t>
  </si>
  <si>
    <t>崔培栋|孙芹</t>
  </si>
  <si>
    <t>迟仲尘|王翊嘉|刘奕涵</t>
  </si>
  <si>
    <t>4分31秒</t>
  </si>
  <si>
    <t>2B8h6pjZ-132-016-FA-002-FJu-070-1-WTX-02-7RG</t>
  </si>
  <si>
    <t>真芯</t>
  </si>
  <si>
    <t>杨爽|孙福明</t>
  </si>
  <si>
    <t>杨晨冉|李雨晨</t>
  </si>
  <si>
    <t>5分23秒</t>
  </si>
  <si>
    <t>2B8h6pjt-132-016-Yi-002-zjy-070-1-Top-02-1RB</t>
  </si>
  <si>
    <t>鸿文天网实验室</t>
  </si>
  <si>
    <t>杨东</t>
  </si>
  <si>
    <t>赵嘉康|温凱路</t>
  </si>
  <si>
    <t>2分39秒</t>
  </si>
  <si>
    <t>2B8h6pjq-132-016-Xg-002-uh9-070-1-VbD-02-Gku</t>
  </si>
  <si>
    <t>中泰科创1队</t>
  </si>
  <si>
    <t>马晨诺|朱语涵</t>
  </si>
  <si>
    <t>2分32秒</t>
  </si>
  <si>
    <t>2B8h6plj-132-016-oQ-002-urR-070-1-q9z-02-cmG</t>
  </si>
  <si>
    <t>灰鲸</t>
  </si>
  <si>
    <t>哈尔滨新区第二学校</t>
  </si>
  <si>
    <t>张景辉|李晓明</t>
  </si>
  <si>
    <t>孙浩维|陈善阳</t>
  </si>
  <si>
    <t>5分59秒</t>
  </si>
  <si>
    <t>2B8h6pl9-132-016-5W-002-6HT-070-1-yhA-02-95m</t>
  </si>
  <si>
    <t>天选队</t>
  </si>
  <si>
    <t>薛俊辰|郭世荣|单楚越</t>
  </si>
  <si>
    <t>6分30秒</t>
  </si>
  <si>
    <t>2B8h6plU-132-016-Dc-002-Iwn-070-1-VbT-02-6KA</t>
  </si>
  <si>
    <t>鸿文深空探测队</t>
  </si>
  <si>
    <t>张冉昊|贺梓煜</t>
  </si>
  <si>
    <t>3分8秒</t>
  </si>
  <si>
    <t>2B8h6plg-132-016-GD-002-TC6-070-1-e4O-02-Eeq</t>
  </si>
  <si>
    <t>OTTG</t>
  </si>
  <si>
    <t>南昌市第二十三中学</t>
  </si>
  <si>
    <t>漆俊|吴逸凡</t>
  </si>
  <si>
    <t>张淏栊|刘淑槿|钟靓晶</t>
  </si>
  <si>
    <t>57秒</t>
  </si>
  <si>
    <t>2B8h6pjP-132-016-fa-002-e2k-070-1-iBE-02-s7P</t>
  </si>
  <si>
    <t>疯兔</t>
  </si>
  <si>
    <t>崔梓涵</t>
  </si>
  <si>
    <t>2B8h6plI-132-016-os-002-ETl-070-1-bnh-02-HNn</t>
  </si>
  <si>
    <t>满世深源聚光</t>
  </si>
  <si>
    <t>内蒙古鄂尔多斯市东胜区满世中学</t>
  </si>
  <si>
    <t>杭瑞杰|杨青</t>
  </si>
  <si>
    <t>李天翔|吕皓瑄|乔春木</t>
  </si>
  <si>
    <t>2B8h6pjX-132-016-2U-002-BFe-070-1-3fv-02-htd</t>
  </si>
  <si>
    <t>逐光战队</t>
  </si>
  <si>
    <t>珠海市文园中学</t>
  </si>
  <si>
    <t>张引|王鹏飞</t>
  </si>
  <si>
    <t>刘亦恬|汤子薇|汤子晴</t>
  </si>
  <si>
    <t>40秒12</t>
  </si>
  <si>
    <t>2B8h6pl6-132-016-ku-002-M1F-070-1-cBB-02-DJZ</t>
  </si>
  <si>
    <t>哈里机械臂初中队</t>
  </si>
  <si>
    <t>曲瀚升|张开昊宸|辛明霖</t>
  </si>
  <si>
    <t>27秒</t>
  </si>
  <si>
    <t>2B8h6plp-132-016-9b-002-lfs-070-1-Qxh-02-a2O</t>
  </si>
  <si>
    <t>制胜队</t>
  </si>
  <si>
    <t>李冠颉|吴欣航|葛涵文</t>
  </si>
  <si>
    <t>2B8h6plJ-132-016-TK-002-j9b-070-1-baH-02-3e8</t>
  </si>
  <si>
    <t>机械天工队</t>
  </si>
  <si>
    <t>周立帅</t>
  </si>
  <si>
    <t>武达夫|刘日轩|苏奕丹</t>
  </si>
  <si>
    <t>2B8h6plT-132-016-GF-002-5xr-070-1-Rkn-02-NqY</t>
  </si>
  <si>
    <t>准格尔旗第一中学分校（初中部）</t>
  </si>
  <si>
    <t>刘纪伟</t>
  </si>
  <si>
    <t>周溆宗</t>
  </si>
  <si>
    <t>2B8h6pl8-132-016-k0-002-3cd-070-1-szA-02-Ndd</t>
  </si>
  <si>
    <t>贤灵星光一队</t>
  </si>
  <si>
    <t>徐俊熙|吴炫宇</t>
  </si>
  <si>
    <t>1分55秒</t>
  </si>
  <si>
    <t>2B8h6pYw-132-016-OF-002-mb7-070-1-ih7-03-wm0</t>
  </si>
  <si>
    <t>一中科创</t>
  </si>
  <si>
    <t>甘肃省通渭县第一中学</t>
  </si>
  <si>
    <t>陈志义|赵理珍</t>
  </si>
  <si>
    <t>姚杰文|何江鸿</t>
  </si>
  <si>
    <t>7分51秒16</t>
  </si>
  <si>
    <t>7分52秒59</t>
  </si>
  <si>
    <t>2B8h6pjC-132-016-2s-002-YsC-070-1-c3g-03-LIp</t>
  </si>
  <si>
    <t>章丘四中高中</t>
  </si>
  <si>
    <t>赵锡刚|李昌旺</t>
  </si>
  <si>
    <t>王茂梓|孔祥霖|刘继泽</t>
  </si>
  <si>
    <t>7分44秒06</t>
  </si>
  <si>
    <t>7分37秒16</t>
  </si>
  <si>
    <t>2B8h6pjm-132-016-g7-002-Owy-070-1-Juq-03-Tf2</t>
  </si>
  <si>
    <t>哈122中二队</t>
  </si>
  <si>
    <t>哈尔滨市第一二二中学校</t>
  </si>
  <si>
    <t>邵文麒|李福刚</t>
  </si>
  <si>
    <t>梁洺实|陈恩光</t>
  </si>
  <si>
    <t>7分29秒</t>
  </si>
  <si>
    <t>7分36秒</t>
  </si>
  <si>
    <t>2B8h6pj8-132-016-Fe-002-zAg-070-1-pUd-03-u1W</t>
  </si>
  <si>
    <t>临沂西城实验学校3队</t>
  </si>
  <si>
    <t>王高明|杨立敏</t>
  </si>
  <si>
    <t>赵一朵|张露月</t>
  </si>
  <si>
    <t>5分52秒24</t>
  </si>
  <si>
    <t>2B8h6pYh-132-016-uy-002-83D-070-1-J7S-03-rcO</t>
  </si>
  <si>
    <t>余杭一中A队</t>
  </si>
  <si>
    <t>杭州市余杭第一中学</t>
  </si>
  <si>
    <t>范晨扬</t>
  </si>
  <si>
    <t>龙俊波|柳墨晗|孙杰</t>
  </si>
  <si>
    <t>6分9秒32</t>
  </si>
  <si>
    <t>2B8h6pjH-132-016-6R-002-Urx-070-1-hCi-03-HAZ</t>
  </si>
  <si>
    <t>临沂西城实验学校2队</t>
  </si>
  <si>
    <t>李金宇|吴金翰|范家睿</t>
  </si>
  <si>
    <t>5分20秒</t>
  </si>
  <si>
    <t>2B8h6pjn-132-016-KX-002-N6S-070-1-cyG-03-HJq</t>
  </si>
  <si>
    <t>如皋一中自立队</t>
  </si>
  <si>
    <t>如皋市第一中学</t>
  </si>
  <si>
    <t>吉玲|吴燕</t>
  </si>
  <si>
    <t>张文杰|沈黄乐|周梦洁</t>
  </si>
  <si>
    <t>2B8h6pYG-132-016-hO-002-NCx-070-1-OlF-03-5OR</t>
  </si>
  <si>
    <t>百中浩源滢队</t>
  </si>
  <si>
    <t>天津市第一百中学</t>
  </si>
  <si>
    <t>高博洋|樊冰</t>
  </si>
  <si>
    <t>姚紫滢|甄如源|张浩哲</t>
  </si>
  <si>
    <t>7分15秒53</t>
  </si>
  <si>
    <t>2B8h6pYo-132-016-rS-002-TsO-070-1-nZC-03-Cu3</t>
  </si>
  <si>
    <t>珠海桃园中队</t>
  </si>
  <si>
    <t>珠海市紫荆中学桃园校区</t>
  </si>
  <si>
    <t>谈学婕|吴雄波</t>
  </si>
  <si>
    <t>周铭轩|孙熠嘉</t>
  </si>
  <si>
    <t>8分</t>
  </si>
  <si>
    <t>2B8h6pYK-132-016-YP-002-1dU-070-1-50h-03-n31</t>
  </si>
  <si>
    <t>拏云战队</t>
  </si>
  <si>
    <t>张引|吕劭</t>
  </si>
  <si>
    <t>龚海帆|郝常皓|李宇栋</t>
  </si>
  <si>
    <t>8分钟</t>
  </si>
  <si>
    <t>2B8h6pYv-132-016-hk-002-FbU-070-1-e74-03-v84</t>
  </si>
  <si>
    <t>冠军少女</t>
  </si>
  <si>
    <t>谢天娇</t>
  </si>
  <si>
    <t>2B8h6pjg-132-016-Zu-002-eYi-070-1-fVt-03-EqB</t>
  </si>
  <si>
    <t>余杭一中B队</t>
  </si>
  <si>
    <t>黄艺滔|董浩</t>
  </si>
  <si>
    <t>6分6秒</t>
  </si>
  <si>
    <t>2B8h6pjW-132-016-GO-002-d73-070-1-7r3-03-6Mx</t>
  </si>
  <si>
    <t>临沂西城实验学校1队</t>
  </si>
  <si>
    <t>逯冠廷|杨俊豪|王心悦</t>
  </si>
  <si>
    <t>7分14秒19</t>
  </si>
  <si>
    <t>2B8h6pYc-132-016-Pw-002-P5M-070-1-0WG-03-OdI</t>
  </si>
  <si>
    <t>致云破骁</t>
  </si>
  <si>
    <t>天津市西青区中青学为职业培训学校</t>
  </si>
  <si>
    <t>高博洋</t>
  </si>
  <si>
    <t>邹致琳|吕云哲|史晨骁</t>
  </si>
  <si>
    <t>7分21</t>
  </si>
  <si>
    <t>2B8h6pYf-132-016-Hw-002-vA4-070-1-qt9-03-jTN</t>
  </si>
  <si>
    <t>博豪平川</t>
  </si>
  <si>
    <t>高博洋|邹宗义</t>
  </si>
  <si>
    <t>张博川|张豪</t>
  </si>
  <si>
    <t>7分50秒</t>
  </si>
  <si>
    <t>2B8h6pjQ-132-016-z7-002-l6N-070-1-OIQ-03-9b8</t>
  </si>
  <si>
    <t>天权队</t>
  </si>
  <si>
    <t>宋蕙辰|陈炳旭</t>
  </si>
  <si>
    <t>6分35秒47</t>
  </si>
  <si>
    <t>2B8h6pjr-132-016-0G-002-4uN-070-1-ABM-03-jzw</t>
  </si>
  <si>
    <t>哈122中一队</t>
  </si>
  <si>
    <t>王宏伟|赵广智</t>
  </si>
  <si>
    <t>翟予菲|张彬鼎|王健涵</t>
  </si>
  <si>
    <t>7分55秒43</t>
  </si>
  <si>
    <t>2B8h6pj0-132-016-jO-002-dzo-070-1-GuC-03-uQ1</t>
  </si>
  <si>
    <t>鲁山学校、昌乐一中、临朐一中联队</t>
  </si>
  <si>
    <t>任俊毅|陈星辰|傅佳轩</t>
  </si>
  <si>
    <t>4分44秒35</t>
  </si>
  <si>
    <t>2B8h6pYL-132-016-ad-002-VJE-070-1-7vB-03-3kX</t>
  </si>
  <si>
    <t>星途智创队</t>
  </si>
  <si>
    <t>四川省筠连县职业技术学校</t>
  </si>
  <si>
    <t>刘宗云|彭陇</t>
  </si>
  <si>
    <t>刘友|樊俊</t>
  </si>
  <si>
    <t>3分06</t>
  </si>
  <si>
    <t>2B8h6pYb-132-016-58-002-LMa-070-1-CZk-03-89r</t>
  </si>
  <si>
    <t>探月拓荒队</t>
  </si>
  <si>
    <t>陈启莲|许盈权</t>
  </si>
  <si>
    <t>苏友兵|罗祥意</t>
  </si>
  <si>
    <t>49秒84</t>
  </si>
  <si>
    <t>2B8h6pja-132-016-oX-002-NXw-070-1-qpp-03-6Oy</t>
  </si>
  <si>
    <t>暖城深蓝队</t>
  </si>
  <si>
    <t>准格尔旗职业高级中学</t>
  </si>
  <si>
    <t>周美文|郝玉林</t>
  </si>
  <si>
    <t>张蓉|赵彦镔|弓竞超</t>
  </si>
  <si>
    <t>1分钟</t>
  </si>
  <si>
    <t>2B8h6pYM-132-016-JK-002-qNL-070-1-eDN-03-BS5</t>
  </si>
  <si>
    <t>紫云挑战1队</t>
  </si>
  <si>
    <t>天津市滨海新区塘沽紫云中学</t>
  </si>
  <si>
    <t>王慧芳|丁绍红</t>
  </si>
  <si>
    <t>金航宇|朱晓彤</t>
  </si>
  <si>
    <t>2B8h6pjs-132-016-gf-002-6Gi-070-1-vDf-03-AE5</t>
  </si>
  <si>
    <t>浙江绿谷</t>
  </si>
  <si>
    <t>北京师范大学丽水实验学校</t>
  </si>
  <si>
    <t>金松</t>
  </si>
  <si>
    <t>金希然|吴尚睿|张睿</t>
  </si>
  <si>
    <t>2分49秒</t>
  </si>
  <si>
    <t>2B8h6pYi-132-016-cE-002-ZAv-070-1-JU1-03-CtE</t>
  </si>
  <si>
    <t>紫云挑战2队</t>
  </si>
  <si>
    <t>孙启航|武金衡</t>
  </si>
  <si>
    <t>2B8h6pjE-132-016-BE-002-oAs-070-1-vrZ-03-sek</t>
  </si>
  <si>
    <t>如皋一中自胜队</t>
  </si>
  <si>
    <t>卢锋剑|王栋</t>
  </si>
  <si>
    <t>章轩溢|严熠宁|卢瑞之</t>
  </si>
  <si>
    <t>1分51秒31</t>
  </si>
  <si>
    <t>2B8h6nPr-133-122-iD-006-rPT-123-1-R8i-11-6lR</t>
  </si>
  <si>
    <t>DOBOT Intelligent Manufacturing Challenge</t>
  </si>
  <si>
    <t>Moon Landing Challenge</t>
  </si>
  <si>
    <t>CENALTEC</t>
  </si>
  <si>
    <t>Joel Hiram Lopez Echavarria</t>
  </si>
  <si>
    <t>Gabriel Enrique Ojeda Carrillo|Karina Jaired Castellanos Hernández|Luis Fernando Quintana Rios</t>
  </si>
  <si>
    <t>7分30秒</t>
  </si>
  <si>
    <t>2B8h6nhw-133-122-Ns-006-CHX-123-1-d4C-11-kl8</t>
  </si>
  <si>
    <t>T5</t>
  </si>
  <si>
    <t>15 Temmuz ehitlerim Teknoloji mam Hatip Lisesi</t>
  </si>
  <si>
    <t>Yasin ahin</t>
  </si>
  <si>
    <t>Muhammed Ashab Eren|Belal Raafat</t>
  </si>
  <si>
    <t>7分40秒</t>
  </si>
  <si>
    <t>2B8h6nhq-133-122-Pe-006-V2D-123-1-1Gx-11-m74</t>
  </si>
  <si>
    <t>Yassi</t>
  </si>
  <si>
    <t>Abdikarimov Erdos</t>
  </si>
  <si>
    <t>Yessengeldi Talgat|Talas Nurganym</t>
  </si>
  <si>
    <t>7分53秒</t>
  </si>
  <si>
    <t>2B8h6nPm-133-122-tz-006-PHH-123-1-lLX-11-oGe</t>
  </si>
  <si>
    <t>LOBOS CONALEP</t>
  </si>
  <si>
    <t>CONALEP Hidalgo Plantel Tulancingo</t>
  </si>
  <si>
    <t>Luis Eugenio Cabrera Ortega|David Ballesteros Mandujano</t>
  </si>
  <si>
    <t>Aldo Barron Garcia|Eduardo Roldan Soto</t>
  </si>
  <si>
    <t>2B8h6nPe-133-122-n0-006-1OX-123-1-VEX-11-0k1</t>
  </si>
  <si>
    <t>T2</t>
  </si>
  <si>
    <t>CHENG</t>
  </si>
  <si>
    <t>CHENG CAI</t>
  </si>
  <si>
    <t>Ala Almolayki|Abdullah Duran</t>
  </si>
  <si>
    <t>2B8h6nhU-133-122-sQ-006-Q2Q-123-1-PJI-11-Qk9</t>
  </si>
  <si>
    <t>Qyz JNRQ Tech</t>
  </si>
  <si>
    <t>Abushaman Arman</t>
  </si>
  <si>
    <t>Kenzheakhmetuly Bauyrzhan|Shaqaidar Meirzhan</t>
  </si>
  <si>
    <t>2B8h6nPd-133-122-2h-006-FQK-123-1-Kqi-11-ZUe</t>
  </si>
  <si>
    <t>T1</t>
  </si>
  <si>
    <t>Hikmet Feridun Aksu</t>
  </si>
  <si>
    <t>Selim enocak|mer Faruk Kavakl</t>
  </si>
  <si>
    <t>2B8h6nhh-133-122-Aa-006-sIo-123-1-1be-11-zbO</t>
  </si>
  <si>
    <t>T4</t>
  </si>
  <si>
    <t>Tark Eren ahin|Yusuf erif Erolu</t>
  </si>
  <si>
    <t>2B8h6nPk-133-122-Y4-006-vnf-123-1-0Qd-11-Zxh</t>
  </si>
  <si>
    <t>T3</t>
  </si>
  <si>
    <t>Mehmet Tuna Ayhan|Belal Raafat</t>
  </si>
  <si>
    <r>
      <rPr>
        <b/>
        <sz val="16"/>
        <color theme="1"/>
        <rFont val="宋体"/>
        <charset val="134"/>
      </rPr>
      <t>2025世界机器人大赛北京锦标赛-青少年机器人设计大赛-</t>
    </r>
    <r>
      <rPr>
        <b/>
        <sz val="16"/>
        <color rgb="FFFF0000"/>
        <rFont val="宋体"/>
        <charset val="134"/>
      </rPr>
      <t>TAI挑战赛赛项</t>
    </r>
    <r>
      <rPr>
        <b/>
        <sz val="16"/>
        <color theme="1"/>
        <rFont val="宋体"/>
        <charset val="134"/>
      </rPr>
      <t>获奖名单</t>
    </r>
  </si>
  <si>
    <t>2B8h6pEO-132-017-sG-002-rcM-072-1-WLk-01-T86</t>
  </si>
  <si>
    <t>TAI挑战赛赛项</t>
  </si>
  <si>
    <t>智慧城市</t>
  </si>
  <si>
    <t>一中心8队</t>
  </si>
  <si>
    <t>南京市鼓楼区第一中心小学</t>
  </si>
  <si>
    <t>许伟|陈雯嫣</t>
  </si>
  <si>
    <t>王皓霖|陈硕桃</t>
  </si>
  <si>
    <t>2分31秒</t>
  </si>
  <si>
    <t>2B8h6pRp-132-017-Fq-002-QFK-072-1-jZD-01-IyO</t>
  </si>
  <si>
    <t>南京市鼓楼区第一中心小学5队</t>
  </si>
  <si>
    <t>杨奕骏|薛子博|张卿睿</t>
  </si>
  <si>
    <t>2分44秒</t>
  </si>
  <si>
    <t>2B8h6pE4-132-017-JV-002-hXH-072-1-oa1-01-eHV</t>
  </si>
  <si>
    <t>牛剑冲锋队</t>
  </si>
  <si>
    <t>陆珊</t>
  </si>
  <si>
    <t>徐一航|王宇辰|蔡元胤</t>
  </si>
  <si>
    <t>1分51秒</t>
  </si>
  <si>
    <t>2B8h6p8M-132-017-1v-002-64B-072-1-RRY-01-vZ0</t>
  </si>
  <si>
    <t>第十一小学 杏林小学 书香小学</t>
  </si>
  <si>
    <t>乐思机器人培训学校</t>
  </si>
  <si>
    <t>李雪婷</t>
  </si>
  <si>
    <t>张佐一|王若安|梁雅萱</t>
  </si>
  <si>
    <t>1分50秒</t>
  </si>
  <si>
    <t>2B8h6pn5-132-017-BN-002-RUQ-072-1-4C9-01-fRj</t>
  </si>
  <si>
    <t>斯蒂姆纳米黑客</t>
  </si>
  <si>
    <t>榆林市榆阳区星元青少年校外活动中心</t>
  </si>
  <si>
    <t>万守礼</t>
  </si>
  <si>
    <t>白岚曦|刘一禾</t>
  </si>
  <si>
    <t>1分48秒</t>
  </si>
  <si>
    <t>2B8h6p8k-132-017-g9-002-sSF-072-1-WbG-01-95r</t>
  </si>
  <si>
    <t>南京市鼓楼区第一中心小学3队</t>
  </si>
  <si>
    <t>陈沐林|廖永洲|傅宇轩</t>
  </si>
  <si>
    <t>2B8h6p8S-132-017-Ph-002-gpD-072-1-jUw-01-7Fg</t>
  </si>
  <si>
    <t>桦川县书香小学</t>
  </si>
  <si>
    <t>王名瑞|周子壹|于金硕</t>
  </si>
  <si>
    <t>2分02秒</t>
  </si>
  <si>
    <t>2B8h6pny-132-017-3a-002-M9j-072-1-Rj7-01-2ZG</t>
  </si>
  <si>
    <t>斯蒂姆螺丝钉革命队</t>
  </si>
  <si>
    <t>叶嘉硕|姜禹同</t>
  </si>
  <si>
    <t>2B8h6pEy-132-017-1L-002-a6h-072-1-7ne-01-G0t</t>
  </si>
  <si>
    <t>珠海市香洲区第一小学队</t>
  </si>
  <si>
    <t>珠海市香洲区第一小学</t>
  </si>
  <si>
    <t>蓝思宇</t>
  </si>
  <si>
    <t>朱嘉信|周梓薇</t>
  </si>
  <si>
    <t>1分31秒</t>
  </si>
  <si>
    <t>2B8h6pRQ-132-017-Cd-002-hrB-072-1-j48-01-Olh</t>
  </si>
  <si>
    <t>南京市鼓楼区第一中心小学4队</t>
  </si>
  <si>
    <t>黄燕|许伟</t>
  </si>
  <si>
    <t>钱浩辰|陈天乐|贾成蹊</t>
  </si>
  <si>
    <t>2B8h6p8i-132-017-5Q-002-8OL-072-1-dF2-01-14f</t>
  </si>
  <si>
    <t>桦川县书香小学 佳木斯六小</t>
  </si>
  <si>
    <t>王彦博|孙北辰|沈佳晧</t>
  </si>
  <si>
    <t>2B8h6pEq-132-017-xu-002-M8o-072-1-9Qt-01-EtS</t>
  </si>
  <si>
    <t>牛剑汪汪队</t>
  </si>
  <si>
    <t>陈奕翰|李俊业|刘宸轩</t>
  </si>
  <si>
    <t>1分44秒</t>
  </si>
  <si>
    <t>2B8h6pnA-132-017-pr-002-rho-072-1-y0g-01-KOG</t>
  </si>
  <si>
    <t>斯蒂姆牛顿的扳手</t>
  </si>
  <si>
    <t>北京师范大学榆林实验学校小学部  榆林高新区第三小学</t>
  </si>
  <si>
    <t>全宇轩|张景洋</t>
  </si>
  <si>
    <t>1分46秒</t>
  </si>
  <si>
    <t>2B8h6pE6-132-017-83-002-Fjl-072-1-KAa-01-0L3</t>
  </si>
  <si>
    <t>牛剑闪耀队</t>
  </si>
  <si>
    <t>曹家权|黄世裕</t>
  </si>
  <si>
    <t>1分52秒</t>
  </si>
  <si>
    <t>2B8h6pnU-132-017-OM-002-4dy-072-1-8Is-01-KrY</t>
  </si>
  <si>
    <t>斯蒂姆突触战士</t>
  </si>
  <si>
    <t>榆林高新区第十三小学 榆林市第十一小学</t>
  </si>
  <si>
    <t>邵一航|杨子墨</t>
  </si>
  <si>
    <t>1分57秒</t>
  </si>
  <si>
    <t>2B8h6pnx-132-017-6H-002-PUk-072-1-kuf-01-byq</t>
  </si>
  <si>
    <t>南京市鼓楼区第一中心小学6队</t>
  </si>
  <si>
    <t>陈雯嫣</t>
  </si>
  <si>
    <t>华柏川|罗清睿|平格</t>
  </si>
  <si>
    <t>2B8h6p8C-132-017-WZ-002-cfV-072-1-GTx-01-RUP</t>
  </si>
  <si>
    <t>乐思机器人编程</t>
  </si>
  <si>
    <t>韩兆博|王楷钧|李澄朗</t>
  </si>
  <si>
    <t>2B8h6p8t-132-017-LI-002-83z-072-1-Lfs-01-GZD</t>
  </si>
  <si>
    <t>桦南县乐赢乐高科技中心</t>
  </si>
  <si>
    <t>田曌宇</t>
  </si>
  <si>
    <t>丁俊杰|赵方硕|应志浩</t>
  </si>
  <si>
    <t>2分05秒</t>
  </si>
  <si>
    <t>2B8h6pRA-132-017-mv-002-UKO-072-1-2VV-01-TzU</t>
  </si>
  <si>
    <t>南京市鼓楼区第一中心小学1队</t>
  </si>
  <si>
    <t>管如薇|刘一畅|董申渔</t>
  </si>
  <si>
    <t>2分30秒</t>
  </si>
  <si>
    <t>2B8h6pRh-132-017-CZ-002-fbF-072-1-FxF-01-1T8</t>
  </si>
  <si>
    <t>南京市鼓楼区第一中心小学2队</t>
  </si>
  <si>
    <t>黄燕|陈雯嫣</t>
  </si>
  <si>
    <t>刘馨言|郭丛瑞|李恩镐</t>
  </si>
  <si>
    <t>2分33秒</t>
  </si>
  <si>
    <t>2B8h6pRd-132-017-U8-002-sc7-072-1-mdK-01-rTe</t>
  </si>
  <si>
    <t>擎天臂甲</t>
  </si>
  <si>
    <t>芜湖南瑞实验学校</t>
  </si>
  <si>
    <t>曹圆圆|郑冲</t>
  </si>
  <si>
    <t>程祤鹏|汪宇宸</t>
  </si>
  <si>
    <t>2B8h6pRm-132-017-AC-002-Xig-072-1-REC-01-Koq</t>
  </si>
  <si>
    <t>智启星河</t>
  </si>
  <si>
    <t>安徽师范大学附属小学文昌西路校区</t>
  </si>
  <si>
    <t>鲍婷婷</t>
  </si>
  <si>
    <t>王景程</t>
  </si>
  <si>
    <t>2B8h6pEX-132-017-Gj-002-uzx-072-1-YYN-01-Ojv</t>
  </si>
  <si>
    <t>牛剑王牌队</t>
  </si>
  <si>
    <t>钟定谚|秦浩宸</t>
  </si>
  <si>
    <t>2B8h6p8f-132-017-nj-002-eGS-072-1-NC1-01-n35</t>
  </si>
  <si>
    <t>实验小学 冷云小学</t>
  </si>
  <si>
    <t>刘凤泽|王铎|王乾靓</t>
  </si>
  <si>
    <t>2B8h6pRi-132-017-DB-002-lfk-072-1-Aab-01-9Qa</t>
  </si>
  <si>
    <t>乐创空间平谷一队</t>
  </si>
  <si>
    <t>平谷区第十一小学 北京市平谷区精英未来学校</t>
  </si>
  <si>
    <t>郑梓豪|刘思涵|于辛宇</t>
  </si>
  <si>
    <t>1分25秒</t>
  </si>
  <si>
    <t>2B8h6pnZ-132-017-m8-002-3ah-072-1-FcM-01-feS</t>
  </si>
  <si>
    <t>榆林斯蒂姆精英队</t>
  </si>
  <si>
    <t>李欣妍|韩李晨</t>
  </si>
  <si>
    <t>1分18秒</t>
  </si>
  <si>
    <t>2B8h6pnl-132-017-CB-002-m4J-072-1-UkG-01-5DF</t>
  </si>
  <si>
    <t>挑战者2队</t>
  </si>
  <si>
    <t>吉林高新区恒山路学校</t>
  </si>
  <si>
    <t>陈增</t>
  </si>
  <si>
    <t>张洵宁|张纾豪</t>
  </si>
  <si>
    <t>1分32秒</t>
  </si>
  <si>
    <t>2B8h6pnc-132-017-aB-002-kNJ-072-1-hvI-01-HRE</t>
  </si>
  <si>
    <t>斯蒂姆超频英雄</t>
  </si>
  <si>
    <t>榆林高新区第二小学</t>
  </si>
  <si>
    <t>赵跃哲|赵懿博</t>
  </si>
  <si>
    <t>56秒</t>
  </si>
  <si>
    <t>2B8h6pEM-132-017-SH-002-39a-072-1-vGW-01-t0f</t>
  </si>
  <si>
    <t>牛剑三角洲行动队</t>
  </si>
  <si>
    <t>周楷博|马恩泽</t>
  </si>
  <si>
    <t>28秒</t>
  </si>
  <si>
    <t>2B8h6pR1-132-017-Of-002-vW8-072-1-kOX-01-fbz</t>
  </si>
  <si>
    <t>红石小精灵</t>
  </si>
  <si>
    <t>汪建设|朱寿冉</t>
  </si>
  <si>
    <t>陈宥廷</t>
  </si>
  <si>
    <t>20秒</t>
  </si>
  <si>
    <t>2B8h6pRF-132-017-5O-002-HeE-072-1-kym-01-cs3</t>
  </si>
  <si>
    <t>皖江挑战2队</t>
  </si>
  <si>
    <t>芜湖市皖江小学</t>
  </si>
  <si>
    <t>王梅君</t>
  </si>
  <si>
    <t>江宪宇|汪宇豪</t>
  </si>
  <si>
    <t>7秒</t>
  </si>
  <si>
    <t>2B8h6pEV-132-017-je-002-RgG-072-1-BAp-01-OUZ</t>
  </si>
  <si>
    <t>牛剑北斗队</t>
  </si>
  <si>
    <t>王晟宇|黄鹏兴</t>
  </si>
  <si>
    <t>5秒</t>
  </si>
  <si>
    <t>2B8h6pnS-132-017-GZ-002-UTT-072-1-kmr-01-24e</t>
  </si>
  <si>
    <t>筱光希耀</t>
  </si>
  <si>
    <t>周口市文昌小学</t>
  </si>
  <si>
    <t>沈春梅</t>
  </si>
  <si>
    <t>张筱然|王希和</t>
  </si>
  <si>
    <t>2B8h6pRj-132-017-Oe-002-tM2-072-1-E0V-01-SCh</t>
  </si>
  <si>
    <t>攀峰队</t>
  </si>
  <si>
    <t>张天硕|李睿恒</t>
  </si>
  <si>
    <t>2分</t>
  </si>
  <si>
    <t>2B8h6p8n-132-017-Jp-002-wmj-072-1-Ugq-01-5gX</t>
  </si>
  <si>
    <t>琅小滨湖小学联合一队</t>
  </si>
  <si>
    <t>南京市琅琊路小学|南京市高淳区滨湖小学</t>
  </si>
  <si>
    <t>许媛</t>
  </si>
  <si>
    <t>张灵一|程逸帆|唐新彤</t>
  </si>
  <si>
    <t>2B8h6pRe-132-017-RI-002-1As-072-1-hux-01-ye6</t>
  </si>
  <si>
    <t>皖江挑战1队</t>
  </si>
  <si>
    <t>高代红</t>
  </si>
  <si>
    <t>闫宸溪|方景萱</t>
  </si>
  <si>
    <t>2B8h6p8B-132-017-ly-002-4w2-072-1-vcd-01-G2g</t>
  </si>
  <si>
    <t>二实小一中心联合一队</t>
  </si>
  <si>
    <t>南京市鼓楼区第二实验小学|南京市鼓楼区第一中心小学</t>
  </si>
  <si>
    <t>陈雯嫣|虞继文</t>
  </si>
  <si>
    <t>葛祥熙|王梓琪|张朱美卉</t>
  </si>
  <si>
    <t>2分25秒</t>
  </si>
  <si>
    <t>2B8h6p8Y-132-017-9M-002-O95-072-1-jQQ-01-FyR</t>
  </si>
  <si>
    <t>南京市琅琊路小学4队</t>
  </si>
  <si>
    <t>陈宥安|蒋崇博|卞寅安</t>
  </si>
  <si>
    <t>2分28秒</t>
  </si>
  <si>
    <t>2B8h6p8W-132-017-Ir-002-NrP-072-1-ySf-01-5oG</t>
  </si>
  <si>
    <t>南京市赤壁路小学5队</t>
  </si>
  <si>
    <t>南京市赤壁路小学</t>
  </si>
  <si>
    <t>刘蜜</t>
  </si>
  <si>
    <t>焦煜然|邓博睿</t>
  </si>
  <si>
    <t>2分35秒</t>
  </si>
  <si>
    <t>2B8h6pRt-132-017-aU-002-XlW-072-1-hOe-01-Tdg</t>
  </si>
  <si>
    <t>创定四队</t>
  </si>
  <si>
    <t>北京市昌平区城北中心三街小学 北京市昌平区城关小学</t>
  </si>
  <si>
    <t>赵童</t>
  </si>
  <si>
    <t>孙若溪|董俊逸|崔继泽</t>
  </si>
  <si>
    <t>2B8h6p80-132-017-Ma-002-iKA-072-1-Ut1-01-TBV</t>
  </si>
  <si>
    <t>琅琊路小学萤火小队</t>
  </si>
  <si>
    <t>刘凯晨|闫正</t>
  </si>
  <si>
    <t>丁晨曦|张锦泽|杨胜晟</t>
  </si>
  <si>
    <t>2分20秒</t>
  </si>
  <si>
    <t>2B8h6pRo-132-017-Al-002-J8C-072-1-PBD-01-OYL</t>
  </si>
  <si>
    <t>乐创空间平谷二队</t>
  </si>
  <si>
    <t>北师大奥小 平谷区第十一小学 北京拔萃双语学校</t>
  </si>
  <si>
    <t>陈昱飞|张诗美|张梓霖</t>
  </si>
  <si>
    <t>2B8h6pRI-132-017-rW-002-Zjc-072-1-Rmz-01-Wnp</t>
  </si>
  <si>
    <t>创定五队</t>
  </si>
  <si>
    <t>昌盛园小学 北京市昌平实验小学 北京市昌平区前锋学校</t>
  </si>
  <si>
    <t>王睿熙|董煜程|杨傲钧</t>
  </si>
  <si>
    <t>2分11秒</t>
  </si>
  <si>
    <t>2B8h6pRy-132-017-xm-002-AuJ-072-1-Ze6-01-u8H</t>
  </si>
  <si>
    <t>智控魔方</t>
  </si>
  <si>
    <t>伊川县直第三小学</t>
  </si>
  <si>
    <t>张利各</t>
  </si>
  <si>
    <t>毛皓田|毛润泽|韦子杭</t>
  </si>
  <si>
    <t>2B8h6pn6-132-017-vT-002-Xhw-072-1-7Dd-01-ACD</t>
  </si>
  <si>
    <t>赵梓龙小队</t>
  </si>
  <si>
    <t>太原市九一小学体育路校区</t>
  </si>
  <si>
    <t>赵雪松</t>
  </si>
  <si>
    <t>赵梓龙</t>
  </si>
  <si>
    <t>1分58秒</t>
  </si>
  <si>
    <t>2B8h6p8H-132-017-GG-002-Tmc-072-1-j21-01-HQN</t>
  </si>
  <si>
    <t>博颂|九龙湖|金凤外国语小学联队</t>
  </si>
  <si>
    <t>南京市博颂学校|徐州市九龙湖小学|银川市金凤区外国语实验小学</t>
  </si>
  <si>
    <t>高海静</t>
  </si>
  <si>
    <t>张书源|汪锦煜|厉恩承</t>
  </si>
  <si>
    <t>2B8h6p8E-132-017-r7-002-DUH-072-1-M3O-01-Kj0</t>
  </si>
  <si>
    <t>南京芳草园鼓实海英联队</t>
  </si>
  <si>
    <t>南京芳草园小学|南京市鼓楼实验小学|南京市海英小学</t>
  </si>
  <si>
    <t>李敏</t>
  </si>
  <si>
    <t>祝子墨|傅禹铭|於蔓悦</t>
  </si>
  <si>
    <t>2分21秒</t>
  </si>
  <si>
    <t>2B8h6p8N-132-017-As-002-Z1O-072-1-kZ8-01-vCF</t>
  </si>
  <si>
    <t>赤壁路、拉萨路小学联队</t>
  </si>
  <si>
    <t>南京市赤壁路小学 | 南京市拉萨路小学</t>
  </si>
  <si>
    <t>刘蜜|韩冰</t>
  </si>
  <si>
    <t>史淏月|李青轩|王一多</t>
  </si>
  <si>
    <t>2B8h6p8D-132-017-HM-002-JNr-072-1-Sal-01-zwO</t>
  </si>
  <si>
    <t>赤壁路小学战队</t>
  </si>
  <si>
    <t>史青可|杨乐熙|曹葳蕖</t>
  </si>
  <si>
    <t>2B8h6p8m-132-017-0l-002-Hli-072-1-Gwr-01-1ej</t>
  </si>
  <si>
    <t>南师附中仙小金陵小学联合一队</t>
  </si>
  <si>
    <t>南京师范大学附属中学仙林学校小学部|南京市金陵小学</t>
  </si>
  <si>
    <t>韩语嫣|许梦玮</t>
  </si>
  <si>
    <t>许国芃|陈珺庭|邱实</t>
  </si>
  <si>
    <t>2B8h6pnC-132-017-z7-002-aQf-072-1-UUZ-01-oDo</t>
  </si>
  <si>
    <t>青春队</t>
  </si>
  <si>
    <t>张浩|杨勇</t>
  </si>
  <si>
    <t>范镕基|王俊宇</t>
  </si>
  <si>
    <t>2分27秒</t>
  </si>
  <si>
    <t>2B8h6p8p-132-017-vr-002-s4v-072-1-FDO-01-ip2</t>
  </si>
  <si>
    <t>琅琊路小学雏鹰小队</t>
  </si>
  <si>
    <t>刘凯晨|许媛</t>
  </si>
  <si>
    <t>谢雨宏|徐浩冉|张若菲</t>
  </si>
  <si>
    <t>2分23秒</t>
  </si>
  <si>
    <t>2B8h6pnK-132-017-pQ-002-GJ8-072-1-JjN-01-QdA</t>
  </si>
  <si>
    <t>宁夏西吉一小(本部)</t>
  </si>
  <si>
    <t>宁夏西吉县第一小学</t>
  </si>
  <si>
    <t>黄瑞|康楷博</t>
  </si>
  <si>
    <t>康楷卓|马泽钜</t>
  </si>
  <si>
    <t>2B8h6pnX-132-017-yI-002-LWP-072-1-9Be-01-E3F</t>
  </si>
  <si>
    <t>宸成动力组</t>
  </si>
  <si>
    <t>陈文战</t>
  </si>
  <si>
    <t>周宸宇|王成程</t>
  </si>
  <si>
    <t>2B8h6pRq-132-017-wZ-002-rOo-072-1-fmQ-01-lg6</t>
  </si>
  <si>
    <t>创定二队</t>
  </si>
  <si>
    <t>昌平区城关小学 城北小学教育集团西关校区 人大附中昌平学校</t>
  </si>
  <si>
    <t>李国颖</t>
  </si>
  <si>
    <t>王梓墨|时婧禾|徐浩航</t>
  </si>
  <si>
    <t>2分10秒</t>
  </si>
  <si>
    <t>2B8h6pnf-132-017-yX-002-NUu-072-1-jL3-01-9FS</t>
  </si>
  <si>
    <t>挑战者3队</t>
  </si>
  <si>
    <t>朱昱儒|李雨桐</t>
  </si>
  <si>
    <t>1分20秒</t>
  </si>
  <si>
    <t>2B8h6pna-132-017-x0-002-MJD-072-1-9dy-01-sar</t>
  </si>
  <si>
    <t>莽权战队</t>
  </si>
  <si>
    <t>王彩娟</t>
  </si>
  <si>
    <t>尚思远|何沐</t>
  </si>
  <si>
    <t>2B8h6pR5-132-017-oC-002-bs8-072-1-meG-01-zxR</t>
  </si>
  <si>
    <t>创定三队</t>
  </si>
  <si>
    <t>北京市昌平区第五学校 昌平区实验学校 城北中心三街小学</t>
  </si>
  <si>
    <t>刘言煦|冯晨轩|张岳</t>
  </si>
  <si>
    <t>2B8h6pE9-132-017-rf-002-TQC-072-1-6h5-01-GTP</t>
  </si>
  <si>
    <t>四海贝贝3队</t>
  </si>
  <si>
    <t>重庆市南岸区南坪四海小学校</t>
  </si>
  <si>
    <t>谭琪|吴沙</t>
  </si>
  <si>
    <t>李一诺|蒋天泽</t>
  </si>
  <si>
    <t>30秒</t>
  </si>
  <si>
    <t>2B8h6pB7-132-017-Ez-002-GvS-072-1-d2A-03-Zd5</t>
  </si>
  <si>
    <t>钜子一队</t>
  </si>
  <si>
    <t>未来芯科技活动中心</t>
  </si>
  <si>
    <t>左佳</t>
  </si>
  <si>
    <t>濮瑞阳|冉启杰|马一鸣</t>
  </si>
  <si>
    <t>1分29秒</t>
  </si>
  <si>
    <t>2B8h6pmg-132-017-7L-002-2VD-072-1-TU2-02-7T4</t>
  </si>
  <si>
    <t>浩明泉正</t>
  </si>
  <si>
    <t>龙口市新港路学校</t>
  </si>
  <si>
    <t>韩彩娜</t>
  </si>
  <si>
    <t>吕正添|赵明浩|石泉浩</t>
  </si>
  <si>
    <t>1分40秒</t>
  </si>
  <si>
    <t>2B8h6pm5-132-017-R0-002-xTs-072-1-LYw-02-rYU</t>
  </si>
  <si>
    <t>魔乐一队</t>
  </si>
  <si>
    <t>房山区良乡第二中学 房山第三中学 涿州市双语学校</t>
  </si>
  <si>
    <t>徐绍轩|陆钰杰|宋喆</t>
  </si>
  <si>
    <t>2B8h6pmP-132-017-w1-002-tmT-072-1-xBO-02-Vu8</t>
  </si>
  <si>
    <t>鼓楼实验中学1队</t>
  </si>
  <si>
    <t>南京市鼓楼实验中学</t>
  </si>
  <si>
    <t>邵媛</t>
  </si>
  <si>
    <t>余水杉|陈冠文|丁浚哲</t>
  </si>
  <si>
    <t>2B8h6p3Q-132-017-He-002-4Wh-072-1-irM-03-KJt</t>
  </si>
  <si>
    <t>郑人赫小队</t>
  </si>
  <si>
    <t>郑人赫</t>
  </si>
  <si>
    <t>2B8h6pu9-132-017-mw-002-clz-072-1-A5R-03-WLQ</t>
  </si>
  <si>
    <t>南外仙林四队</t>
  </si>
  <si>
    <t>南京外国语学校仙林分校</t>
  </si>
  <si>
    <t>周骏</t>
  </si>
  <si>
    <t>夏震霖|丁奕歆|余锦成</t>
  </si>
  <si>
    <t>2B8h6pms-132-017-7K-002-YCh-072-1-YbU-02-qqu</t>
  </si>
  <si>
    <t>斯蒂姆天穹智械</t>
  </si>
  <si>
    <t>榆林高新区第二中学</t>
  </si>
  <si>
    <t>安家福|高旭</t>
  </si>
  <si>
    <t>2B8h6pnQ-132-017-5n-002-fYT-072-1-7pB-02-vax</t>
  </si>
  <si>
    <t>桦川县第二中学</t>
  </si>
  <si>
    <t>于靖泽|董赵宇哲|谷晨轩</t>
  </si>
  <si>
    <t>2分12秒</t>
  </si>
  <si>
    <t>2B8h6pn1-132-017-oX-002-uYT-072-1-cGV-02-XSN</t>
  </si>
  <si>
    <t>南外仙林三队</t>
  </si>
  <si>
    <t>周星雨|沈翌翔|张芫恺</t>
  </si>
  <si>
    <t>2B8h6pnD-132-017-90-002-8Aw-072-1-DON-02-oNj</t>
  </si>
  <si>
    <t>鼓楼实验中学2队</t>
  </si>
  <si>
    <t>杨道权|许钧炀|季钰涵</t>
  </si>
  <si>
    <t>2B8h6pmw-132-017-aC-002-qX3-072-1-haX-02-sgY</t>
  </si>
  <si>
    <t>星海智航</t>
  </si>
  <si>
    <t>伊川县第一初级中学</t>
  </si>
  <si>
    <t>鲁俊莉</t>
  </si>
  <si>
    <t>李建程|冯皓翔|王昱凯</t>
  </si>
  <si>
    <t>2分18秒</t>
  </si>
  <si>
    <t>2B8h6pmV-132-017-I8-002-K6t-072-1-5iy-02-Un4</t>
  </si>
  <si>
    <t>齿轮小纵队</t>
  </si>
  <si>
    <t>重庆市八中科学城中学校</t>
  </si>
  <si>
    <t>程华山</t>
  </si>
  <si>
    <t>吕旻洲|吕旻洋|刘映峤</t>
  </si>
  <si>
    <t>2B8h6pud-132-017-zO-002-O6Z-072-1-MFF-03-VPM</t>
  </si>
  <si>
    <t>省泰中附中超级联队</t>
  </si>
  <si>
    <t>江苏省泰州中学附属初级中学</t>
  </si>
  <si>
    <t>崔可</t>
  </si>
  <si>
    <t>田晨曦|丁祎|王梓睿</t>
  </si>
  <si>
    <t>2B8h6pnB-132-017-Kx-002-deB-072-1-QxJ-02-FJY</t>
  </si>
  <si>
    <t>鼓楼实验中学、二十九中联队</t>
  </si>
  <si>
    <t>南京市鼓楼实验中学|南京市第二十九中学</t>
  </si>
  <si>
    <t>邵媛|朱洁</t>
  </si>
  <si>
    <t>殷梓航|武晗瑞|李宗瀚</t>
  </si>
  <si>
    <t>2B8h6pmJ-132-017-ww-002-Z8k-072-1-JVq-02-kyW</t>
  </si>
  <si>
    <t>姜堰区励才实验学校超级联队</t>
  </si>
  <si>
    <t>黄泽昊|赵书皓|童一轩</t>
  </si>
  <si>
    <t>2B8h6pmC-132-017-SL-002-H1d-072-1-9Qn-02-JTU</t>
  </si>
  <si>
    <t>儒林二队</t>
  </si>
  <si>
    <t>芜湖市第十二中学教育集团儒林中学</t>
  </si>
  <si>
    <t>金春雪</t>
  </si>
  <si>
    <t>刘昱旸|袁振兴</t>
  </si>
  <si>
    <t>2B8h6pm2-132-017-Fk-002-7rL-072-1-DtV-02-MZb</t>
  </si>
  <si>
    <t>宏德队</t>
  </si>
  <si>
    <t>临武县教育基金会</t>
  </si>
  <si>
    <t>邓科军</t>
  </si>
  <si>
    <t>胡涵远|李宸逸</t>
  </si>
  <si>
    <t>2B8h6pn3-132-017-j4-002-yim-072-1-2kF-02-mq0</t>
  </si>
  <si>
    <t>南外仙林二队</t>
  </si>
  <si>
    <t>甘宁</t>
  </si>
  <si>
    <t>王浩博|邵瀚文</t>
  </si>
  <si>
    <t>2B8h6puv-132-017-ns-002-wL5-072-1-8bO-02-g8H</t>
  </si>
  <si>
    <t>斯蒂姆星际工匠</t>
  </si>
  <si>
    <t>榆林市第十二中学 榆林市第一中学分校</t>
  </si>
  <si>
    <t>惠宇昕</t>
  </si>
  <si>
    <t>张木子|康宇希</t>
  </si>
  <si>
    <t>2B8h6pmD-132-017-Fd-002-TNQ-072-1-NSb-02-O4Q</t>
  </si>
  <si>
    <t>斯蒂姆量子先驱</t>
  </si>
  <si>
    <t>榆林高新区第一中学</t>
  </si>
  <si>
    <t>杜旭</t>
  </si>
  <si>
    <t>李旭博|张习之</t>
  </si>
  <si>
    <t>2B8h6pmA-132-017-7j-002-0mf-072-1-OuD-02-wbN</t>
  </si>
  <si>
    <t>极客创新</t>
  </si>
  <si>
    <t>伊川县实验中学</t>
  </si>
  <si>
    <t>邢国辉</t>
  </si>
  <si>
    <t>张瑞祥|苗艺阳|周晨熙</t>
  </si>
  <si>
    <t>2分15秒</t>
  </si>
  <si>
    <t>2B8h6pmh-132-017-t2-002-ZVm-072-1-9aU-02-pTw</t>
  </si>
  <si>
    <t>玄外金中联队</t>
  </si>
  <si>
    <t>南京玄武外国语学校|南京市金陵中学仙林分校</t>
  </si>
  <si>
    <t>张正</t>
  </si>
  <si>
    <t>徐雯楠|黄郑予</t>
  </si>
  <si>
    <t>2分16秒</t>
  </si>
  <si>
    <t>2B8h6p3y-132-017-zp-002-WaS-072-1-ONR-03-OL7</t>
  </si>
  <si>
    <t>挑战1队</t>
  </si>
  <si>
    <t>赵睿彤|李坤潼</t>
  </si>
  <si>
    <t>2B8h6puZ-132-017-U1-002-22M-072-1-rTe-02-FtQ</t>
  </si>
  <si>
    <t>2025兵团一中01</t>
  </si>
  <si>
    <t>宋思远|陈歆月</t>
  </si>
  <si>
    <t>2分19秒</t>
  </si>
  <si>
    <t>2B8h6pmy-132-017-Ph-002-Rra-072-1-5lO-02-nUG</t>
  </si>
  <si>
    <t>砺勤队</t>
  </si>
  <si>
    <t>周泽洲|邝一洋</t>
  </si>
  <si>
    <t>2B8h6puG-132-017-Cc-002-xja-072-1-ed0-02-WE4</t>
  </si>
  <si>
    <t>王者队</t>
  </si>
  <si>
    <t>新疆生产建设兵团第一中学 乌鲁木齐市第三中学</t>
  </si>
  <si>
    <t>王子璇|王乐文硕</t>
  </si>
  <si>
    <t>2分01秒</t>
  </si>
  <si>
    <t>2B8h6pn8-132-017-gu-002-tSE-072-1-MA2-02-5C9</t>
  </si>
  <si>
    <t>桦川县第二中学 第四中学</t>
  </si>
  <si>
    <t>杨竣博|王尚裕|刘沛霖</t>
  </si>
  <si>
    <t>1分19秒</t>
  </si>
  <si>
    <t>2B8h6pmT-132-017-2Q-002-DHP-072-1-DrO-02-c4R</t>
  </si>
  <si>
    <t>2025兵二01</t>
  </si>
  <si>
    <t>杨丰屹|郭懿涵</t>
  </si>
  <si>
    <t>2B8h6puy-132-017-Lb-002-XvO-072-1-kzH-02-68g</t>
  </si>
  <si>
    <t>2025兵团联队</t>
  </si>
  <si>
    <t>新疆生产建设兵团第一中学 新疆生产建设兵团第二中学</t>
  </si>
  <si>
    <t>刘奕呈|王姜润玉</t>
  </si>
  <si>
    <t>1分11秒</t>
  </si>
  <si>
    <t>2B8h6pmX-132-017-vB-002-WBZ-072-1-FJU-02-7Ii</t>
  </si>
  <si>
    <t>未来探索者</t>
  </si>
  <si>
    <t>芜湖一中教育集团延安学校</t>
  </si>
  <si>
    <t>邹培培</t>
  </si>
  <si>
    <t>马天浩|涂登云</t>
  </si>
  <si>
    <t>2B8h6pmE-132-017-On-002-hdT-072-1-OOU-02-Tss</t>
  </si>
  <si>
    <t>2025兵二03</t>
  </si>
  <si>
    <t>熊子轩|孟语彤</t>
  </si>
  <si>
    <t>2B8h6pm9-132-017-zl-002-ufI-072-1-4nC-02-8px</t>
  </si>
  <si>
    <t>儒林一队</t>
  </si>
  <si>
    <t>向程可馨|鲍辰皓</t>
  </si>
  <si>
    <t>42秒</t>
  </si>
  <si>
    <t>2B8h6pm7-132-017-aL-002-QVl-072-1-APa-02-G9M</t>
  </si>
  <si>
    <t>二十九中科利华联队</t>
  </si>
  <si>
    <t>南京市第二十九中学|南京市科利华中学铁北分校</t>
  </si>
  <si>
    <t>党传文|栾富海</t>
  </si>
  <si>
    <t>李昕泽|苏子达</t>
  </si>
  <si>
    <t>55秒</t>
  </si>
  <si>
    <t>2B8h6pmU-132-017-yq-002-5eW-072-1-k53-02-gfl</t>
  </si>
  <si>
    <t>广成队</t>
  </si>
  <si>
    <t>周子旭|邓岚天</t>
  </si>
  <si>
    <t>29秒</t>
  </si>
  <si>
    <t>2B8h6p1U-132-017-gs-002-XdB-072-1-OOc-03-xoL</t>
  </si>
  <si>
    <t>李奕延小队</t>
  </si>
  <si>
    <t>哈尔滨市实验学校</t>
  </si>
  <si>
    <t>李奕延</t>
  </si>
  <si>
    <t>22秒</t>
  </si>
  <si>
    <t>2B8h6pnR-132-017-aJ-002-Ene-072-1-ZNW-02-m87</t>
  </si>
  <si>
    <t>南外仙林一队</t>
  </si>
  <si>
    <t>孟凡凯</t>
  </si>
  <si>
    <t>杨一凡|郭馨怡|武彦博</t>
  </si>
  <si>
    <t>6秒</t>
  </si>
  <si>
    <t>2B8h6pmO-132-017-SL-002-EdG-072-1-6TR-02-9wJ</t>
  </si>
  <si>
    <t>深高级盐田/龙岗平安里/龙岗中学</t>
  </si>
  <si>
    <t>深圳市高级中学盐田学校/深圳市龙岗区平安里学校/深圳市龙岗中学</t>
  </si>
  <si>
    <t>许慧贤</t>
  </si>
  <si>
    <t>李沐泽|林仲尧|刘灿</t>
  </si>
  <si>
    <t>2B8h6p12-132-017-xA-002-zja-072-1-C95-03-Xqc</t>
  </si>
  <si>
    <t>刘迦南小队</t>
  </si>
  <si>
    <t>大连经济技术开发区红星海国际学校</t>
  </si>
  <si>
    <t>刘迦南</t>
  </si>
  <si>
    <t>8秒</t>
  </si>
  <si>
    <t>2B8h6p3G-132-017-dG-002-ZNf-072-1-FtJ-03-8IT</t>
  </si>
  <si>
    <t>澳门濠江中学队</t>
  </si>
  <si>
    <t>澳门濠江中学</t>
  </si>
  <si>
    <t>戴景欽</t>
  </si>
  <si>
    <t>朱嘉诚|张桓瑞</t>
  </si>
  <si>
    <t>2B8h6puD-132-017-qD-002-off-072-1-PeW-03-Gy9</t>
  </si>
  <si>
    <t>HTS-1</t>
  </si>
  <si>
    <t>西安交通大学附属中学航天高级中学</t>
  </si>
  <si>
    <t>李宁远</t>
  </si>
  <si>
    <t>张奕浩|黎浩洋|毛欣逸</t>
  </si>
  <si>
    <t>2B8h6p3w-132-017-zu-002-Lm8-072-1-VSy-03-hwl</t>
  </si>
  <si>
    <t>吉林一中二队</t>
  </si>
  <si>
    <t>吉林市第一中学</t>
  </si>
  <si>
    <t>刘喜</t>
  </si>
  <si>
    <t>曲笑逸|李柔涵|王铭铄</t>
  </si>
  <si>
    <t>2B8h6pup-132-017-h7-002-kKe-072-1-Nl1-03-zgW</t>
  </si>
  <si>
    <t>钜子科技五队</t>
  </si>
  <si>
    <t>南京一中实验学校</t>
  </si>
  <si>
    <t>张曦之</t>
  </si>
  <si>
    <t>1分37秒</t>
  </si>
  <si>
    <t>2B8h6p3W-132-017-uo-002-o3J-072-1-gN2-03-7cY</t>
  </si>
  <si>
    <t>常州联队</t>
  </si>
  <si>
    <t>江苏省奔牛高级中学 江苏省常州高级中学 常州市田家炳高级中学</t>
  </si>
  <si>
    <t>王芒芒</t>
  </si>
  <si>
    <t>郑若冰|陈果|孙煜轩</t>
  </si>
  <si>
    <t>1分59秒</t>
  </si>
  <si>
    <t>2B8h6p3m-132-017-db-002-2pY-072-1-3h3-03-J67</t>
  </si>
  <si>
    <t>杨博然小队</t>
  </si>
  <si>
    <t>杨博然</t>
  </si>
  <si>
    <t>2B8h6pmH-132-017-PT-002-JOA-072-1-BWV-02-52B</t>
  </si>
  <si>
    <t>2025兵二02</t>
  </si>
  <si>
    <t>张淼|马一程</t>
  </si>
  <si>
    <t>2B8h6pus-132-017-jj-002-3Gz-072-1-MNN-03-U5N</t>
  </si>
  <si>
    <t>米面油</t>
  </si>
  <si>
    <t>王懿泽|贾珺祺|宁梓琛</t>
  </si>
  <si>
    <t>2B8h6p1b-132-017-rP-002-TR2-072-1-CZB-03-uJk</t>
  </si>
  <si>
    <t>三高中北6队</t>
  </si>
  <si>
    <t>无锡市第三高级中学</t>
  </si>
  <si>
    <t>王芒芒|胡锡东</t>
  </si>
  <si>
    <t>陈柏宇|涂子航</t>
  </si>
  <si>
    <t>2B8h6p3H-132-017-an-002-jGa-072-1-JfX-03-vwR</t>
  </si>
  <si>
    <t>智然杰创</t>
  </si>
  <si>
    <t>重庆市南开中学校   重庆南开（融侨）中学校</t>
  </si>
  <si>
    <t>李魏巍</t>
  </si>
  <si>
    <t>朱栎然|易顿杰</t>
  </si>
  <si>
    <t>2B8h6pBV-132-017-iS-002-0tP-072-1-Znq-03-WoC</t>
  </si>
  <si>
    <t>朱雨涵</t>
  </si>
  <si>
    <t>上海市上海中学</t>
  </si>
  <si>
    <t>李姣</t>
  </si>
  <si>
    <t>2B8h6p3l-132-017-V9-002-LAo-072-1-aJT-03-gIP</t>
  </si>
  <si>
    <t>三高中北5队</t>
  </si>
  <si>
    <t>周宸炀|冯曦凡|刘梓妤</t>
  </si>
  <si>
    <t>2B8h6p3B-132-017-rH-002-bfh-072-1-UJD-03-9gn</t>
  </si>
  <si>
    <t>金睛矩阵队</t>
  </si>
  <si>
    <t>贵州省思南中学</t>
  </si>
  <si>
    <t>王雪琴|安艳</t>
  </si>
  <si>
    <t>旷志成|安烨</t>
  </si>
  <si>
    <t>2分41秒</t>
  </si>
  <si>
    <t>2B8h6p15-132-017-GH-002-Hcu-072-1-Wpe-03-tPQ</t>
  </si>
  <si>
    <t>山东省临沂第一中学联队</t>
  </si>
  <si>
    <t>山东省临沂第一中学</t>
  </si>
  <si>
    <t>徐旭</t>
  </si>
  <si>
    <t>郑宝祥</t>
  </si>
  <si>
    <t>2B8h6pul-132-017-gy-002-xn7-072-1-2Jf-03-OMa</t>
  </si>
  <si>
    <t>三高中北1队</t>
  </si>
  <si>
    <t>许家祺|马雨鑫|王茂源</t>
  </si>
  <si>
    <t>2B8h6p3V-132-017-KY-002-rMC-072-1-I5C-03-jzl</t>
  </si>
  <si>
    <t>泰姜联队</t>
  </si>
  <si>
    <t>江苏省泰州中学、泰州市姜堰区罗塘高级中学、江苏省泰州中学</t>
  </si>
  <si>
    <t>朱震沅|唐一鸣|严铄丁</t>
  </si>
  <si>
    <t>2B8h6puH-132-017-Rc-002-OA0-072-1-s3R-03-PRr</t>
  </si>
  <si>
    <t>三高中北2队</t>
  </si>
  <si>
    <t>凌晨</t>
  </si>
  <si>
    <t>邹弈萱|孙梓芸|涂在熙</t>
  </si>
  <si>
    <t>2B8h6puF-132-017-oc-002-ifI-072-1-7In-03-dyQ</t>
  </si>
  <si>
    <t>碱基互补配队</t>
  </si>
  <si>
    <t>初晨曦|王昕悦|李金秀</t>
  </si>
  <si>
    <t>2B8h6p1o-132-017-D9-002-Ycl-072-1-Rry-03-ApA</t>
  </si>
  <si>
    <t>济南学校联队</t>
  </si>
  <si>
    <t>山师附中、济宁市第一中学</t>
  </si>
  <si>
    <t>司源</t>
  </si>
  <si>
    <t>张梓瑞|王韵涵|蒋镇宇</t>
  </si>
  <si>
    <t>2B8h6pB6-132-017-QL-002-O4S-072-1-GtT-03-efi</t>
  </si>
  <si>
    <t>苏附</t>
  </si>
  <si>
    <t>苏州大学附属中学</t>
  </si>
  <si>
    <t>金陆娴</t>
  </si>
  <si>
    <t>1分35秒</t>
  </si>
  <si>
    <t>2B8h6pu0-132-017-g0-002-Imi-072-1-U92-03-2p3</t>
  </si>
  <si>
    <t>阿洛娜</t>
  </si>
  <si>
    <t>桂林市桂林中学</t>
  </si>
  <si>
    <t>范春花</t>
  </si>
  <si>
    <t>石彬睿|班一飞扬</t>
  </si>
  <si>
    <t>1分38秒</t>
  </si>
  <si>
    <t>2B8h6p1P-132-017-G2-002-OOL-072-1-iNa-03-gOr</t>
  </si>
  <si>
    <t>飞舞高新</t>
  </si>
  <si>
    <t>江西师范大学附属中学 江西省丰城中学</t>
  </si>
  <si>
    <t>熊剑</t>
  </si>
  <si>
    <t>张棋文|罗乙浩</t>
  </si>
  <si>
    <t>2B8h6puN-132-017-ed-002-SNO-072-1-cZC-03-egw</t>
  </si>
  <si>
    <t>创定一队</t>
  </si>
  <si>
    <t>北京市15中学南口学校 北京东方红学校 清华大学附属中学昌平学校</t>
  </si>
  <si>
    <t>王思雯|徐斓奚|路仔浩</t>
  </si>
  <si>
    <t>2B8h6pu3-132-017-oK-002-vqE-072-1-Hfo-03-P3h</t>
  </si>
  <si>
    <t>三高中北4队</t>
  </si>
  <si>
    <t>胡锡东|凌晨</t>
  </si>
  <si>
    <t>舒理|顾潇洋|刘珈成</t>
  </si>
  <si>
    <t>2B8h6p3r-132-017-fT-002-xjS-072-1-UG4-03-WbE</t>
  </si>
  <si>
    <t>算法风暴队</t>
  </si>
  <si>
    <t>临朐第一中学</t>
  </si>
  <si>
    <t>陈梓旭|薄建豪</t>
  </si>
  <si>
    <t>2分04秒</t>
  </si>
  <si>
    <t>2B8h6p1w-132-017-3J-002-dsD-072-1-xjK-03-gEZ</t>
  </si>
  <si>
    <t>思睿观通</t>
  </si>
  <si>
    <t>江西师范大学附属中学</t>
  </si>
  <si>
    <t>高睿|彭家兴</t>
  </si>
  <si>
    <t>2B8h6pun-132-017-8G-002-jiS-072-1-myB-03-ide</t>
  </si>
  <si>
    <t>三高中北3队</t>
  </si>
  <si>
    <t>胡锡东</t>
  </si>
  <si>
    <t>龙惠新|袁翊文|倪灏康</t>
  </si>
  <si>
    <t>50秒</t>
  </si>
  <si>
    <t>2B8h6p3K-132-017-6k-002-5tS-072-1-4ox-03-s8O</t>
  </si>
  <si>
    <t>机甲王者</t>
  </si>
  <si>
    <t>李虹毅|庞云轩</t>
  </si>
  <si>
    <t>1分28秒</t>
  </si>
  <si>
    <t>2B8h6p3D-132-017-9y-002-TXf-072-1-Uzt-03-4xA</t>
  </si>
  <si>
    <t>智械先锋队</t>
  </si>
  <si>
    <t>临朐县实验中学</t>
  </si>
  <si>
    <t>高付明</t>
  </si>
  <si>
    <t>刘钰林|谭皓元</t>
  </si>
  <si>
    <t>1分17秒</t>
  </si>
  <si>
    <t>2B8h6p36-132-017-Hf-002-7FC-072-1-snO-03-0Dr</t>
  </si>
  <si>
    <t>未来征服者</t>
  </si>
  <si>
    <t>樊曰阳|张孟锐</t>
  </si>
  <si>
    <t>1分27秒</t>
  </si>
  <si>
    <t>2B8h6p1I-132-017-pS-002-Uih-072-1-DjS-03-uJY</t>
  </si>
  <si>
    <t>三高中北10队</t>
  </si>
  <si>
    <t>冯致童</t>
  </si>
  <si>
    <t>52秒</t>
  </si>
  <si>
    <t>2B8h6pBa-132-017-Yt-002-B5I-072-1-iSx-03-7N6</t>
  </si>
  <si>
    <t>马陵队</t>
  </si>
  <si>
    <t>江苏省宿迁市马陵中学</t>
  </si>
  <si>
    <t>王芊睿</t>
  </si>
  <si>
    <t>2B8h6p1i-132-017-vG-002-Vco-072-1-yh5-03-vDG</t>
  </si>
  <si>
    <t>三高中北9队</t>
  </si>
  <si>
    <t>王芒芒|凌晨</t>
  </si>
  <si>
    <t>唐志远|方政和</t>
  </si>
  <si>
    <t>2B8h6p1q-132-017-ja-002-qqC-072-1-ZjK-03-QRh</t>
  </si>
  <si>
    <t>三高中北7队</t>
  </si>
  <si>
    <t>张思宸|张婕</t>
  </si>
  <si>
    <t>2B8h6p1V-132-017-LX-002-8VS-072-1-tgN-03-OWk</t>
  </si>
  <si>
    <t>三高中北8队</t>
  </si>
  <si>
    <t>班澳禹</t>
  </si>
  <si>
    <t>2B8h6pBZ-132-017-aS-002-1hA-072-1-fBU-03-Idt</t>
  </si>
  <si>
    <t>吴文瑄队</t>
  </si>
  <si>
    <t>上海江东书院</t>
  </si>
  <si>
    <t>吴文瑄</t>
  </si>
  <si>
    <t>23秒</t>
  </si>
  <si>
    <t>2B8h6pBq-132-017-07-002-3Jz-072-1-4kG-03-zL4</t>
  </si>
  <si>
    <t>南洋泡泡</t>
  </si>
  <si>
    <t>崔灏晟</t>
  </si>
  <si>
    <t>18秒</t>
  </si>
  <si>
    <t>2B8h6p3j-132-017-EO-002-f7H-072-1-qYY-03-jil</t>
  </si>
  <si>
    <t>孙嘉希-王梓硕-陈雨轩</t>
  </si>
  <si>
    <t>北京市第三中学，北京市五十七中学，北京市第五中学</t>
  </si>
  <si>
    <t>杨宗庆</t>
  </si>
  <si>
    <t>孙嘉希|王梓硕|陈雨轩</t>
  </si>
  <si>
    <t>12秒</t>
  </si>
  <si>
    <t>2B8h6pBJ-132-017-DZ-002-Cvv-072-1-x2D-03-sAF</t>
  </si>
  <si>
    <t>杨晨睿队</t>
  </si>
  <si>
    <t>杨晨睿</t>
  </si>
  <si>
    <t>38秒</t>
  </si>
  <si>
    <t>2B8h6p3z-132-017-RA-002-IXY-072-1-BEW-03-kiR</t>
  </si>
  <si>
    <t>吉林一中一队</t>
  </si>
  <si>
    <t>李元|曹烜赫|牛思睿</t>
  </si>
  <si>
    <t>2B8h6p3J-132-017-ej-002-uci-072-1-JIy-03-JbC</t>
  </si>
  <si>
    <t>深圳联队-科高/福外福保/高级东</t>
  </si>
  <si>
    <t>深圳科学高中/深圳市福田区外国语学校（福保）/深圳高级中学东校区</t>
  </si>
  <si>
    <t>何佳乐</t>
  </si>
  <si>
    <t>徐翔宇|周金烨|苑圣浩</t>
  </si>
  <si>
    <t>17秒</t>
  </si>
  <si>
    <t>2B8h6pB2-132-017-4C-002-MVu-072-1-hux-03-2lK</t>
  </si>
  <si>
    <t>邢雪儿队</t>
  </si>
  <si>
    <t>邢雪儿</t>
  </si>
  <si>
    <t>2B8h6pB4-132-017-65-002-UMd-072-1-QEC-03-pUS</t>
  </si>
  <si>
    <t>赵颉队</t>
  </si>
  <si>
    <t>赵颉</t>
  </si>
  <si>
    <t>2B8h6p1F-132-017-IC-002-zig-072-1-dYX-03-rYS</t>
  </si>
  <si>
    <t>裘舒然</t>
  </si>
  <si>
    <t>2B8h6pTp-132-017-qa-001-A0g-071-1-QOG-05-wxw</t>
  </si>
  <si>
    <t>抢滩登陆</t>
  </si>
  <si>
    <t>雏鹰一队</t>
  </si>
  <si>
    <t>吕皓哲|李俣呈</t>
  </si>
  <si>
    <t>2B8h6pTh-132-017-xd-001-kCP-071-1-UOI-05-YE0</t>
  </si>
  <si>
    <t>乐添湃二队</t>
  </si>
  <si>
    <t>北京市朝阳区白家庄小学本部 北京市第八十中学管庄分校康惠校区</t>
  </si>
  <si>
    <t>赵鹏</t>
  </si>
  <si>
    <t>池名钊|李锦铭</t>
  </si>
  <si>
    <t>2B8h6pYY-132-017-dy-001-6EA-071-1-MkM-05-fXA</t>
  </si>
  <si>
    <t>启奥渤然桂彬队</t>
  </si>
  <si>
    <t>大连金普新区金牌园小学   大连经济技术开发区湾里小学</t>
  </si>
  <si>
    <t>曹爱香</t>
  </si>
  <si>
    <t>高渤然|张桂彬</t>
  </si>
  <si>
    <t>2B8h6pTg-132-017-Z5-001-g9P-071-1-oxR-05-pv8</t>
  </si>
  <si>
    <t>云瑾双益</t>
  </si>
  <si>
    <t>龙口市红旗小学  龙口市经济开发区龙口学校</t>
  </si>
  <si>
    <t>苏美芳</t>
  </si>
  <si>
    <t>陈云瑾|戚双益</t>
  </si>
  <si>
    <t>2B8h6pT1-132-017-4f-001-URj-071-1-I6l-05-T2o</t>
  </si>
  <si>
    <t>湉澈桂冠</t>
  </si>
  <si>
    <t>邹世松</t>
  </si>
  <si>
    <t>王梓湉|邹杭澈</t>
  </si>
  <si>
    <t>2B8h6pYn-132-017-MW-001-AtH-071-1-ADo-05-DUn</t>
  </si>
  <si>
    <t>启乐智一队</t>
  </si>
  <si>
    <t>清华大学附属小学昌平学校 北京中山实验学校</t>
  </si>
  <si>
    <t>黄统</t>
  </si>
  <si>
    <t>孙茉涵|刘俊骐</t>
  </si>
  <si>
    <t>2B8h6pT7-132-017-Tz-001-mJs-071-1-tPu-05-Yrq</t>
  </si>
  <si>
    <t>乐添湃三队</t>
  </si>
  <si>
    <t>北京市东城区灯市口小学 北京市朝阳区芳草地国际学校日坛校区</t>
  </si>
  <si>
    <t>余忠豪</t>
  </si>
  <si>
    <t>张珺睿|周常棣</t>
  </si>
  <si>
    <t>2B8h6pTV-132-017-GK-001-Lrw-071-1-ggH-05-mqB</t>
  </si>
  <si>
    <t>破晓之光</t>
  </si>
  <si>
    <t>涿州高铁新城第一中心学校</t>
  </si>
  <si>
    <t>陆建平</t>
  </si>
  <si>
    <t>张博苒|韩墨鸾</t>
  </si>
  <si>
    <t>2B8h6pY1-132-017-kg-001-YQs-071-1-1MW-05-UDE</t>
  </si>
  <si>
    <t>桦川县冷云小学 书香小学</t>
  </si>
  <si>
    <t>王本钦|于轩</t>
  </si>
  <si>
    <t>2B8h6pYr-132-017-gE-001-mp7-071-1-vIS-05-OsU</t>
  </si>
  <si>
    <t>桦川县书香小学二队</t>
  </si>
  <si>
    <t>张明赫|赵涵</t>
  </si>
  <si>
    <t>2B8h6pTy-132-017-N6-001-ZHC-071-1-c70-05-c3P</t>
  </si>
  <si>
    <t>四维空间二队</t>
  </si>
  <si>
    <t>北京市东城区新鲜胡同小学</t>
  </si>
  <si>
    <t>李鑫龙</t>
  </si>
  <si>
    <t>李铭心|靳新台</t>
  </si>
  <si>
    <t>2B8h6pYD-132-017-eO-001-MYA-071-1-oI1-05-Qes</t>
  </si>
  <si>
    <t>北京联队3</t>
  </si>
  <si>
    <t>阎村中心校绿城完全小学 北京第一实验小学红莲分校</t>
  </si>
  <si>
    <t>王威</t>
  </si>
  <si>
    <t>王子豪|孔德谦</t>
  </si>
  <si>
    <t>2B8h6pTe-132-017-KO-001-KQe-071-1-nX5-05-0Eu</t>
  </si>
  <si>
    <t>征途者联盟</t>
  </si>
  <si>
    <t>邹城市择邻小学；邹城市接驾山小学</t>
  </si>
  <si>
    <t>常庆冬</t>
  </si>
  <si>
    <t>田朝宇|邵明天</t>
  </si>
  <si>
    <t>2B8h6pTi-132-017-ND-001-mJB-071-1-LHO-05-Tej</t>
  </si>
  <si>
    <t>墨子观测者</t>
  </si>
  <si>
    <t>滕州市龙泉街道中心小学、滕州市文化路实验小学</t>
  </si>
  <si>
    <t>付浩辰|李杭润</t>
  </si>
  <si>
    <t>2B8h6pYg-132-017-CQ-001-Crm-071-1-ONs-05-Oi8</t>
  </si>
  <si>
    <t>启乐智二队</t>
  </si>
  <si>
    <t>清华附小昌平学校天北校区 和 天通苑校区</t>
  </si>
  <si>
    <t>张博彦|庞亨润</t>
  </si>
  <si>
    <t>2B8h6pYR-132-017-6o-001-sGX-071-1-Pdb-05-uBy</t>
  </si>
  <si>
    <t>逐梦机甲团</t>
  </si>
  <si>
    <t>红英六里屯小学 中关村第二小学百旺校区</t>
  </si>
  <si>
    <t>邓轶宸|欧阳宇峻</t>
  </si>
  <si>
    <t>2B8h6pTo-132-017-s5-001-sJR-071-1-jQZ-05-5S3</t>
  </si>
  <si>
    <t>无畏先锋</t>
  </si>
  <si>
    <t>邹城市千泉小学</t>
  </si>
  <si>
    <t>邵向明泽|刘昱枫</t>
  </si>
  <si>
    <t>2B8h6pY0-132-017-6O-001-wvd-071-1-Ivi-05-D8D</t>
  </si>
  <si>
    <t>启奥韵喆惠东队</t>
  </si>
  <si>
    <t>大连金普新区金牌园小学</t>
  </si>
  <si>
    <t>宗韵喆|魏惠东</t>
  </si>
  <si>
    <t>2B8h6pTP-132-017-2v-001-O73-071-1-Fl1-05-354</t>
  </si>
  <si>
    <t>北京联队2</t>
  </si>
  <si>
    <t>北京市八一学校 良乡中心小学</t>
  </si>
  <si>
    <t>王熠辰|刘嘉泽</t>
  </si>
  <si>
    <t>2B8h6pT2-132-017-UH-001-76t-071-1-eBM-05-9L3</t>
  </si>
  <si>
    <t>四维空间一队</t>
  </si>
  <si>
    <t>北京市东城区回民小学 北京市东城区新开路东总布小学</t>
  </si>
  <si>
    <t>王婷萱|于浩然</t>
  </si>
  <si>
    <t>2B8h6pTx-132-017-bG-001-8jR-071-1-5E9-05-Hgq</t>
  </si>
  <si>
    <t>青科三队</t>
  </si>
  <si>
    <t>星河小学</t>
  </si>
  <si>
    <t>于阳</t>
  </si>
  <si>
    <t>孔庆觉|姜隽皓</t>
  </si>
  <si>
    <t>2B8h6pT4-132-017-Ru-001-Kaw-071-1-zMh-05-6Fh</t>
  </si>
  <si>
    <t>四维空间三队</t>
  </si>
  <si>
    <t>喀什市第十六小学 北京市东城区东四十四条小学</t>
  </si>
  <si>
    <t>祁瑞|刘聿宸</t>
  </si>
  <si>
    <t>2B8h6pTt-132-017-lJ-001-toY-071-1-mOT-05-zSg</t>
  </si>
  <si>
    <t>高新实验小学队</t>
  </si>
  <si>
    <t>高新实验小学</t>
  </si>
  <si>
    <t>郭鑫宇</t>
  </si>
  <si>
    <t>祁云淑|庞博予</t>
  </si>
  <si>
    <t>2B8h6pQ5-132-017-Z1-001-0Lk-071-1-xOs-06-AFL</t>
  </si>
  <si>
    <t>小魁星五队</t>
  </si>
  <si>
    <t>杜翰霖|聂子峰</t>
  </si>
  <si>
    <t>2B8h6pQS-132-017-ZF-001-Hfq-071-1-OMr-06-6gN</t>
  </si>
  <si>
    <t>青科一队</t>
  </si>
  <si>
    <t>大连经济技术开发区青科学校</t>
  </si>
  <si>
    <t>梁睿垚|汪俊辰</t>
  </si>
  <si>
    <t>2B8h6p8w-132-017-4P-001-BY2-071-1-5sV-06-rlg</t>
  </si>
  <si>
    <t>青科计划二队</t>
  </si>
  <si>
    <t>彭子昊|朱信泽</t>
  </si>
  <si>
    <t>2B8h6pHX-132-017-2N-001-zvH-071-1-b1u-06-OXf</t>
  </si>
  <si>
    <t>阎村中心小学</t>
  </si>
  <si>
    <t>刘睿阳|闫恩睿</t>
  </si>
  <si>
    <t>2B8h6pQf-132-017-Cx-001-G37-071-1-J2u-06-GvM</t>
  </si>
  <si>
    <t>巅峰对决</t>
  </si>
  <si>
    <t>邹城市千泉小学；邹城市接驾山小学</t>
  </si>
  <si>
    <t>范伟旭|湛翔迪</t>
  </si>
  <si>
    <t>2B8h6p8h-132-017-H5-001-IHg-071-1-7ew-06-QiC</t>
  </si>
  <si>
    <t>骁勇1队</t>
  </si>
  <si>
    <t>上海市虹口区凉城第四小学和上海市杨浦区教育学院实验小学</t>
  </si>
  <si>
    <t>薛子豪</t>
  </si>
  <si>
    <t>孙嘉鸿|吴雨泽</t>
  </si>
  <si>
    <t>2B8h6pQW-132-017-8H-001-Hr1-071-1-9nl-06-MSc</t>
  </si>
  <si>
    <t>郑州酷和锦煜晧宇队</t>
  </si>
  <si>
    <t>郑州市管城回族区外国语牧歌小学</t>
  </si>
  <si>
    <t>段泽豪</t>
  </si>
  <si>
    <t>惠晧宇|陈锦煜</t>
  </si>
  <si>
    <t>2B8h6pHT-132-017-VM-001-dNv-071-1-zHt-06-BoR</t>
  </si>
  <si>
    <t>魔乐三队</t>
  </si>
  <si>
    <t>北京十二中朗悦学校 阎村中心校绿城完全小学</t>
  </si>
  <si>
    <t>肖明翰|郑鹏轩</t>
  </si>
  <si>
    <t>2B8h6pQi-132-017-WL-001-14W-071-1-n6H-06-8wl</t>
  </si>
  <si>
    <t>钜蛋三队</t>
  </si>
  <si>
    <t>秦皇岛市海港区钜蛋教育培训学校</t>
  </si>
  <si>
    <t>李国超</t>
  </si>
  <si>
    <t>王艺涵|胡煦涵</t>
  </si>
  <si>
    <t>2B8h6pQu-132-017-ik-001-C2m-071-1-I60-06-4x8</t>
  </si>
  <si>
    <t>机甲狂潮战队</t>
  </si>
  <si>
    <t>王嘉译|张泓金</t>
  </si>
  <si>
    <t>2B8h6pHN-132-017-lv-001-yXl-071-1-ZPC-06-WQB</t>
  </si>
  <si>
    <t>启奥锦泽菁祎队</t>
  </si>
  <si>
    <t>大连经济技术开发区松林小学</t>
  </si>
  <si>
    <t>夏影</t>
  </si>
  <si>
    <t>张锦泽|王菁祎</t>
  </si>
  <si>
    <t>2B8h6pQr-132-017-WK-001-uOg-071-1-clJ-06-1HO</t>
  </si>
  <si>
    <t>星海扬帆</t>
  </si>
  <si>
    <t>邹城杏花村小学；邹城市接驾山小学</t>
  </si>
  <si>
    <t>蒋佳恒|董锦熙</t>
  </si>
  <si>
    <t>2B8h6pHS-132-017-OO-001-26c-071-1-FQD-06-9G4</t>
  </si>
  <si>
    <t>北京联队1</t>
  </si>
  <si>
    <t>海淀实验小学北洼路校区 阎村中心校绿城完全小学</t>
  </si>
  <si>
    <t>严扬昊|史沐阳</t>
  </si>
  <si>
    <t>2B8h6pHJ-132-017-Wx-001-sj7-071-1-dIY-06-7XS</t>
  </si>
  <si>
    <t>星火智联队</t>
  </si>
  <si>
    <t>中关村第一小学天秀校区 中国农业大学附属小学</t>
  </si>
  <si>
    <t>康美林|杨菀柔</t>
  </si>
  <si>
    <t>2B8h6pHM-132-017-zA-001-j6B-071-1-N4v-06-dPF</t>
  </si>
  <si>
    <t>未来创造者</t>
  </si>
  <si>
    <t>北京市八一学校 中关村第一小学天秀校区</t>
  </si>
  <si>
    <t>邓皓文|李翰平</t>
  </si>
  <si>
    <t>2B8h6pHB-132-017-ND-001-lbs-071-1-ZNY-06-b1W</t>
  </si>
  <si>
    <t>山丹瓦力队</t>
  </si>
  <si>
    <t>山丹县城关小学 山丹县三立小学</t>
  </si>
  <si>
    <t>李得超</t>
  </si>
  <si>
    <t>李子钦|唐思恩</t>
  </si>
  <si>
    <t>2B8h6pQE-132-017-Fz-001-H5J-071-1-qzI-06-fKV</t>
  </si>
  <si>
    <t>梦想编织机</t>
  </si>
  <si>
    <t>徐一诺|杨子傲</t>
  </si>
  <si>
    <t>2B8h6pQV-132-017-bZ-001-7nx-071-1-L62-06-PgS</t>
  </si>
  <si>
    <t>岐鸣深胜</t>
  </si>
  <si>
    <t>黄燕</t>
  </si>
  <si>
    <t>吴岐山|王柯深</t>
  </si>
  <si>
    <t>2B8h6pQZ-132-017-UK-001-Tec-071-1-4xV-06-U1Y</t>
  </si>
  <si>
    <t>钜蛋一队</t>
  </si>
  <si>
    <t>徐梓航|周琳清</t>
  </si>
  <si>
    <t>2B8h6pQC-132-017-pq-001-RaY-071-1-r2Q-06-ION</t>
  </si>
  <si>
    <t>郑州酷和鹏宇鑫睿队</t>
  </si>
  <si>
    <t>王盼盼</t>
  </si>
  <si>
    <t>王鹏宇|胡鑫睿</t>
  </si>
  <si>
    <t>2B8h6p8Z-132-017-zU-001-wZq-071-1-mzw-06-2Rl</t>
  </si>
  <si>
    <t>骁勇2队</t>
  </si>
  <si>
    <t>上海市宝山区第三中心小学和上海市静安区彭浦新村第一小学联队</t>
  </si>
  <si>
    <t>赵弈珵|吴思远</t>
  </si>
  <si>
    <t>2B8h6pH3-132-017-KO-001-1hP-071-1-tQW-06-ot9</t>
  </si>
  <si>
    <t>乐添湃一队</t>
  </si>
  <si>
    <t>白家庄小学东辰分校  北京市朝阳区第二实验小学双桥高部</t>
  </si>
  <si>
    <t>王雨林|陈恩同</t>
  </si>
  <si>
    <t>2B8h6pQH-132-017-I0-001-hSd-071-1-pjI-06-eYo</t>
  </si>
  <si>
    <t>智械先驱者</t>
  </si>
  <si>
    <t>李雨昕|曹若汐</t>
  </si>
  <si>
    <t>2B8h6pQ2-132-017-S5-001-hCa-071-1-lCN-06-Ksk</t>
  </si>
  <si>
    <t>钜蛋二队</t>
  </si>
  <si>
    <t>张熙为|张纯博</t>
  </si>
  <si>
    <t>2B8h6pHO-132-017-1C-001-YwN-071-1-LIC-06-cbt</t>
  </si>
  <si>
    <t>启奥昊轩石金队</t>
  </si>
  <si>
    <t>东北师范大学大连保税区实验学校  大连经济技术开发区红梅小学</t>
  </si>
  <si>
    <t>赵莹|鞠娜</t>
  </si>
  <si>
    <t>辛昊轩|石金</t>
  </si>
  <si>
    <t>2B8h6pQK-132-017-w1-001-Slo-071-1-zpQ-06-U0Y</t>
  </si>
  <si>
    <t>郑州酷和浚壹响哥队</t>
  </si>
  <si>
    <t>毕云飞</t>
  </si>
  <si>
    <t>李响|黄浚壹</t>
  </si>
  <si>
    <t>2B8h6pQ0-132-017-LK-001-AJ2-071-1-39C-06-vsa</t>
  </si>
  <si>
    <t>郑州酷和煜泽羽宸队</t>
  </si>
  <si>
    <t>杜元军</t>
  </si>
  <si>
    <t>宋煜泽|郭羽宸</t>
  </si>
  <si>
    <t>2B8h6pHe-132-017-td-001-Zt4-071-1-tJx-06-f7a</t>
  </si>
  <si>
    <t>青科二队</t>
  </si>
  <si>
    <t>朱信泽|王浩铖</t>
  </si>
  <si>
    <t>2B8h6pH9-132-017-4y-001-8HI-071-1-dyF-06-Muz</t>
  </si>
  <si>
    <t>魔乐四队</t>
  </si>
  <si>
    <t>北京小学天宁寺分校 阎村中心校绿城完全小学</t>
  </si>
  <si>
    <t>任轩辰|陈子曜</t>
  </si>
  <si>
    <r>
      <rPr>
        <b/>
        <sz val="16"/>
        <color theme="1"/>
        <rFont val="宋体"/>
        <charset val="134"/>
      </rPr>
      <t>2025世界机器人大赛北京锦标赛-青少年机器人设计大赛-</t>
    </r>
    <r>
      <rPr>
        <b/>
        <sz val="16"/>
        <color rgb="FFFF0000"/>
        <rFont val="宋体"/>
        <charset val="134"/>
      </rPr>
      <t>VRmaker赛项</t>
    </r>
    <r>
      <rPr>
        <b/>
        <sz val="16"/>
        <color theme="1"/>
        <rFont val="宋体"/>
        <charset val="134"/>
      </rPr>
      <t>获奖名单</t>
    </r>
  </si>
  <si>
    <t>2B8h6nHJ-132-018-Na-002-C9f-074-1-c9V-01-KQq</t>
  </si>
  <si>
    <t xml:space="preserve"> VRmaker赛项</t>
  </si>
  <si>
    <t>新世界元宇宙挑战</t>
  </si>
  <si>
    <t>超越1队</t>
  </si>
  <si>
    <t>聊城市凤凰国际学校</t>
  </si>
  <si>
    <t>李晴晴</t>
  </si>
  <si>
    <t>乔桂诺</t>
  </si>
  <si>
    <t>10min</t>
  </si>
  <si>
    <t>2B8h6nHw-132-018-qH-002-ZT8-074-1-z3r-01-hna</t>
  </si>
  <si>
    <t>青岛市崂山区第二实验小学1</t>
  </si>
  <si>
    <t>吴涛</t>
  </si>
  <si>
    <t>王瀚泽</t>
  </si>
  <si>
    <t>2B8h60vu-132-018-Dh-002-I99-074-1-b6v-01-758</t>
  </si>
  <si>
    <t>开拓者队</t>
  </si>
  <si>
    <t>张店区西六路小学        傅家镇中心小学</t>
  </si>
  <si>
    <t>高超</t>
  </si>
  <si>
    <t>李嘉豪|娄子轩</t>
  </si>
  <si>
    <t>2B8h60v8-132-018-rt-002-bF9-074-1-7HP-01-6Uo</t>
  </si>
  <si>
    <t>哈里喆俊王朝队</t>
  </si>
  <si>
    <t>吕鑫宇</t>
  </si>
  <si>
    <t>李俊希|张昊喆</t>
  </si>
  <si>
    <t>2B8h6nHq-132-018-PS-002-cKH-074-1-KKO-01-ni1</t>
  </si>
  <si>
    <t>机械飞虎队</t>
  </si>
  <si>
    <t>临清市京华附学校、临清市逸夫实验小学</t>
  </si>
  <si>
    <t>洪双山</t>
  </si>
  <si>
    <t>张树玮|汪禹达</t>
  </si>
  <si>
    <t>2B8h6nHf-132-018-qZ-002-187-074-1-0qx-01-Qvt</t>
  </si>
  <si>
    <t>战神1队</t>
  </si>
  <si>
    <t>l聊城市文苑小学</t>
  </si>
  <si>
    <t>郝珍源</t>
  </si>
  <si>
    <t>2B8h607P-132-018-9e-002-ROI-074-1-1OR-01-966</t>
  </si>
  <si>
    <t>孤狼队</t>
  </si>
  <si>
    <t>滨州渤海中学</t>
  </si>
  <si>
    <t>李会杰</t>
  </si>
  <si>
    <t>李政泽</t>
  </si>
  <si>
    <t>2B8h60v4-132-018-ta-002-vxW-074-1-BOj-01-N29</t>
  </si>
  <si>
    <t>玥阳小天使队</t>
  </si>
  <si>
    <t>青岛澳门路小学</t>
  </si>
  <si>
    <t>孙亮杰</t>
  </si>
  <si>
    <t>黄心玥</t>
  </si>
  <si>
    <t>2B8h6nQB-132-018-d0-002-5hK-074-1-yra-01-Fwd</t>
  </si>
  <si>
    <t>王思涵队</t>
  </si>
  <si>
    <t>北京市海淀区实验小学</t>
  </si>
  <si>
    <t>陈盛洁</t>
  </si>
  <si>
    <t>王思涵</t>
  </si>
  <si>
    <t>2B8h6nQD-132-018-d5-002-ddB-074-1-IlW-01-zrn</t>
  </si>
  <si>
    <t>周楚博队</t>
  </si>
  <si>
    <t>张海涛</t>
  </si>
  <si>
    <t>周楚博</t>
  </si>
  <si>
    <t>2B8h6n8P-132-018-Of-002-wVX-074-1-GzB-01-4UC</t>
  </si>
  <si>
    <t>张博源队</t>
  </si>
  <si>
    <t>冯念</t>
  </si>
  <si>
    <t>张博源</t>
  </si>
  <si>
    <t>2B8h6nEt-132-018-zC-002-nNO-074-1-1W7-01-PPn</t>
  </si>
  <si>
    <t>吴迪队</t>
  </si>
  <si>
    <t>山东师范大学第二附属中学建大校区</t>
  </si>
  <si>
    <t>石燕美</t>
  </si>
  <si>
    <t>吴迪</t>
  </si>
  <si>
    <t>2B8h6psZ-132-018-0v-002-EMu-074-1-6YX-01-Mv6</t>
  </si>
  <si>
    <t>慧乐思天傲队</t>
  </si>
  <si>
    <t>平原县第一实验小学</t>
  </si>
  <si>
    <t>王业峰</t>
  </si>
  <si>
    <t>杜天傲</t>
  </si>
  <si>
    <t>2B8h6psM-132-018-IJ-002-HOC-074-1-Mce-01-eE0</t>
  </si>
  <si>
    <t>慧乐思鹤达队</t>
  </si>
  <si>
    <t>平原县江山国际学校</t>
  </si>
  <si>
    <t>崔石涛</t>
  </si>
  <si>
    <t>王鹤达</t>
  </si>
  <si>
    <t>2B8h60hI-132-018-30-002-dT6-074-1-Os6-01-zQC</t>
  </si>
  <si>
    <t>科技战神</t>
  </si>
  <si>
    <t>山东省滨州市滨城区实验小学</t>
  </si>
  <si>
    <t>孙亚洲</t>
  </si>
  <si>
    <t>张珺轲|时梓恒</t>
  </si>
  <si>
    <t>2B8h60Pq-132-018-TR-002-O1M-074-1-Shh-01-5V8</t>
  </si>
  <si>
    <t>机甲编译者</t>
  </si>
  <si>
    <t>博山区实验小学、博山小学</t>
  </si>
  <si>
    <t>孙德新</t>
  </si>
  <si>
    <t>马骏腾|王子硕</t>
  </si>
  <si>
    <t>2B8h60PK-132-018-Ok-002-AM1-074-1-Pxr-01-CJ0</t>
  </si>
  <si>
    <t>元界双子星</t>
  </si>
  <si>
    <t>淄博师范高等专科学校附属小学</t>
  </si>
  <si>
    <t>吕舜昌</t>
  </si>
  <si>
    <t>曹贝勒|肖权宸</t>
  </si>
  <si>
    <t>2B8h6nEP-132-018-J6-002-zSs-074-1-dqo-01-QRM</t>
  </si>
  <si>
    <t>金圣伦队</t>
  </si>
  <si>
    <t>北京白家庄小学（科技园校区）</t>
  </si>
  <si>
    <t>承友鹏</t>
  </si>
  <si>
    <t>金圣伦</t>
  </si>
  <si>
    <t>2B8h6nQ3-132-018-ca-002-u8e-074-1-n9n-01-ZY9</t>
  </si>
  <si>
    <t>董沐妍队</t>
  </si>
  <si>
    <t>董沐妍</t>
  </si>
  <si>
    <t>2B8h6nRv-132-018-mh-002-i81-074-1-lEF-01-CvE</t>
  </si>
  <si>
    <t>家政</t>
  </si>
  <si>
    <t>山东莘县东鲁学校</t>
  </si>
  <si>
    <t>吴素芳</t>
  </si>
  <si>
    <t>文家政</t>
  </si>
  <si>
    <t>2B8h60Pn-132-018-Mu-002-Sz8-074-1-rUP-01-hTr</t>
  </si>
  <si>
    <t>郑玺相成</t>
  </si>
  <si>
    <t>临淄区太公小学、中国海洋大学附属实验学校</t>
  </si>
  <si>
    <t>李俊颖</t>
  </si>
  <si>
    <t>郑相成|赵玺能</t>
  </si>
  <si>
    <t>2B8h60PU-132-018-UY-002-4lg-074-1-4XG-01-edQ</t>
  </si>
  <si>
    <t>博派一队</t>
  </si>
  <si>
    <t>淄博市博山区机器人运动协会</t>
  </si>
  <si>
    <t>梁雷</t>
  </si>
  <si>
    <t>李宇轩|袁呈睿</t>
  </si>
  <si>
    <t>2B8h6nRQ-132-018-5X-002-LUr-074-1-msw-01-0am</t>
  </si>
  <si>
    <t>算法雷霆队</t>
  </si>
  <si>
    <t>东营市河口区海昌小学，东营市胜利河口第一小学</t>
  </si>
  <si>
    <t>杨美龄</t>
  </si>
  <si>
    <t>肖沐晨|李佳轩</t>
  </si>
  <si>
    <t>2B8h60PH-132-018-Mq-002-m1x-074-1-uMX-01-Qof</t>
  </si>
  <si>
    <t>派博6队</t>
  </si>
  <si>
    <t>桓台县派博培训学校</t>
  </si>
  <si>
    <t>潘思思</t>
  </si>
  <si>
    <t>冯奕辰</t>
  </si>
  <si>
    <t>2B8h60vW-132-018-zj-002-Ae3-074-1-xF4-01-m9l</t>
  </si>
  <si>
    <t>胡浚程/胡佳贺</t>
  </si>
  <si>
    <t>潍坊市寒亭区新阳光小学/潍坊日向友好学校</t>
  </si>
  <si>
    <t>魏倩倩</t>
  </si>
  <si>
    <t>胡浚程|胡佳贺</t>
  </si>
  <si>
    <t>2B8h6nRP-132-018-5o-002-J8u-074-1-rPx-01-oOg</t>
  </si>
  <si>
    <t>东泽队</t>
  </si>
  <si>
    <t>莘县第二实验小学</t>
  </si>
  <si>
    <t>谢东泽</t>
  </si>
  <si>
    <t>2B8h6nEC-132-018-m1-002-VH4-074-1-oOw-01-TuR</t>
  </si>
  <si>
    <t>喜喆队</t>
  </si>
  <si>
    <t>莘县翰林学校</t>
  </si>
  <si>
    <t>王会</t>
  </si>
  <si>
    <t>朱喜喆</t>
  </si>
  <si>
    <t>2B8h60PZ-132-018-UI-002-wk5-074-1-UI9-01-MNN</t>
  </si>
  <si>
    <t>鹊桥使命队</t>
  </si>
  <si>
    <t>张店区实验小学     张店区铁路小学</t>
  </si>
  <si>
    <t>张娜</t>
  </si>
  <si>
    <t>林博文|谢浩博</t>
  </si>
  <si>
    <t>2B8h6nHZ-132-018-PU-002-CyO-074-1-KOT-01-WcR</t>
  </si>
  <si>
    <t>刘俊逸</t>
  </si>
  <si>
    <t>2B8h60vT-132-018-jN-002-2rw-074-1-Vgj-01-WpA</t>
  </si>
  <si>
    <t>英俊且有涵养队</t>
  </si>
  <si>
    <t>屈柏涵|韩俊熙</t>
  </si>
  <si>
    <t>2B8h60Pz-132-018-lZ-002-xFB-074-1-yW0-01-Srm</t>
  </si>
  <si>
    <t>星轨创客队</t>
  </si>
  <si>
    <t>淄博市铁路小学	    淄博经济开发区实验学校</t>
  </si>
  <si>
    <t>张炜昊|张恒瑞</t>
  </si>
  <si>
    <t>2B8h60vr-132-018-ds-002-3MF-074-1-GsS-01-Q8L</t>
  </si>
  <si>
    <t>深空领航队</t>
  </si>
  <si>
    <t>淄博市张店区实验小学      铁路小学</t>
  </si>
  <si>
    <t>郭方哲|曹晟伟</t>
  </si>
  <si>
    <t>2B8h6nHU-132-018-8Z-002-8kC-074-1-xkz-01-bdD</t>
  </si>
  <si>
    <t>机械冲锋队</t>
  </si>
  <si>
    <t>临清市逸夫实验小学</t>
  </si>
  <si>
    <t>王一恩|梁皓阳</t>
  </si>
  <si>
    <t>2B8h6psu-132-018-5C-002-RjY-074-1-cMZ-01-VBS</t>
  </si>
  <si>
    <t>AI霸王</t>
  </si>
  <si>
    <t>任宇靖</t>
  </si>
  <si>
    <t>2B8h6psf-132-018-We-002-jT5-074-1-tt9-01-i36</t>
  </si>
  <si>
    <t>慧乐思梦泽队</t>
  </si>
  <si>
    <t>平原县龙门小学</t>
  </si>
  <si>
    <t>徐梦泽</t>
  </si>
  <si>
    <t>2B8h60vo-132-018-N1-002-tPU-074-1-v1z-01-UQg</t>
  </si>
  <si>
    <t>宋文懿/丁梓宸</t>
  </si>
  <si>
    <t>马头镇实验小学/潍坊东明学校</t>
  </si>
  <si>
    <t>刘彦丞</t>
  </si>
  <si>
    <t>宋文懿|丁梓宸</t>
  </si>
  <si>
    <t>2B8h60Pt-132-018-J6-002-hum-074-1-nI0-01-c3J</t>
  </si>
  <si>
    <t>筑梦苍穹队</t>
  </si>
  <si>
    <t>博山区实验小学、万杰朝阳学校</t>
  </si>
  <si>
    <t>丁子芳</t>
  </si>
  <si>
    <t>李昌庭|孙元浩</t>
  </si>
  <si>
    <t>2B8h60Py-132-018-nd-002-IZf-074-1-qCK-01-647</t>
  </si>
  <si>
    <t>天工开物队</t>
  </si>
  <si>
    <t>张店区重庆路小学      淄博世纪英才外语学校</t>
  </si>
  <si>
    <t>柏煜德|程昊宇</t>
  </si>
  <si>
    <t>2B8h60PY-132-018-sH-002-yMJ-074-1-MiW-01-PQx</t>
  </si>
  <si>
    <t>派博3队</t>
  </si>
  <si>
    <t>张雪强</t>
  </si>
  <si>
    <t>吕孟宸|李康硕</t>
  </si>
  <si>
    <t>2B8h6nRt-132-018-Pt-002-tDz-074-1-HRa-01-JDI</t>
  </si>
  <si>
    <t>东越</t>
  </si>
  <si>
    <t>燕塔中心小学</t>
  </si>
  <si>
    <t>刘学杰</t>
  </si>
  <si>
    <t>谢东越</t>
  </si>
  <si>
    <t>2B8h6nRn-132-018-Rn-002-fO1-074-1-Lwx-01-lEy</t>
  </si>
  <si>
    <t>聚力挑战队</t>
  </si>
  <si>
    <t>东营市胜利河口第一小学</t>
  </si>
  <si>
    <t>高敏瑞|王钰硕</t>
  </si>
  <si>
    <t>2B8h60vm-132-018-0D-002-Iwb-074-1-co8-01-VOi</t>
  </si>
  <si>
    <t>月面风暴队</t>
  </si>
  <si>
    <t>建桥小学      淄博市张店区和平小区小学</t>
  </si>
  <si>
    <t>刘林汉|刘坤晔</t>
  </si>
  <si>
    <t>2B8h60PD-132-018-Hs-002-ffm-074-1-OF2-01-tK9</t>
  </si>
  <si>
    <t>拓界神机队</t>
  </si>
  <si>
    <t>临淄区雪宫小学  临淄区晏婴小学</t>
  </si>
  <si>
    <t>亓圣雷</t>
  </si>
  <si>
    <t>王钧涵|郝昱汝</t>
  </si>
  <si>
    <t>2B8h60hB-132-018-am-002-n9d-074-1-Jpy-01-MsC</t>
  </si>
  <si>
    <t>雷霆万钧</t>
  </si>
  <si>
    <t>滨州国昌实验学校、滨城区第十中学</t>
  </si>
  <si>
    <t>尹嘉晗</t>
  </si>
  <si>
    <t>徐敏睿|张铭昱</t>
  </si>
  <si>
    <t>2B8h60va-132-018-iX-002-REp-074-1-d7x-01-L8M</t>
  </si>
  <si>
    <t>杨航宇宸/张翼</t>
  </si>
  <si>
    <t>潍坊外国语学校/潍坊德润学校</t>
  </si>
  <si>
    <t>杨杭宇宸|张翼</t>
  </si>
  <si>
    <t>2B8h6psj-132-018-j6-002-9yQ-074-1-Pvy-01-6OT</t>
  </si>
  <si>
    <t>元宇宙战队</t>
  </si>
  <si>
    <t>田浩正</t>
  </si>
  <si>
    <t>2B8h6nRT-132-018-90-002-QWO-074-1-nwO-01-Zyk</t>
  </si>
  <si>
    <t>逻辑思维队</t>
  </si>
  <si>
    <t>东营市河口区河安小学，东营市河口区海昌小学</t>
  </si>
  <si>
    <t>荆钰皓|谢浩轩</t>
  </si>
  <si>
    <t>2B8h6nEw-132-018-kU-002-vZe-074-1-mhm-01-ItO</t>
  </si>
  <si>
    <t>家骏鸣岐队</t>
  </si>
  <si>
    <t>孔丽荣</t>
  </si>
  <si>
    <t>吴家骏|宋鸣岐</t>
  </si>
  <si>
    <t>2B8h60Pv-132-018-fr-002-aZA-074-1-eMe-01-Dbr</t>
  </si>
  <si>
    <t>巡天猎手队</t>
  </si>
  <si>
    <t>淄博市张店区齐润小学        淄博市张店区莲池学校</t>
  </si>
  <si>
    <t>梁睿豪|王润泽</t>
  </si>
  <si>
    <t>2B8h60PM-132-018-60-002-Stl-074-1-CpL-01-BqL</t>
  </si>
  <si>
    <t>星械少年队</t>
  </si>
  <si>
    <t>山头中心小学、实验小学</t>
  </si>
  <si>
    <t>冷近易|陈启睿</t>
  </si>
  <si>
    <t>2B8h6pso-132-018-Gr-002-fBG-074-1-3BQ-01-Rwt</t>
  </si>
  <si>
    <t>慧乐思志浩队</t>
  </si>
  <si>
    <t>平原县任继愈小学</t>
  </si>
  <si>
    <t>荆晓芳</t>
  </si>
  <si>
    <t>张志浩</t>
  </si>
  <si>
    <t>2B8h60vA-132-018-1F-002-y3G-074-1-emF-01-bjw</t>
  </si>
  <si>
    <t>于昊航</t>
  </si>
  <si>
    <t>杨若楠</t>
  </si>
  <si>
    <t>2B8h60vk-132-018-bF-002-xgn-074-1-RpX-01-TWr</t>
  </si>
  <si>
    <t>天穹队</t>
  </si>
  <si>
    <t>张店区文苑学校        傅家中心小学</t>
  </si>
  <si>
    <t>国书瀚|王轶睿</t>
  </si>
  <si>
    <t>2B8h60hW-132-018-4W-002-fpk-074-1-IQB-01-pEO</t>
  </si>
  <si>
    <t>AI 代打团</t>
  </si>
  <si>
    <t>滨城区第五中学，滨州市滨城区新怡小学</t>
  </si>
  <si>
    <t>马帅</t>
  </si>
  <si>
    <t>刘宇泽|刘欣然</t>
  </si>
  <si>
    <t>2B8h60v2-132-018-wM-002-FNM-074-1-AVE-01-rsO</t>
  </si>
  <si>
    <t>于昊轩</t>
  </si>
  <si>
    <t>2B8h6psc-132-018-ya-002-CMe-074-1-BIe-01-0ar</t>
  </si>
  <si>
    <t>慧乐思子烨队</t>
  </si>
  <si>
    <t>平原县第二实验小学</t>
  </si>
  <si>
    <t>徐子烨</t>
  </si>
  <si>
    <t>2B8h60v6-132-018-Pl-002-RAE-074-1-Bqp-01-c1V</t>
  </si>
  <si>
    <t>马铭泽/高睿思</t>
  </si>
  <si>
    <t>潍坊中新双语学校/高新区智谷学校</t>
  </si>
  <si>
    <t>马铭泽|高睿思</t>
  </si>
  <si>
    <t>2B8h6nE5-132-018-A8-002-LFV-074-1-VT9-01-ubs</t>
  </si>
  <si>
    <t>徐州市东湖实验学校代表队</t>
  </si>
  <si>
    <t>徐州市东湖实验学校</t>
  </si>
  <si>
    <t>王卓|王卓悦</t>
  </si>
  <si>
    <t>2B8h60vM-132-018-gC-002-zDs-074-1-KRH-01-pac</t>
  </si>
  <si>
    <t>屹梦小先锋</t>
  </si>
  <si>
    <t>青岛嘉峪关学校</t>
  </si>
  <si>
    <t>王梓屹</t>
  </si>
  <si>
    <t>2B8h6nEU-132-018-S5-002-OOG-074-1-FGn-01-Emm</t>
  </si>
  <si>
    <t>邳州市新河镇中心小学代表队</t>
  </si>
  <si>
    <t>邳州市新河镇中心小学</t>
  </si>
  <si>
    <t>张若涵</t>
  </si>
  <si>
    <t>2B8h6nR9-132-018-ac-002-U86-074-1-pUe-01-IAV</t>
  </si>
  <si>
    <t>算法猎人队</t>
  </si>
  <si>
    <t>山东省东营市胜利河口第一小学，东营市胜利河口第二小学</t>
  </si>
  <si>
    <t>荆曰轩</t>
  </si>
  <si>
    <t>张佳一|张传玮</t>
  </si>
  <si>
    <t>2B8h60vq-132-018-3k-002-Cx1-074-1-hrC-01-kqT</t>
  </si>
  <si>
    <t>坤耀小勇士</t>
  </si>
  <si>
    <t>青岛市南京路小学</t>
  </si>
  <si>
    <t>张耀坤</t>
  </si>
  <si>
    <t>2B8h6psW-132-018-Y6-002-B07-074-1-6Fr-01-Gu2</t>
  </si>
  <si>
    <t>凌云小队</t>
  </si>
  <si>
    <t>吴佳怡</t>
  </si>
  <si>
    <t>2B8h60P0-132-018-IO-002-xjP-074-1-cnf-01-vum</t>
  </si>
  <si>
    <t>派博2队</t>
  </si>
  <si>
    <t>宋鸣霄|岳小同</t>
  </si>
  <si>
    <t>2B8h607v-132-018-fH-002-u2y-074-1-wvx-01-eat</t>
  </si>
  <si>
    <t>神之一手</t>
  </si>
  <si>
    <t>滨州实验学校南校区，滨州实验学校南校区</t>
  </si>
  <si>
    <t>李昊阳|宋恩泽</t>
  </si>
  <si>
    <t>2B8h6n8J-132-018-mq-002-KDv-074-1-jcE-01-qwu</t>
  </si>
  <si>
    <t>玄机队</t>
  </si>
  <si>
    <t>刘梦雪</t>
  </si>
  <si>
    <t>孔令开</t>
  </si>
  <si>
    <t>2B8h6psh-132-018-Iu-002-l9o-074-1-LAE-01-Pw3</t>
  </si>
  <si>
    <t>慧乐思思城队</t>
  </si>
  <si>
    <t>霍思城</t>
  </si>
  <si>
    <t>2B8h6077-132-018-9T-002-v6y-074-1-meM-01-KoF</t>
  </si>
  <si>
    <t>济南振声学校代表队</t>
  </si>
  <si>
    <t>济南振声学校</t>
  </si>
  <si>
    <t>邢允喆|邢允杰</t>
  </si>
  <si>
    <t>2B8h6pFD-132-018-Hg-002-tkH-074-1-Gb8-01-CjC</t>
  </si>
  <si>
    <t>慧乐思恒硕队</t>
  </si>
  <si>
    <t>崔恒硕</t>
  </si>
  <si>
    <t>2B8h607A-132-018-K1-002-tXt-074-1-s9n-01-KFt</t>
  </si>
  <si>
    <t>胡乃翊/汤国田</t>
  </si>
  <si>
    <t>潍坊高新区北海学校</t>
  </si>
  <si>
    <t>胡乃翊|汤国田</t>
  </si>
  <si>
    <t>2B8h60vV-132-018-VO-002-qGk-074-1-2h5-01-V7s</t>
  </si>
  <si>
    <t>菡溪小才女队</t>
  </si>
  <si>
    <t>青岛镇江路小学</t>
  </si>
  <si>
    <t>林妙菡</t>
  </si>
  <si>
    <t>2B8h60hR-132-018-9C-002-snD-074-1-8Ra-01-Xku</t>
  </si>
  <si>
    <t>凌云壮志</t>
  </si>
  <si>
    <t>山东航空附属小学、滨州市滨城区第三小学</t>
  </si>
  <si>
    <t>翟邦瑞|张睿辰</t>
  </si>
  <si>
    <t>2B8h6psE-132-018-7S-002-FPp-074-1-0uY-01-I62</t>
  </si>
  <si>
    <t>魔法无敌</t>
  </si>
  <si>
    <t>杨雯清</t>
  </si>
  <si>
    <t>2B8h60hu-132-018-XC-002-ejh-074-1-FzV-01-v7H</t>
  </si>
  <si>
    <t>追光战队</t>
  </si>
  <si>
    <t>王镇刚</t>
  </si>
  <si>
    <t>王晨曦|李梓骏</t>
  </si>
  <si>
    <t>2B8h6nRO-132-018-Yi-002-UvO-074-1-3sa-01-fQU</t>
  </si>
  <si>
    <t>键盘侠客队</t>
  </si>
  <si>
    <t>胜利河口第二小学，东营市胜利河口第一小学</t>
  </si>
  <si>
    <t>葛莹莹</t>
  </si>
  <si>
    <t>方子锐|张永哲</t>
  </si>
  <si>
    <t>2B8h6nHQ-132-018-eP-002-MpO-074-1-Lwy-01-D6b</t>
  </si>
  <si>
    <t>元小元5队</t>
  </si>
  <si>
    <t>苏州市相城区元和小学</t>
  </si>
  <si>
    <t>朱江华</t>
  </si>
  <si>
    <t>宋承轩|张皓博</t>
  </si>
  <si>
    <t>2B8h60h5-132-018-Ko-002-qo3-074-1-EoO-01-JQv</t>
  </si>
  <si>
    <t>追风战队</t>
  </si>
  <si>
    <t>滨城区第一小学，山东省滨州市惠民县第一实验学校</t>
  </si>
  <si>
    <t>侯雨萱|蔡佳诺</t>
  </si>
  <si>
    <t>2B8h60hs-132-018-5B-002-5pT-074-1-2E0-01-WUo</t>
  </si>
  <si>
    <t>云端队</t>
  </si>
  <si>
    <t>滨州实验学校，滨州实验学校西校区</t>
  </si>
  <si>
    <t>许栩</t>
  </si>
  <si>
    <t>杨茗清|张树淇</t>
  </si>
  <si>
    <t>2B8h6n82-132-018-Ok-002-q3T-074-1-EDj-01-rR6</t>
  </si>
  <si>
    <t>阮潇宇</t>
  </si>
  <si>
    <t>雅安市雨城区韦伯科技培训学校</t>
  </si>
  <si>
    <t>李宇杰</t>
  </si>
  <si>
    <t>2B8h60vy-132-018-w1-002-z9x-074-1-twK-01-NqY</t>
  </si>
  <si>
    <t>燕青君</t>
  </si>
  <si>
    <t>东营市育才学校</t>
  </si>
  <si>
    <t>2B8h6n8a-132-018-B4-002-43U-074-1-JCv-01-ILO</t>
  </si>
  <si>
    <t>望舒队</t>
  </si>
  <si>
    <t>北京市西城区麦堆青少年社区科普活动中心</t>
  </si>
  <si>
    <t>杨雪倩</t>
  </si>
  <si>
    <t>史习涵|王孝正|吴昱泽</t>
  </si>
  <si>
    <t>2B8h6nHl-132-018-W7-002-x8O-074-1-ErG-01-iBP</t>
  </si>
  <si>
    <t>元小元4队</t>
  </si>
  <si>
    <t>陈治君|彭倬尔</t>
  </si>
  <si>
    <t>2B8h6nHa-132-018-CY-002-2jy-074-1-McQ-01-NHo</t>
  </si>
  <si>
    <t>飞跃1队</t>
  </si>
  <si>
    <t>聊城市东方双语小学</t>
  </si>
  <si>
    <t>杨吉豪</t>
  </si>
  <si>
    <t>2B8h60ht-132-018-hs-002-YEv-074-1-tWF-01-t1Y</t>
  </si>
  <si>
    <t>雷霆战队</t>
  </si>
  <si>
    <t>滨城区逸夫小学，滨城区第二实验小学</t>
  </si>
  <si>
    <t>张嘉睿|邹恩泽</t>
  </si>
  <si>
    <t>2B8h6nR0-132-018-eg-002-MRB-074-1-wkZ-01-RVe</t>
  </si>
  <si>
    <t>编程先锋队</t>
  </si>
  <si>
    <t>东营市河口区河安小学</t>
  </si>
  <si>
    <t>罗满意|曹景轩</t>
  </si>
  <si>
    <t>2B8h60vN-132-018-fT-002-eK6-074-1-o0i-01-DL9</t>
  </si>
  <si>
    <t>刘彦汝/徐智研</t>
  </si>
  <si>
    <t>潍坊日向友好学校/潍坊高新金马公学</t>
  </si>
  <si>
    <t>刘彦汝|徐智妍</t>
  </si>
  <si>
    <t>2B8h6nE9-132-018-mM-002-5b0-074-1-n4K-01-wzt</t>
  </si>
  <si>
    <t>张宾宾宾队</t>
  </si>
  <si>
    <t>莘县东鲁学校</t>
  </si>
  <si>
    <t>张宾</t>
  </si>
  <si>
    <t>2B8h60PP-132-018-35-002-AeA-074-1-c48-01-4pF</t>
  </si>
  <si>
    <t>静海攻坚队</t>
  </si>
  <si>
    <t>张店区实验小学      张店区文苑学校</t>
  </si>
  <si>
    <t>戚家荣|宗信儒</t>
  </si>
  <si>
    <t>2B8h60vF-132-018-ic-002-ES8-074-1-21c-01-AMH</t>
  </si>
  <si>
    <t>广寒先锋队</t>
  </si>
  <si>
    <t>张店区铁路小学         张店区沣水镇第一小学</t>
  </si>
  <si>
    <t>程橙|翟玺皓</t>
  </si>
  <si>
    <t>2B8h60PT-132-018-oR-002-nGT-074-1-Rk8-01-Tne</t>
  </si>
  <si>
    <t>派博5队</t>
  </si>
  <si>
    <t>吕霁轩|吕修森</t>
  </si>
  <si>
    <t>2B8h60P6-132-018-Fb-002-kUA-074-1-VJS-01-JTz</t>
  </si>
  <si>
    <t>合力先锋队</t>
  </si>
  <si>
    <t>黄帅智|王冠宸</t>
  </si>
  <si>
    <t>2B8h6n8W-132-018-Dk-002-eeu-074-1-HMD-01-sJC</t>
  </si>
  <si>
    <t>视觉冲击队</t>
  </si>
  <si>
    <t>祝鑫</t>
  </si>
  <si>
    <t>董鑫泽</t>
  </si>
  <si>
    <t>2B8h6n8d-132-018-Fw-002-mNF-074-1-9On-01-FfN</t>
  </si>
  <si>
    <t>科创1队</t>
  </si>
  <si>
    <t>高新区第二实验小学</t>
  </si>
  <si>
    <t>姬博文</t>
  </si>
  <si>
    <t>2B8h60ha-132-018-cq-002-qyd-074-1-4rN-01-Pkf</t>
  </si>
  <si>
    <t>勇往直上</t>
  </si>
  <si>
    <t>滨州市滨城区新怡小学、滨城区三中北校区</t>
  </si>
  <si>
    <t>王瑜|常隽辰</t>
  </si>
  <si>
    <t>2B8h6nnR-132-018-Fv-002-SNc-074-1-2L0-01-HTh</t>
  </si>
  <si>
    <t>飞天小队</t>
  </si>
  <si>
    <t>李忻杭|付彦勃|方梓霖</t>
  </si>
  <si>
    <t>2B8h6psp-132-018-BQ-002-lOM-074-1-Cef-01-zut</t>
  </si>
  <si>
    <t>慧乐思智炜队</t>
  </si>
  <si>
    <t>崔智炜</t>
  </si>
  <si>
    <t>2B8h60hL-132-018-fL-002-9dC-074-1-xHS-01-hpq</t>
  </si>
  <si>
    <t>火箭战队</t>
  </si>
  <si>
    <t>滨城区新怡小学，滨城区授田英才学园</t>
  </si>
  <si>
    <t>吴军</t>
  </si>
  <si>
    <t>张育正|刘弈成</t>
  </si>
  <si>
    <t>2B8h60hD-132-018-xk-002-7Di-074-1-vdP-01-2oJ</t>
  </si>
  <si>
    <t>神鹰战队</t>
  </si>
  <si>
    <t>山东航空学院附属小学，授田英才学园</t>
  </si>
  <si>
    <t>李雪</t>
  </si>
  <si>
    <t>孙家齐|刘名旭</t>
  </si>
  <si>
    <t>2B8h6ps5-132-018-2p-002-SvX-074-1-xg9-01-hbZ</t>
  </si>
  <si>
    <t>慧乐思栎棋队</t>
  </si>
  <si>
    <t>平原县文昌小学</t>
  </si>
  <si>
    <t>王栎棋</t>
  </si>
  <si>
    <t>2B8h60PI-132-018-9G-002-4ea-074-1-ewn-01-vkv</t>
  </si>
  <si>
    <t>五岭路小学队</t>
  </si>
  <si>
    <t>博山区五岭路小学</t>
  </si>
  <si>
    <t>魏慧楠</t>
  </si>
  <si>
    <t>刘锦乐|尹久铖</t>
  </si>
  <si>
    <t>2B8h60hw-132-018-V9-002-YV6-074-1-iyR-01-zPF</t>
  </si>
  <si>
    <t>追梦之队</t>
  </si>
  <si>
    <t>山东航空学院附属小学，滨州国昌实验学校</t>
  </si>
  <si>
    <t>邹玉铎</t>
  </si>
  <si>
    <t>张小乐|赵雅行</t>
  </si>
  <si>
    <t>2B8h60hN-132-018-K6-002-Irn-074-1-DjU-01-Pmk</t>
  </si>
  <si>
    <t>王者之师</t>
  </si>
  <si>
    <t>滨州市滨城区玉龙湖小学，滨州授田英才学院</t>
  </si>
  <si>
    <t>冯建辰|曹现博</t>
  </si>
  <si>
    <t>2B8h60hT-132-018-Da-002-5BG-074-1-LsZ-01-z1t</t>
  </si>
  <si>
    <t>战神队</t>
  </si>
  <si>
    <t>滨州市滨城区清怡小学，滨州市滨城区第四小学</t>
  </si>
  <si>
    <t>段燕燕</t>
  </si>
  <si>
    <t>谢云泽|张浩森</t>
  </si>
  <si>
    <t>2B8h6nRK-132-018-Rm-002-NkW-074-1-4XO-01-j4u</t>
  </si>
  <si>
    <t>代码骑士队</t>
  </si>
  <si>
    <t>东营市胜利河口第一小学，东营市河口区河安小学</t>
  </si>
  <si>
    <t>李一右|荆茂泓</t>
  </si>
  <si>
    <t>2B8h60hA-132-018-qL-002-P3o-074-1-Gxv-01-EfO</t>
  </si>
  <si>
    <t>青春之星</t>
  </si>
  <si>
    <t>滨城区第六中学，首都师范大学滨州附属中学</t>
  </si>
  <si>
    <t>李亦初|刘其燊</t>
  </si>
  <si>
    <t>2B8h6n88-132-018-AI-002-k4m-074-1-94K-01-c2U</t>
  </si>
  <si>
    <t>金凤凰战队</t>
  </si>
  <si>
    <t>刘博文</t>
  </si>
  <si>
    <t>刘芷言</t>
  </si>
  <si>
    <t>2B8h6ps8-132-018-Lf-002-HwX-074-1-DDS-01-zwn</t>
  </si>
  <si>
    <t>浪淘沙</t>
  </si>
  <si>
    <t>英夏</t>
  </si>
  <si>
    <t>2B8h6nRH-132-018-XH-002-WGu-074-1-ySv-01-mWO</t>
  </si>
  <si>
    <t>编程霸天队</t>
  </si>
  <si>
    <t>李卓彦|扈皓喆</t>
  </si>
  <si>
    <t>2B8h6psd-132-018-us-002-hiF-074-1-boL-01-nwq</t>
  </si>
  <si>
    <t>李骁汉</t>
  </si>
  <si>
    <t>东营市东凯第二小学</t>
  </si>
  <si>
    <t>柏天宇</t>
  </si>
  <si>
    <t>2B8h6nR1-132-018-V8-002-4gy-074-1-OdW-01-3nX</t>
  </si>
  <si>
    <t>大器必胜队</t>
  </si>
  <si>
    <t>东营市胜利河口第一小学，胜利河口第二小学</t>
  </si>
  <si>
    <t>耿天霖|王柏霖</t>
  </si>
  <si>
    <t>2B8h60PC-132-018-Cm-002-L3z-074-1-0rQ-01-X1h</t>
  </si>
  <si>
    <t>麦科思成长队</t>
  </si>
  <si>
    <t>淄博市淄川麦科思艺术培训学校</t>
  </si>
  <si>
    <t>常康</t>
  </si>
  <si>
    <t>邢轩陌|张俊宸</t>
  </si>
  <si>
    <t>2B8h6nRz-132-018-Ry-002-oUa-074-1-33l-01-Sua</t>
  </si>
  <si>
    <t>佳航队</t>
  </si>
  <si>
    <t>王燕丽</t>
  </si>
  <si>
    <t>林佳航</t>
  </si>
  <si>
    <t>2B8h60PB-132-018-jt-002-buP-074-1-rAW-01-lr1</t>
  </si>
  <si>
    <t>牛转星辰</t>
  </si>
  <si>
    <t>临淄区晏婴小学、临淄区现代双语学校</t>
  </si>
  <si>
    <t>牛志霖|刘俞辰</t>
  </si>
  <si>
    <t>2B8h6nHC-132-018-qX-002-dzq-074-1-ifh-01-9kI</t>
  </si>
  <si>
    <t>元小元2队</t>
  </si>
  <si>
    <t>张康英</t>
  </si>
  <si>
    <t>王梓骁|胡紫轩</t>
  </si>
  <si>
    <t>2B8h6nHK-132-018-ur-002-A7j-074-1-06d-01-lUW</t>
  </si>
  <si>
    <t>元小元1队</t>
  </si>
  <si>
    <t>穆子衡|刘家赫</t>
  </si>
  <si>
    <t>2B8h60hi-132-018-Vo-002-9cp-074-1-UlL-01-pUq</t>
  </si>
  <si>
    <t>科技精英</t>
  </si>
  <si>
    <t>滨城区第一小学、滨州市滨城区实验小学</t>
  </si>
  <si>
    <t>朱鸿源|孙其琛</t>
  </si>
  <si>
    <t>2B8h60hO-132-018-qQ-002-zuM-074-1-Afy-01-LQL</t>
  </si>
  <si>
    <t>神剑战队</t>
  </si>
  <si>
    <t>滨州国昌实验学校，滨州市滨城区第二实验小学</t>
  </si>
  <si>
    <t>王泽宇|王子赫</t>
  </si>
  <si>
    <t>2B8h6nRG-132-018-gp-002-M6L-074-1-5Mo-01-csp</t>
  </si>
  <si>
    <t>珺淏</t>
  </si>
  <si>
    <t>莘县实验小学</t>
  </si>
  <si>
    <t>张珺淏</t>
  </si>
  <si>
    <t>2B8h607U-132-018-Ry-002-mbX-074-1-9w8-01-hbV</t>
  </si>
  <si>
    <t>任烨嵩</t>
  </si>
  <si>
    <t>东营市东凯小学</t>
  </si>
  <si>
    <t>2B8h6n8k-132-018-J7-002-l95-074-1-oTa-01-XVD</t>
  </si>
  <si>
    <t>世恒队</t>
  </si>
  <si>
    <t>第二实验小学</t>
  </si>
  <si>
    <t>蔡丽霞</t>
  </si>
  <si>
    <t>赵世恒</t>
  </si>
  <si>
    <t>2B8h6psk-132-018-oY-002-F9U-074-1-V8m-01-0wX</t>
  </si>
  <si>
    <t>禹镐泽</t>
  </si>
  <si>
    <t>东营市海河小学</t>
  </si>
  <si>
    <t>王睿</t>
  </si>
  <si>
    <t>2B8h6nRI-132-018-s3-002-qLs-074-1-ADW-01-icv</t>
  </si>
  <si>
    <t>钰林</t>
  </si>
  <si>
    <t>莘县东鲁小学</t>
  </si>
  <si>
    <t>孙钰林</t>
  </si>
  <si>
    <t>2B8h6nEA-132-018-BX-002-bmT-074-1-09r-01-etL</t>
  </si>
  <si>
    <t>北京市第二实验小学邹棹檄</t>
  </si>
  <si>
    <t>张继霞</t>
  </si>
  <si>
    <t>邹棹檄</t>
  </si>
  <si>
    <t>2B8h60hp-132-018-EZ-002-mFD-074-1-hzB-01-xvi</t>
  </si>
  <si>
    <t>擎天之队</t>
  </si>
  <si>
    <t>滨州市实验学校、山东航空学院附属小学</t>
  </si>
  <si>
    <t>崔宇昂|刘芊羽</t>
  </si>
  <si>
    <t>2B8h6ps0-132-018-sO-002-3s8-074-1-3l1-01-MGe</t>
  </si>
  <si>
    <t>闪电机灵侠</t>
  </si>
  <si>
    <t>2B8h6nR6-132-018-KM-002-9Bk-074-1-ldA-01-uiz</t>
  </si>
  <si>
    <t>嘉豪</t>
  </si>
  <si>
    <t>聊城莘县实验小学</t>
  </si>
  <si>
    <t>王嘉豪</t>
  </si>
  <si>
    <t>2B8h60hz-132-018-4e-002-eB7-074-1-Nc5-01-fu6</t>
  </si>
  <si>
    <t>飞跃之星</t>
  </si>
  <si>
    <t>滨州市滨城区清怡小学，滨州市滨城区第三实验小学</t>
  </si>
  <si>
    <t>房高毅|李子潇</t>
  </si>
  <si>
    <t>2B8h6nQQ-132-018-lm-002-oZD-074-1-rFJ-01-DoU</t>
  </si>
  <si>
    <t>镇中附中 中山路小学 宝塔路小学</t>
  </si>
  <si>
    <t>张育玮</t>
  </si>
  <si>
    <t>郎栩齐|孙宇凡|沈书辰</t>
  </si>
  <si>
    <t>2B8h60hS-132-018-eu-002-pIa-074-1-vsb-01-3WL</t>
  </si>
  <si>
    <t>神风战队</t>
  </si>
  <si>
    <t>滨城区授田英才学园、滨城区实验小学</t>
  </si>
  <si>
    <t>孙浛钧|范澄宇</t>
  </si>
  <si>
    <t>2B8h6nH8-132-018-0T-002-aAM-074-1-1Pr-01-MRM</t>
  </si>
  <si>
    <t>郑州酷和AI奕辰队</t>
  </si>
  <si>
    <t>郑州市经开区六一小学</t>
  </si>
  <si>
    <t>韦奕辰</t>
  </si>
  <si>
    <t>2B8h60Ps-132-018-CB-002-CME-074-1-ggr-01-S4Q</t>
  </si>
  <si>
    <t>李辰硕</t>
  </si>
  <si>
    <t>2B8h6n8U-132-018-UZ-002-TaX-074-1-HlA-01-fqA</t>
  </si>
  <si>
    <t>月宫智穹队</t>
  </si>
  <si>
    <t>郭泓毅</t>
  </si>
  <si>
    <t>2B8h6n8q-132-018-aS-002-neT-074-1-Cmo-01-h4a</t>
  </si>
  <si>
    <t>广寒队</t>
  </si>
  <si>
    <t>首都师范大学附属朝阳实验小学</t>
  </si>
  <si>
    <t>魏楷轩</t>
  </si>
  <si>
    <t>2B8h6psG-132-018-4U-002-JWj-074-1-vHP-01-p83</t>
  </si>
  <si>
    <t>慧乐思岩泽队</t>
  </si>
  <si>
    <t>吕岩泽</t>
  </si>
  <si>
    <t>2B8h6nHe-132-018-bX-002-o4v-074-1-sus-01-oBW</t>
  </si>
  <si>
    <t>镇江实验学校</t>
  </si>
  <si>
    <t>马睿旋</t>
  </si>
  <si>
    <t>2B8h6psy-132-018-RB-002-feF-074-1-9GB-01-xdS</t>
  </si>
  <si>
    <t>慧乐思振钰队</t>
  </si>
  <si>
    <t>济南世纪英华实验学校</t>
  </si>
  <si>
    <t>任振钰</t>
  </si>
  <si>
    <t>2B8h6psx-132-018-4r-002-Usv-074-1-lYu-01-1vM</t>
  </si>
  <si>
    <t>慧乐思元宇队</t>
  </si>
  <si>
    <t>詹元宇</t>
  </si>
  <si>
    <t>2B8h6psv-132-018-Tz-002-6w6-074-1-Jss-01-Frl</t>
  </si>
  <si>
    <t>慧乐思瑞辰队</t>
  </si>
  <si>
    <t>辛瑞辰</t>
  </si>
  <si>
    <t>2B8h6nHu-132-018-uL-002-NPU-074-1-Ayk-01-QIy</t>
  </si>
  <si>
    <t>郑州酷和AI天泽队</t>
  </si>
  <si>
    <t>郑州市经开区朝凤路小学</t>
  </si>
  <si>
    <t>高天泽</t>
  </si>
  <si>
    <t>2B8h60hU-132-018-4h-002-Rkj-074-1-ZRp-01-5cS</t>
  </si>
  <si>
    <t>智慧之神</t>
  </si>
  <si>
    <t>滨州经济技术开发区二中，滨州授田英才学院</t>
  </si>
  <si>
    <t>吴子轩|于浩研</t>
  </si>
  <si>
    <t>2B8h6nHr-132-018-bg-002-C4E-074-1-phN-01-tEj</t>
  </si>
  <si>
    <t>周玉润</t>
  </si>
  <si>
    <t>2B8h6nEX-132-018-a5-002-dYx-074-1-PKV-01-uiZ</t>
  </si>
  <si>
    <t>刘恒智队</t>
  </si>
  <si>
    <t>莘县翰林小学</t>
  </si>
  <si>
    <t>刘恒智</t>
  </si>
  <si>
    <t>2B8h6psi-132-018-P0-002-VEd-074-1-1h9-01-FCM</t>
  </si>
  <si>
    <t>慧乐思隗一队</t>
  </si>
  <si>
    <t>隗一</t>
  </si>
  <si>
    <t>2B8h6nHm-132-018-in-002-AK7-074-1-vIH-01-Taw</t>
  </si>
  <si>
    <t>郑州酷和AI智睿队</t>
  </si>
  <si>
    <t>郑州市港湾路小学</t>
  </si>
  <si>
    <t>韩志睿</t>
  </si>
  <si>
    <t>2B8h6nQm-132-018-YO-002-SrC-074-1-ZNV-01-ihl</t>
  </si>
  <si>
    <t>李钰睿</t>
  </si>
  <si>
    <t>2B8h6n8C-132-018-3f-002-Wu1-074-1-UgD-01-bpF</t>
  </si>
  <si>
    <t>史家实验小队</t>
  </si>
  <si>
    <t>北京市东城区史家实验学校</t>
  </si>
  <si>
    <t>刘水行云|刘水朝宗</t>
  </si>
  <si>
    <t>2B8h6nHp-132-018-vc-002-PNj-074-1-Ozj-01-LRH</t>
  </si>
  <si>
    <t>元小元3队</t>
  </si>
  <si>
    <t>马振山</t>
  </si>
  <si>
    <t>沈相予|邱辰</t>
  </si>
  <si>
    <t>2B8h6nQR-132-018-jl-002-0Y4-074-1-ols-01-jVC</t>
  </si>
  <si>
    <t>镇江市中山路小学大禹山校区</t>
  </si>
  <si>
    <t>顾梓轩</t>
  </si>
  <si>
    <t>2B8h6n8p-132-018-G2-002-OG7-074-1-GSw-01-NlD</t>
  </si>
  <si>
    <t>谦瑜小队</t>
  </si>
  <si>
    <t>徐元谦|郭子瑜</t>
  </si>
  <si>
    <t>2B8h6nRk-132-018-YP-002-N4B-074-1-Icm-01-l2E</t>
  </si>
  <si>
    <t>山东师范大学附属小学代表队</t>
  </si>
  <si>
    <t>山东师范大学附属小学</t>
  </si>
  <si>
    <t>冯翔宇</t>
  </si>
  <si>
    <t>2B8h6n8Z-132-018-n7-002-wLC-074-1-OQP-01-O2a</t>
  </si>
  <si>
    <t>王邦宇</t>
  </si>
  <si>
    <t>2B8h6nH1-132-018-V5-002-rA2-074-1-BGa-01-7j4</t>
  </si>
  <si>
    <t>郑州酷和AI一鸣队</t>
  </si>
  <si>
    <t>丁一铭</t>
  </si>
  <si>
    <t>2B8h6n8f-132-018-uq-002-iOA-074-1-lIE-01-c0e</t>
  </si>
  <si>
    <t>天工队</t>
  </si>
  <si>
    <t>王新坦</t>
  </si>
  <si>
    <t>2B8h6nQP-132-018-vX-002-eqs-074-1-O29-01-CEH</t>
  </si>
  <si>
    <t>镇江市京口区实验小学</t>
  </si>
  <si>
    <t>高梓辰</t>
  </si>
  <si>
    <t>2B8h6n87-132-018-11-002-klW-074-1-s6S-01-dho</t>
  </si>
  <si>
    <t>王柄涵</t>
  </si>
  <si>
    <t>2B8h6nHk-132-018-2o-002-Lls-074-1-k4u-01-kPF</t>
  </si>
  <si>
    <t>润州区实验小学</t>
  </si>
  <si>
    <t>陈林希</t>
  </si>
  <si>
    <t>2B8h6n8X-132-018-Ob-002-UBa-074-1-fAV-01-Ob9</t>
  </si>
  <si>
    <t>云图队</t>
  </si>
  <si>
    <t>北京市西城区志成小学</t>
  </si>
  <si>
    <t>史习琳</t>
  </si>
  <si>
    <t>2B8h6n8y-132-018-nJ-002-wo9-074-1-YMQ-01-SFd</t>
  </si>
  <si>
    <t>陈展鹏</t>
  </si>
  <si>
    <t>2B8h6n8w-132-018-F5-002-CtG-074-1-DIe-01-wDb</t>
  </si>
  <si>
    <t>张亦周</t>
  </si>
  <si>
    <t>2B8h6nEM-132-018-py-002-RXw-074-1-NIn-01-h4o</t>
  </si>
  <si>
    <t>济南高新区东城逸家小学代表队</t>
  </si>
  <si>
    <t>济南高新区东城逸家小学</t>
  </si>
  <si>
    <t>栗式宇</t>
  </si>
  <si>
    <t>2B8h6n8u-132-018-v3-002-jsV-074-1-nDQ-01-57f</t>
  </si>
  <si>
    <t>山师附小冠军队</t>
  </si>
  <si>
    <t>吕学广</t>
  </si>
  <si>
    <t>刘亦洋</t>
  </si>
  <si>
    <t>2B8h6nnQ-132-018-mY-002-ypv-074-1-fx8-01-kkc</t>
  </si>
  <si>
    <t>1851A</t>
  </si>
  <si>
    <t>中关村第三小学</t>
  </si>
  <si>
    <t>安绍辉</t>
  </si>
  <si>
    <t>郭丁允</t>
  </si>
  <si>
    <t>2B8h6nEI-132-018-Ei-002-WeR-074-1-rxb-01-7gb</t>
  </si>
  <si>
    <t>章丘双语学校代表队</t>
  </si>
  <si>
    <t>章丘双语学校</t>
  </si>
  <si>
    <t>武思丞</t>
  </si>
  <si>
    <t>2B8h6nu1-132-018-z9-002-Sq3-074-1-li0-03-qk0</t>
  </si>
  <si>
    <t>姜智森</t>
  </si>
  <si>
    <t>2B8h607t-132-018-O7-002-vCC-074-1-WRP-03-nfr</t>
  </si>
  <si>
    <t>睿宇队</t>
  </si>
  <si>
    <t>德州市第七中学</t>
  </si>
  <si>
    <t>许爱</t>
  </si>
  <si>
    <t>刘浩宇|李嘉睿</t>
  </si>
  <si>
    <t>2B8h607r-132-018-ib-002-A4q-074-1-92u-03-ecj</t>
  </si>
  <si>
    <t>肯定都队</t>
  </si>
  <si>
    <t>邹旭</t>
  </si>
  <si>
    <t>魏子昊|张景焜</t>
  </si>
  <si>
    <t>2B8h607D-132-018-cN-002-GOU-074-1-Xca-03-fze</t>
  </si>
  <si>
    <t>山师冠军队</t>
  </si>
  <si>
    <t>山东师范大学附属中学</t>
  </si>
  <si>
    <t>刘松洋</t>
  </si>
  <si>
    <t>2B8h6n3e-132-018-xT-002-tZr-074-1-PjT-03-8PX</t>
  </si>
  <si>
    <t>李沛晴队</t>
  </si>
  <si>
    <t>北京市第八十中学（白家庄校区）</t>
  </si>
  <si>
    <t>牛张天祥</t>
  </si>
  <si>
    <t>李沛晴</t>
  </si>
  <si>
    <t>2B8h60zx-132-018-7S-002-Xij-074-1-P2w-03-KpJ</t>
  </si>
  <si>
    <t>皓月星球队</t>
  </si>
  <si>
    <t>姜熙皓</t>
  </si>
  <si>
    <t>2B8h60zH-132-018-vP-002-VjA-074-1-RCt-03-Z7Q</t>
  </si>
  <si>
    <t>菏泽一中数智科创队</t>
  </si>
  <si>
    <t>山东省菏泽第一中学</t>
  </si>
  <si>
    <t>李瑞</t>
  </si>
  <si>
    <t>苏彦霖</t>
  </si>
  <si>
    <t>2B8h6n3u-132-018-Ie-002-4uN-074-1-TvB-03-EVF</t>
  </si>
  <si>
    <t>王一涵</t>
  </si>
  <si>
    <t>北京市海淀区教师进修学校附属实验学校</t>
  </si>
  <si>
    <t>王明宇</t>
  </si>
  <si>
    <t>2B8h60z0-132-018-XY-002-AFi-074-1-c8C-03-C4O</t>
  </si>
  <si>
    <t>李依依</t>
  </si>
  <si>
    <t>山东省青岛第二中学</t>
  </si>
  <si>
    <t>2B8h6nBE-132-018-Z6-002-LMc-074-1-ghj-03-Nso</t>
  </si>
  <si>
    <t>德州市第一中学代表队</t>
  </si>
  <si>
    <t>高靖雯</t>
  </si>
  <si>
    <t>2B8h60zf-132-018-Kz-002-yEa-074-1-HOE-03-B7j</t>
  </si>
  <si>
    <t>泽动小达人队</t>
  </si>
  <si>
    <t>青岛高新区银海学校</t>
  </si>
  <si>
    <t>宋林泽</t>
  </si>
  <si>
    <t>2B8h6n3H-132-018-t0-002-9SB-074-1-tIK-03-rX1</t>
  </si>
  <si>
    <t>岳怡燕队</t>
  </si>
  <si>
    <t>海口山高高级实验中学</t>
  </si>
  <si>
    <t>杜宝宗</t>
  </si>
  <si>
    <t>岳怡燕</t>
  </si>
  <si>
    <t>2B8h6n3n-132-018-oY-002-yiz-074-1-vnB-03-v4H</t>
  </si>
  <si>
    <t>童斯远队</t>
  </si>
  <si>
    <t>北京市海淀区教师进修学校附属实验学校（南校区）</t>
  </si>
  <si>
    <t>童斯远</t>
  </si>
  <si>
    <t>2B8h6n31-132-018-lD-002-VnO-074-1-yd9-03-JKR</t>
  </si>
  <si>
    <t>康子悦队</t>
  </si>
  <si>
    <t>陈诗卉</t>
  </si>
  <si>
    <t>康子悦</t>
  </si>
  <si>
    <t>2B8h6n3r-132-018-0T-002-kTB-074-1-iHl-03-q5J</t>
  </si>
  <si>
    <t>季才皓队</t>
  </si>
  <si>
    <t>北京市第九十六中学</t>
  </si>
  <si>
    <t>杨春一</t>
  </si>
  <si>
    <t>季才皓</t>
  </si>
  <si>
    <t>2B8h60Zv-132-018-be-002-6dj-074-1-lyy-03-sfJ</t>
  </si>
  <si>
    <t>博山中学启航队</t>
  </si>
  <si>
    <t>淄博市博山中学</t>
  </si>
  <si>
    <t>郑玉瑄|姜宁逸</t>
  </si>
  <si>
    <t>2B8h60Z9-132-018-Rj-002-YaB-074-1-6Pz-03-MSF</t>
  </si>
  <si>
    <t>齐国方程式队</t>
  </si>
  <si>
    <t>临淄中学初中部  临淄区第一中学</t>
  </si>
  <si>
    <t>韩夏天|王钰晨</t>
  </si>
  <si>
    <t>2B8h607c-132-018-eV-002-R1J-074-1-Ux0-03-QQl</t>
  </si>
  <si>
    <t>梦支队</t>
  </si>
  <si>
    <t>蔡盼</t>
  </si>
  <si>
    <t>黄耀辉|温胜喆</t>
  </si>
  <si>
    <t>2B8h6nuF-132-018-3t-002-v4X-074-1-g4g-03-fQ9</t>
  </si>
  <si>
    <t>张晨轩</t>
  </si>
  <si>
    <t>2B8h6075-132-018-JN-002-VOO-074-1-VOK-03-XyR</t>
  </si>
  <si>
    <t>行致队</t>
  </si>
  <si>
    <t>张垚</t>
  </si>
  <si>
    <t>李星言|钱宝瑞</t>
  </si>
  <si>
    <t>2B8h6nue-132-018-HB-002-10U-074-1-ilo-03-aHl</t>
  </si>
  <si>
    <t>青岛海尔学校</t>
  </si>
  <si>
    <t>赵一轩</t>
  </si>
  <si>
    <t>2B8h60zC-132-018-K8-002-KsB-074-1-AG1-03-GPW</t>
  </si>
  <si>
    <t>闪电小飞侠队</t>
  </si>
  <si>
    <t>青岛启元学校</t>
  </si>
  <si>
    <t>李昱达</t>
  </si>
  <si>
    <t>2B8h60zQ-132-018-Kn-002-OZO-074-1-HGE-03-BzO</t>
  </si>
  <si>
    <t>授田英才学园科创1队</t>
  </si>
  <si>
    <t>苏辰</t>
  </si>
  <si>
    <t>李连峰</t>
  </si>
  <si>
    <t>2B8h6n3P-132-018-NL-002-rdR-074-1-oKE-03-xgy</t>
  </si>
  <si>
    <t>机械神锋队</t>
  </si>
  <si>
    <t>临清市京华中学</t>
  </si>
  <si>
    <t>王光烨|王辛晔</t>
  </si>
  <si>
    <t>2B8h60ZN-132-018-HJ-002-Mpw-074-1-Jfu-03-Ow3</t>
  </si>
  <si>
    <t>筑光者联盟</t>
  </si>
  <si>
    <t>临淄区遄台中学  临淄区实验中学</t>
  </si>
  <si>
    <t>于子童|李祎桐</t>
  </si>
  <si>
    <t>2B8h60ZM-132-018-Jy-002-IPM-074-1-RoF-03-VBZ</t>
  </si>
  <si>
    <t>岳马当先</t>
  </si>
  <si>
    <t>临淄区雪宫中学、临淄区淄江中学</t>
  </si>
  <si>
    <t>徐栋</t>
  </si>
  <si>
    <t>岳恒旭|马晟睿</t>
  </si>
  <si>
    <t>2B8h60zP-132-018-XO-002-P4n-074-1-epU-03-6Q8</t>
  </si>
  <si>
    <t>吉吉米</t>
  </si>
  <si>
    <t>邹平市黄山中学</t>
  </si>
  <si>
    <t>姜俊敏</t>
  </si>
  <si>
    <t>郭名泽</t>
  </si>
  <si>
    <t>2B8h6n3j-132-018-aE-002-FdI-074-1-rET-03-ICM</t>
  </si>
  <si>
    <t>曹水木队</t>
  </si>
  <si>
    <t>曹水木</t>
  </si>
  <si>
    <t>2B8h607X-132-018-0d-002-3D1-074-1-bzK-03-ztY</t>
  </si>
  <si>
    <t>慧乐思天恩队</t>
  </si>
  <si>
    <t>平原县第四中学</t>
  </si>
  <si>
    <t>王坤</t>
  </si>
  <si>
    <t>王天恩</t>
  </si>
  <si>
    <t>2B8h60wh-132-018-Cv-002-mOD-074-1-16i-03-XDB</t>
  </si>
  <si>
    <t>比特工匠</t>
  </si>
  <si>
    <t>邹平市第二中学</t>
  </si>
  <si>
    <t>卢则宝</t>
  </si>
  <si>
    <t>吴启泽</t>
  </si>
  <si>
    <t>2B8h60Z2-132-018-MC-002-RaH-074-1-kiq-03-kqg</t>
  </si>
  <si>
    <t>麦科思A队</t>
  </si>
  <si>
    <t>麦科思艺术培训学校</t>
  </si>
  <si>
    <t>程立铭烨|刘佳城</t>
  </si>
  <si>
    <t>2B8h60ZY-132-018-Of-002-jOA-074-1-cDw-03-Rnu</t>
  </si>
  <si>
    <t>星尘骑士</t>
  </si>
  <si>
    <t>长沙市长郡滨江中学</t>
  </si>
  <si>
    <t>杨延红</t>
  </si>
  <si>
    <t>胡丞源</t>
  </si>
  <si>
    <t>2B8h60z5-132-018-MY-002-khl-074-1-neY-03-uUP</t>
  </si>
  <si>
    <t>禹希战队</t>
  </si>
  <si>
    <t>李慧</t>
  </si>
  <si>
    <t>赵禹希</t>
  </si>
  <si>
    <t>2B8h6nBj-132-018-BC-002-L30-074-1-0aQ-03-97U</t>
  </si>
  <si>
    <t>庆功队</t>
  </si>
  <si>
    <t>莘县第一中学</t>
  </si>
  <si>
    <t>王增福</t>
  </si>
  <si>
    <t>任庆功</t>
  </si>
  <si>
    <t>2B8h60ZX-132-018-PT-002-j4o-074-1-6t0-03-zBF</t>
  </si>
  <si>
    <t>秦刘勇进</t>
  </si>
  <si>
    <t>临淄区雪宫中学、沂水县第六实验小学</t>
  </si>
  <si>
    <t>王桢琪</t>
  </si>
  <si>
    <t>刘玥彤|秦宇含</t>
  </si>
  <si>
    <t>2B8h6n36-132-018-X1-002-GIf-074-1-Gew-03-M5m</t>
  </si>
  <si>
    <t>铭睿队</t>
  </si>
  <si>
    <t>济南外国语学校</t>
  </si>
  <si>
    <t>付宸铭</t>
  </si>
  <si>
    <t>2B8h6nuk-132-018-MV-002-OiH-074-1-UFq-03-U6u</t>
  </si>
  <si>
    <t>青岛大学附属中学</t>
  </si>
  <si>
    <t>冯钟祥</t>
  </si>
  <si>
    <t>2B8h6nBD-132-018-b6-002-Ozk-074-1-8tt-03-I2W</t>
  </si>
  <si>
    <t>无棣县第一中学代表队</t>
  </si>
  <si>
    <t>无棣县第一中学</t>
  </si>
  <si>
    <t>刘奕康</t>
  </si>
  <si>
    <t>2B8h60ZR-132-018-y5-002-8yZ-074-1-dh7-03-gIb</t>
  </si>
  <si>
    <t>梦队</t>
  </si>
  <si>
    <t>滨州市渤海中学东校区，山东省北镇中学实验初中部</t>
  </si>
  <si>
    <t>王煜程|路云开</t>
  </si>
  <si>
    <t>2B8h6nBT-132-018-NS-002-WFf-074-1-HmX-03-jCi</t>
  </si>
  <si>
    <t>济南历城二中代表队</t>
  </si>
  <si>
    <t>济南历城二中</t>
  </si>
  <si>
    <t>张堉白</t>
  </si>
  <si>
    <t>2B8h60Zq-132-018-Ux-002-MSL-074-1-7VI-03-W0x</t>
  </si>
  <si>
    <t>刘瑞森</t>
  </si>
  <si>
    <t>2B8h60zX-132-018-s4-002-zFn-074-1-mCG-03-Y32</t>
  </si>
  <si>
    <t>钧聚星芒队</t>
  </si>
  <si>
    <t>张皓钧</t>
  </si>
  <si>
    <t>2B8h60zb-132-018-Ek-002-ABj-074-1-9PL-03-COv</t>
  </si>
  <si>
    <t>耀锟 战队</t>
  </si>
  <si>
    <t>王玉</t>
  </si>
  <si>
    <t>王耀锟</t>
  </si>
  <si>
    <t>2B8h60zU-132-018-iF-002-OH1-074-1-BTC-03-TU5</t>
  </si>
  <si>
    <t>同心齿轮</t>
  </si>
  <si>
    <t>邹平市第一中学</t>
  </si>
  <si>
    <t>李蕊琦</t>
  </si>
  <si>
    <t>2B8h60zB-132-018-Q4-002-yvQ-074-1-3fq-03-Slt</t>
  </si>
  <si>
    <t>豪气冲天队</t>
  </si>
  <si>
    <t>刘仕豪</t>
  </si>
  <si>
    <t>2B8h607m-132-018-ZF-002-Rqa-074-1-tTy-03-3XZ</t>
  </si>
  <si>
    <t>凤凰小队</t>
  </si>
  <si>
    <t>李嘉洲</t>
  </si>
  <si>
    <t>2B8h6nBO-132-018-OO-002-zZ0-074-1-tkE-03-l3F</t>
  </si>
  <si>
    <t>少奇队</t>
  </si>
  <si>
    <t>范景超</t>
  </si>
  <si>
    <t>徐少奇</t>
  </si>
  <si>
    <t>2B8h6n19-132-018-Ii-002-2YM-074-1-v3a-03-nGM</t>
  </si>
  <si>
    <t>瑞麟队</t>
  </si>
  <si>
    <t>朱岩</t>
  </si>
  <si>
    <t>隋兆芮</t>
  </si>
  <si>
    <t>2B8h60ZB-132-018-w2-002-GrD-074-1-1es-03-vHH</t>
  </si>
  <si>
    <t>力争上游</t>
  </si>
  <si>
    <t>滨州市渤海中学东校区，山东省滨州市滨城区授田英才学园</t>
  </si>
  <si>
    <t>张嘉泰|刘赢诺</t>
  </si>
  <si>
    <t>2B8h6nBp-132-018-p7-002-46B-074-1-fgC-03-xdW</t>
  </si>
  <si>
    <t>莘伟队</t>
  </si>
  <si>
    <t>莘县一中</t>
  </si>
  <si>
    <t>张莘伟</t>
  </si>
  <si>
    <t>2B8h60ZL-132-018-yl-002-DSC-074-1-rAV-03-JRg</t>
  </si>
  <si>
    <t>麦科思B队</t>
  </si>
  <si>
    <t>张宸瑜|许子墨</t>
  </si>
  <si>
    <t>2B8h6n3l-132-018-q0-002-kT2-074-1-ZUd-03-tnY</t>
  </si>
  <si>
    <t>贾景皓队</t>
  </si>
  <si>
    <t>北京工业大学附属中学</t>
  </si>
  <si>
    <t>贾景皓</t>
  </si>
  <si>
    <t>2B8h60zj-132-018-v2-002-Ld8-074-1-VJ1-03-3Ou</t>
  </si>
  <si>
    <t>山师附中数智科创队</t>
  </si>
  <si>
    <t>边思齐</t>
  </si>
  <si>
    <t>2B8h6n3o-132-018-Uy-002-4t3-074-1-Eo5-03-DA6</t>
  </si>
  <si>
    <t>争锋队</t>
  </si>
  <si>
    <t>孙祺哲</t>
  </si>
  <si>
    <t>2B8h60z9-132-018-Aa-002-XTN-074-1-aIU-03-mJm</t>
  </si>
  <si>
    <t>雨锐创想队</t>
  </si>
  <si>
    <t>鲁明雨</t>
  </si>
  <si>
    <t>2B8h607S-132-018-kg-002-L6P-074-1-Tec-03-he0</t>
  </si>
  <si>
    <t>慧乐思子瑜队</t>
  </si>
  <si>
    <t>平原县龙门中学</t>
  </si>
  <si>
    <t>王子瑜</t>
  </si>
  <si>
    <t>2B8h6076-132-018-Dk-002-o2F-074-1-3TD-03-gD8</t>
  </si>
  <si>
    <t>慧乐思京晶队</t>
  </si>
  <si>
    <t>平原县第二中学</t>
  </si>
  <si>
    <t>杨京晶</t>
  </si>
  <si>
    <t>2B8h60Z3-132-018-aT-002-SuC-074-1-2sf-03-743</t>
  </si>
  <si>
    <t>翱翔之鹰</t>
  </si>
  <si>
    <t>山东省北镇中学实验初中部，滨州渤海中学东校区</t>
  </si>
  <si>
    <t>卢奕辰|杨佳睿</t>
  </si>
  <si>
    <t>2B8h60ZP-132-018-Um-002-HEr-074-1-S8h-03-OQd</t>
  </si>
  <si>
    <t>太空探索者</t>
  </si>
  <si>
    <t>博山区第六中学、柳泉中学</t>
  </si>
  <si>
    <t>曹东方</t>
  </si>
  <si>
    <t>夏守闫天|邢俊彦</t>
  </si>
  <si>
    <t>2B8h6n34-132-018-Y4-002-N72-074-1-bOQ-03-O9U</t>
  </si>
  <si>
    <t>创新1队</t>
  </si>
  <si>
    <t>聊城市文轩中学</t>
  </si>
  <si>
    <t>张长泽</t>
  </si>
  <si>
    <t>2B8h6nBL-132-018-2s-002-Dba-074-1-2O4-03-6QY</t>
  </si>
  <si>
    <t>勇丞队</t>
  </si>
  <si>
    <t>莘县实验初级中学</t>
  </si>
  <si>
    <t>吴兰芳</t>
  </si>
  <si>
    <t>帅勇丞</t>
  </si>
  <si>
    <t>2B8h60zs-132-018-5H-002-8qr-074-1-qOO-03-DwF</t>
  </si>
  <si>
    <t>博派二队</t>
  </si>
  <si>
    <t>李飞鱼|唐世隆</t>
  </si>
  <si>
    <t>2B8h61KV-132-018-hM-002-2UC-074-1-ET8-03-Q03</t>
  </si>
  <si>
    <t>亦小帆桐</t>
  </si>
  <si>
    <t>新城一中</t>
  </si>
  <si>
    <t>江帆|于小桐</t>
  </si>
  <si>
    <t>2B8h6nBz-132-018-TP-002-fgl-074-1-AEm-03-ru8</t>
  </si>
  <si>
    <t>宝晨队</t>
  </si>
  <si>
    <t>莘县国棉学校</t>
  </si>
  <si>
    <t>邵宝晨</t>
  </si>
  <si>
    <t>2B8h60ZV-132-018-Fd-002-hYT-074-1-uve-03-mTJ</t>
  </si>
  <si>
    <t>神鹰队</t>
  </si>
  <si>
    <t>山东省北镇中学实验初中部</t>
  </si>
  <si>
    <t>董岳鑫|齐烁析</t>
  </si>
  <si>
    <t>2B8h6n3s-132-018-1q-002-Ai2-074-1-svS-03-6me</t>
  </si>
  <si>
    <t>科创少年队</t>
  </si>
  <si>
    <t>北京市第三中学</t>
  </si>
  <si>
    <t>安恺洋</t>
  </si>
  <si>
    <t>2B8h60Zy-132-018-13-002-Ytk-074-1-ES2-03-MOo</t>
  </si>
  <si>
    <t>麦科思C队</t>
  </si>
  <si>
    <t>淄博淄川麦科思培训艺术学校</t>
  </si>
  <si>
    <t>王子朝益|谭景耀</t>
  </si>
  <si>
    <t>2B8h6nBC-132-018-vm-002-OGl-074-1-2Ip-03-E46</t>
  </si>
  <si>
    <t>勃霆队</t>
  </si>
  <si>
    <t>王志勇</t>
  </si>
  <si>
    <t>李勃霆</t>
  </si>
  <si>
    <t>2B8h6n1Q-132-018-OQ-002-rWH-074-1-eFv-03-B0I</t>
  </si>
  <si>
    <t>耀猛队</t>
  </si>
  <si>
    <t>莘县东鲁中学</t>
  </si>
  <si>
    <t>江雪</t>
  </si>
  <si>
    <t>徐耀猛</t>
  </si>
  <si>
    <t>2B8h6nBY-132-018-1z-002-SOn-074-1-tyx-03-uwT</t>
  </si>
  <si>
    <t>宗豪朝轩队</t>
  </si>
  <si>
    <t>张朝轩|张宗豪</t>
  </si>
  <si>
    <t>2B8h6n1X-132-018-2J-002-B3n-074-1-D8e-03-waM</t>
  </si>
  <si>
    <t>祥瑞子琪队</t>
  </si>
  <si>
    <t>青岛实验初中李沧分校</t>
  </si>
  <si>
    <t>栾亚男</t>
  </si>
  <si>
    <t>林子琪</t>
  </si>
  <si>
    <t>2B8h6n3A-132-018-Xw-002-igA-074-1-jUf-03-pRv</t>
  </si>
  <si>
    <t>星耀队</t>
  </si>
  <si>
    <t>聊城市北大培文中学</t>
  </si>
  <si>
    <t>许雅静</t>
  </si>
  <si>
    <t>2B8h60zm-132-018-jl-002-YK5-074-1-nnc-03-eXG</t>
  </si>
  <si>
    <t>邹平渤海实验学校科创1队</t>
  </si>
  <si>
    <t>邹平渤海实验学校</t>
  </si>
  <si>
    <t>刘明硕</t>
  </si>
  <si>
    <t>2B8h6nB4-132-018-lF-002-Vsd-074-1-6XW-03-08I</t>
  </si>
  <si>
    <t>亚桐队</t>
  </si>
  <si>
    <t>于亚桐</t>
  </si>
  <si>
    <t>2B8h60wP-132-018-0O-002-4dD-074-1-UlV-03-NCv</t>
  </si>
  <si>
    <t>梦想飞扬</t>
  </si>
  <si>
    <t>山东省北镇中学实验初中部，滨州市实验学校南校区</t>
  </si>
  <si>
    <t>陈汝婧|李文浩</t>
  </si>
  <si>
    <t>2B8h6nB1-132-018-NH-002-NBd-074-1-3rb-03-qTq</t>
  </si>
  <si>
    <t>北京市第八中学卜若涵</t>
  </si>
  <si>
    <t>北京市第八中学</t>
  </si>
  <si>
    <t>贾晶晶</t>
  </si>
  <si>
    <t>卜若涵</t>
  </si>
  <si>
    <t>2B8h6nBx-132-018-Xw-002-C04-074-1-vu4-03-kJF</t>
  </si>
  <si>
    <t>田程队</t>
  </si>
  <si>
    <t>实验初级中学</t>
  </si>
  <si>
    <t>田福庆</t>
  </si>
  <si>
    <t>田程</t>
  </si>
  <si>
    <t>2B8h6nBc-132-018-Tu-002-n7r-074-1-Hnp-03-KHD</t>
  </si>
  <si>
    <t>一诺队</t>
  </si>
  <si>
    <t>2B8h60ZI-132-018-Sh-002-5Ur-074-1-HHP-03-x8s</t>
  </si>
  <si>
    <t>派博1队</t>
  </si>
  <si>
    <t>田钰涵|董嘉一</t>
  </si>
  <si>
    <t>2B8h60Zz-132-018-BF-002-0xb-074-1-i1q-03-csI</t>
  </si>
  <si>
    <t>地月特快战队</t>
  </si>
  <si>
    <t>博山中学、博山第一中学</t>
  </si>
  <si>
    <t>宋梓旭|孙锐澎</t>
  </si>
  <si>
    <t>2B8h6nBG-132-018-l6-002-aQ3-074-1-3jb-03-fvL</t>
  </si>
  <si>
    <t>昊泽队</t>
  </si>
  <si>
    <t>国棉学校</t>
  </si>
  <si>
    <t>李昊泽</t>
  </si>
  <si>
    <t>2B8h60Zk-132-018-7j-002-j6Y-074-1-iME-03-1v5</t>
  </si>
  <si>
    <t>直挂云帆</t>
  </si>
  <si>
    <t>山东省北镇中学实验初中部，山东省北镇中学实验初中部</t>
  </si>
  <si>
    <t>向文斌|崔梓芃</t>
  </si>
  <si>
    <t>2B8h6nBn-132-018-8D-002-KJN-074-1-nVn-03-GVO</t>
  </si>
  <si>
    <t>北京市第八中学郭子涵</t>
  </si>
  <si>
    <t>郭子涵</t>
  </si>
  <si>
    <t>2B8h6n3Z-132-018-sC-002-kZm-074-1-YSP-03-PDg</t>
  </si>
  <si>
    <t>机械狼牙队</t>
  </si>
  <si>
    <t>临清市京华中学、临清市第一中学初中部</t>
  </si>
  <si>
    <t>徐东宇|刘恺恩</t>
  </si>
  <si>
    <t>2B8h607d-132-018-xW-002-I47-074-1-Uab-03-BJ9</t>
  </si>
  <si>
    <t>量子跃迁</t>
  </si>
  <si>
    <t>私立济南齐鲁学校</t>
  </si>
  <si>
    <t>白兆扬</t>
  </si>
  <si>
    <t>2B8h60ZW-132-018-MW-002-6EC-074-1-bfN-03-OSI</t>
  </si>
  <si>
    <t>钛核暴风队</t>
  </si>
  <si>
    <t>临淄区虎山学校  临淄区遄台中学</t>
  </si>
  <si>
    <t>李肖依</t>
  </si>
  <si>
    <t>吴浩源|王博涵</t>
  </si>
  <si>
    <t>2B8h6n1M-132-018-Hu-002-kGc-074-1-1XZ-03-skw</t>
  </si>
  <si>
    <t>南京信息镇江高职</t>
  </si>
  <si>
    <t>刘海诺|严语畅</t>
  </si>
  <si>
    <t>2B8h60Zr-132-018-ti-002-iw4-074-1-ZYO-03-Ivk</t>
  </si>
  <si>
    <t>星穹之光</t>
  </si>
  <si>
    <t>滨州渤海中学东校区</t>
  </si>
  <si>
    <t>鲍家乐|于天朗</t>
  </si>
  <si>
    <t>2B8h60ZO-132-018-aX-002-kUX-074-1-trq-03-loD</t>
  </si>
  <si>
    <t>智勇先锋队</t>
  </si>
  <si>
    <t>临淄区雪宫中学</t>
  </si>
  <si>
    <t>徐智轩|张艺馨</t>
  </si>
  <si>
    <t>2B8h60zh-132-018-rh-002-w9Q-074-1-GbE-03-WuR</t>
  </si>
  <si>
    <t>深蓝齿轮</t>
  </si>
  <si>
    <t>曹可欣</t>
  </si>
  <si>
    <t>2B8h60Zx-132-018-yE-002-947-074-1-j7s-03-o5D</t>
  </si>
  <si>
    <t>祎鑫一意</t>
  </si>
  <si>
    <t>临淄区实验中学、临淄益中外语学校</t>
  </si>
  <si>
    <t>孔祥祎|马弘鑫</t>
  </si>
  <si>
    <t>2B8h6n1O-132-018-5R-002-bwr-074-1-Oka-03-Xie</t>
  </si>
  <si>
    <t>俊阳队</t>
  </si>
  <si>
    <t>王俊阳</t>
  </si>
  <si>
    <t>2B8h6n3I-132-018-e7-002-iZM-074-1-Y1o-03-PJk</t>
  </si>
  <si>
    <t>苏中1队</t>
  </si>
  <si>
    <t>江苏省苏州中学校</t>
  </si>
  <si>
    <t>曹语鑫</t>
  </si>
  <si>
    <t>2B8h60zD-132-018-PQ-002-rAe-074-1-sOD-03-jAK</t>
  </si>
  <si>
    <t>星际探索队</t>
  </si>
  <si>
    <t>淄博市东方双语学校  张店区实验中学</t>
  </si>
  <si>
    <t>李梓航|汪谋晨</t>
  </si>
  <si>
    <t>2B8h6n1m-132-018-RV-002-TBM-074-1-oRc-03-S45</t>
  </si>
  <si>
    <t>泽旭队</t>
  </si>
  <si>
    <t>刘泽旭</t>
  </si>
  <si>
    <t>2B8h607f-132-018-xd-002-CeH-074-1-1fX-03-8nu</t>
  </si>
  <si>
    <t>慧乐思梓晨队</t>
  </si>
  <si>
    <t>王梓晨</t>
  </si>
  <si>
    <t>2B8h607x-132-018-A5-002-5Ew-074-1-8Gt-03-PZ7</t>
  </si>
  <si>
    <t>慧乐思安迪队</t>
  </si>
  <si>
    <t>平原县第三中学</t>
  </si>
  <si>
    <t>杜安迪</t>
  </si>
  <si>
    <t>2B8h607i-132-018-qf-002-RFm-074-1-KDv-03-Dwq</t>
  </si>
  <si>
    <t>慧乐思雨宸队</t>
  </si>
  <si>
    <t>宋雨宸</t>
  </si>
  <si>
    <t>2B8h6n3y-132-018-KV-002-z10-074-1-hxc-03-8bv</t>
  </si>
  <si>
    <t>智创队</t>
  </si>
  <si>
    <t>聊城市文苑中学</t>
  </si>
  <si>
    <t>吴伟祺</t>
  </si>
  <si>
    <t>2B8h607R-132-018-u2-002-dvO-074-1-OVm-03-2pj</t>
  </si>
  <si>
    <t>狂码暴徒</t>
  </si>
  <si>
    <t>怀文博|徐熙城|路骐畅</t>
  </si>
  <si>
    <t>2B8h60zA-132-018-UY-002-3fL-074-1-2q9-03-JfP</t>
  </si>
  <si>
    <t>协同矩阵</t>
  </si>
  <si>
    <t>刘莉阳</t>
  </si>
  <si>
    <t>2B8h607l-132-018-ca-002-AFp-074-1-VKo-03-gp5</t>
  </si>
  <si>
    <t>慧乐思怡菡队</t>
  </si>
  <si>
    <t>李怡菡</t>
  </si>
  <si>
    <t>2B8h6nBa-132-018-DC-002-4IU-074-1-eoK-03-1ip</t>
  </si>
  <si>
    <t>逸群队</t>
  </si>
  <si>
    <t>新华路学校学校</t>
  </si>
  <si>
    <t>陈逸群</t>
  </si>
  <si>
    <t>2B8h6n1j-132-018-xw-002-WZY-074-1-iPn-03-OmA</t>
  </si>
  <si>
    <t>继宁队</t>
  </si>
  <si>
    <t>东鲁中学</t>
  </si>
  <si>
    <t>刘继宁</t>
  </si>
  <si>
    <t>2B8h6nBf-132-018-Zx-002-aT7-074-1-EFo-03-dpe</t>
  </si>
  <si>
    <t>庆卓队</t>
  </si>
  <si>
    <t>东鲁初级中学</t>
  </si>
  <si>
    <t>谷庆卓</t>
  </si>
  <si>
    <t>2B8h6n1t-132-018-wL-002-Gnl-074-1-1Ry-03-foP</t>
  </si>
  <si>
    <t>智芯队</t>
  </si>
  <si>
    <t>北京师大二附中西城实验学校</t>
  </si>
  <si>
    <t>马文博</t>
  </si>
  <si>
    <t>2B8h607N-132-018-x8-002-ol2-074-1-pmg-03-m30</t>
  </si>
  <si>
    <t>慧乐思林嵩队</t>
  </si>
  <si>
    <t>平原县汇文中学</t>
  </si>
  <si>
    <t>于林嵩</t>
  </si>
  <si>
    <t>2B8h61Kx-132-018-iV-002-NWZ-074-1-L0q-03-gJQ</t>
  </si>
  <si>
    <t>珈亦</t>
  </si>
  <si>
    <t>莘县莘州中学</t>
  </si>
  <si>
    <t>武珈亦</t>
  </si>
  <si>
    <t>2B8h6n3p-132-018-6s-002-NKo-074-1-8sw-03-Os2</t>
  </si>
  <si>
    <t>新梦队</t>
  </si>
  <si>
    <t>李一诺</t>
  </si>
  <si>
    <t>2B8h6n35-132-018-wc-002-vdC-074-1-fq7-03-cLx</t>
  </si>
  <si>
    <t>扬景若熙队</t>
  </si>
  <si>
    <t>济南燕山中学</t>
  </si>
  <si>
    <t>王扬景|王若熙</t>
  </si>
  <si>
    <t>2B8h6nBr-132-018-1b-002-JU9-074-1-MNV-03-QlD</t>
  </si>
  <si>
    <t>足球小子</t>
  </si>
  <si>
    <t>威海市文登区实验中学</t>
  </si>
  <si>
    <t>张凯威</t>
  </si>
  <si>
    <t>张青林</t>
  </si>
  <si>
    <t>2B8h6pdk-132-018-I5-001-2K5-073-1-uhm-05-RaM</t>
  </si>
  <si>
    <t>人工智能创意挑战</t>
  </si>
  <si>
    <t>科技小先锋</t>
  </si>
  <si>
    <t>王富晓</t>
  </si>
  <si>
    <t>陈家睦</t>
  </si>
  <si>
    <t>00:50:24</t>
  </si>
  <si>
    <t>2B8h6prp-132-018-2n-001-bVW-073-1-zug-05-lze</t>
  </si>
  <si>
    <t>周周队</t>
  </si>
  <si>
    <t>朱方圆</t>
  </si>
  <si>
    <t>李翼周</t>
  </si>
  <si>
    <t>00:59:20</t>
  </si>
  <si>
    <t>2B8h6pry-132-018-9F-001-2YE-073-1-t2q-05-GFP</t>
  </si>
  <si>
    <t>佳佳队</t>
  </si>
  <si>
    <t>北京市丰台区第三小学</t>
  </si>
  <si>
    <t>赵懿行</t>
  </si>
  <si>
    <t>王阔佳</t>
  </si>
  <si>
    <t>00:55:11</t>
  </si>
  <si>
    <t>2B8h6pdh-132-018-7l-001-y4w-073-1-fEw-05-GaL</t>
  </si>
  <si>
    <t>王一凡棒</t>
  </si>
  <si>
    <t>丰台东高地第四小学</t>
  </si>
  <si>
    <t>王悦悦</t>
  </si>
  <si>
    <t>王一凡</t>
  </si>
  <si>
    <t>00:52:33</t>
  </si>
  <si>
    <t>2B8h6prO-132-018-iu-001-8z5-073-1-sH9-05-ZZ7</t>
  </si>
  <si>
    <t>奕迪队</t>
  </si>
  <si>
    <t>北京市丰台区第五小学</t>
  </si>
  <si>
    <t>李奕迪</t>
  </si>
  <si>
    <t>01:00:00</t>
  </si>
  <si>
    <t>2B8h6pB3-132-018-yd-001-JlM-073-1-idl-05-Xzm</t>
  </si>
  <si>
    <t>码到成功</t>
  </si>
  <si>
    <t>烟台御龙山学校</t>
  </si>
  <si>
    <t>刘子龙</t>
  </si>
  <si>
    <t>于润智</t>
  </si>
  <si>
    <t>2B8h6prq-132-018-ME-001-tOV-073-1-L7V-05-hYh</t>
  </si>
  <si>
    <t>刘亚鑫战队</t>
  </si>
  <si>
    <t>北京金科亿码智能科技学校</t>
  </si>
  <si>
    <t>李广军</t>
  </si>
  <si>
    <t>2B8h6pBE-132-018-xl-001-x2A-073-1-GOP-05-bjO</t>
  </si>
  <si>
    <t>勇攀高峰</t>
  </si>
  <si>
    <t>昆明市五华区莲华小学</t>
  </si>
  <si>
    <t>李臣希</t>
  </si>
  <si>
    <t>尹雅熙</t>
  </si>
  <si>
    <t>2B8h6prW-132-018-Fj-001-OeE-073-1-Y49-05-bHj</t>
  </si>
  <si>
    <t>泽航队</t>
  </si>
  <si>
    <t>北京市丰台区小井小学</t>
  </si>
  <si>
    <t>张薷月</t>
  </si>
  <si>
    <t>王泽航</t>
  </si>
  <si>
    <t>00:57:38</t>
  </si>
  <si>
    <t>2B8h6pri-132-018-yB-001-x4A-073-1-Bqu-05-Hbx</t>
  </si>
  <si>
    <t>张艺渲战队</t>
  </si>
  <si>
    <t>张艺渲</t>
  </si>
  <si>
    <t>2B8h6pdg-132-018-Ht-001-elW-073-1-F7J-05-6UP</t>
  </si>
  <si>
    <t>深中龙岗邹轶惟</t>
  </si>
  <si>
    <t>杜冬军</t>
  </si>
  <si>
    <t>邹轶惟</t>
  </si>
  <si>
    <t>00:51:40</t>
  </si>
  <si>
    <t>2B8h6pdI-132-018-uk-001-R6Q-073-1-7st-05-29L</t>
  </si>
  <si>
    <t>楚童梦之队</t>
  </si>
  <si>
    <t>唐山市路南区汉波威科技培训学校</t>
  </si>
  <si>
    <t>张冬</t>
  </si>
  <si>
    <t>马楚童</t>
  </si>
  <si>
    <t>00:49:42</t>
  </si>
  <si>
    <t>2B8h6prR-132-018-3h-001-iDL-073-1-8ar-05-0rg</t>
  </si>
  <si>
    <t>星火燃烧</t>
  </si>
  <si>
    <t>北京市门头沟区黑山小学</t>
  </si>
  <si>
    <t>庄佳</t>
  </si>
  <si>
    <t>艾秉儒</t>
  </si>
  <si>
    <t>00:57:34</t>
  </si>
  <si>
    <t>2B8h6prh-132-018-fk-001-4hW-073-1-pPT-05-HoD</t>
  </si>
  <si>
    <t>一茗惊人</t>
  </si>
  <si>
    <t>新兴县翔顺实验小学</t>
  </si>
  <si>
    <t>廖佩思</t>
  </si>
  <si>
    <t>傅子茗</t>
  </si>
  <si>
    <t>2B8h6pBS-132-018-yy-001-9xP-073-1-KWi-05-Bmo</t>
  </si>
  <si>
    <t>口袋猫1队</t>
  </si>
  <si>
    <t>张家口口袋猫科技培训学校</t>
  </si>
  <si>
    <t>刘博武</t>
  </si>
  <si>
    <t>高恺</t>
  </si>
  <si>
    <t>2B8h6pBY-132-018-Fq-001-ogJ-073-1-h7X-05-ddN</t>
  </si>
  <si>
    <t>勇者不惧风雨队</t>
  </si>
  <si>
    <t>明通小学</t>
  </si>
  <si>
    <t>吕仁均</t>
  </si>
  <si>
    <t>贺隽尧</t>
  </si>
  <si>
    <t>2B8h6pd4-132-018-V9-001-u5o-073-1-ZeL-05-NAe</t>
  </si>
  <si>
    <t>楚晗梦之队</t>
  </si>
  <si>
    <t>张楚晗</t>
  </si>
  <si>
    <t>00:51:59</t>
  </si>
  <si>
    <t>2B8h6prk-132-018-ze-001-CVS-073-1-uHO-05-Ynd</t>
  </si>
  <si>
    <t>张瑞畅棒</t>
  </si>
  <si>
    <t>北京市东城区东交民巷小学</t>
  </si>
  <si>
    <t>张瑞畅</t>
  </si>
  <si>
    <t>2B8h6pdp-132-018-tf-001-9OR-073-1-yAm-05-RDG</t>
  </si>
  <si>
    <t>奇点创想家</t>
  </si>
  <si>
    <t>乌海市名卓科技培训学校</t>
  </si>
  <si>
    <t>刘彦鹏</t>
  </si>
  <si>
    <t>高嘉辉</t>
  </si>
  <si>
    <t>00:42:04</t>
  </si>
  <si>
    <t>2B8h6pdw-132-018-iq-001-d9D-073-1-OTk-05-Prd</t>
  </si>
  <si>
    <t>赵皓轩棒</t>
  </si>
  <si>
    <t>芳古园小学</t>
  </si>
  <si>
    <t>赵皓轩</t>
  </si>
  <si>
    <t>00:48:00</t>
  </si>
  <si>
    <t>2B8h6pdo-132-018-08-001-KsW-073-1-9iv-05-7aA</t>
  </si>
  <si>
    <t>字节特工</t>
  </si>
  <si>
    <t>高韶辉</t>
  </si>
  <si>
    <t>2B8h6pBg-132-018-po-001-aSO-073-1-8Lm-05-0nj</t>
  </si>
  <si>
    <t>代码争锋</t>
  </si>
  <si>
    <t>曲丛豪</t>
  </si>
  <si>
    <t>2B8h6pdt-132-018-nZ-001-Pqk-073-1-lUK-05-8Gi</t>
  </si>
  <si>
    <t>像素蔷薇队</t>
  </si>
  <si>
    <t>韩贝谣</t>
  </si>
  <si>
    <t>00:58:17</t>
  </si>
  <si>
    <t>2B8h6pr8-132-018-CB-001-oNO-073-1-xDo-05-Out</t>
  </si>
  <si>
    <t>诗晴队</t>
  </si>
  <si>
    <t>张诗晴</t>
  </si>
  <si>
    <t>2B8h6pdM-132-018-6S-001-5z4-073-1-YHN-05-mVG</t>
  </si>
  <si>
    <t>编程小精灵</t>
  </si>
  <si>
    <t>张星</t>
  </si>
  <si>
    <t>杨玥妍</t>
  </si>
  <si>
    <t>2B8h6pBR-132-018-aN-001-4XG-073-1-ffe-05-QcY</t>
  </si>
  <si>
    <t>全力以赴</t>
  </si>
  <si>
    <t>昆明市盘龙区云波小学</t>
  </si>
  <si>
    <t>李伦硕</t>
  </si>
  <si>
    <t>2B8h6pdy-132-018-eq-001-x0b-073-1-lCj-05-am0</t>
  </si>
  <si>
    <t>陈政新棒</t>
  </si>
  <si>
    <t>北京市丰台区璞瑅学校</t>
  </si>
  <si>
    <t>陈政新</t>
  </si>
  <si>
    <t>2B8h6pBn-132-018-5L-001-UMN-073-1-K2B-05-tdN</t>
  </si>
  <si>
    <t>向上吧，少年队</t>
  </si>
  <si>
    <t>文林小学</t>
  </si>
  <si>
    <t>黄致宁</t>
  </si>
  <si>
    <t>2B8h6prF-132-018-Ew-001-2Sy-073-1-4Qd-05-O8E</t>
  </si>
  <si>
    <t>宿沐远棒</t>
  </si>
  <si>
    <t>人大附亦庄新城校区</t>
  </si>
  <si>
    <t>苏鑫淼</t>
  </si>
  <si>
    <t>宿沐远</t>
  </si>
  <si>
    <t>00:43:22</t>
  </si>
  <si>
    <t>2B8h6pr1-132-018-Ii-001-RF2-073-1-5zH-05-QQe</t>
  </si>
  <si>
    <t>宇宙空间站</t>
  </si>
  <si>
    <t>北京市门头沟区大峪第一小学</t>
  </si>
  <si>
    <t>尚文彬</t>
  </si>
  <si>
    <t>00:54:14</t>
  </si>
  <si>
    <t>2B8h6pBO-132-018-HX-001-z6p-073-1-IRa-05-NCa</t>
  </si>
  <si>
    <t>悦创编程战队</t>
  </si>
  <si>
    <t>人大附中朝阳实验学校</t>
  </si>
  <si>
    <t>王军江</t>
  </si>
  <si>
    <t>徐菡悦</t>
  </si>
  <si>
    <t>2B8h6prr-132-018-6E-001-Ysd-073-1-gXu-05-uCK</t>
  </si>
  <si>
    <t>福星高兆</t>
  </si>
  <si>
    <t>刘子兆</t>
  </si>
  <si>
    <t>00:55:46</t>
  </si>
  <si>
    <t>2B8h6pDb-132-018-j4-001-wDy-073-1-0k6-06-adg</t>
  </si>
  <si>
    <t>刘烋含</t>
  </si>
  <si>
    <t>廊坊市广阳区憧憬培训学校</t>
  </si>
  <si>
    <t>张迪</t>
  </si>
  <si>
    <t>00:50:51</t>
  </si>
  <si>
    <t>2B8h6pgY-132-018-SA-001-eqh-073-1-VvN-06-ppJ</t>
  </si>
  <si>
    <t>王琨淏战队</t>
  </si>
  <si>
    <t>王琨淏</t>
  </si>
  <si>
    <t>00:56:38</t>
  </si>
  <si>
    <t>2B8h6peI-132-018-fl-001-SVf-073-1-EMa-06-V79</t>
  </si>
  <si>
    <t>武一棒</t>
  </si>
  <si>
    <t>北京市陈经纶中学劲松分校</t>
  </si>
  <si>
    <t>武一</t>
  </si>
  <si>
    <t>2B8h6pDL-132-018-yr-001-0tv-073-1-YxT-06-P7X</t>
  </si>
  <si>
    <t>赵峻熙队</t>
  </si>
  <si>
    <t>李泽祥</t>
  </si>
  <si>
    <t>赵峻熙</t>
  </si>
  <si>
    <t>2B8h6pgx-132-018-Ke-001-NT2-073-1-rOF-06-OpE</t>
  </si>
  <si>
    <t>算法星辰</t>
  </si>
  <si>
    <t>2B8h6pg0-132-018-fB-001-8KZ-073-1-2iW-06-GRL</t>
  </si>
  <si>
    <t>思缈队</t>
  </si>
  <si>
    <t>吴思缈</t>
  </si>
  <si>
    <t>00:59:56</t>
  </si>
  <si>
    <t>2B8h6peS-132-018-p3-001-2fE-073-1-UkG-06-O9R</t>
  </si>
  <si>
    <t>闫知礼棒</t>
  </si>
  <si>
    <t>北京市育民小学</t>
  </si>
  <si>
    <t>闫知礼</t>
  </si>
  <si>
    <t>2B8h6pgC-132-018-a1-001-ert-073-1-Hhs-06-Apc</t>
  </si>
  <si>
    <t>翟骏队</t>
  </si>
  <si>
    <t>王翟骏</t>
  </si>
  <si>
    <t>00:59:15</t>
  </si>
  <si>
    <t>2B8h6EZ6-132-018-GG-001-wqJ-073-1-azj-06-TeE</t>
  </si>
  <si>
    <t>银河代码手</t>
  </si>
  <si>
    <t>陈文韬</t>
  </si>
  <si>
    <t>00:59:36</t>
  </si>
  <si>
    <t>2B8h6pgR-132-018-Nn-001-VvC-073-1-lvZ-06-Wyb</t>
  </si>
  <si>
    <t>晨语队</t>
  </si>
  <si>
    <t>北京市丰台区第五小学新发地分校(北校区)</t>
  </si>
  <si>
    <t>刘晨语</t>
  </si>
  <si>
    <t>2B8h6pkt-132-018-FE-001-VGB-073-1-wYx-06-cFt</t>
  </si>
  <si>
    <t>小小思维家</t>
  </si>
  <si>
    <t>乌海市名卓科技学校</t>
  </si>
  <si>
    <t>张嫚茹</t>
  </si>
  <si>
    <t>王泽宇</t>
  </si>
  <si>
    <t>2B8h6pds-132-018-5k-001-5CR-073-1-5MI-06-lyN</t>
  </si>
  <si>
    <t>口袋猫3队</t>
  </si>
  <si>
    <t>李晟晏</t>
  </si>
  <si>
    <t>00:57:39</t>
  </si>
  <si>
    <t>2B8h6EZY-132-018-UU-001-j7P-073-1-ZJY-06-HIP</t>
  </si>
  <si>
    <t>科外1队</t>
  </si>
  <si>
    <t>深圳市龙岗区科技城外国语学校</t>
  </si>
  <si>
    <t>余丹丹</t>
  </si>
  <si>
    <t>杨靖浩</t>
  </si>
  <si>
    <t>00:59:45</t>
  </si>
  <si>
    <t>2B8h6EZ0-132-018-Mf-001-cyH-073-1-f7v-06-oHe</t>
  </si>
  <si>
    <t>深中龙岗刘家睿</t>
  </si>
  <si>
    <t>刘家睿</t>
  </si>
  <si>
    <t>00:59:58</t>
  </si>
  <si>
    <t>2B8h6pDq-132-018-uW-001-buO-073-1-nWV-06-7q7</t>
  </si>
  <si>
    <t>李玖龙</t>
  </si>
  <si>
    <t>2B8h6pgb-132-018-kn-001-k6B-073-1-DqS-06-R1L</t>
  </si>
  <si>
    <t>极客无双</t>
  </si>
  <si>
    <t>烟台爱华双语实验学校</t>
  </si>
  <si>
    <t>00:58:08</t>
  </si>
  <si>
    <t>2B8h6pDU-132-018-eg-001-WKi-073-1-WjG-06-Shz</t>
  </si>
  <si>
    <t>秦晟尧队</t>
  </si>
  <si>
    <t>河北省廊坊市广阳区憧憬培训学校</t>
  </si>
  <si>
    <t>秦晟尧</t>
  </si>
  <si>
    <t>2B8h6pkZ-132-018-X9-001-odK-073-1-k2Q-06-0nX</t>
  </si>
  <si>
    <t>编程特工队</t>
  </si>
  <si>
    <t>伊泽安</t>
  </si>
  <si>
    <t>2B8h6pgw-132-018-bE-001-xOX-073-1-a3c-06-2rS</t>
  </si>
  <si>
    <t>石头战队</t>
  </si>
  <si>
    <t>成都市金沙小学</t>
  </si>
  <si>
    <t>陈沛潇</t>
  </si>
  <si>
    <t>石宇辰</t>
  </si>
  <si>
    <t>2B8h6pgS-132-018-fL-001-MGE-073-1-lET-06-YeT</t>
  </si>
  <si>
    <t>沛霖队</t>
  </si>
  <si>
    <t>侯沛霖</t>
  </si>
  <si>
    <t>00:58:03</t>
  </si>
  <si>
    <t>2B8h6pgo-132-018-zO-001-APw-073-1-SJG-06-Dll</t>
  </si>
  <si>
    <t>小语队</t>
  </si>
  <si>
    <t>张馨语</t>
  </si>
  <si>
    <t>2B8h6pgD-132-018-4V-001-LRS-073-1-O9r-06-Co4</t>
  </si>
  <si>
    <t>扬帆启航</t>
  </si>
  <si>
    <t>北京第八中学京西附属小学</t>
  </si>
  <si>
    <t>王丞泽</t>
  </si>
  <si>
    <t>2B8h6pDs-132-018-90-001-dxx-073-1-kHO-06-A2d</t>
  </si>
  <si>
    <t>逻辑传奇</t>
  </si>
  <si>
    <t>杨子仪</t>
  </si>
  <si>
    <t>2B8h6pgm-132-018-Wy-001-Wk1-073-1-u0h-06-Cf7</t>
  </si>
  <si>
    <t>俊诚队</t>
  </si>
  <si>
    <t>北京市丰台区丰台第五小学</t>
  </si>
  <si>
    <t>何俊诚</t>
  </si>
  <si>
    <t>00:59:59</t>
  </si>
  <si>
    <t>2B8h6pDZ-132-018-Fx-001-HtC-073-1-pPm-06-wVf</t>
  </si>
  <si>
    <t>白妙然队</t>
  </si>
  <si>
    <t>白妙然</t>
  </si>
  <si>
    <t>2B8h6peJ-132-018-8O-001-DRS-073-1-DoE-06-pvT</t>
  </si>
  <si>
    <t>王若鑫棒</t>
  </si>
  <si>
    <t>北京十八中学第二附属实验小学</t>
  </si>
  <si>
    <t>王若鑫</t>
  </si>
  <si>
    <t>00:52:49</t>
  </si>
  <si>
    <t>2B8h6pkb-132-018-sW-001-VyM-073-1-j9Z-06-sra</t>
  </si>
  <si>
    <t>小小训练师</t>
  </si>
  <si>
    <t>乔木</t>
  </si>
  <si>
    <t>2B8h6pgc-132-018-1Z-001-5Ii-073-1-gWT-06-pcM</t>
  </si>
  <si>
    <t>量子织码</t>
  </si>
  <si>
    <t>烟台双语实验学校</t>
  </si>
  <si>
    <t>尹俊斐</t>
  </si>
  <si>
    <t>00:59:55</t>
  </si>
  <si>
    <t>2B8h6pky-132-018-am-001-H7v-073-1-vzP-06-InU</t>
  </si>
  <si>
    <t>星际探险家</t>
  </si>
  <si>
    <t>李奕萱</t>
  </si>
  <si>
    <t>2B8h6EwP-132-018-Cs-001-ZP6-073-1-lGM-06-74P</t>
  </si>
  <si>
    <t>未来代码探险家</t>
  </si>
  <si>
    <t>北京市石景山区红旗小学</t>
  </si>
  <si>
    <t>赵妍</t>
  </si>
  <si>
    <t>李牧宸</t>
  </si>
  <si>
    <t>2B8h6pev-132-018-fm-001-XK9-073-1-R3U-06-TP3</t>
  </si>
  <si>
    <t>星星熊仔</t>
  </si>
  <si>
    <t>北京教育科学研究院大兴实验小学</t>
  </si>
  <si>
    <t>齐玅辰</t>
  </si>
  <si>
    <t>2B8h6pgJ-132-018-uw-001-OI9-073-1-XkI-06-74i</t>
  </si>
  <si>
    <t>加油队3</t>
  </si>
  <si>
    <t>芜湖市利民路小学</t>
  </si>
  <si>
    <t>陆元元</t>
  </si>
  <si>
    <t>张逸霖</t>
  </si>
  <si>
    <t>00:34:02</t>
  </si>
  <si>
    <t>2B8h6pkv-132-018-8c-001-sRn-073-1-cfK-06-tAF</t>
  </si>
  <si>
    <t>小小能力者</t>
  </si>
  <si>
    <t>徐嘉泽</t>
  </si>
  <si>
    <t>2B8h6pgX-132-018-WO-001-d9p-073-1-yMY-06-76C</t>
  </si>
  <si>
    <t>泳往直前</t>
  </si>
  <si>
    <t>新兴县北英实验学校</t>
  </si>
  <si>
    <t>陆泳图</t>
  </si>
  <si>
    <t>00:59:11</t>
  </si>
  <si>
    <t>2B8h6pgq-132-018-Ij-001-kdu-073-1-F0u-06-7zs</t>
  </si>
  <si>
    <t>硅步千里</t>
  </si>
  <si>
    <t>郑钤方</t>
  </si>
  <si>
    <t>2B8h6EZQ-132-018-zj-001-1cF-073-1-Z3G-06-U9t</t>
  </si>
  <si>
    <t>科外2队</t>
  </si>
  <si>
    <t>钟培睿</t>
  </si>
  <si>
    <t>2B8h6pgr-132-018-EJ-001-Rqo-073-1-Nmf-06-O7J</t>
  </si>
  <si>
    <t>非同凡响</t>
  </si>
  <si>
    <t>北京市门头沟区大峪第二小学</t>
  </si>
  <si>
    <t>黄慕凡</t>
  </si>
  <si>
    <t>2B8h6pgy-132-018-iL-001-IoN-073-1-IjO-06-dJv</t>
  </si>
  <si>
    <t>未来星</t>
  </si>
  <si>
    <t>天津市河东区实验小学</t>
  </si>
  <si>
    <t>陈红伟</t>
  </si>
  <si>
    <t>孙嘉泽</t>
  </si>
  <si>
    <t>2B8h6pe2-132-018-yv-001-gQa-073-1-vVH-06-Bs7</t>
  </si>
  <si>
    <t>王祉祺棒</t>
  </si>
  <si>
    <t>北京市丰台区方庄小学</t>
  </si>
  <si>
    <t>王祉祺</t>
  </si>
  <si>
    <t>00:59:42</t>
  </si>
  <si>
    <t>2B8h6pe0-132-018-Ye-001-MeO-073-1-E0Q-06-t7v</t>
  </si>
  <si>
    <t>包诗雅</t>
  </si>
  <si>
    <t>呼伦贝尔市海拉尔区优越科技培训学校</t>
  </si>
  <si>
    <t>齐贺</t>
  </si>
  <si>
    <t>2B8h6ped-132-018-96-001-Vxf-073-1-qk3-06-H2j</t>
  </si>
  <si>
    <t>韩树</t>
  </si>
  <si>
    <t>2B8h6pDS-132-018-jf-001-kZT-073-1-y6M-06-gO9</t>
  </si>
  <si>
    <t>十全十美队</t>
  </si>
  <si>
    <t>赵森</t>
  </si>
  <si>
    <t>刘鹏宇</t>
  </si>
  <si>
    <t>2B8h6pDx-132-018-pK-001-UtG-073-1-Ib0-06-znO</t>
  </si>
  <si>
    <t>武紫墨队</t>
  </si>
  <si>
    <t>武紫墨</t>
  </si>
  <si>
    <t>00:59:07</t>
  </si>
  <si>
    <t>2B8h6pg1-132-018-oS-001-2Cy-073-1-Lq1-06-7f4</t>
  </si>
  <si>
    <t>智慧新火花</t>
  </si>
  <si>
    <t>北京市门头沟区城子小学</t>
  </si>
  <si>
    <t>孟以成</t>
  </si>
  <si>
    <t>2B8h6peb-132-018-Hu-001-Fk5-073-1-cLP-06-M4s</t>
  </si>
  <si>
    <t>杨钧淼棒</t>
  </si>
  <si>
    <t>北京市第十八中学蒲芳学校小学部</t>
  </si>
  <si>
    <t>杨钧淼</t>
  </si>
  <si>
    <t>2B8h6pgh-132-018-VT-001-qht-073-1-baS-06-krx</t>
  </si>
  <si>
    <t>然然战队</t>
  </si>
  <si>
    <t>成都市青羊区教育科学研究院附属实验学校</t>
  </si>
  <si>
    <t>惠施然</t>
  </si>
  <si>
    <t>2B8h6pe1-132-018-5w-001-oxt-073-1-aBx-06-kvk</t>
  </si>
  <si>
    <t>刘佳豪</t>
  </si>
  <si>
    <t>2B8h6EZC-132-018-FQ-001-XXT-073-1-Rf2-06-qiB</t>
  </si>
  <si>
    <t>智码先锋队</t>
  </si>
  <si>
    <t>刘懿新</t>
  </si>
  <si>
    <t>李子昂</t>
  </si>
  <si>
    <t>2B8h6pej-132-018-Bf-001-UJu-073-1-xht-06-CkB</t>
  </si>
  <si>
    <t>周永锋</t>
  </si>
  <si>
    <t>2B8h6peo-132-018-xk-001-wwj-073-1-FQX-06-Byj</t>
  </si>
  <si>
    <t>李嘉译</t>
  </si>
  <si>
    <t>2B8h6pkM-132-018-mr-001-nLs-073-1-BoX-06-cAQ</t>
  </si>
  <si>
    <t>铁甲代码师</t>
  </si>
  <si>
    <t>2B8h6pDC-132-018-Pj-001-kLM-073-1-A5E-06-6fq</t>
  </si>
  <si>
    <t>十拿九稳队</t>
  </si>
  <si>
    <t>王鸿宇</t>
  </si>
  <si>
    <t>2B8h6pe7-132-018-8J-001-sra-073-1-wDe-06-ScZ</t>
  </si>
  <si>
    <t>超越自我</t>
  </si>
  <si>
    <t>北京市育园小学</t>
  </si>
  <si>
    <t>孔垂远</t>
  </si>
  <si>
    <t>00:39:12</t>
  </si>
  <si>
    <t>2B8h6pDe-132-018-Q1-001-0iQ-073-1-mS9-06-qdK</t>
  </si>
  <si>
    <t>翊往无前战队</t>
  </si>
  <si>
    <t>安嘉翊</t>
  </si>
  <si>
    <t>2B8h6pDF-132-018-4c-001-EfV-073-1-FiI-06-Rc1</t>
  </si>
  <si>
    <t>睿不可挡战队</t>
  </si>
  <si>
    <t>2B8h6pex-132-018-8H-001-LnR-073-1-J3o-06-y5h</t>
  </si>
  <si>
    <t>苏柄文棒</t>
  </si>
  <si>
    <t>方庄小学</t>
  </si>
  <si>
    <t>苏柄文</t>
  </si>
  <si>
    <t>2B8h6pDO-132-018-gO-001-J4W-073-1-qJR-06-ZNE</t>
  </si>
  <si>
    <t>袁可睿</t>
  </si>
  <si>
    <t>三河汇福实验学校</t>
  </si>
  <si>
    <t>陈敏荃</t>
  </si>
  <si>
    <t>00:59:27</t>
  </si>
  <si>
    <t>2B8h6pec-132-018-q6-001-Hp6-073-1-rCF-06-OS9</t>
  </si>
  <si>
    <t>毛雨轩棒</t>
  </si>
  <si>
    <t>北京市第一零九中学小学实验部</t>
  </si>
  <si>
    <t>毛雨轩</t>
  </si>
  <si>
    <t>2B8h6pDX-132-018-Sz-001-V3g-073-1-5VE-06-5x4</t>
  </si>
  <si>
    <t>神气十足队</t>
  </si>
  <si>
    <t>金宇轩</t>
  </si>
  <si>
    <t>2B8h6pDY-132-018-MI-001-RSY-073-1-eDT-06-YR6</t>
  </si>
  <si>
    <t>浩宇队</t>
  </si>
  <si>
    <t>张浩宇</t>
  </si>
  <si>
    <t>00:59:38</t>
  </si>
  <si>
    <t>2B8h6pD1-132-018-Ws-001-cA8-073-1-QKt-06-yNv</t>
  </si>
  <si>
    <t>白睿宇队</t>
  </si>
  <si>
    <t>三河市第二实验小学</t>
  </si>
  <si>
    <t>白睿宇</t>
  </si>
  <si>
    <t>00:59:48</t>
  </si>
  <si>
    <t>2B8h6peZ-132-018-X1-001-NxO-073-1-ZFL-06-VhH</t>
  </si>
  <si>
    <t>梦想编织</t>
  </si>
  <si>
    <t>北京市大峪中学分校附属小学</t>
  </si>
  <si>
    <t>辛昊宇</t>
  </si>
  <si>
    <t>00:59:51</t>
  </si>
  <si>
    <t>2B8h6pes-132-018-kH-001-FW3-073-1-kz3-06-IOb</t>
  </si>
  <si>
    <t>刘玥桐</t>
  </si>
  <si>
    <t>2B8h6peD-132-018-S0-001-HXi-073-1-083-06-YVP</t>
  </si>
  <si>
    <t>2B8h6peR-132-018-2W-001-ch7-073-1-edd-06-kiJ</t>
  </si>
  <si>
    <t>乔健雄</t>
  </si>
  <si>
    <t>2B8h6peQ-132-018-L8-001-YnA-073-1-oVM-06-sMz</t>
  </si>
  <si>
    <t>赵潼</t>
  </si>
  <si>
    <t>2B8h6pDE-132-018-1A-001-S67-073-1-uDV-06-BQD</t>
  </si>
  <si>
    <t>雨铮队</t>
  </si>
  <si>
    <t>糜雨铮</t>
  </si>
  <si>
    <t>2B8h6peW-132-018-RJ-001-E00-073-1-6uQ-06-lpA</t>
  </si>
  <si>
    <t>阿迪斯</t>
  </si>
  <si>
    <t>2B8h6peN-132-018-TF-001-xJ4-073-1-L19-06-XtS</t>
  </si>
  <si>
    <t>张宇轩</t>
  </si>
  <si>
    <t>2B8h6pkX-132-018-Jr-001-dGR-073-1-7vO-06-DnE</t>
  </si>
  <si>
    <t>编码小奇兵</t>
  </si>
  <si>
    <t>乌海市名卓科技培训</t>
  </si>
  <si>
    <t>樊皓天</t>
  </si>
  <si>
    <t>2B8h6pkO-132-018-gT-001-Qmd-073-1-tEt-02-86v</t>
  </si>
  <si>
    <t>京茁队</t>
  </si>
  <si>
    <t>北京市十二中</t>
  </si>
  <si>
    <t>陈京茁</t>
  </si>
  <si>
    <t>2B8h6pFH-132-018-gW-001-FWi-073-1-ZU3-02-Rhk</t>
  </si>
  <si>
    <t>科外3队</t>
  </si>
  <si>
    <t>文杰</t>
  </si>
  <si>
    <t>魏明余</t>
  </si>
  <si>
    <t>2B8h6pk9-132-018-zq-001-OGy-073-1-K0I-02-eqc</t>
  </si>
  <si>
    <t>向光而行</t>
  </si>
  <si>
    <t>云浮市黄岗实验中学</t>
  </si>
  <si>
    <t>向显澎</t>
  </si>
  <si>
    <t>2B8h6pkd-132-018-8F-001-efR-073-1-S0Q-02-VIO</t>
  </si>
  <si>
    <t>孙甫御</t>
  </si>
  <si>
    <t>2B8h6pkQ-132-018-2R-001-Pei-073-1-zBj-02-yeL</t>
  </si>
  <si>
    <t>张恒熙棒</t>
  </si>
  <si>
    <t>北京市第五十五中学</t>
  </si>
  <si>
    <t>张恒熙</t>
  </si>
  <si>
    <t>2B8h6pFT-132-018-76-001-1NI-073-1-RGn-02-m66</t>
  </si>
  <si>
    <t>科外4队</t>
  </si>
  <si>
    <t>林邦</t>
  </si>
  <si>
    <t>2B8h6pk3-132-018-jr-001-izO-073-1-NVy-02-OwX</t>
  </si>
  <si>
    <t>王河栋</t>
  </si>
  <si>
    <t>2B8h6pkg-132-018-Gn-001-Whr-073-1-Zw3-02-8s9</t>
  </si>
  <si>
    <t>贾鸿睿</t>
  </si>
  <si>
    <t>2B8h6pkl-132-018-JX-001-ujX-073-1-XgO-02-y9h</t>
  </si>
  <si>
    <t>欣怡队</t>
  </si>
  <si>
    <t>中国教育科学研究院丰台实验学校</t>
  </si>
  <si>
    <t>马欣怡</t>
  </si>
  <si>
    <t>00:59:53</t>
  </si>
  <si>
    <t>2B8h6pF7-132-018-1W-001-k3W-073-1-cPT-02-FB6</t>
  </si>
  <si>
    <t>代码小精灵</t>
  </si>
  <si>
    <t>牛涵宇</t>
  </si>
  <si>
    <t>2B8h6pFz-132-018-MU-001-7Qj-073-1-Can-02-jY9</t>
  </si>
  <si>
    <t>未来编程师</t>
  </si>
  <si>
    <t>2B8h6pkn-132-018-4c-001-Piu-073-1-0Am-02-yxj</t>
  </si>
  <si>
    <t>林泽</t>
  </si>
  <si>
    <t>2B8h6pke-132-018-Cy-001-cXI-073-1-pCH-02-tfk</t>
  </si>
  <si>
    <t>代码小宇宙</t>
  </si>
  <si>
    <t>聂奕星</t>
  </si>
  <si>
    <t>2B8h6pkN-132-018-fn-001-sej-073-1-tGx-02-4ig</t>
  </si>
  <si>
    <t>钟溢队</t>
  </si>
  <si>
    <t>北京市丰台区第二中学</t>
  </si>
  <si>
    <t>钟溢</t>
  </si>
  <si>
    <t>2B8h6pFy-132-018-mR-001-2Ab-073-1-WBb-02-61N</t>
  </si>
  <si>
    <t>算法风暴</t>
  </si>
  <si>
    <t>梁天泽</t>
  </si>
  <si>
    <t>00:30:36</t>
  </si>
  <si>
    <t>2B8h6pF2-132-018-fn-001-ObS-073-1-jqW-02-sYH</t>
  </si>
  <si>
    <t>叶涵队</t>
  </si>
  <si>
    <t>燕郊第二实验中学</t>
  </si>
  <si>
    <t>叶涵</t>
  </si>
  <si>
    <t>00:32:07</t>
  </si>
  <si>
    <t>2B8h6pFh-132-018-0F-001-ryv-073-1-uYu-02-kWT</t>
  </si>
  <si>
    <t>逻辑小侦探</t>
  </si>
  <si>
    <t>付雍翔</t>
  </si>
  <si>
    <t>2B8h6pks-132-018-aw-001-Z0h-073-1-O7H-02-adR</t>
  </si>
  <si>
    <t>程序小勇士</t>
  </si>
  <si>
    <t>赵艺航</t>
  </si>
  <si>
    <r>
      <rPr>
        <b/>
        <sz val="16"/>
        <color theme="1"/>
        <rFont val="宋体"/>
        <charset val="134"/>
      </rPr>
      <t>2025世界机器人大赛北京锦标赛-青少年机器人设计大赛-</t>
    </r>
    <r>
      <rPr>
        <b/>
        <sz val="16"/>
        <color rgb="FFFF0000"/>
        <rFont val="宋体"/>
        <charset val="134"/>
      </rPr>
      <t>Robot Dream系列赛项</t>
    </r>
    <r>
      <rPr>
        <b/>
        <sz val="16"/>
        <color theme="1"/>
        <rFont val="宋体"/>
        <charset val="134"/>
      </rPr>
      <t>获奖名单</t>
    </r>
  </si>
  <si>
    <t>2B8h602e-132-019-eB-001-rog-075-1-mZa-05-6tJ</t>
  </si>
  <si>
    <t>Robot Dream系列赛项</t>
  </si>
  <si>
    <t>智慧车库</t>
  </si>
  <si>
    <t>新东方-旗开得胜</t>
  </si>
  <si>
    <t>初贺</t>
  </si>
  <si>
    <t>杨皓竣|崔禹同</t>
  </si>
  <si>
    <t>2B8h602m-132-019-eE-001-a5x-075-1-ZPr-05-9rP</t>
  </si>
  <si>
    <t>璇玑双星队</t>
  </si>
  <si>
    <t>北京交通大学附属小学|中国农业科学院附属小学气象路校区</t>
  </si>
  <si>
    <t>赵方哲</t>
  </si>
  <si>
    <t>段逸彤|田梓萌</t>
  </si>
  <si>
    <t>2B8h60Af-132-019-W9-001-LdI-075-1-sb2-05-UGT</t>
  </si>
  <si>
    <t>银河队</t>
  </si>
  <si>
    <t>运河中学附属小学.北京市通州区宋庄镇中心小学</t>
  </si>
  <si>
    <t>杨志雄</t>
  </si>
  <si>
    <t>白昀曦|崔瀚文</t>
  </si>
  <si>
    <t>2B8h60AX-132-019-cI-001-uiQ-075-1-mqm-05-vao</t>
  </si>
  <si>
    <t>闪电先锋队</t>
  </si>
  <si>
    <t>乐享科技中心</t>
  </si>
  <si>
    <t>张周鹏|赵启旺</t>
  </si>
  <si>
    <t>姜邱予|马千骁</t>
  </si>
  <si>
    <t>2B8h60wU-132-019-rG-001-NUD-075-1-EqQ-05-DSf</t>
  </si>
  <si>
    <t>泽辉创构社</t>
  </si>
  <si>
    <t>北京市通州区运河小学   北京市通州区贡院小学</t>
  </si>
  <si>
    <t>殷华蕊</t>
  </si>
  <si>
    <t>李彬泽|高同辉</t>
  </si>
  <si>
    <t>2B8h60y0-132-019-8F-001-eOO-075-1-fmE-05-KAP</t>
  </si>
  <si>
    <t>小婷A队</t>
  </si>
  <si>
    <t>长春市绿园区实验学校，长春市朝阳区解放大路小学校</t>
  </si>
  <si>
    <t>冯玉婷</t>
  </si>
  <si>
    <t>滕胤凡|黄子源</t>
  </si>
  <si>
    <t>2B8h60yz-132-019-87-001-F6q-075-1-1Ia-05-ISr</t>
  </si>
  <si>
    <t>小希2队</t>
  </si>
  <si>
    <t>东北师范大学附属小学，东师高新慧仁实验学校</t>
  </si>
  <si>
    <t>梁力心</t>
  </si>
  <si>
    <t>王煦涵|王铎熹</t>
  </si>
  <si>
    <t>2B8h6022-132-019-52-001-tZS-075-1-CY8-05-tvl</t>
  </si>
  <si>
    <t>快乐拼拼队</t>
  </si>
  <si>
    <t>豫章小学紫金校区|南昌市红谷滩区碟子湖学校</t>
  </si>
  <si>
    <t>王亚军</t>
  </si>
  <si>
    <t>刘梓安|钱泓赫</t>
  </si>
  <si>
    <t>2B8h602P-132-019-6k-001-QvS-075-1-P9M-05-Gbh</t>
  </si>
  <si>
    <t>青竹凌云队</t>
  </si>
  <si>
    <t>南昌市东湖区邮政路小学|南昌市红谷滩九龙湖腾龙学校</t>
  </si>
  <si>
    <t>谭筱言|辛子豪</t>
  </si>
  <si>
    <t>2B8h60yh-132-019-1b-001-KBd-075-1-h4w-05-NxG</t>
  </si>
  <si>
    <t>小希1队</t>
  </si>
  <si>
    <t>吉林大学附属小学，长春市朝阳实验小学校</t>
  </si>
  <si>
    <t>刘竣泽|刘昊明</t>
  </si>
  <si>
    <t>2B8h60AH-132-019-yc-001-Jjm-075-1-pvR-05-Kbt</t>
  </si>
  <si>
    <t>凤凰战队</t>
  </si>
  <si>
    <t>马语谦|郭端</t>
  </si>
  <si>
    <t>2B8h60Lk-132-019-Zb-001-0eX-075-1-lnC-05-0Lt</t>
  </si>
  <si>
    <t>A武汉机御未来5队</t>
  </si>
  <si>
    <t>武汉市美加外语学校 武汉市江夏区实验小学</t>
  </si>
  <si>
    <t>宋永康|肖志平</t>
  </si>
  <si>
    <t>罗皓泷|郑世豪</t>
  </si>
  <si>
    <t>2B8h60Lh-132-019-OZ-001-Vxj-075-1-DLP-05-2EM</t>
  </si>
  <si>
    <t>朋昱战队</t>
  </si>
  <si>
    <t>洪朋昱</t>
  </si>
  <si>
    <t>2B8h60AD-132-019-oG-001-pn2-075-1-jS3-05-7On</t>
  </si>
  <si>
    <t>新东方潍坊五队</t>
  </si>
  <si>
    <t>潍坊新东方培训学校</t>
  </si>
  <si>
    <t>韩悦</t>
  </si>
  <si>
    <t>郁淋淋|田嘉屹</t>
  </si>
  <si>
    <t>2B8h602U-132-019-9n-001-kfD-075-1-RTE-05-fD0</t>
  </si>
  <si>
    <t>云朵泡泡队</t>
  </si>
  <si>
    <t>南昌市新祺周学校|南昌市红谷教育集团(银都路校区)</t>
  </si>
  <si>
    <t>陈昊煜|易函</t>
  </si>
  <si>
    <t>2B8h6023-132-019-Xl-001-kA7-075-1-Hf3-05-tgL</t>
  </si>
  <si>
    <t>风林双杰队</t>
  </si>
  <si>
    <t>姜曜|张书畅</t>
  </si>
  <si>
    <t>2B8h60LZ-132-019-Yf-001-DLV-075-1-Z6w-05-rxn</t>
  </si>
  <si>
    <t>亦瑄战队</t>
  </si>
  <si>
    <t>庄奕瑄</t>
  </si>
  <si>
    <t>2B8h602D-132-019-t3-001-j9J-075-1-bCV-05-qwu</t>
  </si>
  <si>
    <t>仲裕战队</t>
  </si>
  <si>
    <t>王仲裕</t>
  </si>
  <si>
    <t>2B8h60Aq-132-019-Jt-001-ZGc-075-1-Fkz-05-zfp</t>
  </si>
  <si>
    <t>无敌创造队</t>
  </si>
  <si>
    <t>顺义西辛小学、顺义马坡中心小学</t>
  </si>
  <si>
    <t>宋鑫</t>
  </si>
  <si>
    <t>黄圣杰|杨屹</t>
  </si>
  <si>
    <t>2B8h60Au-132-019-4C-001-Pto-075-1-ceK-05-FjN</t>
  </si>
  <si>
    <t>新东方潍坊学校三队</t>
  </si>
  <si>
    <t>王广旭|李今朝</t>
  </si>
  <si>
    <t>2B8h60Ad-132-019-XM-001-KQQ-075-1-mAS-05-89o</t>
  </si>
  <si>
    <t>新东方潍坊四队</t>
  </si>
  <si>
    <t>梁睿泽|赵晋民</t>
  </si>
  <si>
    <t>2B8h60AQ-132-019-hg-001-M8X-075-1-e72-05-uSY</t>
  </si>
  <si>
    <t>新东方潍坊一队</t>
  </si>
  <si>
    <t>潍坊市高新区新东方培训学校</t>
  </si>
  <si>
    <t>鲁金迪</t>
  </si>
  <si>
    <t>杨丰硕</t>
  </si>
  <si>
    <t>2B8h60yv-132-019-OL-001-HIc-075-1-QE1-05-xPa</t>
  </si>
  <si>
    <t>A武汉机御未来1队</t>
  </si>
  <si>
    <t>武汉市硚口区紫润小学</t>
  </si>
  <si>
    <t>王琼</t>
  </si>
  <si>
    <t>尹淙崐</t>
  </si>
  <si>
    <t>2B8h60LY-132-019-AX-001-jDp-075-1-Ykj-05-qOC</t>
  </si>
  <si>
    <t>启航探路队</t>
  </si>
  <si>
    <t>赵启旺|张周鹏</t>
  </si>
  <si>
    <t>蔡瑾|朱胤哲</t>
  </si>
  <si>
    <t>2B8h60wz-132-019-EL-001-bVk-075-1-2BH-05-iUd</t>
  </si>
  <si>
    <t>贝贝·宇逸锋满队</t>
  </si>
  <si>
    <t>鹰潭市华鹰贝艺术培训中心</t>
  </si>
  <si>
    <t>段晋伟</t>
  </si>
  <si>
    <t>付正俊逸|吴永灏</t>
  </si>
  <si>
    <t>2B8h60wN-132-019-pM-001-jtf-075-1-m27-05-foL</t>
  </si>
  <si>
    <t>快乐创造队</t>
  </si>
  <si>
    <t>北京第一实验学校、东风小学</t>
  </si>
  <si>
    <t>张旭萌</t>
  </si>
  <si>
    <t>孟嘉儿|时浩宁</t>
  </si>
  <si>
    <t>2B8h60w3-132-019-FF-001-PcP-075-1-5hz-05-B6M</t>
  </si>
  <si>
    <t>朱辰宇、李祉贤队</t>
  </si>
  <si>
    <t>北京顺义后沙峪中心小学、首都师范大学附属顺义实验小学</t>
  </si>
  <si>
    <t>朱辰宇|李祉贤</t>
  </si>
  <si>
    <t>2B8h602B-132-019-Zm-001-Tn5-075-1-Unb-05-oyZ</t>
  </si>
  <si>
    <t>新东方-出奇制胜</t>
  </si>
  <si>
    <t>柳景匀|沈信臣</t>
  </si>
  <si>
    <t>2B8h60wL-132-019-13-001-qa3-075-1-mmr-05-6OJ</t>
  </si>
  <si>
    <t>贝贝·辰凡破浪队</t>
  </si>
  <si>
    <t>矢易凡|徐恺辰</t>
  </si>
  <si>
    <t>2B8h60Lm-132-019-Xj-001-enJ-075-1-NgI-05-9gX</t>
  </si>
  <si>
    <t>聚力冲锋队</t>
  </si>
  <si>
    <t>徐欣辰|夏东海</t>
  </si>
  <si>
    <t>2B8h60Lz-132-019-Yx-001-SOH-075-1-niD-05-Oii</t>
  </si>
  <si>
    <t>思莹战队</t>
  </si>
  <si>
    <t>黄思莹</t>
  </si>
  <si>
    <t>2B8h60w9-132-019-oo-001-Coy-075-1-Hei-05-Sd2</t>
  </si>
  <si>
    <t>创造梦想队</t>
  </si>
  <si>
    <t>牛栏山第一小学、东风小学建新校区</t>
  </si>
  <si>
    <t>刘浩泽|王秭玺</t>
  </si>
  <si>
    <t>2B8h602s-132-019-NN-001-Jfj-075-1-p5B-05-647</t>
  </si>
  <si>
    <t>轩毅战队</t>
  </si>
  <si>
    <t>陈轩毅</t>
  </si>
  <si>
    <t>2B8h60Ax-132-019-RY-001-nQi-075-1-D9B-05-t8w</t>
  </si>
  <si>
    <t>智驭未来</t>
  </si>
  <si>
    <t>北京丰台第一小学</t>
  </si>
  <si>
    <t>白鹏</t>
  </si>
  <si>
    <t>张博仁|蒋增桐</t>
  </si>
  <si>
    <t>2B8h602w-132-019-pt-001-dxZ-075-1-uaq-05-GVH</t>
  </si>
  <si>
    <t>星瀚林海队</t>
  </si>
  <si>
    <t>江西财经大学附属中学|碟子湖教育集团濠江路校区</t>
  </si>
  <si>
    <t>周昕诺|刘林轩</t>
  </si>
  <si>
    <t>2B8h60Aj-132-019-dQ-001-nE5-075-1-5aW-05-6Vy</t>
  </si>
  <si>
    <t>天兔战队</t>
  </si>
  <si>
    <t>唐山市曙光楼小学</t>
  </si>
  <si>
    <t>马沐阳|杜承洺</t>
  </si>
  <si>
    <t>2B8h60AK-132-019-wr-001-nrs-075-1-CUU-05-CNO</t>
  </si>
  <si>
    <t>疾风小队</t>
  </si>
  <si>
    <t>徐诚远|潘雨菲</t>
  </si>
  <si>
    <t>2B8h60A8-132-019-P3-001-TGo-075-1-10E-05-SVG</t>
  </si>
  <si>
    <t>新东方潍坊二队</t>
  </si>
  <si>
    <t>杨祥程|张浩淇</t>
  </si>
  <si>
    <t>2B8h60wp-132-019-d0-001-5ZK-075-1-RgS-05-rkW</t>
  </si>
  <si>
    <t>无敌霸王龙队</t>
  </si>
  <si>
    <t>首师大顺义附小、东风小学</t>
  </si>
  <si>
    <t>刘宇清|任文修</t>
  </si>
  <si>
    <t>2B8h60AP-132-019-qx-001-RRG-075-1-8BV-05-OBt</t>
  </si>
  <si>
    <t>王一荀、张嘉恩队</t>
  </si>
  <si>
    <t>北京师范大学亚太实验学校、东风小学建新校区</t>
  </si>
  <si>
    <t>王一荀|张嘉恩</t>
  </si>
  <si>
    <t>2B8h60wF-132-019-Vy-001-iLs-075-1-Ofe-05-irs</t>
  </si>
  <si>
    <t>刘一泽、高敬恒队</t>
  </si>
  <si>
    <t>北京市顺义区东风小学</t>
  </si>
  <si>
    <t>刘一泽|高敬恒</t>
  </si>
  <si>
    <t>2B8h60wl-132-019-Jb-001-1Tv-075-1-XOr-05-Ske</t>
  </si>
  <si>
    <t>未来世界队</t>
  </si>
  <si>
    <t>顺义光明小学、和平里第九小学</t>
  </si>
  <si>
    <t>杜焦炜|孙聿粲</t>
  </si>
  <si>
    <t>2B8h60wB-132-019-ZR-001-GUx-075-1-sCN-05-fXH</t>
  </si>
  <si>
    <t>开心快乐队</t>
  </si>
  <si>
    <t>北京顺义东风小学、石园小学</t>
  </si>
  <si>
    <t>别雨晨|于垚汐</t>
  </si>
  <si>
    <t>2B8h60wR-132-019-4R-001-VHI-075-1-F28-05-zOF</t>
  </si>
  <si>
    <t>卢子瑜、胡熙晗队</t>
  </si>
  <si>
    <t>东风小学、北京市第二外国语学院附属中学瑞祥里小学部</t>
  </si>
  <si>
    <t>卢子瑜|胡熙晗</t>
  </si>
  <si>
    <t>2B8h60LR-132-019-e0-001-HSc-075-1-IaO-05-Xir</t>
  </si>
  <si>
    <t>飞扬少年队</t>
  </si>
  <si>
    <t>秦梓豪|何昊鸣</t>
  </si>
  <si>
    <t>2B8h60wj-132-019-A4-001-z53-075-1-7wK-05-2py</t>
  </si>
  <si>
    <t>梦想梦之队</t>
  </si>
  <si>
    <t>首都师范大学附属顺义实验小学</t>
  </si>
  <si>
    <t>闫鹏飞</t>
  </si>
  <si>
    <t>张恩泽|周敬谦</t>
  </si>
  <si>
    <t>2B8h60AZ-132-019-tj-001-xLU-075-1-SgB-05-OAk</t>
  </si>
  <si>
    <t>梦之队</t>
  </si>
  <si>
    <t>顺义东风小学、双兴小学</t>
  </si>
  <si>
    <t>宋嘉来|陈昱宁</t>
  </si>
  <si>
    <t>2B8h60Ay-132-019-RH-001-C88-075-1-Kf0-05-4Vx</t>
  </si>
  <si>
    <t>创想未来队</t>
  </si>
  <si>
    <t>顺义东风小学、北京市海淀区中关村第三小顺义学校</t>
  </si>
  <si>
    <t>史珉赫|刘浩泽</t>
  </si>
  <si>
    <t>2B8h60Lr-132-019-yQ-001-2dE-075-1-zsE-05-1io</t>
  </si>
  <si>
    <t>A武汉机御未来3队</t>
  </si>
  <si>
    <t>武汉市江夏区红旗大道学校 武汉大学第一附属小学</t>
  </si>
  <si>
    <t>宋永康</t>
  </si>
  <si>
    <t>王璟煜|刘心程</t>
  </si>
  <si>
    <t>2B8h60wQ-132-019-CS-001-Dp8-075-1-hiA-05-a2f</t>
  </si>
  <si>
    <t>杨溢、高梓欣队</t>
  </si>
  <si>
    <t>北京市自忠小学、东风小学</t>
  </si>
  <si>
    <t>田亚迪</t>
  </si>
  <si>
    <t>杨溢|高梓欣</t>
  </si>
  <si>
    <t>2B8h602A-132-019-9M-001-3dn-075-1-FmA-05-hyz</t>
  </si>
  <si>
    <t>潜龙鸣宸队</t>
  </si>
  <si>
    <t>站前路小学云飞路校区</t>
  </si>
  <si>
    <t>黄槿宸|吴一鸣</t>
  </si>
  <si>
    <t>2B8h60wX-132-019-hC-001-mX5-075-1-w8Y-05-bOj</t>
  </si>
  <si>
    <t>登高望远队</t>
  </si>
  <si>
    <t>首都师范大学顺义师范小学、东风小学</t>
  </si>
  <si>
    <t>吴禹诺|高铱晗</t>
  </si>
  <si>
    <t>2B8h60A0-132-019-qW-001-RdF-075-1-Gvi-05-U52</t>
  </si>
  <si>
    <t>乐智睿言队</t>
  </si>
  <si>
    <t>玉山县乐智创客科技培训中心</t>
  </si>
  <si>
    <t>曾晴艳</t>
  </si>
  <si>
    <t>王子睿|程书言</t>
  </si>
  <si>
    <t>2B8h60we-132-019-3l-001-uST-075-1-eJz-05-i6n</t>
  </si>
  <si>
    <t>周溥轩、李励图队</t>
  </si>
  <si>
    <t>北京顺义西辛小学、明德小学</t>
  </si>
  <si>
    <t>周溥轩|李励图</t>
  </si>
  <si>
    <t>2B8h60wO-132-019-c4-001-C3J-075-1-Oij-05-y5b</t>
  </si>
  <si>
    <t>陈祉霖、王廷允队</t>
  </si>
  <si>
    <t>北京市顺义区双兴小学</t>
  </si>
  <si>
    <t>陈祉霖|王廷允</t>
  </si>
  <si>
    <t>2B8h60wx-132-019-2F-001-c4H-075-1-RPe-05-KhB</t>
  </si>
  <si>
    <t>创造无限队</t>
  </si>
  <si>
    <t>石园小学、北京市顺义区马坡中心小学</t>
  </si>
  <si>
    <t>李泽晗|魏艺彬</t>
  </si>
  <si>
    <t>2B8h602p-132-019-xO-001-OSl-075-1-JBd-05-VRQ</t>
  </si>
  <si>
    <t>左奕队</t>
  </si>
  <si>
    <t>南昌市松柏教育集团/南昌红谷滩区京师实验学校</t>
  </si>
  <si>
    <t>邱仁浪</t>
  </si>
  <si>
    <t>陈左|胡奕行</t>
  </si>
  <si>
    <t>2B8h60yr-132-019-uw-001-0Ey-075-1-QQ6-05-U6O</t>
  </si>
  <si>
    <t>你说对不对</t>
  </si>
  <si>
    <t>长春市南环小学，长春南湖实验中海小学</t>
  </si>
  <si>
    <t>李洛</t>
  </si>
  <si>
    <t>袁兆阳|倪博迩</t>
  </si>
  <si>
    <t>2B8h602a-132-019-CC-001-dML-075-1-QVK-05-Fot</t>
  </si>
  <si>
    <t>王瑄队</t>
  </si>
  <si>
    <t>南大附小第三分校/九龙湖新城第二小学</t>
  </si>
  <si>
    <t>周王烁|黄瑄菱</t>
  </si>
  <si>
    <t>2B8h602i-132-019-QE-001-SxU-075-1-0i5-05-OPN</t>
  </si>
  <si>
    <t>泽禹队</t>
  </si>
  <si>
    <t>红谷二小/南昌市碟子湖学校</t>
  </si>
  <si>
    <t>杨厚泽|彭禹宁</t>
  </si>
  <si>
    <t>2B8h602q-132-019-hR-001-f51-075-1-QOG-05-h6v</t>
  </si>
  <si>
    <t>老福山2队</t>
  </si>
  <si>
    <t>南昌市铁路第二小学</t>
  </si>
  <si>
    <t>何承孝</t>
  </si>
  <si>
    <t>习文鸿|殷洮</t>
  </si>
  <si>
    <t>2B8h60y5-132-019-3X-001-wyc-075-1-jIj-05-JbB</t>
  </si>
  <si>
    <t>书圣队</t>
  </si>
  <si>
    <t>长春市朝阳实验小学校，长春市八十七中小学部</t>
  </si>
  <si>
    <t>白书臣|胡圣霖</t>
  </si>
  <si>
    <t>2B8h60yL-132-019-QA-001-gL2-075-1-WdQ-05-lRD</t>
  </si>
  <si>
    <t>林琳队</t>
  </si>
  <si>
    <t>东北师范大学附属小学，长春市朝阳区艳春小学</t>
  </si>
  <si>
    <t>于杭琳|李泽林</t>
  </si>
  <si>
    <t>2B8h60yR-132-019-HH-001-Bpf-075-1-Ukm-05-P1e</t>
  </si>
  <si>
    <t>无敌厉害队</t>
  </si>
  <si>
    <t>长春市第四十五中学分校（小学部），吉林省长春市朝阳实验小学</t>
  </si>
  <si>
    <t>陈沐希|宋宣晨</t>
  </si>
  <si>
    <t>2B8h60wb-132-019-Z6-001-Hr7-075-1-zWn-05-JL8</t>
  </si>
  <si>
    <t>耿快巨浪队</t>
  </si>
  <si>
    <t>北京市通州区运河小学  北京育才学校</t>
  </si>
  <si>
    <t>耿伟宸|田宸滔</t>
  </si>
  <si>
    <t>2B8h60Uh-132-019-bR-001-LAO-075-1-U48-05-kjF</t>
  </si>
  <si>
    <t>巅峰A队</t>
  </si>
  <si>
    <t>东北师范大学附属小学 同兴小学</t>
  </si>
  <si>
    <t>王沭钧</t>
  </si>
  <si>
    <t>程施泽|王梓涵</t>
  </si>
  <si>
    <t>2B8h60wf-132-019-GH-001-1N3-075-1-I33-05-M4t</t>
  </si>
  <si>
    <t>衡欣战队</t>
  </si>
  <si>
    <t>通州区南关小学.北京市通州区临河里小学</t>
  </si>
  <si>
    <t>陈奕衡|安可欣</t>
  </si>
  <si>
    <t>2B8h60ye-132-019-4c-001-uav-075-1-Or2-05-ZaF</t>
  </si>
  <si>
    <t>秋天风真大</t>
  </si>
  <si>
    <t>东北师范大学附属实验学校经开校区，东北师范大学华蕴实验学校</t>
  </si>
  <si>
    <t>王梓瑞|袁乐之</t>
  </si>
  <si>
    <t>2B8h60y4-132-019-6v-001-hPf-075-1-cZC-05-CjJ</t>
  </si>
  <si>
    <t>眼大心细队</t>
  </si>
  <si>
    <t>东北师范大学附属小学繁荣校区，长春市第四十五中学小学部</t>
  </si>
  <si>
    <t>宋铭澈|牟梓铭</t>
  </si>
  <si>
    <t>2B8h60wI-132-019-uT-001-NsE-075-1-KwK-05-AXA</t>
  </si>
  <si>
    <t>美铭战队</t>
  </si>
  <si>
    <t>朝阳区白家庄小学东辰分校.张家湾镇民族小学</t>
  </si>
  <si>
    <t>李美嬉|梁书铭</t>
  </si>
  <si>
    <t>2B8h60yJ-132-019-iH-001-JoV-075-1-LTV-05-xgE</t>
  </si>
  <si>
    <t>可爱豆包</t>
  </si>
  <si>
    <t>石晏铭|张斯源</t>
  </si>
  <si>
    <t>2B8h60Lq-132-019-iM-001-9yj-075-1-wKI-05-ftD</t>
  </si>
  <si>
    <t>贤怀战队</t>
  </si>
  <si>
    <t>林斌斌</t>
  </si>
  <si>
    <t>纪贤怀</t>
  </si>
  <si>
    <t>2B8h60yl-132-019-W3-001-2f0-075-1-hvD-05-GOL</t>
  </si>
  <si>
    <t>小婷C队</t>
  </si>
  <si>
    <t>长春市朝阳实验小学，长春市第四十五中学分校</t>
  </si>
  <si>
    <t>黄靖皓|汪洺锐</t>
  </si>
  <si>
    <t>2B8h60yI-132-019-js-001-xT2-075-1-LpS-05-eQD</t>
  </si>
  <si>
    <t>跑的路线都队</t>
  </si>
  <si>
    <t>长春市安民街小学，长春市解放大路小学校</t>
  </si>
  <si>
    <t>王嘉瑞|石沐雨</t>
  </si>
  <si>
    <t>2B8h60UL-132-019-R8-001-E4c-075-1-O1R-05-ZHO</t>
  </si>
  <si>
    <t>小希A</t>
  </si>
  <si>
    <t>张云祎</t>
  </si>
  <si>
    <t>2B8h60Ly-132-019-G1-001-JCE-075-1-RvY-05-B08</t>
  </si>
  <si>
    <t>沐辰战队</t>
  </si>
  <si>
    <t>吴沐辰</t>
  </si>
  <si>
    <t>2B8h602x-132-019-pt-001-CfG-075-1-aEz-05-aTo</t>
  </si>
  <si>
    <t>逸溪队</t>
  </si>
  <si>
    <t>站前小学子羽校区/南航附小红谷滩校区</t>
  </si>
  <si>
    <t>叶子逸|王小溪</t>
  </si>
  <si>
    <t>2B8h60Lp-132-019-KL-001-O7h-075-1-tMG-05-Fxm</t>
  </si>
  <si>
    <t>亦涵战队</t>
  </si>
  <si>
    <t>林亦涵</t>
  </si>
  <si>
    <t>2B8h602K-132-019-3Q-001-tG1-075-1-HbD-05-FmT</t>
  </si>
  <si>
    <t>洋洋菲菲队</t>
  </si>
  <si>
    <t>红谷三小/南昌中学教育集团高新艾溪湖校区</t>
  </si>
  <si>
    <t>吴尚洋|吴娅菲</t>
  </si>
  <si>
    <t>2B8h60Uv-132-019-zY-001-mXQ-075-1-p4W-05-deH</t>
  </si>
  <si>
    <t>辉煌1队</t>
  </si>
  <si>
    <t>长春市朝阳区明德小学校 吉林大学附属小学</t>
  </si>
  <si>
    <t>李其朗|谭钧元</t>
  </si>
  <si>
    <t>2B8h60yF-132-019-Vm-001-mtu-075-1-7rg-05-opv</t>
  </si>
  <si>
    <t>辉煌A队</t>
  </si>
  <si>
    <t>长春市解放大路小学校 长春市解放大路小学校</t>
  </si>
  <si>
    <t>陈俊|姜璟楠</t>
  </si>
  <si>
    <t>2B8h60Uw-132-019-XZ-001-9bo-075-1-kyg-05-FPK</t>
  </si>
  <si>
    <t>巅峰1队</t>
  </si>
  <si>
    <t>长春市朝阳区明德小学 长春市解放大路小学校</t>
  </si>
  <si>
    <t>王翊淳|郝梓程</t>
  </si>
  <si>
    <t>2B8h60LK-132-019-gY-001-GlS-075-1-O4F-05-XtV</t>
  </si>
  <si>
    <t>翊宣战队</t>
  </si>
  <si>
    <t>泉州市丰泽区崇德实验小学</t>
  </si>
  <si>
    <t>刘翊宣</t>
  </si>
  <si>
    <t>2B8h60AV-132-019-Bp-001-fVy-075-1-aBs-05-tYz</t>
  </si>
  <si>
    <t>颢博创想</t>
  </si>
  <si>
    <t>北京教育科学研究院通州区第一实验小学  北京市通州区大稿新村小学</t>
  </si>
  <si>
    <t>黄颢文|江文博</t>
  </si>
  <si>
    <t>2B8h60Lt-132-019-Lv-001-sG7-075-1-lZI-05-q8m</t>
  </si>
  <si>
    <t>星屹战队</t>
  </si>
  <si>
    <t>泉州东海湾实验学校</t>
  </si>
  <si>
    <t>汪星屹</t>
  </si>
  <si>
    <t>2B8h60yw-132-019-lt-001-JvV-075-1-8dj-05-kat</t>
  </si>
  <si>
    <t>直冲云霄</t>
  </si>
  <si>
    <t>长春新区吉大慧谷学校，长春市四十五中学小学部</t>
  </si>
  <si>
    <t>云晨睿|李金泽</t>
  </si>
  <si>
    <t>2B8h60LM-132-019-F2-001-JYk-075-1-tDi-05-Lsh</t>
  </si>
  <si>
    <t>柏涛战队</t>
  </si>
  <si>
    <t>泉州市第三实验小学</t>
  </si>
  <si>
    <t>洪柏涛</t>
  </si>
  <si>
    <t>2B8h60y6-132-019-oD-001-X5g-075-1-EME-05-EBI</t>
  </si>
  <si>
    <t>吃个核桃</t>
  </si>
  <si>
    <t>吉林省长春市第一实验银河小学，长春市十一高中南溪学校</t>
  </si>
  <si>
    <t>何昊研|聂相东</t>
  </si>
  <si>
    <t>2B8h60yT-132-019-VQ-001-E3l-075-1-7Kn-05-bHa</t>
  </si>
  <si>
    <t>未来无限队</t>
  </si>
  <si>
    <t>解放大路小学校，长春市第四十五中学小学部</t>
  </si>
  <si>
    <t>苗卓尔|田思涵</t>
  </si>
  <si>
    <t>2B8h602t-132-019-am-001-sJO-075-1-8Xy-05-288</t>
  </si>
  <si>
    <t>老福山3队</t>
  </si>
  <si>
    <t>南昌市东湖区邮政路校区</t>
  </si>
  <si>
    <t>郭俊辰</t>
  </si>
  <si>
    <t>2B8h60AM-132-019-JA-001-5Ky-075-1-rIS-05-pwz</t>
  </si>
  <si>
    <t>迦奕战队</t>
  </si>
  <si>
    <t>梨园镇中心小学.通州区后南仓小学紫云校区</t>
  </si>
  <si>
    <t>张嘉奕|王迦卫</t>
  </si>
  <si>
    <t>2B8h60wq-132-019-Ob-001-J16-075-1-hkI-05-dPH</t>
  </si>
  <si>
    <t>琦迹时刻</t>
  </si>
  <si>
    <t>康乐里小学大栅栏校区  通州区第一实验小学杨庄校区</t>
  </si>
  <si>
    <t>乔琦森|唐嘉辉</t>
  </si>
  <si>
    <t>2B8h602V-132-019-Zx-001-crJ-075-1-LJW-05-nOD</t>
  </si>
  <si>
    <t>泫益队</t>
  </si>
  <si>
    <t>南昌市百花洲小学/南师附小红谷滩分校</t>
  </si>
  <si>
    <t>涂泫曦|曹益祥</t>
  </si>
  <si>
    <t>2B8h602E-132-019-UN-001-0SS-075-1-xyq-05-zPW</t>
  </si>
  <si>
    <t>霖昊队</t>
  </si>
  <si>
    <t>南师附小九龙湖校区/南师附小红谷滩分校</t>
  </si>
  <si>
    <t>龚成威</t>
  </si>
  <si>
    <t>刘泽霖|张昊</t>
  </si>
  <si>
    <t>2B8h6028-132-019-HI-001-8RU-075-1-nSZ-05-uhg</t>
  </si>
  <si>
    <t>天萌队</t>
  </si>
  <si>
    <t>南昌二中九龙湖校区/腾龙教育集团</t>
  </si>
  <si>
    <t>邹天鸣|涂浠萌</t>
  </si>
  <si>
    <t>2B8h60yK-132-019-Ks-001-nkZ-075-1-DPz-05-dNw</t>
  </si>
  <si>
    <t>小希J</t>
  </si>
  <si>
    <t>长春市明德小学校，树勋小学</t>
  </si>
  <si>
    <t>秦一田|刘羽霏</t>
  </si>
  <si>
    <t>2B8h60L6-132-019-Td-001-7hf-075-1-j37-05-zDN</t>
  </si>
  <si>
    <t>宜承战队</t>
  </si>
  <si>
    <t>泉州市晋光小学东海北校区</t>
  </si>
  <si>
    <t>林宜承</t>
  </si>
  <si>
    <t>2B8h60yX-132-019-Lz-001-1dI-075-1-sVS-05-n3j</t>
  </si>
  <si>
    <t>英俊小天才</t>
  </si>
  <si>
    <t>长春市朝阳区解放大路小学校，长春市朝阳实验小学校</t>
  </si>
  <si>
    <t>王俊尧|李申浥</t>
  </si>
  <si>
    <t>2B8h602M-132-019-wD-001-WOA-075-1-xYm-05-Q9s</t>
  </si>
  <si>
    <t>皓威队</t>
  </si>
  <si>
    <t>南昌市松柏教育集团</t>
  </si>
  <si>
    <t>徐浩玮</t>
  </si>
  <si>
    <t>2B8h60Ub-132-019-e9-001-N6S-075-1-PAP-05-1lE</t>
  </si>
  <si>
    <t>巅峰B队</t>
  </si>
  <si>
    <t>无锡市东林古运河小学</t>
  </si>
  <si>
    <t>张茂林</t>
  </si>
  <si>
    <t>朱宸言</t>
  </si>
  <si>
    <t>2B8h60Lj-132-019-EO-001-Txg-075-1-d9a-05-UVv</t>
  </si>
  <si>
    <t>火神联盟1队</t>
  </si>
  <si>
    <t>江苏省邳州市实验小学、闽江路小学</t>
  </si>
  <si>
    <t>周雪芹</t>
  </si>
  <si>
    <t>徐浩源|耿祥瑞</t>
  </si>
  <si>
    <t>2B8h60yW-132-019-ZQ-001-5u6-075-1-ofW-05-1rJ</t>
  </si>
  <si>
    <t>小婷B队</t>
  </si>
  <si>
    <t>长春市103中学大经路校区，长春市朝阳区解放红旗小学</t>
  </si>
  <si>
    <t>尹骏驰|张晶然</t>
  </si>
  <si>
    <t>2B8h602R-132-019-nr-001-54P-075-1-8VM-05-GYb</t>
  </si>
  <si>
    <t>东方队</t>
  </si>
  <si>
    <t>南昌市九龙湖育新学校临江校区</t>
  </si>
  <si>
    <t>吉厚|汪泽骞</t>
  </si>
  <si>
    <t>2B8h602G-132-019-Ay-001-3n5-075-1-Qwd-05-L2O</t>
  </si>
  <si>
    <t>老福山1队</t>
  </si>
  <si>
    <t>南昌松柏小学</t>
  </si>
  <si>
    <t>刘兆|刘博霖</t>
  </si>
  <si>
    <t>2B8h60y3-132-019-sW-001-68V-075-1-0Kd-05-ukn</t>
  </si>
  <si>
    <t>老虎队</t>
  </si>
  <si>
    <t>吉大尚德学校</t>
  </si>
  <si>
    <t>张皓洋</t>
  </si>
  <si>
    <t>2B8h602l-132-019-G4-001-wiF-075-1-jHz-05-qG7</t>
  </si>
  <si>
    <t>双一流队</t>
  </si>
  <si>
    <t>南昌中学艾溪湖校区</t>
  </si>
  <si>
    <t>刘俊辰|刘癸辰</t>
  </si>
  <si>
    <t>2B8h602T-132-019-kS-001-Ahl-075-1-7VD-05-Mbb</t>
  </si>
  <si>
    <t>清宸队</t>
  </si>
  <si>
    <t>站前路小学云飞路校区/启华双语学校</t>
  </si>
  <si>
    <t>徐圣清|刘子宸</t>
  </si>
  <si>
    <t>2B8h6Ewj-132-019-lH-001-G5N-075-1-EbY-05-li3</t>
  </si>
  <si>
    <t>极光齿轮队</t>
  </si>
  <si>
    <t>惠州市南坛小学 惠州仲恺高新区文汇实验学校</t>
  </si>
  <si>
    <t>田镐轩|张隽豪</t>
  </si>
  <si>
    <t>2B8h60Uq-132-019-U3-001-2il-075-1-Cbg-05-qc1</t>
  </si>
  <si>
    <t>巅峰队A队</t>
  </si>
  <si>
    <t>江苏省无锡师范附属太湖新城小学无锡市育英文旅实验小学</t>
  </si>
  <si>
    <t>黄菁芃|黄暖程</t>
  </si>
  <si>
    <t>2B8h6043-132-019-Wo-001-btP-075-1-MIo-06-3hm</t>
  </si>
  <si>
    <t>蛟龙队</t>
  </si>
  <si>
    <t>唐山市路南实验小学</t>
  </si>
  <si>
    <t>马铭骏|孙赫辰</t>
  </si>
  <si>
    <t>2B8h60bz-132-019-49-001-jPz-075-1-ZiH-06-yNW</t>
  </si>
  <si>
    <t>新东方-战无不胜</t>
  </si>
  <si>
    <t>李昊阳|刘奕辰</t>
  </si>
  <si>
    <t>2B8h60bh-132-019-Qw-001-7Nb-075-1-tjF-06-EUB</t>
  </si>
  <si>
    <t>新东方-大获全胜</t>
  </si>
  <si>
    <t>张熙昀|何澔辰</t>
  </si>
  <si>
    <t>2B8h60bj-132-019-Av-001-5BE-075-1-UpG-06-XPD</t>
  </si>
  <si>
    <t>夏天好热呀</t>
  </si>
  <si>
    <t>二道区新太小学，长春南湖实验中海小学</t>
  </si>
  <si>
    <t>李睿豪|袁洺禹</t>
  </si>
  <si>
    <t>2B8h604m-132-019-Zo-001-6tV-075-1-UzP-06-Bnd</t>
  </si>
  <si>
    <t>雄鹰战队</t>
  </si>
  <si>
    <t>唐山市路北区凤凰小学</t>
  </si>
  <si>
    <t>张轩玮|王兴宇</t>
  </si>
  <si>
    <t>2B8h60bN-132-019-tO-001-A0t-075-1-wr1-06-6nV</t>
  </si>
  <si>
    <t>玫瑰两剑客</t>
  </si>
  <si>
    <t>解放大路小学校，吉林省长春市东北师范大学西湖实验学校</t>
  </si>
  <si>
    <t>李悦嫣|徐骏东</t>
  </si>
  <si>
    <t>2B8h604g-132-019-4P-001-Fwj-075-1-okp-06-44u</t>
  </si>
  <si>
    <t>唐山七队</t>
  </si>
  <si>
    <t>唐山市路北区和平楼小学</t>
  </si>
  <si>
    <t>吕彦明</t>
  </si>
  <si>
    <t>2B8h60UQ-132-019-GC-001-de6-075-1-j41-06-YSE</t>
  </si>
  <si>
    <t>破浪先锋队</t>
  </si>
  <si>
    <t>张子文|彭钰轩</t>
  </si>
  <si>
    <t>2B8h60bG-132-019-y9-001-iNN-075-1-uQj-06-ELJ</t>
  </si>
  <si>
    <t>绝对高手</t>
  </si>
  <si>
    <t>长春市朝阳实验小学校</t>
  </si>
  <si>
    <t>池雨阳|肖哲轩</t>
  </si>
  <si>
    <t>2B8h6042-132-019-YU-001-1Eg-075-1-Gze-06-V4E</t>
  </si>
  <si>
    <t>乐智睿函队</t>
  </si>
  <si>
    <t>吴国彪</t>
  </si>
  <si>
    <t>袁启睿|娄宇函</t>
  </si>
  <si>
    <t>2B8h60bI-132-019-Gr-001-mni-075-1-TwT-06-Om5</t>
  </si>
  <si>
    <t>勇攀高峰队</t>
  </si>
  <si>
    <t>长春市四十五中学小学部，朝阳区安达小学</t>
  </si>
  <si>
    <t>王梓任|慕一霏</t>
  </si>
  <si>
    <t>2B8h60bp-132-019-Wz-001-83x-075-1-g9v-06-0Ry</t>
  </si>
  <si>
    <t>狮子队</t>
  </si>
  <si>
    <t>长春市四十五中学小学部</t>
  </si>
  <si>
    <t>吴攸菡</t>
  </si>
  <si>
    <t>2B8h60bA-132-019-JA-001-t9o-075-1-Mj7-06-KA6</t>
  </si>
  <si>
    <t>B武汉机御未来2队</t>
  </si>
  <si>
    <t>蒋尚轩</t>
  </si>
  <si>
    <t>2B8h604S-132-019-lP-001-p6m-075-1-t02-06-y0F</t>
  </si>
  <si>
    <t>柳州市景行小学2队</t>
  </si>
  <si>
    <t>柳州市景行小学</t>
  </si>
  <si>
    <t>韦崇刚</t>
  </si>
  <si>
    <t>张宸玮|黎泉</t>
  </si>
  <si>
    <t>2B8h60bY-132-019-Ep-001-4zX-075-1-3T0-06-kt5</t>
  </si>
  <si>
    <t>卓越A队</t>
  </si>
  <si>
    <t>东北师范大学慧仁学校 长春市第一0四中学校小学部</t>
  </si>
  <si>
    <t>王栎茵|张悫</t>
  </si>
  <si>
    <t>2B8h604C-132-019-C1-001-TWl-075-1-III-06-oLb</t>
  </si>
  <si>
    <t>柳州市智美小学/柳南区实验小学</t>
  </si>
  <si>
    <t>柳州市智美小学 柳州市柳南区实验小学</t>
  </si>
  <si>
    <t>韦俊羲|孙晨轩</t>
  </si>
  <si>
    <t>2B8h60bK-132-019-NN-001-Lmh-075-1-Rr0-06-wOI</t>
  </si>
  <si>
    <t>程序调的都队</t>
  </si>
  <si>
    <t>东北师范大学附属小学，吉林大学附属小学</t>
  </si>
  <si>
    <t>张斯奕|谷欣业</t>
  </si>
  <si>
    <t>2B8h604k-132-019-qB-001-yiw-075-1-AnV-06-bib</t>
  </si>
  <si>
    <t>新东方-百战百胜</t>
  </si>
  <si>
    <t>北京市垂杨柳中心小学劲松分校</t>
  </si>
  <si>
    <t>熊墘煜|董昊林</t>
  </si>
  <si>
    <t>2B8h60by-132-019-oL-001-xDK-075-1-uk4-06-JfM</t>
  </si>
  <si>
    <t>B武汉机御未来6队</t>
  </si>
  <si>
    <t>武汉市江夏区实验小学</t>
  </si>
  <si>
    <t>肖志平</t>
  </si>
  <si>
    <t>余开腾|庞皓轩</t>
  </si>
  <si>
    <t>2B8h60bZ-132-019-hX-001-OOW-075-1-5Uw-06-F2S</t>
  </si>
  <si>
    <t>火神联盟5队</t>
  </si>
  <si>
    <t>江苏省邳州市向阳小学、闽江小学</t>
  </si>
  <si>
    <t>张慧琪</t>
  </si>
  <si>
    <t>彭子翔|刘耀阳</t>
  </si>
  <si>
    <t>2B8h60Up-132-019-Fk-001-2Jf-075-1-fd5-06-h5M</t>
  </si>
  <si>
    <t>奋勇向前队</t>
  </si>
  <si>
    <t>顺义三中、西辛小学</t>
  </si>
  <si>
    <t>吴泽睿|张皓尘</t>
  </si>
  <si>
    <t>2B8h60UJ-132-019-7N-001-Cr2-075-1-Qgo-06-WZO</t>
  </si>
  <si>
    <t>乐创空间1队</t>
  </si>
  <si>
    <t>西辛小学、首师大附属顺义实验小学</t>
  </si>
  <si>
    <t>樊冠宏|孙嘉骏</t>
  </si>
  <si>
    <t>2B8h60bi-132-019-wl-001-y5b-075-1-wWf-06-wbH</t>
  </si>
  <si>
    <t>火力超足</t>
  </si>
  <si>
    <t>吉林大学附属小学，长春市第一实验银河小学</t>
  </si>
  <si>
    <t>苏虹睿|李泓狄</t>
  </si>
  <si>
    <t>2B8h60bR-132-019-XQ-001-Hhd-075-1-AYD-06-GLR</t>
  </si>
  <si>
    <t>奇智一队</t>
  </si>
  <si>
    <t>思泰姆机器人</t>
  </si>
  <si>
    <t>樊迪</t>
  </si>
  <si>
    <t>芦祤晨|刘安可</t>
  </si>
  <si>
    <t>2B8h60US-132-019-a8-001-oFR-075-1-udA-06-5Yf</t>
  </si>
  <si>
    <t>乐创3队</t>
  </si>
  <si>
    <t>王家铎|郭宸宇</t>
  </si>
  <si>
    <t>2B8h60Uj-132-019-Wq-001-hqd-075-1-56Q-06-Owg</t>
  </si>
  <si>
    <t>机械之心联盟</t>
  </si>
  <si>
    <t>北京丰台第五小学</t>
  </si>
  <si>
    <t>翟学照</t>
  </si>
  <si>
    <t>郝一铭|牛艺澄</t>
  </si>
  <si>
    <t>2B8h604W-132-019-6G-001-sAX-075-1-7S1-06-Qut</t>
  </si>
  <si>
    <t>柳州市尚美小学/柳南区实验小学</t>
  </si>
  <si>
    <t>柳州市尚美小学 柳州市柳南区实验小学</t>
  </si>
  <si>
    <t>祝祖宾</t>
  </si>
  <si>
    <t>陈可隽|黄子骞</t>
  </si>
  <si>
    <t>2B8h60bC-132-019-34-001-jgJ-075-1-eEY-06-MHK</t>
  </si>
  <si>
    <t>稳中求胜</t>
  </si>
  <si>
    <t>树勋小学，吉林大学附属小学</t>
  </si>
  <si>
    <t>刘国楷|孙厚基</t>
  </si>
  <si>
    <t>2B8h6EA2-132-019-fH-001-70b-075-1-rWT-06-2xf</t>
  </si>
  <si>
    <t>冬天冷不冷</t>
  </si>
  <si>
    <t>长春市朝阳区宽平小学</t>
  </si>
  <si>
    <t>张又铭</t>
  </si>
  <si>
    <t>2B8h604b-132-019-Iq-001-W61-075-1-4Or-06-UwZ</t>
  </si>
  <si>
    <t>乐智赫泽队</t>
  </si>
  <si>
    <t>张羽赫|吴雨泽</t>
  </si>
  <si>
    <t>2B8h604J-132-019-eH-001-mXP-075-1-qF6-06-oRT</t>
  </si>
  <si>
    <t>雷子宸|周恒乐</t>
  </si>
  <si>
    <t>2B8h604V-132-019-CT-001-xGi-075-1-HER-06-6QN</t>
  </si>
  <si>
    <t>开心战队</t>
  </si>
  <si>
    <t>北京市昌平区天通苑小学</t>
  </si>
  <si>
    <t>唐玉婷</t>
  </si>
  <si>
    <t>许梓铄</t>
  </si>
  <si>
    <t>2B8h6EAq-132-019-yI-001-eA2-075-1-vOc-06-hXj</t>
  </si>
  <si>
    <t>极光工程队</t>
  </si>
  <si>
    <t>惠州市惠城区南实小学</t>
  </si>
  <si>
    <t>袁思博|陈祉滔</t>
  </si>
  <si>
    <t>2B8h60b8-132-019-3P-001-EsN-075-1-dT0-06-IKB</t>
  </si>
  <si>
    <t>卓越1队</t>
  </si>
  <si>
    <t>解放大路小学校 吉林大学附属小学</t>
  </si>
  <si>
    <t>崔瀚|刘峻洋</t>
  </si>
  <si>
    <t>2B8h604Y-132-019-ID-001-nff-075-1-fP9-06-tPo</t>
  </si>
  <si>
    <t>柳州市鹅山路小学/和平路第二小学</t>
  </si>
  <si>
    <t>柳州市鹅山路小学 柳州市和平路第二小学</t>
  </si>
  <si>
    <t>廖毅晨|倪嘉锐</t>
  </si>
  <si>
    <t>2B8h6047-132-019-WZ-001-IpJ-075-1-BpF-06-xlp</t>
  </si>
  <si>
    <t>乐智硕杰队</t>
  </si>
  <si>
    <t>陈天硕|郑杰</t>
  </si>
  <si>
    <t>2B8h60b5-132-019-2z-001-MAa-075-1-9kQ-06-gzz</t>
  </si>
  <si>
    <t>脚踏实地</t>
  </si>
  <si>
    <t>长春市四十五中学分校，吉林省第二实验小学</t>
  </si>
  <si>
    <t>徐赵彬|赵沐晨</t>
  </si>
  <si>
    <t>2B8h60UD-132-019-Bj-001-JVq-075-1-k19-06-aKe</t>
  </si>
  <si>
    <t>乐派派</t>
  </si>
  <si>
    <t>张雨杭</t>
  </si>
  <si>
    <t>周亦辰|刘维烨</t>
  </si>
  <si>
    <t>2B8h6EA4-132-019-OW-001-bTq-075-1-o3z-06-OOD</t>
  </si>
  <si>
    <t>极光奇幻队</t>
  </si>
  <si>
    <t>惠州市第十一小学</t>
  </si>
  <si>
    <t>严宇枫|李承熹</t>
  </si>
  <si>
    <t>2B8h604P-132-019-yO-001-XYW-075-1-4yR-06-uR6</t>
  </si>
  <si>
    <t>乐智双晨队</t>
  </si>
  <si>
    <t>叶梓晨|赵羽宸</t>
  </si>
  <si>
    <t>2B8h60U1-132-019-2P-001-5e9-075-1-EU4-06-nSR</t>
  </si>
  <si>
    <t>火神联盟3队</t>
  </si>
  <si>
    <t>江苏省邳州市运河师范附属小学</t>
  </si>
  <si>
    <t>闫泉志</t>
  </si>
  <si>
    <t>庄智博|王旻昊</t>
  </si>
  <si>
    <t>2B8h60UR-132-019-9i-001-0Lj-075-1-bMZ-06-Rq0</t>
  </si>
  <si>
    <t>火神1队</t>
  </si>
  <si>
    <t>江苏省邳州市实验小学</t>
  </si>
  <si>
    <t>薛雅琪|陈志博</t>
  </si>
  <si>
    <t>2B8h604X-132-019-uS-001-CzN-075-1-gBq-06-FUn</t>
  </si>
  <si>
    <t>柳州市逸夫小学 柳州市景行小学</t>
  </si>
  <si>
    <t>雷钧麟|李林峰</t>
  </si>
  <si>
    <t>2B8h60UW-132-019-Ff-001-iml-075-1-aJX-06-Lk0</t>
  </si>
  <si>
    <t>拼搏奋进队</t>
  </si>
  <si>
    <t>首都师范大学附属顺义实验小学、仓上小学</t>
  </si>
  <si>
    <t>王嘉慕|张子安</t>
  </si>
  <si>
    <t>2B8h604t-132-019-cM-001-O7r-075-1-hWB-06-Nlb</t>
  </si>
  <si>
    <t>长笛队</t>
  </si>
  <si>
    <t>北京市朝阳区白家庄小学（本部北校区）</t>
  </si>
  <si>
    <t>袁欣</t>
  </si>
  <si>
    <t>田浩成</t>
  </si>
  <si>
    <t>2B8h604Q-132-019-s4-001-bLf-075-1-ewt-06-0hz</t>
  </si>
  <si>
    <t>天鹰战队</t>
  </si>
  <si>
    <t>唐山路南区友谊里小学</t>
  </si>
  <si>
    <t>李宸泽|王梓聿</t>
  </si>
  <si>
    <t>2B8h60Ui-132-019-RR-001-D5Q-075-1-M3F-06-1Uh</t>
  </si>
  <si>
    <t>乐创2队</t>
  </si>
  <si>
    <t>西辛小学、黄城根小学顺义分校</t>
  </si>
  <si>
    <t>乔鑫怡|何雨辰</t>
  </si>
  <si>
    <t>2B8h60Um-132-019-Dk-001-nAg-075-1-OAL-06-ULW</t>
  </si>
  <si>
    <t>火神联盟2队</t>
  </si>
  <si>
    <t>江苏省邳州市实验小学、运河师范附属小学</t>
  </si>
  <si>
    <t>侯昊辰|刘九弦</t>
  </si>
  <si>
    <t>2B8h60bX-132-019-0S-001-5j1-075-1-FjI-06-snq</t>
  </si>
  <si>
    <t>以静制动</t>
  </si>
  <si>
    <t>长春市南关区树勋小学，吉林大学附属小学</t>
  </si>
  <si>
    <t>吕宸曦|杨婧瑶</t>
  </si>
  <si>
    <t>2B8h604E-132-019-0u-001-YCc-075-1-WXd-06-Hu8</t>
  </si>
  <si>
    <t>飞翔战队</t>
  </si>
  <si>
    <t>唐山路北实验小学</t>
  </si>
  <si>
    <t>方一宸|孙中秋</t>
  </si>
  <si>
    <t>2B8h60Ug-132-019-iS-001-OIA-075-1-CB3-06-tua</t>
  </si>
  <si>
    <t>火神联盟4队</t>
  </si>
  <si>
    <t>江苏省邳州市明德实验小学</t>
  </si>
  <si>
    <t>刘广飞</t>
  </si>
  <si>
    <t>韩熙|李子辰</t>
  </si>
  <si>
    <t>2B8h60U8-132-019-Xb-001-Jkl-075-1-DXR-06-bYj</t>
  </si>
  <si>
    <t>逐光小队</t>
  </si>
  <si>
    <t>薛力诚|钱可嘉</t>
  </si>
  <si>
    <t>2B8h6EAz-132-019-CR-001-OaH-075-1-dBj-06-a7b</t>
  </si>
  <si>
    <t>奇智二队</t>
  </si>
  <si>
    <t>芦祤桐</t>
  </si>
  <si>
    <t>2B8h60U9-132-019-iR-001-pnU-075-1-vQb-06-B5x</t>
  </si>
  <si>
    <t>乐创4队</t>
  </si>
  <si>
    <t>空港小学、首都师范大学附属顺义实验小学</t>
  </si>
  <si>
    <t>孙沐凡|李英硕</t>
  </si>
  <si>
    <t>2B8h60bD-132-019-6d-002-PyX-076-1-qSs-01-S1s</t>
  </si>
  <si>
    <t>未来智造</t>
  </si>
  <si>
    <t>汇智创科先锋队</t>
  </si>
  <si>
    <t>齐齐哈尔市师范附属小学 齐齐哈尔市建华区逸夫小学校</t>
  </si>
  <si>
    <t>刘成龙</t>
  </si>
  <si>
    <t>张茗淳|毛禹淏</t>
  </si>
  <si>
    <t>2B8h60GZ-132-019-v5-002-Eed-076-1-FTc-01-Ike</t>
  </si>
  <si>
    <t>TXC-文明</t>
  </si>
  <si>
    <t>叶亮</t>
  </si>
  <si>
    <t>庞则成|王子涵|甘家齐</t>
  </si>
  <si>
    <t>2B8h60bu-132-019-JS-002-oyw-076-1-1HH-01-3cH</t>
  </si>
  <si>
    <t>汇智创科回民七队</t>
  </si>
  <si>
    <t>齐齐哈尔建华区回民小学校</t>
  </si>
  <si>
    <t>冯明泽|王梓唯</t>
  </si>
  <si>
    <t>2B8h60Gu-132-019-YD-002-kwb-076-1-Opx-01-bxh</t>
  </si>
  <si>
    <t>六街小学一队</t>
  </si>
  <si>
    <t>北京市昌平区城北中心六街小学</t>
  </si>
  <si>
    <t>高圣依|董梓骞</t>
  </si>
  <si>
    <t>2B8h60bs-132-019-8O-002-chd-076-1-6ho-01-J1N</t>
  </si>
  <si>
    <t>汇智创科雄鹰队</t>
  </si>
  <si>
    <t>齐齐哈尔市育红小学校 齐齐哈尔市建华区师范附属小学校</t>
  </si>
  <si>
    <t>王睿萱|刘乃润</t>
  </si>
  <si>
    <t>2B8h60GI-132-019-dX-002-AOI-076-1-vWR-01-NWV</t>
  </si>
  <si>
    <t>雷霆猎豹</t>
  </si>
  <si>
    <t>曾煜祺|李穆凯|苏奕阳</t>
  </si>
  <si>
    <t>2B8h60GP-132-019-O9-002-vUj-076-1-JLf-01-Dm1</t>
  </si>
  <si>
    <t>汇智创科战神队</t>
  </si>
  <si>
    <t>齐齐哈尔市龙沙区永安小学校 齐齐哈尔市回民小学校</t>
  </si>
  <si>
    <t>邢博文|李宥佑</t>
  </si>
  <si>
    <t>2B8h60G5-132-019-8l-002-Alc-076-1-4Gn-01-Ekh</t>
  </si>
  <si>
    <t>宸昕涵队</t>
  </si>
  <si>
    <t>柯依宸|柯依昕|赵梓涵</t>
  </si>
  <si>
    <t>2B8h60br-132-019-8r-002-V5T-076-1-Ljq-01-Sy4</t>
  </si>
  <si>
    <t>汇智创科雷霆队</t>
  </si>
  <si>
    <t>齐齐哈尔市建华区回民小学校 齐齐哈尔市建华区民乐小学</t>
  </si>
  <si>
    <t>曲学航</t>
  </si>
  <si>
    <t>马渤|尚可</t>
  </si>
  <si>
    <t>2B8h60GQ-132-019-q9-002-OOV-076-1-M1C-01-gYM</t>
  </si>
  <si>
    <t>攀登2队</t>
  </si>
  <si>
    <t>江西省上饶市横峰县兴安学校</t>
  </si>
  <si>
    <t>彭红|严鹏</t>
  </si>
  <si>
    <t>林敬涵|李雨阳</t>
  </si>
  <si>
    <t>2B8h60GE-132-019-q8-002-ZfN-076-1-2OJ-01-CbX</t>
  </si>
  <si>
    <t>思泰姆一队</t>
  </si>
  <si>
    <t>思泰姆创客教育中心</t>
  </si>
  <si>
    <t>李鑫慧</t>
  </si>
  <si>
    <t>张君浦|张懿宸</t>
  </si>
  <si>
    <t>2B8h60G1-132-019-9q-002-ob6-076-1-fiP-01-IGP</t>
  </si>
  <si>
    <t>思泰姆二队</t>
  </si>
  <si>
    <t>白如静</t>
  </si>
  <si>
    <t>张佳睿|冀鸿宇</t>
  </si>
  <si>
    <t>2B8h60Gl-132-019-AJ-002-FTN-076-1-8bm-01-mtt</t>
  </si>
  <si>
    <t>攀登1队</t>
  </si>
  <si>
    <t>王新水|徐建琴</t>
  </si>
  <si>
    <t>徐运来|刘依宁|王徐恩</t>
  </si>
  <si>
    <t>2B8h60Gy-132-019-lq-002-mUK-076-1-a0N-01-uKg</t>
  </si>
  <si>
    <t>星际探险者</t>
  </si>
  <si>
    <t>孙曼菲|刘家豪|陈逸轩</t>
  </si>
  <si>
    <t>2B8h60GR-132-019-K0-002-lH7-076-1-dBg-01-nlD</t>
  </si>
  <si>
    <t>B鲁班七号队</t>
  </si>
  <si>
    <t>江西省九江小学甘棠湖校区 九江市浔阳区浔阳小学</t>
  </si>
  <si>
    <t>吴毛毛</t>
  </si>
  <si>
    <t>龚启翔|廖子豪|辛弈</t>
  </si>
  <si>
    <t>2B8h60G4-132-019-4l-002-KSK-076-1-Hgs-01-J1X</t>
  </si>
  <si>
    <t>能源特工队</t>
  </si>
  <si>
    <t>王嘉程|丁文杰|李恭田</t>
  </si>
  <si>
    <t>2B8h6056-132-019-nY-002-kAl-076-1-yag-03-OAi</t>
  </si>
  <si>
    <t>汇智创科机甲队</t>
  </si>
  <si>
    <t>齐齐哈尔市第二十八中学</t>
  </si>
  <si>
    <t>母晟睿|陈昕彤</t>
  </si>
  <si>
    <t>2B8h605W-132-019-h4-002-pCQ-076-1-Ehw-03-EAw</t>
  </si>
  <si>
    <t>童小程丨LED</t>
  </si>
  <si>
    <t>冯程辉</t>
  </si>
  <si>
    <t>赵悦言|陈熠轩|林恩弘</t>
  </si>
  <si>
    <t>2B8h605f-132-019-3B-002-LNB-076-1-dDU-03-Cpv</t>
  </si>
  <si>
    <t>汇智创科回民五队</t>
  </si>
  <si>
    <t>齐齐哈尔市第三中学校 齐齐哈尔市第三十四中学校</t>
  </si>
  <si>
    <t>吴锦隆|张安竣</t>
  </si>
  <si>
    <t>2B8h605C-132-019-6j-002-9wn-076-1-9Xc-03-GS4</t>
  </si>
  <si>
    <t>星火盟</t>
  </si>
  <si>
    <t>彭程远|严凡瑞</t>
  </si>
  <si>
    <t>2B8h605c-132-019-rs-002-cNB-076-1-zgm-03-NsG</t>
  </si>
  <si>
    <t>汇智创科回民四队</t>
  </si>
  <si>
    <t>齐齐哈尔市第二十八中学 齐齐哈尔市第五十二中学</t>
  </si>
  <si>
    <t>艾奕丞|苏新洋</t>
  </si>
  <si>
    <t>2B8h605i-132-019-Ds-002-bpb-076-1-9Gx-03-nxs</t>
  </si>
  <si>
    <t>汇智创科回民六队</t>
  </si>
  <si>
    <t>齐齐哈尔市凤凰中学校 齐齐哈尔市第二十八中学校</t>
  </si>
  <si>
    <t>蔡祥之|吴祖同</t>
  </si>
  <si>
    <t>2B8h605F-132-019-PO-002-OMe-076-1-LFd-03-ZGx</t>
  </si>
  <si>
    <t>丝弦锐战队</t>
  </si>
  <si>
    <t>北京市昌平区亭自庄学校中学部 北京市第一六一中学回龙观学校</t>
  </si>
  <si>
    <t>李时念</t>
  </si>
  <si>
    <t>马雨萱|周子昕</t>
  </si>
  <si>
    <t>2B8h605S-132-019-xE-002-WXu-076-1-VjJ-03-2zF</t>
  </si>
  <si>
    <t>锐思探险队</t>
  </si>
  <si>
    <t>孙潘妍|钱可馨</t>
  </si>
  <si>
    <t>2B8h605u-132-019-MN-002-nVO-076-1-l2q-03-5Vt</t>
  </si>
  <si>
    <t>A鲁班智造队</t>
  </si>
  <si>
    <t>九江市第六中学 九江外国语学校</t>
  </si>
  <si>
    <t>赖钰鑫|王吉源|潘紫彤</t>
  </si>
  <si>
    <t>2B8h605Q-132-019-2Q-002-r7Q-076-1-94C-03-m1o</t>
  </si>
  <si>
    <t>TXC-和谐</t>
  </si>
  <si>
    <t>王汇然|何逸洋|颜睿辰</t>
  </si>
  <si>
    <t>2B8h605X-132-019-1z-002-ZX9-076-1-LxY-03-h30</t>
  </si>
  <si>
    <t>乐创5队</t>
  </si>
  <si>
    <t>顺义区第八中学、顺义牛栏山第一中学实验学校</t>
  </si>
  <si>
    <t>酒嘉羲|吕楷睿|张屹洋</t>
  </si>
  <si>
    <r>
      <rPr>
        <b/>
        <sz val="16"/>
        <color theme="1"/>
        <rFont val="宋体"/>
        <charset val="134"/>
      </rPr>
      <t>2025世界机器人大赛北京锦标赛-青少年机器人设计大赛-</t>
    </r>
    <r>
      <rPr>
        <b/>
        <sz val="16"/>
        <color rgb="FFFF0000"/>
        <rFont val="宋体"/>
        <charset val="134"/>
      </rPr>
      <t>BoxBot机器人格斗赛项(地面)</t>
    </r>
    <r>
      <rPr>
        <b/>
        <sz val="16"/>
        <color theme="1"/>
        <rFont val="宋体"/>
        <charset val="134"/>
      </rPr>
      <t>获奖名单</t>
    </r>
  </si>
  <si>
    <t>比赛成绩</t>
  </si>
  <si>
    <t>2B8h60Xn-132-020-ee-002-t5y-079-1-M2M-01-XdX</t>
  </si>
  <si>
    <t>BoxBot机器人格斗赛项</t>
  </si>
  <si>
    <t>地面格斗轻量级</t>
  </si>
  <si>
    <t>XMGD03队</t>
  </si>
  <si>
    <t>黄村镇观音寺完全小学 首师北 中国农业科学院附属小学</t>
  </si>
  <si>
    <t>孙道明</t>
  </si>
  <si>
    <t>李奕辰|刘檀越|王梓同</t>
  </si>
  <si>
    <t>2B8h60XB-132-020-Qx-002-Zoh-079-1-BWY-01-wJF</t>
  </si>
  <si>
    <t>核弹思维</t>
  </si>
  <si>
    <t>高兵|丁瑞雪</t>
  </si>
  <si>
    <t>张沛皙|丁子凡|王玥琦</t>
  </si>
  <si>
    <t>2B8h60o5-132-020-mf-002-ZWa-079-1-BfO-01-XeO</t>
  </si>
  <si>
    <t>晨溪佳</t>
  </si>
  <si>
    <t>清华大学附属小学商务中心区小学 丰台区建华学校 通州区第二中学</t>
  </si>
  <si>
    <t>崔家睿|王雅晨|张宸溪</t>
  </si>
  <si>
    <t>2B8h60o4-132-020-Id-002-jzq-079-1-cap-01-tnQ</t>
  </si>
  <si>
    <t>雄鹰队</t>
  </si>
  <si>
    <t>猇亭区第一小学、长江中学小学部</t>
  </si>
  <si>
    <t>覃振钢|全萌戈</t>
  </si>
  <si>
    <t>秦伟宸|胡智博|兰哲熙</t>
  </si>
  <si>
    <t>全国六强</t>
  </si>
  <si>
    <t>2B8h60Xd-132-020-e0-002-sRE-079-1-ghL-01-ps7</t>
  </si>
  <si>
    <t>超视距作战</t>
  </si>
  <si>
    <t>北京市延庆区第一小学、北京市延庆区第四小学</t>
  </si>
  <si>
    <t>高兵|王婷</t>
  </si>
  <si>
    <t>张天泽|杨浩钰|刘昱茜</t>
  </si>
  <si>
    <t>2B8h60Kr-132-020-jU-002-lGc-079-1-g0j-01-K1n</t>
  </si>
  <si>
    <t>摸鱼队</t>
  </si>
  <si>
    <t>北京市西城区厂桥小学北京市西城区育翔小学北京市西城区复外第一小学</t>
  </si>
  <si>
    <t>马俊楠</t>
  </si>
  <si>
    <t>宋沛伦|孔令实|郝煜童</t>
  </si>
  <si>
    <t>2B8h60aD-132-020-uJ-002-9Jz-079-1-OXs-01-ouk</t>
  </si>
  <si>
    <t>麒麟战队</t>
  </si>
  <si>
    <t>中国农科院附属小学 中科院附属实验学校 首师大附小柳明校区</t>
  </si>
  <si>
    <t>陈浩东</t>
  </si>
  <si>
    <t>陶康桐|张晨|申启辰</t>
  </si>
  <si>
    <t>全国十二强</t>
  </si>
  <si>
    <t>2B8h60XF-132-020-uN-002-wEg-079-1-QLs-01-WTF</t>
  </si>
  <si>
    <t>我们是一队</t>
  </si>
  <si>
    <t>北京市延庆区第四小学、北京市延庆区第二小学</t>
  </si>
  <si>
    <t>闫昕浩|张丙煜|何家乐</t>
  </si>
  <si>
    <t>2B8h60oi-132-020-YS-002-OOf-079-1-gER-01-VRt</t>
  </si>
  <si>
    <t>陈佟组合</t>
  </si>
  <si>
    <t>中国科学院附属玉泉小学 首都师范大学附属玉泉学校</t>
  </si>
  <si>
    <t>罗源</t>
  </si>
  <si>
    <t>佟廓苏|陈柏敖</t>
  </si>
  <si>
    <t>2B8h60oK-132-020-0t-002-OwO-079-1-5Du-01-HWt</t>
  </si>
  <si>
    <t>烈焰冲锋</t>
  </si>
  <si>
    <t>韩宇辰|景心宇</t>
  </si>
  <si>
    <t>2B8h60X8-132-020-MJ-002-Xcd-079-1-Qjf-01-7Cq</t>
  </si>
  <si>
    <t>XMGD02队</t>
  </si>
  <si>
    <t>首师北 大兴滨河小学 西城区康乐里小学</t>
  </si>
  <si>
    <t>李林昊|马琳贺|杨博涵</t>
  </si>
  <si>
    <t>2B8h60Kl-132-020-gK-002-Qgb-079-1-uRO-01-lKK</t>
  </si>
  <si>
    <t>蛟龙机甲</t>
  </si>
  <si>
    <t>陕西省西安小学 陕西师范大学附属小学</t>
  </si>
  <si>
    <t>田丰|张卓星</t>
  </si>
  <si>
    <t>朱柏儒|尹睿麟</t>
  </si>
  <si>
    <t>2B8h60SP-132-020-J3-002-895-079-1-SRB-01-0G0</t>
  </si>
  <si>
    <t>凌云战队</t>
  </si>
  <si>
    <t>中国人民大学附属小学 北京海淀外国语实验学校 北京海淀区玉泉小学</t>
  </si>
  <si>
    <t>程书华|杨嵛麟|赵浩铭</t>
  </si>
  <si>
    <t>全国十三强</t>
  </si>
  <si>
    <t>2B8h60ac-132-020-ww-002-9qQ-079-1-t0p-01-8P2</t>
  </si>
  <si>
    <t>童科乐争锋队</t>
  </si>
  <si>
    <t>童科乐青少年科技活动中心</t>
  </si>
  <si>
    <t>王德志</t>
  </si>
  <si>
    <t>刘梦锐|李致远|王赵荻</t>
  </si>
  <si>
    <t>全国十六强</t>
  </si>
  <si>
    <t>2B8h60aV-132-020-c2-002-bMC-079-1-eFF-01-wga</t>
  </si>
  <si>
    <t>404毁灭者</t>
  </si>
  <si>
    <t>首都师范大学附属小学 北京市西城区奋斗小学</t>
  </si>
  <si>
    <t>赵辉</t>
  </si>
  <si>
    <t>贺琳峰|彭梓航</t>
  </si>
  <si>
    <t>2B8h60Sp-132-020-Li-002-Yla-079-1-2An-01-r7i</t>
  </si>
  <si>
    <t>雷霆冲锋</t>
  </si>
  <si>
    <t>北京师范大学实验小学 北京雷锋小学 北京市二十一世纪学校</t>
  </si>
  <si>
    <t>孟帅帅</t>
  </si>
  <si>
    <t>王劭骏|肖涵|李佳霖</t>
  </si>
  <si>
    <t>2B8h60Xa-132-020-ki-002-tyB-079-1-8di-01-jYb</t>
  </si>
  <si>
    <t>黑夜之星</t>
  </si>
  <si>
    <t>易伯特机器人教育中心</t>
  </si>
  <si>
    <t>张宏亮</t>
  </si>
  <si>
    <t>陈秋霖|李艺辰|李佳轩</t>
  </si>
  <si>
    <t>全国二十六强</t>
  </si>
  <si>
    <t>2B8h609v-132-020-8Q-002-Pbc-079-1-qTs-01-bgh</t>
  </si>
  <si>
    <t>超能火箭队</t>
  </si>
  <si>
    <t>北京市西城区黄城根小学北京市东城区文汇小学北京市西城区西什库小学</t>
  </si>
  <si>
    <t>孟庆堃</t>
  </si>
  <si>
    <t>王杰安|李明奕|张子洲</t>
  </si>
  <si>
    <t>2B8h60SJ-132-020-Of-002-RzP-079-1-JUf-01-YsD</t>
  </si>
  <si>
    <t>机械大师队</t>
  </si>
  <si>
    <t>北京市西城区五路通小学 志成小学 北京市东城区安外三条小学</t>
  </si>
  <si>
    <t>李霄然|胡煜嵩|董志鲲</t>
  </si>
  <si>
    <t>2B8h609m-132-020-ez-002-iRb-079-1-O3r-01-05V</t>
  </si>
  <si>
    <t>乐享机器人1队</t>
  </si>
  <si>
    <t>北京市中关村第三小学  首都师范大学附属小学</t>
  </si>
  <si>
    <t>纪旭</t>
  </si>
  <si>
    <t>刘续尧|周圣轩|张誉耀</t>
  </si>
  <si>
    <t>2B8h60aM-132-020-gu-002-nUD-079-1-vR5-01-oIx</t>
  </si>
  <si>
    <t>法外狂徒队</t>
  </si>
  <si>
    <t>北京市自忠小学 北京市西城区鸦儿胡同 北京市黄城根小学</t>
  </si>
  <si>
    <t>白恒阳|王延旭|张允瑄</t>
  </si>
  <si>
    <t>2B8h60Sr-132-020-Py-002-CGE-079-1-65p-01-d9X</t>
  </si>
  <si>
    <t>博泰编程科技</t>
  </si>
  <si>
    <t>大连市金州区实验小学、大连市金州区春华小学、大连市金州区城内小学</t>
  </si>
  <si>
    <t>程泰源</t>
  </si>
  <si>
    <t>赵浚凯|李铭博|朱皓然</t>
  </si>
  <si>
    <t>2B8h60KX-132-020-aN-002-mpJ-079-1-sHF-01-ABb</t>
  </si>
  <si>
    <t>双宇星爆队</t>
  </si>
  <si>
    <t>北京市第八中学京西附属小学</t>
  </si>
  <si>
    <t>龚壮壮|李振国</t>
  </si>
  <si>
    <t>王宇森|万宇恒</t>
  </si>
  <si>
    <t>2B8h60oN-132-020-ax-002-GCs-079-1-2FW-01-XEW</t>
  </si>
  <si>
    <t>星海猎刃</t>
  </si>
  <si>
    <t>史皓旭|史望贤</t>
  </si>
  <si>
    <t>2B8h60Sw-132-020-D6-002-IHL-079-1-OGB-01-zGo</t>
  </si>
  <si>
    <t>未来之星队</t>
  </si>
  <si>
    <t>北京小学  北京椿树馆小学  北京三义里小学</t>
  </si>
  <si>
    <t>赵子岳</t>
  </si>
  <si>
    <t>张翔峰|李承泽|焦文骢</t>
  </si>
  <si>
    <t>2B8h60KE-132-020-E1-002-JiJ-079-1-0tm-01-Gr9</t>
  </si>
  <si>
    <t>不学方程队</t>
  </si>
  <si>
    <t>大连开发区北京小学，大连开发区滨海学校，金普新区实验小学</t>
  </si>
  <si>
    <t>刘洪浩</t>
  </si>
  <si>
    <t>马元译|阮东俊|孙铭希</t>
  </si>
  <si>
    <t>2B8h60Kj-132-020-fO-002-EEa-079-1-cuh-01-KCe</t>
  </si>
  <si>
    <t>苍穹风暴</t>
  </si>
  <si>
    <t>陕西省西安小学 西安市莲湖区第二实验小学</t>
  </si>
  <si>
    <t>宜静|刘凤霞</t>
  </si>
  <si>
    <t>韩杨霖|兰迪炫</t>
  </si>
  <si>
    <t>全国二十七强</t>
  </si>
  <si>
    <t>2B8h60Ki-132-020-ya-002-F7K-079-1-G4k-01-uk7</t>
  </si>
  <si>
    <t>骏国铁骑队</t>
  </si>
  <si>
    <t>乔骏诚|张国新</t>
  </si>
  <si>
    <t>全国五十四强</t>
  </si>
  <si>
    <t>2B8h60KM-132-020-cT-002-p1D-079-1-sqU-01-p3o</t>
  </si>
  <si>
    <t>造悟者三十六度六</t>
  </si>
  <si>
    <t>石家庄新华区阳光未来小学</t>
  </si>
  <si>
    <t>王洁|王奚</t>
  </si>
  <si>
    <t>李赫楠|刘子赫</t>
  </si>
  <si>
    <t>2B8h609h-132-020-Jc-002-lT4-079-1-Nlv-01-8P5</t>
  </si>
  <si>
    <t>乐思博1队</t>
  </si>
  <si>
    <t>孟凯</t>
  </si>
  <si>
    <t>孙悦宸|王骁喆|刘芮齐</t>
  </si>
  <si>
    <t>2B8h60az-132-020-8g-002-rAP-079-1-bpJ-01-nQO</t>
  </si>
  <si>
    <t>雷</t>
  </si>
  <si>
    <t>北京市延庆区第二小学、北京市延庆区第三小学、北京市前门小学</t>
  </si>
  <si>
    <t>唐锦黎|岳天麒|从宇轩</t>
  </si>
  <si>
    <t>2B8h609K-132-020-1Z-002-XY2-079-1-9nI-01-sSJ</t>
  </si>
  <si>
    <t>智创少年团</t>
  </si>
  <si>
    <t>北京市第一零九中学小学实验部 北京第一实验小学 北京市育翔小学</t>
  </si>
  <si>
    <t>解薇</t>
  </si>
  <si>
    <t>张辰嵩|赵芸熙|王梓祎</t>
  </si>
  <si>
    <t>2B8h60SM-132-020-WL-002-fmV-079-1-gdM-01-tWV</t>
  </si>
  <si>
    <t>特战小队</t>
  </si>
  <si>
    <t>北京市宣武师范学校附属第一小学 育翔小学 北京邮电大学附属小学</t>
  </si>
  <si>
    <t>王进一|高伊卓|顾骏豪</t>
  </si>
  <si>
    <t>2B8h60X9-132-020-8c-002-hyw-079-1-eX4-01-XIm</t>
  </si>
  <si>
    <t>狂蟒战队</t>
  </si>
  <si>
    <t>李沐熙|刘家辰|田佳阔</t>
  </si>
  <si>
    <t>2B8h60aI-132-020-OP-002-N1Z-079-1-CvY-01-GFJ</t>
  </si>
  <si>
    <t>所向披靡</t>
  </si>
  <si>
    <t>农科院附小农科院校区  清华附中昌平悦府小学 北外附校</t>
  </si>
  <si>
    <t>郭环榕|季易泽|印秋铭</t>
  </si>
  <si>
    <t>2B8h60oy-132-020-Je-002-vm4-079-1-CEm-01-Nmq</t>
  </si>
  <si>
    <t>梦想队</t>
  </si>
  <si>
    <t>实验小学兴善校区、实验小学六泉湖校区</t>
  </si>
  <si>
    <t>覃方兴</t>
  </si>
  <si>
    <t>彭昊然|李浩泽|张旭</t>
  </si>
  <si>
    <t>2B8h60ou-132-020-Hs-002-7XD-079-1-5fF-01-bkr</t>
  </si>
  <si>
    <t>章丘东城东山联队</t>
  </si>
  <si>
    <t>济南市章丘区东城小学，济南市章丘区东山小学</t>
  </si>
  <si>
    <t>部海涛</t>
  </si>
  <si>
    <t>高行谨|滕婧菡</t>
  </si>
  <si>
    <t>2B8h60a2-132-020-bF-002-l0Y-079-1-om4-01-aOO</t>
  </si>
  <si>
    <t>人机战队</t>
  </si>
  <si>
    <t>北京市延庆区第四小学</t>
  </si>
  <si>
    <t>尤墨群|黄锦瑜|邢硕</t>
  </si>
  <si>
    <t>2B8h60of-132-020-xH-002-U7A-079-1-4Pb-01-kHQ</t>
  </si>
  <si>
    <t>以尊承希</t>
  </si>
  <si>
    <t>北京第二实验小学朝阳学校 白家庄小学迎曦分校</t>
  </si>
  <si>
    <t>纪双双</t>
  </si>
  <si>
    <t>魏王以尊|韩承希</t>
  </si>
  <si>
    <t>2B8h609H-132-020-Lx-002-COD-079-1-QhS-01-8h8</t>
  </si>
  <si>
    <t>工程智造实验室小1队</t>
  </si>
  <si>
    <t>大连市机器人运动协会</t>
  </si>
  <si>
    <t>李博慧|于洪鑫</t>
  </si>
  <si>
    <t>王禹赫|周扬轩|宋沫霖</t>
  </si>
  <si>
    <t>2B8h60Sq-132-020-Oj-002-K9B-079-1-2yv-01-3LK</t>
  </si>
  <si>
    <t>星际筑梦队</t>
  </si>
  <si>
    <t>北京育民小学  北京白纸坊小学 北京铁路实验小学</t>
  </si>
  <si>
    <t>唐筱琴</t>
  </si>
  <si>
    <t>程炜伦|赵洪宇|张皓轩</t>
  </si>
  <si>
    <t>2B8h609E-132-020-6V-002-WRK-079-1-JP9-01-7mX</t>
  </si>
  <si>
    <t>工程智造实验室小2队</t>
  </si>
  <si>
    <t>赵锡玉|刘俊希|周沫燃</t>
  </si>
  <si>
    <t>2B8h60ar-132-020-Rf-002-NUq-079-1-7u4-01-ELN</t>
  </si>
  <si>
    <t>破浪队</t>
  </si>
  <si>
    <t>永泰小学 北京市海淀区中关村第三小学 北京大学附属小学</t>
  </si>
  <si>
    <t>王忠强</t>
  </si>
  <si>
    <t>晁子贺|李东恒|周艺桐</t>
  </si>
  <si>
    <t>2B8h609X-132-020-nR-002-KJj-079-1-P7H-01-Oh7</t>
  </si>
  <si>
    <t>雷霆破晓战队</t>
  </si>
  <si>
    <t>民附丰实 丰台五小 京源学校莲石湖分校</t>
  </si>
  <si>
    <t>高燕</t>
  </si>
  <si>
    <t>高琰恒|吕智翀|刘青橙</t>
  </si>
  <si>
    <t>2B8h60aP-132-020-tO-002-5sZ-079-1-VE9-01-tiW</t>
  </si>
  <si>
    <t>赤焰</t>
  </si>
  <si>
    <t>北京市延庆区第一小学、北京市延庆区第二小学、北京市延庆区第三小学</t>
  </si>
  <si>
    <t>李昊烜|李嘉馨|安奕瑄</t>
  </si>
  <si>
    <t>2B8h60aj-132-020-FZ-002-eM7-079-1-6eO-01-YpH</t>
  </si>
  <si>
    <t>蛋仔派 队</t>
  </si>
  <si>
    <t>北京市石景山外语实验小学 北京西城区育民小学 首师大附属花园小学</t>
  </si>
  <si>
    <t>叶童</t>
  </si>
  <si>
    <t>刘悦丞|温言迟|程梓尧</t>
  </si>
  <si>
    <t>2B8h6097-132-020-bw-002-cUr-079-1-wJo-01-TaC</t>
  </si>
  <si>
    <t>乐思博2队</t>
  </si>
  <si>
    <t>户嘉辰|许天诚|张浩泽</t>
  </si>
  <si>
    <t>2B8h60a0-132-020-76-002-mhL-079-1-KSF-01-5yR</t>
  </si>
  <si>
    <t>怎样都队</t>
  </si>
  <si>
    <t>北京西城进步小学 北京十一学校一分校 北京西城复兴门外第一小学</t>
  </si>
  <si>
    <t>岳明奥</t>
  </si>
  <si>
    <t>贾柠溪|贾双任|唐睿泽</t>
  </si>
  <si>
    <t>2B8h60KT-132-020-Wf-002-qws-079-1-UUO-01-0ik</t>
  </si>
  <si>
    <t>永不言败</t>
  </si>
  <si>
    <t>红梅小学金源小学</t>
  </si>
  <si>
    <t>李雨庭</t>
  </si>
  <si>
    <t>王一诺|苗育扬</t>
  </si>
  <si>
    <t>2B8h60Km-132-020-Dg-002-6BF-079-1-RfQ-01-6zh</t>
  </si>
  <si>
    <t>铁骑大队</t>
  </si>
  <si>
    <t>大连开发区北京小学，大连开发区红梅小学，</t>
  </si>
  <si>
    <t>李泓霆|杨武蔚|王嘉凡</t>
  </si>
  <si>
    <t>2B8h60St-132-020-C1-002-Nze-079-1-cxV-01-FE2</t>
  </si>
  <si>
    <t>破阵先锋队</t>
  </si>
  <si>
    <t>北京市京源学校莲石湖分校 北京市育英学校	北京海淀培英小学</t>
  </si>
  <si>
    <t>赵天晨</t>
  </si>
  <si>
    <t>李易隆|尚爱森|刘星言</t>
  </si>
  <si>
    <t>2B8h60Cz-132-020-Mo-002-AY6-079-1-kuA-01-J7a</t>
  </si>
  <si>
    <t>拆迁小队</t>
  </si>
  <si>
    <t>郑州市管城回族区实验小学 郑州市经三路小学 郑州市淮河东路小学</t>
  </si>
  <si>
    <t>秦巍</t>
  </si>
  <si>
    <t>宋辰泽|王仲皓|张子洋</t>
  </si>
  <si>
    <t>2B8h60oj-132-020-xW-002-Fri-079-1-peJ-01-I67</t>
  </si>
  <si>
    <t>光影战纪</t>
  </si>
  <si>
    <t>西安市莲湖区青年路小学</t>
  </si>
  <si>
    <t>李瑶琪|兰园园</t>
  </si>
  <si>
    <t>马程泽|吴浩泽</t>
  </si>
  <si>
    <t>2B8h60Kc-132-020-CD-002-O8N-079-1-OK1-01-hDs</t>
  </si>
  <si>
    <t>吉林省格斗战队</t>
  </si>
  <si>
    <t>公主岭市胜利小学校 长春市力旺实验小学  长春北湖学校</t>
  </si>
  <si>
    <t>刘淼|娄秀敏</t>
  </si>
  <si>
    <t>岳美希|穆玥欣|陶俊铭</t>
  </si>
  <si>
    <t>2B8h60oB-132-020-H2-002-q42-079-1-TUe-01-JeF</t>
  </si>
  <si>
    <t>东山诺德联队</t>
  </si>
  <si>
    <t>章丘区东山小学，济南市章丘诺德实验学校，章丘区东山小学</t>
  </si>
  <si>
    <t>刘昊辰|程景瑞|陈伟泽</t>
  </si>
  <si>
    <t>小组未出线</t>
  </si>
  <si>
    <t>2B8h60Xs-132-020-VZ-002-9H1-079-1-vuo-01-RHF</t>
  </si>
  <si>
    <t>董子墨唐一茗张菀凝</t>
  </si>
  <si>
    <t>北京市呼家楼中心小学团结湖分校、北京市厂桥小学、北京中学二分校</t>
  </si>
  <si>
    <t>董子墨|唐一茗|张菀凝</t>
  </si>
  <si>
    <t>2B8h60Kk-132-020-4L-002-CdI-079-1-QNL-01-MiC</t>
  </si>
  <si>
    <t>黄小战神队</t>
  </si>
  <si>
    <t>北京市西城区黄城根小学</t>
  </si>
  <si>
    <t>周恩岐|周煦洋|解子锐</t>
  </si>
  <si>
    <t>2B8h60C5-132-020-Nh-002-rOg-079-1-VyR-01-sz3</t>
  </si>
  <si>
    <t>辽苏战队</t>
  </si>
  <si>
    <t>辽宁省营口理工学院附属小学 盐城市第一小学</t>
  </si>
  <si>
    <t>赵启航|周语益</t>
  </si>
  <si>
    <t>2B8h609e-132-020-9h-002-amx-079-1-QAf-01-Jgt</t>
  </si>
  <si>
    <t>怪物猎人</t>
  </si>
  <si>
    <t>翠微小学 人民大学附属中学朝阳学校 外国语学校</t>
  </si>
  <si>
    <t>戴培培</t>
  </si>
  <si>
    <t>黄秋泽|廖正浩|汪敬博</t>
  </si>
  <si>
    <t>2B8h60Cc-132-020-KQ-002-Pc8-079-1-tER-01-iXa</t>
  </si>
  <si>
    <t>沪苏战队</t>
  </si>
  <si>
    <t>上海音乐学院实验学校 盐城市新景路小学</t>
  </si>
  <si>
    <t>张淄涵|张桐</t>
  </si>
  <si>
    <t>2B8h609r-132-020-xs-002-tcT-079-1-BNh-01-w8W</t>
  </si>
  <si>
    <t>航宇智控</t>
  </si>
  <si>
    <t>对外经济贸易大学附属小学 翠微小学 羊坊店中心小学</t>
  </si>
  <si>
    <t>戴诗宸|黄秋生|刘颢凝</t>
  </si>
  <si>
    <t>2B8h60Co-132-020-0b-002-a2k-079-1-uBo-01-dXE</t>
  </si>
  <si>
    <t>凹凸曼队</t>
  </si>
  <si>
    <t>段育晗</t>
  </si>
  <si>
    <t>李禹哲|芦一洋|贾佳星</t>
  </si>
  <si>
    <t>2B8h60Cv-132-020-Lb-002-7Fh-079-1-onF-01-K0w</t>
  </si>
  <si>
    <t>MOC</t>
  </si>
  <si>
    <t>郑州市管城区春晓小学 郑州市沪瑞幼儿园 郑州伊顿双语慧智幼儿园</t>
  </si>
  <si>
    <t>李聪慧</t>
  </si>
  <si>
    <t>张煜聪|周泽承|王维安</t>
  </si>
  <si>
    <t>2B8h609b-132-020-HA-002-lx4-079-1-F9W-01-Di5</t>
  </si>
  <si>
    <t>激浪</t>
  </si>
  <si>
    <t>韩禹韬|雒泓森</t>
  </si>
  <si>
    <t>2B8h60X1-132-020-Co-002-vg4-079-1-ZWL-01-D22</t>
  </si>
  <si>
    <t>XMGD01队</t>
  </si>
  <si>
    <t>海淀五一小学大兴二分校 大兴区实验小学 印刷学院附小</t>
  </si>
  <si>
    <t>姚曦远|陈泓甫|赵义峰</t>
  </si>
  <si>
    <t>2B8h60K4-132-020-KI-002-83Y-079-1-0ZF-01-34t</t>
  </si>
  <si>
    <t>赛若之矛</t>
  </si>
  <si>
    <t>南通市崇川小学、南通市城中小学</t>
  </si>
  <si>
    <t>李俊</t>
  </si>
  <si>
    <t>董枢铭|张睿轩|安梦泽</t>
  </si>
  <si>
    <t>2B8h60an-132-020-Xn-002-Tmd-079-1-0m7-01-yYz</t>
  </si>
  <si>
    <t>机甲战队</t>
  </si>
  <si>
    <t>西中街小学 史家胡同小学 芳草地国际学校民族校区</t>
  </si>
  <si>
    <t>付安利</t>
  </si>
  <si>
    <t>杨明羲|母浩辰|边雨森</t>
  </si>
  <si>
    <t>2B8h609y-132-020-UD-002-pBi-079-1-yRW-01-QX5</t>
  </si>
  <si>
    <t>浪花</t>
  </si>
  <si>
    <t>张钊珲|李峻哲|杨谨润</t>
  </si>
  <si>
    <t>2B8h60Sj-132-020-3A-002-88A-079-1-LNz-01-A3q</t>
  </si>
  <si>
    <t>榕基航天</t>
  </si>
  <si>
    <t>三亚市吉阳区丹州小学</t>
  </si>
  <si>
    <t>陈鸿基</t>
  </si>
  <si>
    <t>李卓轩|李卓洲</t>
  </si>
  <si>
    <t>2B8h60CG-132-020-dW-002-59L-079-1-eAe-01-COU</t>
  </si>
  <si>
    <t>创未来队</t>
  </si>
  <si>
    <t>贾俊熙|王溪睿</t>
  </si>
  <si>
    <t>2B8h60a8-132-020-oc-002-6V9-079-1-T7V-01-5fb</t>
  </si>
  <si>
    <t>少年先疯队</t>
  </si>
  <si>
    <t>北京市海淀七一小学 北京市海淀实验小学紫竹分校 人大附中翠微学校</t>
  </si>
  <si>
    <t>石子浩|罗孟璇|杨明泽</t>
  </si>
  <si>
    <t>2B8h609S-132-020-x5-002-yQ6-079-1-RZO-01-STd</t>
  </si>
  <si>
    <t>三只小松鼠</t>
  </si>
  <si>
    <t>育英学校 培新小学 丰台五小</t>
  </si>
  <si>
    <t>李雪飞</t>
  </si>
  <si>
    <t>李泽恩|薛湉熙|薛翕如</t>
  </si>
  <si>
    <t>2B8h60aX-132-020-Sx-002-tbk-079-1-MWA-01-jJA</t>
  </si>
  <si>
    <t>平头哥队</t>
  </si>
  <si>
    <t>北京市培新小学 北京市培新小学</t>
  </si>
  <si>
    <t>李洪泽</t>
  </si>
  <si>
    <t>范文津|刘烨霖</t>
  </si>
  <si>
    <t>2B8h609J-132-020-Ve-002-4OP-079-1-W0f-01-J9C</t>
  </si>
  <si>
    <t>披荆斩棘队</t>
  </si>
  <si>
    <t>北京十一学校丰台小学 清华附中永丰学校 第一零九中小学实验部</t>
  </si>
  <si>
    <t>王飞|张赛楠</t>
  </si>
  <si>
    <t>赵筱菲|牟禹蘅|黄正曦</t>
  </si>
  <si>
    <t>2B8h60aa-132-020-px-002-0z4-079-1-OOQ-01-9LC</t>
  </si>
  <si>
    <t>从容应对</t>
  </si>
  <si>
    <t>北京市三里屯一中百子园校区 北京西中街小学 光明小学</t>
  </si>
  <si>
    <t>崔世伶|赵鲲鹏|杨轶涵</t>
  </si>
  <si>
    <t>2B8h60o8-132-020-wC-002-iG4-079-1-J8C-01-Afs</t>
  </si>
  <si>
    <t>珩远震行队</t>
  </si>
  <si>
    <t>德州市德城区爱科思儿童娱乐服务中心</t>
  </si>
  <si>
    <t>张月</t>
  </si>
  <si>
    <t>李康震|王静远|潘文珩</t>
  </si>
  <si>
    <t>2B8h60S7-132-020-2R-002-zr8-079-1-ow6-01-HMv</t>
  </si>
  <si>
    <t>飞跃战队</t>
  </si>
  <si>
    <t>人大附小主校 北京市海淀区翠微小学 人大附小亮甲校区</t>
  </si>
  <si>
    <t>李雪松</t>
  </si>
  <si>
    <t>苗德琳|赵言熙|严睿宸</t>
  </si>
  <si>
    <t>2B8h60oR-132-020-tv-002-dq4-079-1-BGW-01-AFX</t>
  </si>
  <si>
    <t>灏瀚凌云队</t>
  </si>
  <si>
    <t>王灏宇|袁博瀚</t>
  </si>
  <si>
    <t>2B8h60S5-132-020-Ko-002-p56-079-1-ct7-01-app</t>
  </si>
  <si>
    <t>卓越非凡队</t>
  </si>
  <si>
    <t>北京实验二小白云路分校  北京实验二小广外分校 北京小学</t>
  </si>
  <si>
    <t>张楚耕|李忱恂|李元溪</t>
  </si>
  <si>
    <t>2B8h609f-132-020-cd-002-zKr-079-1-B9b-01-Me7</t>
  </si>
  <si>
    <t>能力风暴海星队</t>
  </si>
  <si>
    <t>王满策</t>
  </si>
  <si>
    <t>黄宇鑫|石宝煜|马寅</t>
  </si>
  <si>
    <t>2B8h60oX-132-020-Ki-002-aHd-079-1-OSX-01-WiY</t>
  </si>
  <si>
    <t>思瑜宇队</t>
  </si>
  <si>
    <t>北京十一中关村科学城学校北京市西什库小学北京市海淀区培英小学</t>
  </si>
  <si>
    <t>王思文|付梓瑜|刘宇德</t>
  </si>
  <si>
    <t>2B8h60X0-132-020-yu-002-ecb-079-1-dR7-01-L7q</t>
  </si>
  <si>
    <t>格斗战神</t>
  </si>
  <si>
    <t>张宏亮|宋奕鑫</t>
  </si>
  <si>
    <t>熊培源|张子恒|张栩</t>
  </si>
  <si>
    <t>2B8h60am-132-020-96-002-UO7-079-1-cpp-01-UHr</t>
  </si>
  <si>
    <t>巅峰队</t>
  </si>
  <si>
    <t>回龙观中心小学 清华附小 北京精诚实验小学国际部</t>
  </si>
  <si>
    <t>马驭西|万家宏|石柏庸</t>
  </si>
  <si>
    <t>2B8h60Sn-132-020-LZ-002-auj-079-1-1pg-01-VTe</t>
  </si>
  <si>
    <t>梓梓队</t>
  </si>
  <si>
    <t>巧乐童教育培训中心</t>
  </si>
  <si>
    <t>张梓宸|苏梓凌</t>
  </si>
  <si>
    <t>2B8h60SQ-132-020-yS-002-Muw-079-1-wa5-01-3N0</t>
  </si>
  <si>
    <t>无限可能队</t>
  </si>
  <si>
    <t>广州市海珠区新港路小学/体育东路小学海明学校</t>
  </si>
  <si>
    <t>孔祥旸</t>
  </si>
  <si>
    <t>李崇佑|林伟濠</t>
  </si>
  <si>
    <t>2B8h60X3-132-020-NL-002-sax-079-1-btB-01-XT1</t>
  </si>
  <si>
    <t>XMGD04队</t>
  </si>
  <si>
    <t>首师北 北京小学大兴分校东校区 北京市大兴区第五小学</t>
  </si>
  <si>
    <t>杨丽欣|张梓豪|王思睿</t>
  </si>
  <si>
    <t>2B8h609F-132-020-yh-002-wp5-079-1-rxh-01-KCx</t>
  </si>
  <si>
    <t>凌云</t>
  </si>
  <si>
    <t>郑东新区春华学校 郑州市中原区锦艺小学 清华附中郑州学校</t>
  </si>
  <si>
    <t>于睿泽|时鸣|谢怡沣</t>
  </si>
  <si>
    <t>2B8h60ae-132-020-y5-002-ghJ-079-1-WOB-01-GZ6</t>
  </si>
  <si>
    <t>破晓队</t>
  </si>
  <si>
    <t>中科启元学校 清华附小清河分校 北航实验学校</t>
  </si>
  <si>
    <t>任星丞|马英韬|曹涵卿</t>
  </si>
  <si>
    <t>2B8h60K5-132-020-1d-002-hzJ-079-1-E6Q-01-03w</t>
  </si>
  <si>
    <t>公主岭市战队</t>
  </si>
  <si>
    <t>公主岭市岭西小学校 公主岭市实验小学校 公主岭市第二实验小学校</t>
  </si>
  <si>
    <t>任佳楠|岳科伟</t>
  </si>
  <si>
    <t>李泽奇|邢彧硕|姜钞</t>
  </si>
  <si>
    <t>2B8h60a9-132-020-TR-002-TeH-079-1-Hib-01-auV</t>
  </si>
  <si>
    <t>专业团队</t>
  </si>
  <si>
    <t>中科院附属玉泉小学 首师大附属定慧里小学 中国教科院朝阳实验学校</t>
  </si>
  <si>
    <t>刘淇|贾函雨|韦泓奕</t>
  </si>
  <si>
    <t>2B8h60ST-132-020-IG-002-BQO-079-1-mB1-01-MUf</t>
  </si>
  <si>
    <t>光速行动队</t>
  </si>
  <si>
    <t>广州市海珠区知信小学/广州市海珠区第二实验小学</t>
  </si>
  <si>
    <t>张立恒|鲍辰安</t>
  </si>
  <si>
    <t>2B8h60XW-132-020-6d-002-TUO-079-1-pUB-01-2ed</t>
  </si>
  <si>
    <t>无冕之王队</t>
  </si>
  <si>
    <t>韩国森|张梓墨|刘树阔</t>
  </si>
  <si>
    <t>2B8h609c-132-020-Rl-002-B11-079-1-uQo-01-qiC</t>
  </si>
  <si>
    <t>能力风暴鲨鱼队</t>
  </si>
  <si>
    <t>张梓浩|钟皓丞|蔡恩泽</t>
  </si>
  <si>
    <t>2B8h60ab-132-020-La-002-YE0-079-1-8MH-01-hfP</t>
  </si>
  <si>
    <t>接力棒队</t>
  </si>
  <si>
    <t>王乐骁|罗灿宸|刘槿成</t>
  </si>
  <si>
    <t>2B8h60a4-132-020-6A-002-vPM-079-1-13h-01-AwK</t>
  </si>
  <si>
    <t>TNTOPEN</t>
  </si>
  <si>
    <t>北京市延庆区第一小学、北京市延庆区第三小学</t>
  </si>
  <si>
    <t>王国玺|刘澎朗|田玥</t>
  </si>
  <si>
    <t>2B8h60ap-132-020-dS-002-SBL-079-1-PYb-01-ALZ</t>
  </si>
  <si>
    <t>啊对对 队</t>
  </si>
  <si>
    <t>中国人民大学附属中学翠微学校小学部 北京市十一学校一分校</t>
  </si>
  <si>
    <t>曹熙悦|李明远|张颢严</t>
  </si>
  <si>
    <t>2B8h609u-132-020-VO-002-Spx-079-1-7jo-01-UCN</t>
  </si>
  <si>
    <t>清风拂面队</t>
  </si>
  <si>
    <t>姚宗佑|胡瑞翔|常兆芃</t>
  </si>
  <si>
    <t>2B8h60SK-132-020-hF-002-wgo-079-1-YPV-01-ABo</t>
  </si>
  <si>
    <t>流火玄甲</t>
  </si>
  <si>
    <t>北京小学广内分校 北京市海淀区星火小学 北京市自忠小学</t>
  </si>
  <si>
    <t>朱治瑞|李昊棣|李德太</t>
  </si>
  <si>
    <t>2B8h60aU-132-020-dO-002-ni1-079-1-F3H-01-ZcF</t>
  </si>
  <si>
    <t>斩虹</t>
  </si>
  <si>
    <t>高翊博|张家溢|王铭礼</t>
  </si>
  <si>
    <t>2B8h60Ka-132-020-Uh-002-St7-079-1-7wI-01-Sew</t>
  </si>
  <si>
    <t>翊然星穹队</t>
  </si>
  <si>
    <t>张孙然|张孙翊</t>
  </si>
  <si>
    <t>2B8h609w-132-020-07-002-Fkh-079-1-qYU-01-MOe</t>
  </si>
  <si>
    <t>乐思博3队</t>
  </si>
  <si>
    <t>朱涵宇|李奕含|崔凌睿</t>
  </si>
  <si>
    <t>2B8h60KC-132-020-zP-002-r0u-079-1-Gnq-01-NOI</t>
  </si>
  <si>
    <t>幽影幻刃</t>
  </si>
  <si>
    <t>北京十一学校丰台小学</t>
  </si>
  <si>
    <t>王飞</t>
  </si>
  <si>
    <t>李妍西|乔子越|王尊乐</t>
  </si>
  <si>
    <t>2B8h60Sy-132-020-GF-002-HOT-079-1-7Wx-01-1uV</t>
  </si>
  <si>
    <t>探索未来队</t>
  </si>
  <si>
    <t>丰台实验学校  北京小学天宁寺分校  北京小学</t>
  </si>
  <si>
    <t>陈子樑|石浩君|赵梓轩</t>
  </si>
  <si>
    <t>2B8h60om-132-020-qO-002-sF2-079-1-UmH-01-DQM</t>
  </si>
  <si>
    <t>济南市章丘区实验小学队</t>
  </si>
  <si>
    <t>济南市章丘区实验小学</t>
  </si>
  <si>
    <t>李晨瑜|高瑞阳</t>
  </si>
  <si>
    <t>2B8h6099-132-020-co-002-FHZ-079-1-DjW-01-Ia3</t>
  </si>
  <si>
    <t>北斗神拳队</t>
  </si>
  <si>
    <t>翠微小学 北京育英学校</t>
  </si>
  <si>
    <t>杜家晟</t>
  </si>
  <si>
    <t>杜存远|宋梓承</t>
  </si>
  <si>
    <t>2B8h60K3-132-020-Vn-002-L5T-079-1-wQv-01-MPv</t>
  </si>
  <si>
    <t>陆战十一师</t>
  </si>
  <si>
    <t>大连开发区新城小学，大连开发区松林小学，大连枫叶国际学校</t>
  </si>
  <si>
    <t>焦永宸|宋星鸿|柳皓哲</t>
  </si>
  <si>
    <t>2B8h60Sa-132-020-CS-002-biN-079-1-VlA-01-PMf</t>
  </si>
  <si>
    <t>机械暴龙</t>
  </si>
  <si>
    <t>北京市西城区志成小学 人大附朝阳学校小学部 北京师范大学实验小学</t>
  </si>
  <si>
    <t>李成蹊|胡书睿|杨昕铭</t>
  </si>
  <si>
    <t>2B8h60oW-132-020-yz-002-PVR-079-1-2Yo-01-ZCX</t>
  </si>
  <si>
    <t>星纱</t>
  </si>
  <si>
    <t>西安市浐灞第二小学</t>
  </si>
  <si>
    <t>周于茸|冯丹</t>
  </si>
  <si>
    <t>燕蕰妁|燕婉妁</t>
  </si>
  <si>
    <t>2B8h60SB-132-020-FH-002-maq-079-1-mLP-01-OlD</t>
  </si>
  <si>
    <t>睿毅队</t>
  </si>
  <si>
    <t>陈嘉睿|陈俊毅</t>
  </si>
  <si>
    <t>2B8h60tQ-132-020-Om-001-gCz-077-1-vOs-05-7xg</t>
  </si>
  <si>
    <t>地面格斗羽量级</t>
  </si>
  <si>
    <t>乐思博奋勇队</t>
  </si>
  <si>
    <t>于涵堒|姜明泽|靳佳澄</t>
  </si>
  <si>
    <t>2B8h60cy-132-020-xB-001-uJu-077-1-iuO-05-wQf</t>
  </si>
  <si>
    <t>小科骥三队</t>
  </si>
  <si>
    <t>中国人民大学附属中学翠微学校 中关村三小</t>
  </si>
  <si>
    <t>樊佳星</t>
  </si>
  <si>
    <t>韩孟泽|游文葆</t>
  </si>
  <si>
    <t>2B8h60tH-132-020-Yb-001-a0n-077-1-u3r-05-hR7</t>
  </si>
  <si>
    <t>乐思博前进队</t>
  </si>
  <si>
    <t>陈怀瑾|陈佩瑜|赵凯迪</t>
  </si>
  <si>
    <t>2B8h60t5-132-020-Q0-001-21V-077-1-ZEx-05-xIv</t>
  </si>
  <si>
    <t>车库创客寅队</t>
  </si>
  <si>
    <t>中关村二小 草桥小学 	丰台外国语附属一小</t>
  </si>
  <si>
    <t>何乔立</t>
  </si>
  <si>
    <t>杨劭|高艺航|王俊然</t>
  </si>
  <si>
    <t>全国四强</t>
  </si>
  <si>
    <t>2B8h60tI-132-020-tb-001-la6-077-1-zwC-05-IIT</t>
  </si>
  <si>
    <t>车库创客卯队</t>
  </si>
  <si>
    <t>回民小学 	北邮附小 北京市实验一小</t>
  </si>
  <si>
    <t>邓无忧|禹景曦|薛皓宇</t>
  </si>
  <si>
    <t>全国五强</t>
  </si>
  <si>
    <t>2B8h60tp-132-020-bF-001-vAz-077-1-ShH-05-uOS</t>
  </si>
  <si>
    <t>乐思博梦之队</t>
  </si>
  <si>
    <t>朱恩熹|龚梓桐|孔令帅</t>
  </si>
  <si>
    <t>2B8h60V8-132-020-1W-001-heL-077-1-eCi-05-QHD</t>
  </si>
  <si>
    <t>奇趣编程金狮军团8队</t>
  </si>
  <si>
    <t>蔺琳琳</t>
  </si>
  <si>
    <t>赵翊茗|王昱琛|朱奕臣</t>
  </si>
  <si>
    <t>全国十强</t>
  </si>
  <si>
    <t>2B8h60tX-132-020-zM-001-t9Z-077-1-A7u-05-5Jc</t>
  </si>
  <si>
    <t>水星队</t>
  </si>
  <si>
    <t>八一学校小学部 北京大学附属小学 海淀区六一小学</t>
  </si>
  <si>
    <t>张群</t>
  </si>
  <si>
    <t>毛毅阳|韩昊均|李明阳</t>
  </si>
  <si>
    <t>2B8h60ti-132-020-4c-001-9o1-077-1-ilh-05-C93</t>
  </si>
  <si>
    <t>金星队</t>
  </si>
  <si>
    <t>双榆树第一小学 北京航空航天大学附属小学</t>
  </si>
  <si>
    <t>王一凡|袁一|曾行微</t>
  </si>
  <si>
    <t>2B8h60tT-132-020-CU-001-l1l-077-1-zO3-05-dD3</t>
  </si>
  <si>
    <t>乐思博进取队</t>
  </si>
  <si>
    <t>穆欣阳|邹宇泽|耿佳桐</t>
  </si>
  <si>
    <t>2B8h60t8-132-020-Sm-001-oGb-077-1-TSf-05-GoO</t>
  </si>
  <si>
    <t>童科乐超能队</t>
  </si>
  <si>
    <t>娄澄哲|范金易|张赫辰</t>
  </si>
  <si>
    <t>全国二十强</t>
  </si>
  <si>
    <t>2B8h60tO-132-020-V2-001-8Ya-077-1-f9d-05-QQd</t>
  </si>
  <si>
    <t>乐思博拼搏队</t>
  </si>
  <si>
    <t>李泽耀阳|张洪滔|杜家恩</t>
  </si>
  <si>
    <t>2B8h60tu-132-020-D9-001-5K0-077-1-Qn1-05-pav</t>
  </si>
  <si>
    <t>童科乐无畏队</t>
  </si>
  <si>
    <t>张泽熙|郭依昀|吴羽桐</t>
  </si>
  <si>
    <t>2B8h60c0-132-020-u7-001-waZ-077-1-gZh-05-AC6</t>
  </si>
  <si>
    <t>长春一队</t>
  </si>
  <si>
    <t>长春东师东安实验学校、长春第一〇八学校、长春第二实验小学</t>
  </si>
  <si>
    <t>张海秋</t>
  </si>
  <si>
    <t>刘雨泽|赵小川|李戊</t>
  </si>
  <si>
    <t>2B8h60Vh-132-020-aL-001-SO8-077-1-H3N-05-gUJ</t>
  </si>
  <si>
    <t>创想队</t>
  </si>
  <si>
    <t>长春力旺实验小学</t>
  </si>
  <si>
    <t>孙铭野</t>
  </si>
  <si>
    <t>迟群燃|于佳伯|李硕</t>
  </si>
  <si>
    <t>2B8h60t9-132-020-vC-001-Kgc-077-1-21o-05-ZSy</t>
  </si>
  <si>
    <t>乐思博超越队</t>
  </si>
  <si>
    <t>王梓杨|寇宜飞|赵梓淏</t>
  </si>
  <si>
    <t>2B8h60tC-132-020-7q-001-JJb-077-1-u2y-05-gzC</t>
  </si>
  <si>
    <t>乐思博创想队</t>
  </si>
  <si>
    <t>苗恩齐|钱润鑫|蒋泽杰</t>
  </si>
  <si>
    <t>2B8h60VH-132-020-Mx-001-N5F-077-1-qiq-05-ogk</t>
  </si>
  <si>
    <t>易公主坟-双人成行队</t>
  </si>
  <si>
    <t>网易科创思维馆</t>
  </si>
  <si>
    <t>袁慎吾</t>
  </si>
  <si>
    <t>樊哲豪|高祖一</t>
  </si>
  <si>
    <t>2B8h60VO-132-020-CG-001-leC-077-1-gaq-05-OeP</t>
  </si>
  <si>
    <t>西关完全小学</t>
  </si>
  <si>
    <t>广宗镇中心小学西关完全小学</t>
  </si>
  <si>
    <t>赵雪雪</t>
  </si>
  <si>
    <t>周广润|徐志桂</t>
  </si>
  <si>
    <t>2B8h60cZ-132-020-OW-001-mNK-077-1-ddc-05-Q00</t>
  </si>
  <si>
    <t>小科骥一队</t>
  </si>
  <si>
    <t>人大附小亮甲校区 北京市海淀区培星小学</t>
  </si>
  <si>
    <t>连帅超</t>
  </si>
  <si>
    <t>罗之恒|陈书霆</t>
  </si>
  <si>
    <t>2B8h60tb-132-020-xB-001-U9O-077-1-oIP-05-UbV</t>
  </si>
  <si>
    <t>车库创客子队</t>
  </si>
  <si>
    <t>北京第一实验学校 宣武师范附属一小 十八中时光学校</t>
  </si>
  <si>
    <t>牛亦宸|李牧瑀|孙雨泽</t>
  </si>
  <si>
    <t>2B8h60tN-132-020-ed-001-3xd-077-1-p1l-05-TbK</t>
  </si>
  <si>
    <t>乐思博无敌队</t>
  </si>
  <si>
    <t>汪炜然|潘乐一|蒋颜泽</t>
  </si>
  <si>
    <t>2B8h60Vj-132-020-5a-001-LEa-077-1-Ume-05-mti</t>
  </si>
  <si>
    <t>牛刀小试</t>
  </si>
  <si>
    <t>丁瑞雪|高兵</t>
  </si>
  <si>
    <t>白轩屹|袁楷烜|刘欣雨</t>
  </si>
  <si>
    <t>2B8h60ca-132-020-2X-001-aHq-077-1-tTL-05-9pV</t>
  </si>
  <si>
    <t>扭矩挑战者</t>
  </si>
  <si>
    <t>兰州市民主西路小学 兰州市水车园小学 兰州市大沙坪小学</t>
  </si>
  <si>
    <t>滕则良</t>
  </si>
  <si>
    <t>张益诚|樊佳鑫|张浩翔</t>
  </si>
  <si>
    <t>2B8h60tG-132-020-O6-001-0cQ-077-1-rvF-05-Gg1</t>
  </si>
  <si>
    <t>车库创客丑队</t>
  </si>
  <si>
    <t>草桥小学 西罗园小学 北京丽泽国际学校</t>
  </si>
  <si>
    <t>潘启悦|吴梓豪|曾渝皓</t>
  </si>
  <si>
    <t>2B8h60tB-132-020-Ln-001-97a-077-1-eqV-05-bic</t>
  </si>
  <si>
    <t>童科乐破晓队</t>
  </si>
  <si>
    <t>聂鸣</t>
  </si>
  <si>
    <t>张宇宸|韩昊言|赵皓喆</t>
  </si>
  <si>
    <t>2B8h60tD-132-020-og-001-78q-077-1-cSB-05-tRo</t>
  </si>
  <si>
    <t>童科乐雷霆队</t>
  </si>
  <si>
    <t>丁毅|孙有博|肖学睿</t>
  </si>
  <si>
    <t>2B8h60VA-132-020-Of-001-aWB-077-1-LRT-05-RGS</t>
  </si>
  <si>
    <t>T9战队</t>
  </si>
  <si>
    <t>吉化第九小学校</t>
  </si>
  <si>
    <t>丁梓洁|丁梓轩|马浚喆</t>
  </si>
  <si>
    <t>2B8h60cx-132-020-iz-001-Nvw-077-1-jsE-05-xMn</t>
  </si>
  <si>
    <t>守真</t>
  </si>
  <si>
    <t>李笳溢|左晗|邢智彬</t>
  </si>
  <si>
    <t>2B8h60cP-132-020-Le-001-yIa-077-1-Oi6-05-mPR</t>
  </si>
  <si>
    <t>童科乐梦想队</t>
  </si>
  <si>
    <t>孟浩初|李佳岩|孔佑赫</t>
  </si>
  <si>
    <t>2B8h60cI-132-020-OF-001-04l-077-1-TqK-05-4Ou</t>
  </si>
  <si>
    <t>民族园三队</t>
  </si>
  <si>
    <t>严奕明|严奕朗</t>
  </si>
  <si>
    <t>2B8h60cw-132-020-VR-001-lM0-077-1-3HG-05-Q5w</t>
  </si>
  <si>
    <t>小科骥二队</t>
  </si>
  <si>
    <t>首都师范大学附属小学 首都师范大学附属中学第一小学</t>
  </si>
  <si>
    <t>张鸣阳|韩贺丞</t>
  </si>
  <si>
    <t>2B8h60cV-132-020-Ya-001-YZK-077-1-v45-05-MQo</t>
  </si>
  <si>
    <t>民族园二队</t>
  </si>
  <si>
    <t>北京市三帆中学附属小学  北京医科大学附属小学</t>
  </si>
  <si>
    <t>林雅玉</t>
  </si>
  <si>
    <t>肖圣航|辛明举|龚子昊</t>
  </si>
  <si>
    <t>2B8h60tK-132-020-lT-001-A3j-077-1-ugv-05-GO3</t>
  </si>
  <si>
    <t>车库1队</t>
  </si>
  <si>
    <t>北京理工大学附属小学 北京市第一零一中昌平实验学校</t>
  </si>
  <si>
    <t>朱浩田</t>
  </si>
  <si>
    <t>孙墨亦|李杭樾|张楒淇</t>
  </si>
  <si>
    <t>2B8h60cG-132-020-vx-001-str-077-1-FOE-05-L6Q</t>
  </si>
  <si>
    <t>小科骥四队</t>
  </si>
  <si>
    <t>海淀实验小学 奋斗小学</t>
  </si>
  <si>
    <t>任涵义|刘奕谦</t>
  </si>
  <si>
    <t>2B8h60tF-132-020-cf-001-Udb-077-1-T8h-05-s1A</t>
  </si>
  <si>
    <t>童科乐麒麟队</t>
  </si>
  <si>
    <t>林书毅|王睿霖|于淏名</t>
  </si>
  <si>
    <t>2B8h60c5-132-020-Ny-001-CCE-077-1-ziW-05-XRX</t>
  </si>
  <si>
    <t>民族园一队</t>
  </si>
  <si>
    <t>北京医科大学附属小学  北京市海淀区中关村第三小学 育翔小学</t>
  </si>
  <si>
    <t>杨智麟|李承修|陶璐宸晞</t>
  </si>
  <si>
    <t>2B8h60c6-132-020-n0-001-JyI-077-1-FbS-05-cfQ</t>
  </si>
  <si>
    <t>镇穹</t>
  </si>
  <si>
    <t>闫恩诺|唐铭泽|郭梓硕</t>
  </si>
  <si>
    <t>2B8h60Vv-132-020-KF-001-pt0-077-1-swm-05-yOV</t>
  </si>
  <si>
    <t>赛若之刃</t>
  </si>
  <si>
    <t>南通市崇川小学、南通师范学校第二附属小学</t>
  </si>
  <si>
    <t>李骏</t>
  </si>
  <si>
    <t>张宸僖|卞梓垚|张琳羽</t>
  </si>
  <si>
    <t>2B8h60Ic-132-020-WD-001-taE-077-1-1E5-05-HZH</t>
  </si>
  <si>
    <t>创新2队</t>
  </si>
  <si>
    <t>孟思宇|陈怡彤</t>
  </si>
  <si>
    <t>2B8h60cK-132-020-Z1-001-Px2-077-1-sdB-05-mKl</t>
  </si>
  <si>
    <t>博派队</t>
  </si>
  <si>
    <t>淄博博思明道科技培训学校</t>
  </si>
  <si>
    <t>傅会雨</t>
  </si>
  <si>
    <t>司马畅|于润泽</t>
  </si>
  <si>
    <t>2B8h60Ji-132-020-QL-001-Eii-077-1-DLs-06-2Xo</t>
  </si>
  <si>
    <t>车库创客午队</t>
  </si>
  <si>
    <t>宣武师范附属一小 华德中杉学校 北京第一实验小学</t>
  </si>
  <si>
    <t>赵骏屹|刘梓翰|刘泰然</t>
  </si>
  <si>
    <t>2B8h60J0-132-020-nm-001-NBo-077-1-0qY-06-OUa</t>
  </si>
  <si>
    <t>木星队</t>
  </si>
  <si>
    <t>北京航空航天大学附属小学 中国人民大学附属中学实验小学</t>
  </si>
  <si>
    <t>武修桐</t>
  </si>
  <si>
    <t>马弋坤|彭友为|付家淇</t>
  </si>
  <si>
    <t>2B8h60Jj-132-020-sa-001-ghw-077-1-yID-06-Mjt</t>
  </si>
  <si>
    <t>车库二队</t>
  </si>
  <si>
    <t>北京昌平区实验小学 中国科学院附属实验学校 中国人民大学附属小学</t>
  </si>
  <si>
    <t>王孔轩|史子桓|宋城锐</t>
  </si>
  <si>
    <t>2B8h60JN-132-020-KY-001-Xbp-077-1-y0j-06-JN7</t>
  </si>
  <si>
    <t>火星队</t>
  </si>
  <si>
    <t>北京理工大学附属小学 中关村第一小学 中关村第四小学</t>
  </si>
  <si>
    <t>田有秋|李冠廷|赵沐昀</t>
  </si>
  <si>
    <t>2B8h60JF-132-020-F4-001-crG-077-1-2rC-06-Q72</t>
  </si>
  <si>
    <t>合力搏击小队</t>
  </si>
  <si>
    <t>甘肃省兰州实验小学 兰州大学附属学校 兰州市城关区五泉小学</t>
  </si>
  <si>
    <t>魏诗惠</t>
  </si>
  <si>
    <t>李柏霖|司坦福|张毓轩</t>
  </si>
  <si>
    <t>全国八强</t>
  </si>
  <si>
    <t>2B8h60Je-132-020-DW-001-mC1-077-1-dC3-06-uFa</t>
  </si>
  <si>
    <t>力搏先锋</t>
  </si>
  <si>
    <t>兰州市民主西路小学 民主西路小学  兰州市民主西路小学</t>
  </si>
  <si>
    <t>朱念祖|赵峻逸|王鹏皓</t>
  </si>
  <si>
    <t>2B8h60i3-132-020-Os-001-wg8-077-1-XJZ-06-6i8</t>
  </si>
  <si>
    <t>奇趣编程金狮军团6队</t>
  </si>
  <si>
    <t>郑州市郑东新区蒲公英小学</t>
  </si>
  <si>
    <t>张一航|王俊熙|母俊华</t>
  </si>
  <si>
    <t>2B8h60Js-132-020-HY-001-FK1-077-1-Lph-06-VBc</t>
  </si>
  <si>
    <t>杠杆格斗家</t>
  </si>
  <si>
    <t>兰州市一只船小学 兰州碧桂园学校 兰州市民主西路小学</t>
  </si>
  <si>
    <t>杨烁岩|石钊源|张世昊</t>
  </si>
  <si>
    <t>2B8h60in-132-020-x8-001-gZo-077-1-AFq-06-UXq</t>
  </si>
  <si>
    <t>广宗县实验小学</t>
  </si>
  <si>
    <t>曹烨|王丽敏</t>
  </si>
  <si>
    <t>崔统策|李丙磊|孙奕莀</t>
  </si>
  <si>
    <t>全国九强</t>
  </si>
  <si>
    <t>2B8h60i9-132-020-Cc-001-lFP-077-1-E2n-06-MTO</t>
  </si>
  <si>
    <t>快乐就队</t>
  </si>
  <si>
    <t>广宗县第三小学</t>
  </si>
  <si>
    <t>王静静</t>
  </si>
  <si>
    <t>李佳泽|刘洪源|王元兆</t>
  </si>
  <si>
    <t>2B8h60Jm-132-020-ko-001-xmM-077-1-O2h-06-Ox1</t>
  </si>
  <si>
    <t>创未来1队</t>
  </si>
  <si>
    <t>高凡奇|李沐航</t>
  </si>
  <si>
    <t>2B8h60JQ-132-020-z1-001-Wv6-077-1-fQR-06-A5D</t>
  </si>
  <si>
    <t>童科乐闪电队</t>
  </si>
  <si>
    <t>李佳骏|方攀睿|辛翊萱</t>
  </si>
  <si>
    <t>2B8h60JM-132-020-3Z-001-N0x-077-1-aS6-06-HDV</t>
  </si>
  <si>
    <t>车库创客巳队</t>
  </si>
  <si>
    <t>草桥小学 康乐里小学</t>
  </si>
  <si>
    <t>纪昕彤|沈子淇|任高霏</t>
  </si>
  <si>
    <t>2B8h60JS-132-020-28-001-6fD-077-1-Rrf-06-roc</t>
  </si>
  <si>
    <t>车库创客未队</t>
  </si>
  <si>
    <t>景泰小学 十二中  复兴门外第一小学</t>
  </si>
  <si>
    <t>江菁桐|赵子睿|李修凝</t>
  </si>
  <si>
    <t>2B8h60ii-132-020-jE-001-kHi-077-1-lJL-06-B94</t>
  </si>
  <si>
    <t>超人队</t>
  </si>
  <si>
    <t>王藜讳|覃振钢</t>
  </si>
  <si>
    <t>黄天玺|姚逸阳|汪李扬</t>
  </si>
  <si>
    <t>2B8h60JI-132-020-hd-001-hkS-077-1-f5j-06-reE</t>
  </si>
  <si>
    <t>车库创客辰队</t>
  </si>
  <si>
    <t>万柳小学 顺城街一小 十五中附小</t>
  </si>
  <si>
    <t>蒋坤镈|刘若翎|何依轩</t>
  </si>
  <si>
    <t>2B8h60iP-132-020-cV-001-f1M-077-1-NvT-06-cCK</t>
  </si>
  <si>
    <t>长春二队</t>
  </si>
  <si>
    <t>王清远|王文远</t>
  </si>
  <si>
    <t>2B8h60iH-132-020-uJ-001-5d6-077-1-38Z-06-PXm</t>
  </si>
  <si>
    <t>广宗县科创小能手队</t>
  </si>
  <si>
    <t>广宗县第一小学</t>
  </si>
  <si>
    <t>周铭康|曹铜玄</t>
  </si>
  <si>
    <t>2B8h60Nm-132-020-By-002-qfO-079-1-USY-03-n2h</t>
  </si>
  <si>
    <t>昀泓破浪</t>
  </si>
  <si>
    <t>北京十一实验中学</t>
  </si>
  <si>
    <t>石晓斐</t>
  </si>
  <si>
    <t>李昀泓</t>
  </si>
  <si>
    <t>2B8h60NW-132-020-hF-002-DmA-079-1-QZQ-03-whl</t>
  </si>
  <si>
    <t>安耘辰</t>
  </si>
  <si>
    <t>北京化工大学附属中学</t>
  </si>
  <si>
    <t>2B8h6004-132-020-LH-002-3am-079-1-epJ-03-WKZ</t>
  </si>
  <si>
    <t>王玮明</t>
  </si>
  <si>
    <t>大连经济技术开发区第九中学</t>
  </si>
  <si>
    <t>2B8h600x-132-020-ml-002-79b-079-1-aIq-03-PzQ</t>
  </si>
  <si>
    <t>乐思博初中1队</t>
  </si>
  <si>
    <t>王文禹|马一寒</t>
  </si>
  <si>
    <t>2B8h600v-132-020-nT-002-v5D-079-1-OwE-03-Ooe</t>
  </si>
  <si>
    <t>育英格斗1队</t>
  </si>
  <si>
    <t>北京市育英学校</t>
  </si>
  <si>
    <t>薛晖</t>
  </si>
  <si>
    <t>温孟龙|侯博宇</t>
  </si>
  <si>
    <t>全国七强</t>
  </si>
  <si>
    <t>2B8h600T-132-020-t7-002-O1Y-079-1-Q7I-03-CCS</t>
  </si>
  <si>
    <t>skywind</t>
  </si>
  <si>
    <t>北京亦庄实验中学</t>
  </si>
  <si>
    <t>段新新|高媛</t>
  </si>
  <si>
    <t>张思诚|关依恬</t>
  </si>
  <si>
    <t>2B8h60N7-132-020-W7-002-Gc1-079-1-XA0-03-hzg</t>
  </si>
  <si>
    <t>猛狮未来科学家1队</t>
  </si>
  <si>
    <t>北京市西城区登莱小学 辽宁省锦州市实验学校</t>
  </si>
  <si>
    <t>李明绩|邵山欢</t>
  </si>
  <si>
    <t>王浩宇|李明哲</t>
  </si>
  <si>
    <t>2B8h60NK-132-020-lS-002-0bV-079-1-8lG-03-Gfy</t>
  </si>
  <si>
    <t>赵天瑞 赵鸿瑞</t>
  </si>
  <si>
    <t>深圳市龙华区新华中学教育集团</t>
  </si>
  <si>
    <t>陈海练</t>
  </si>
  <si>
    <t>赵天瑞|赵鸿瑞</t>
  </si>
  <si>
    <t>2B8h60pY-132-020-K0-002-za1-079-1-6ij-03-pfJ</t>
  </si>
  <si>
    <t>枣庄市薛城舜耕实验学校队</t>
  </si>
  <si>
    <t>枣庄市薛城舜耕实验学校</t>
  </si>
  <si>
    <t>杨闻浩</t>
  </si>
  <si>
    <t>2B8h60NO-132-020-wk-002-fvr-079-1-2L0-03-Lbn</t>
  </si>
  <si>
    <t>蒋正章 罗剑丞</t>
  </si>
  <si>
    <t>深圳市龙华区新华中学教育集团 	深圳市龙华第二小学</t>
  </si>
  <si>
    <t>罗剑丞|蒋正章</t>
  </si>
  <si>
    <t>全国十四强</t>
  </si>
  <si>
    <t>2B8h60pP-132-020-BS-002-EcX-079-1-FZB-03-ni1</t>
  </si>
  <si>
    <t>白轶男</t>
  </si>
  <si>
    <t>深圳高级中学集团北校区</t>
  </si>
  <si>
    <t>2B8h60Cr-132-020-II-002-HtM-079-1-Z8a-03-S2O</t>
  </si>
  <si>
    <t>爆炸是一门艺术</t>
  </si>
  <si>
    <t>李幸阳|左佑</t>
  </si>
  <si>
    <t>2B8h60Ce-132-020-nW-002-iNi-079-1-P7Z-03-9MI</t>
  </si>
  <si>
    <t>帆济沧海</t>
  </si>
  <si>
    <t>李明辉|刘奕宁</t>
  </si>
  <si>
    <t>2B8h60p8-132-020-qw-002-s35-079-1-MDs-03-6x0</t>
  </si>
  <si>
    <t>睿宇先锋队</t>
  </si>
  <si>
    <t>李康睿|王宇哲</t>
  </si>
  <si>
    <t>2B8h60lI-132-020-XG-002-Jqy-079-1-9h7-03-aU7</t>
  </si>
  <si>
    <t>北海战队</t>
  </si>
  <si>
    <t>海南华侨中学  北京五十七中</t>
  </si>
  <si>
    <t>刘畅|王静伊</t>
  </si>
  <si>
    <t>2B8h600b-132-020-5K-002-Dxd-079-1-Zou-03-Vho</t>
  </si>
  <si>
    <t>吱吱吱吱队</t>
  </si>
  <si>
    <t>北京市第一五九中学 北京市第一五六中学</t>
  </si>
  <si>
    <t>蒋思淼</t>
  </si>
  <si>
    <t>邢芝萱|张昊琨</t>
  </si>
  <si>
    <t>2B8h60CF-132-020-3J-002-tVk-079-1-UuO-03-fJs</t>
  </si>
  <si>
    <t>翱翔1队</t>
  </si>
  <si>
    <t>陈海燕|崔红学</t>
  </si>
  <si>
    <t>韩雨阳|王奕辉</t>
  </si>
  <si>
    <t>2B8h60Ns-132-020-dl-002-Dv7-079-1-RSf-03-OvQ</t>
  </si>
  <si>
    <t>汕头育能实验学校</t>
  </si>
  <si>
    <t>汕头市育能实验学校</t>
  </si>
  <si>
    <t>杜泽链</t>
  </si>
  <si>
    <t>蔡一瑰</t>
  </si>
  <si>
    <t>2B8h60pn-132-020-SB-002-JuJ-079-1-Wzv-03-ujx</t>
  </si>
  <si>
    <t>德州市第一中学队</t>
  </si>
  <si>
    <t>李雨泽</t>
  </si>
  <si>
    <t>2B8h60NR-132-020-jg-002-Djs-079-1-BaO-03-87O</t>
  </si>
  <si>
    <t>辰宁星驰</t>
  </si>
  <si>
    <t>清华大学附属中学</t>
  </si>
  <si>
    <t>郭辰宁</t>
  </si>
  <si>
    <t>2B8h60NN-132-020-F0-002-MNY-079-1-Ga7-03-qYE</t>
  </si>
  <si>
    <t>胡铭灏 胡宣哲</t>
  </si>
  <si>
    <t>胡铭灏|胡宣哲</t>
  </si>
  <si>
    <t>2B8h60NG-132-020-fv-002-k4B-079-1-zC0-03-ryv</t>
  </si>
  <si>
    <t>天龙铲神队</t>
  </si>
  <si>
    <t>北京市十一学校 北京市十三中分校</t>
  </si>
  <si>
    <t>何言天|王嘉隆</t>
  </si>
  <si>
    <t>2B8h600c-132-020-JL-002-t7o-079-1-pff-03-LWx</t>
  </si>
  <si>
    <t>遥遥领先队</t>
  </si>
  <si>
    <t>北京市西城外国语学校  北京市育英学校</t>
  </si>
  <si>
    <t>刘耘溥|金卓熠</t>
  </si>
  <si>
    <t>2B8h600E-132-020-vg-002-kbS-079-1-UQN-03-pWu</t>
  </si>
  <si>
    <t>六队</t>
  </si>
  <si>
    <t>刘子木</t>
  </si>
  <si>
    <t>2B8h6009-132-020-NN-002-bgC-079-1-W7v-03-SU6</t>
  </si>
  <si>
    <t>我的未来式由我做组</t>
  </si>
  <si>
    <t>郭雨晞|彭澍涵</t>
  </si>
  <si>
    <t>2B8h60N4-132-020-vb-002-k0a-079-1-UTH-03-V7v</t>
  </si>
  <si>
    <t>北京四中队</t>
  </si>
  <si>
    <t>北京市第四中学（道元校区） 北京市第四中学</t>
  </si>
  <si>
    <t>常钧涵|曹修齐|董文博</t>
  </si>
  <si>
    <t>2B8h60pD-132-020-U4-002-wvb-079-1-KYZ-03-hiL</t>
  </si>
  <si>
    <t>公主岭战队</t>
  </si>
  <si>
    <t>公主岭市第六中学校</t>
  </si>
  <si>
    <t>姜影</t>
  </si>
  <si>
    <t>陈禹西|邹溪桐</t>
  </si>
  <si>
    <t>2B8h60Cu-132-020-2G-002-RHN-079-1-UHc-03-zoK</t>
  </si>
  <si>
    <t>TNT</t>
  </si>
  <si>
    <t>陈锦延|马博文</t>
  </si>
  <si>
    <t>全国二十九强</t>
  </si>
  <si>
    <t>2B8h60OP-132-020-xK-002-Hk6-079-1-BzL-03-bq1</t>
  </si>
  <si>
    <t>造悟者石家庄二十三中学队</t>
  </si>
  <si>
    <t>王奚|纪双双</t>
  </si>
  <si>
    <t>王知行|张冀童</t>
  </si>
  <si>
    <t>2B8h60Ow-132-020-vL-002-lOt-079-1-oDv-03-5Lr</t>
  </si>
  <si>
    <t>濮阳之星</t>
  </si>
  <si>
    <t>河南省濮阳市南乐博文中学</t>
  </si>
  <si>
    <t>刘士博</t>
  </si>
  <si>
    <t>卢梓若</t>
  </si>
  <si>
    <t>2B8h60Nu-132-020-8J-002-jU0-079-1-Xma-03-5rz</t>
  </si>
  <si>
    <t>MC荣耀队</t>
  </si>
  <si>
    <t>北京市第十三中学分校 北京市第五十六中学</t>
  </si>
  <si>
    <t>许笑琨|南博文|周意轩</t>
  </si>
  <si>
    <t>2B8h60OL-132-020-C2-002-Ho8-079-1-Yzm-03-qRz</t>
  </si>
  <si>
    <t>创未来初中队</t>
  </si>
  <si>
    <t>宋沐霖|张家睿</t>
  </si>
  <si>
    <t>2B8h60Nx-132-020-oL-002-ywC-079-1-oBA-03-f2Q</t>
  </si>
  <si>
    <t>铭茹战队</t>
  </si>
  <si>
    <t>西北工业大学附属中学/鄂尔多斯市第一中学</t>
  </si>
  <si>
    <t>吴增垚</t>
  </si>
  <si>
    <t>刘书铭|李佳茹</t>
  </si>
  <si>
    <t>2B8h600O-132-020-pp-002-BSg-079-1-Os2-03-Xks</t>
  </si>
  <si>
    <t>E/INTP</t>
  </si>
  <si>
    <t>卓奕嘉|王锦瑞</t>
  </si>
  <si>
    <t>2B8h60Ot-132-020-dx-002-FpH-079-1-0Np-03-hQf</t>
  </si>
  <si>
    <t>白云外国语之星</t>
  </si>
  <si>
    <t>广州市白云区白云外国语中学</t>
  </si>
  <si>
    <t>张睿宁</t>
  </si>
  <si>
    <t>2B8h60C8-132-020-G6-002-ZrB-079-1-xwO-03-4Od</t>
  </si>
  <si>
    <t>金戈队</t>
  </si>
  <si>
    <t>刘芸溪|刘润泽|魏资航</t>
  </si>
  <si>
    <t>2B8h6002-132-020-1d-002-10K-079-1-YTZ-03-mOI</t>
  </si>
  <si>
    <t>13Maker-1</t>
  </si>
  <si>
    <t>北京市第十三中学</t>
  </si>
  <si>
    <t>殷梦竹|马萍萍</t>
  </si>
  <si>
    <t>张嘉楠|段旭广|王子钊</t>
  </si>
  <si>
    <t>2B8h60Cm-132-020-1o-002-Vrn-079-1-9l5-03-oId</t>
  </si>
  <si>
    <t>交大附奇点队</t>
  </si>
  <si>
    <t>北方交通大学附属中学密云分校</t>
  </si>
  <si>
    <t>苏梦琪</t>
  </si>
  <si>
    <t>刘妍彤|王一辰</t>
  </si>
  <si>
    <t>2B8h60N2-132-020-8B-002-pyE-079-1-Ou8-03-quN</t>
  </si>
  <si>
    <t>轰隆轰隆队</t>
  </si>
  <si>
    <t>北京市第一五六中学 北京市第三中学</t>
  </si>
  <si>
    <t>王圣钧|洪辰昊</t>
  </si>
  <si>
    <t>2B8h60N6-132-020-z1-002-yOu-079-1-HSV-03-Udj</t>
  </si>
  <si>
    <t>墨泷战队</t>
  </si>
  <si>
    <t>北京市海淀区青苗学校/北京市朝阳区凯文学校</t>
  </si>
  <si>
    <t>朱庭墨|张鹤泷</t>
  </si>
  <si>
    <t>2B8h60Cs-132-020-Od-002-a9P-079-1-40I-03-PWQ</t>
  </si>
  <si>
    <t>翱翔2队</t>
  </si>
  <si>
    <t>首都师范大学附属回龙观育新学校 首都师范大学附属育新学校</t>
  </si>
  <si>
    <t>朱格昊佳|田金泽</t>
  </si>
  <si>
    <t>2B8h6007-132-020-8R-002-xX2-079-1-ZYr-03-knN</t>
  </si>
  <si>
    <t>育英格斗2队</t>
  </si>
  <si>
    <t>王颢睿</t>
  </si>
  <si>
    <t>2B8h600u-132-020-TQ-002-uAR-079-1-1DL-03-xOW</t>
  </si>
  <si>
    <t>荷花</t>
  </si>
  <si>
    <t>肖静荷</t>
  </si>
  <si>
    <t>2B8h600i-132-020-aO-002-kMH-079-1-B8P-03-yad</t>
  </si>
  <si>
    <t>13Maker-2</t>
  </si>
  <si>
    <t>张梦|李雪莉</t>
  </si>
  <si>
    <t>刘珂雨|袁睿宏|孟凡颢</t>
  </si>
  <si>
    <t>2B8h60Nk-132-020-dy-002-y05-079-1-RBU-03-eaP</t>
  </si>
  <si>
    <t>快乐星球队</t>
  </si>
  <si>
    <t>广州市黄埔区华实初级中学/广州市五中附属初级中学</t>
  </si>
  <si>
    <t>王佳翰|黄梓轩</t>
  </si>
  <si>
    <t>2B8h60NT-132-020-Zd-002-blm-079-1-AlN-03-QLE</t>
  </si>
  <si>
    <t>屹之峰</t>
  </si>
  <si>
    <t>北京市丰台区新北赋学校</t>
  </si>
  <si>
    <t>王崇屹</t>
  </si>
  <si>
    <t>2B8h60pT-132-020-nM-002-TLB-079-1-oJh-03-1ff</t>
  </si>
  <si>
    <t>聊城市战队</t>
  </si>
  <si>
    <t>聊城市茌平区百酷艺术培训学校</t>
  </si>
  <si>
    <t>翟大强</t>
  </si>
  <si>
    <t>刘可昕|吴兆瑞|董梓墨</t>
  </si>
  <si>
    <t>2B8h60Nz-132-020-OZ-002-Xv6-079-1-7bv-03-5yR</t>
  </si>
  <si>
    <t>猛狮未来科学家2队</t>
  </si>
  <si>
    <t>北京市海淀区人北实验学校 清华大学附属小学</t>
  </si>
  <si>
    <t>张秦铭|高闻骏</t>
  </si>
  <si>
    <t>2B8h60O4-132-020-22-002-2Jy-079-1-A15-03-9FH</t>
  </si>
  <si>
    <t>培正之星</t>
  </si>
  <si>
    <t>广州市培正中学</t>
  </si>
  <si>
    <t>徐君豪</t>
  </si>
  <si>
    <t>2B8h60Oa-132-020-Xj-002-wMa-079-1-OQi-03-Tg8</t>
  </si>
  <si>
    <t>牧溪战队</t>
  </si>
  <si>
    <t>复旦大学第二附属中学</t>
  </si>
  <si>
    <t>陈牧溪</t>
  </si>
  <si>
    <t>2B8h600S-132-020-lt-002-Jgj-079-1-Im0-03-YHY</t>
  </si>
  <si>
    <t>坤鹏队</t>
  </si>
  <si>
    <t>范泽铭|杨锦</t>
  </si>
  <si>
    <t>2B8h6001-132-020-my-002-cMy-079-1-k4k-03-dQx</t>
  </si>
  <si>
    <t>五队</t>
  </si>
  <si>
    <t>王润天</t>
  </si>
  <si>
    <t>2B8h60Nd-132-020-gw-002-BYq-079-1-CDG-03-8lB</t>
  </si>
  <si>
    <t>榕基科技</t>
  </si>
  <si>
    <t>西南大学三亚中学    三亚市第五中学</t>
  </si>
  <si>
    <t>李咏泽|苏文冰</t>
  </si>
  <si>
    <t>2B8h60Oi-132-020-w9-002-TFE-079-1-acc-03-6Nm</t>
  </si>
  <si>
    <t>鑫垚战队</t>
  </si>
  <si>
    <t>山东省济南市历下区明德中学</t>
  </si>
  <si>
    <t>梁武昌</t>
  </si>
  <si>
    <t>梁鑫垚</t>
  </si>
  <si>
    <t>2B8h60NV-132-020-0f-002-ND0-079-1-WhK-03-IuT</t>
  </si>
  <si>
    <t>森博战队</t>
  </si>
  <si>
    <t>山东省青岛第二中学/青岛大学附属中学</t>
  </si>
  <si>
    <t>张皓森|张皓博</t>
  </si>
  <si>
    <t>2B8h600H-132-020-Lj-002-RNm-079-1-tSK-03-1dV</t>
  </si>
  <si>
    <t>一队</t>
  </si>
  <si>
    <t>党延东</t>
  </si>
  <si>
    <t>2B8h60OM-132-020-4l-002-YxC-079-1-4q8-03-jx1</t>
  </si>
  <si>
    <t>语宸战队</t>
  </si>
  <si>
    <t>盐城市鹿鸣路初级中学</t>
  </si>
  <si>
    <t>周文超</t>
  </si>
  <si>
    <t>周语宸</t>
  </si>
  <si>
    <t>2B8h60p0-132-020-CZ-002-dMK-079-1-2P6-03-iBR</t>
  </si>
  <si>
    <t>渭水铁骥</t>
  </si>
  <si>
    <t>李泓烨</t>
  </si>
  <si>
    <r>
      <rPr>
        <b/>
        <sz val="16"/>
        <color theme="1"/>
        <rFont val="宋体"/>
        <charset val="134"/>
      </rPr>
      <t>2025世界机器人大赛北京锦标赛-青少年机器人设计大赛-</t>
    </r>
    <r>
      <rPr>
        <b/>
        <sz val="16"/>
        <color rgb="FFFF0000"/>
        <rFont val="宋体"/>
        <charset val="134"/>
      </rPr>
      <t>BoxBot机器人格斗赛项(空中)</t>
    </r>
    <r>
      <rPr>
        <b/>
        <sz val="16"/>
        <color theme="1"/>
        <rFont val="宋体"/>
        <charset val="134"/>
      </rPr>
      <t>获奖名单</t>
    </r>
  </si>
  <si>
    <t>2B8h60lg-132-113-21-001-HTC-078-1-Xnw-05-Bpp</t>
  </si>
  <si>
    <t>空中格斗</t>
  </si>
  <si>
    <t>通州双神</t>
  </si>
  <si>
    <t>北京市朝阳区第二实验小学管庄校区高校部 北京市第八十中学管庄分校</t>
  </si>
  <si>
    <t>苏庆宇</t>
  </si>
  <si>
    <t>郑博涵|董郡松</t>
  </si>
  <si>
    <t>冠军，分数740</t>
  </si>
  <si>
    <t>2B8h60lm-132-113-b0-001-xzM-078-1-y0b-05-q5n</t>
  </si>
  <si>
    <t>政源战队</t>
  </si>
  <si>
    <t>天津市翔宇力仁学校 北京市朝阳区星河实验小学</t>
  </si>
  <si>
    <t>郝雪</t>
  </si>
  <si>
    <t>沈政佑|沈照恩</t>
  </si>
  <si>
    <t>亚军，分数110</t>
  </si>
  <si>
    <t>2B8h60l6-132-113-JD-001-Dyc-078-1-4jT-05-DSc</t>
  </si>
  <si>
    <t>扬州梅育联合队</t>
  </si>
  <si>
    <t>王宝祥</t>
  </si>
  <si>
    <t>孟子煜|张皓波</t>
  </si>
  <si>
    <t>季军，分数740</t>
  </si>
  <si>
    <t>2B8h60lB-132-113-er-001-1FO-078-1-BRo-05-P9C</t>
  </si>
  <si>
    <t>思瑶战队</t>
  </si>
  <si>
    <t>北京市东城区史家胡同小学 北京市陈经纶中学崇实分校</t>
  </si>
  <si>
    <t>李鑫坤|杨丹</t>
  </si>
  <si>
    <t>谈奚瑶|曲思静</t>
  </si>
  <si>
    <t>第四，分数320</t>
  </si>
  <si>
    <t>2B8h60lH-132-113-Af-001-4Ep-078-1-gvr-05-4BZ</t>
  </si>
  <si>
    <t>南昌市复兴外国语学校二队</t>
  </si>
  <si>
    <t>南昌市复兴外国语学校</t>
  </si>
  <si>
    <t>喻水林</t>
  </si>
  <si>
    <t>沈文博|孙宇江</t>
  </si>
  <si>
    <t>6进4，分数50</t>
  </si>
  <si>
    <t>2B8h60lo-132-113-bW-001-SbW-078-1-s3q-05-Zg7</t>
  </si>
  <si>
    <t>天天向上2队</t>
  </si>
  <si>
    <t>武汉市江岸区天天向上教育培训中心</t>
  </si>
  <si>
    <t>叶谦</t>
  </si>
  <si>
    <t>石芸豪|胡嘉沫</t>
  </si>
  <si>
    <t>6进4，分数35</t>
  </si>
  <si>
    <t>2B8h60lC-132-113-JC-001-Std-078-1-vjJ-05-k87</t>
  </si>
  <si>
    <t>爱瑞博四队</t>
  </si>
  <si>
    <t>武汉爱瑞博学校</t>
  </si>
  <si>
    <t>刘澜</t>
  </si>
  <si>
    <t>闵文朔|谢誉洋</t>
  </si>
  <si>
    <t>12进6，分数510</t>
  </si>
  <si>
    <t>2B8h60ln-132-113-FB-001-mY9-078-1-5ql-05-ePp</t>
  </si>
  <si>
    <t>炫冬战队</t>
  </si>
  <si>
    <t>北京市陈经纶中学分校小学部利泽校区北京市陈经纶中学分校望欣园校区</t>
  </si>
  <si>
    <t>李臣|丁文然</t>
  </si>
  <si>
    <t>李凡希|张腾阳</t>
  </si>
  <si>
    <t>12进6，分数450</t>
  </si>
  <si>
    <t>2B8h60ll-132-113-gO-001-r83-078-1-VyP-05-bg5</t>
  </si>
  <si>
    <t>睿博特飞跃队</t>
  </si>
  <si>
    <t>武汉经济技术开发区理查德培训学校</t>
  </si>
  <si>
    <t>郭卫涛</t>
  </si>
  <si>
    <t>刘立闻|高仕铭</t>
  </si>
  <si>
    <t>12进6，分数230</t>
  </si>
  <si>
    <t>2B8h60lp-132-113-hx-001-te9-078-1-ifD-05-k9q</t>
  </si>
  <si>
    <t>爱瑞博五队</t>
  </si>
  <si>
    <t>陈诺臻|涂若瑜</t>
  </si>
  <si>
    <t>12进6，分数200</t>
  </si>
  <si>
    <t>2B8h60lX-132-113-QX-001-inc-078-1-Pfu-05-Y8Z</t>
  </si>
  <si>
    <t>天天向上1队</t>
  </si>
  <si>
    <t>樊后淳|陈怡辰</t>
  </si>
  <si>
    <t>12进6，分数95</t>
  </si>
  <si>
    <t>2B8h60l9-132-113-UE-001-emU-078-1-N7m-05-KYU</t>
  </si>
  <si>
    <t>爱瑞博一队</t>
  </si>
  <si>
    <t>纪婕|宣一谦</t>
  </si>
  <si>
    <t>12进6，分数80</t>
  </si>
  <si>
    <t>2B8h60ls-132-113-fG-001-mhn-078-1-T8X-06-neB</t>
  </si>
  <si>
    <t>蓝润天使第一小队</t>
  </si>
  <si>
    <t>安吉蓝润天使外国语实验学校</t>
  </si>
  <si>
    <t>何婉婷</t>
  </si>
  <si>
    <t>陈柯宇|何欣语</t>
  </si>
  <si>
    <t>2B8h60YV-132-113-30-001-Qcq-078-1-uJF-06-7g2</t>
  </si>
  <si>
    <t>德睿战队</t>
  </si>
  <si>
    <t>北京市大兴区兴海学校 北京市第十五中学附属小学</t>
  </si>
  <si>
    <t>朱德育|贾泽睿</t>
  </si>
  <si>
    <t>亚军，分数530</t>
  </si>
  <si>
    <t>2B8h60jW-132-113-YO-001-HZB-078-1-OwC-06-QjG</t>
  </si>
  <si>
    <t>扬州育才东1队</t>
  </si>
  <si>
    <t>扬州市育才小学东区校</t>
  </si>
  <si>
    <t>李杨</t>
  </si>
  <si>
    <t>徐心泽|朱梓芮</t>
  </si>
  <si>
    <t>2B8h60Yl-132-113-OP-001-PUc-078-1-p7C-06-xiN</t>
  </si>
  <si>
    <t>童歆战队</t>
  </si>
  <si>
    <t>李鑫坤</t>
  </si>
  <si>
    <t>张童|周鼎歆</t>
  </si>
  <si>
    <t>2B8h60Yw-132-113-OA-001-KQ8-078-1-ONd-06-SCF</t>
  </si>
  <si>
    <t>野狼战队</t>
  </si>
  <si>
    <t>袁少正|宋铭远</t>
  </si>
  <si>
    <t>6进4，分数660</t>
  </si>
  <si>
    <t>2B8h60jQ-132-113-FR-001-wCJ-078-1-nkH-06-nVY</t>
  </si>
  <si>
    <t>幻空之翼</t>
  </si>
  <si>
    <t>高梓芮|马宸希</t>
  </si>
  <si>
    <t>6进4，分数570</t>
  </si>
  <si>
    <t>2B8h60Yz-132-113-pB-001-3Nq-078-1-rwH-06-JRf</t>
  </si>
  <si>
    <t>梦想战队</t>
  </si>
  <si>
    <t>赣州市南康区第四小学</t>
  </si>
  <si>
    <t>吴龙梅</t>
  </si>
  <si>
    <t>何言|申轩宇</t>
  </si>
  <si>
    <t>12进6，分数930</t>
  </si>
  <si>
    <t>2B8h60YA-132-113-9V-001-BI7-078-1-pyF-06-zwr</t>
  </si>
  <si>
    <t>知行战队</t>
  </si>
  <si>
    <t>闵于行|姜知延</t>
  </si>
  <si>
    <t>12进6，分数470</t>
  </si>
  <si>
    <t>2B8h60jB-132-113-sZ-001-6ub-078-1-wsI-06-kpO</t>
  </si>
  <si>
    <t>天天向上5队</t>
  </si>
  <si>
    <t>刘锦炎|毛梓薰</t>
  </si>
  <si>
    <t>12进6，分数350</t>
  </si>
  <si>
    <t>2B8h60Yi-132-113-QD-001-WVw-078-1-ACn-06-v70</t>
  </si>
  <si>
    <t>千诚战队</t>
  </si>
  <si>
    <t>刘玖诚|孙骅千</t>
  </si>
  <si>
    <t>2B8h60YY-132-113-WB-001-kOa-078-1-mqO-06-Gfs</t>
  </si>
  <si>
    <t>烨凡战队</t>
  </si>
  <si>
    <t>黄烨成|肖莫凡</t>
  </si>
  <si>
    <t>12进6，分数65</t>
  </si>
  <si>
    <t>2B8h60Yk-132-113-qC-001-OD0-078-1-o3h-06-tJ6</t>
  </si>
  <si>
    <t>南昌复兴外国语学校三队</t>
  </si>
  <si>
    <t>樊爱婷</t>
  </si>
  <si>
    <t>李仝|王翰文</t>
  </si>
  <si>
    <t>12进6，分数50</t>
  </si>
  <si>
    <t>2B8h60YS-132-113-23-001-eLj-078-1-t8h-06-s6z</t>
  </si>
  <si>
    <t>童辰战队</t>
  </si>
  <si>
    <t>杨童瑞|刘益辰</t>
  </si>
  <si>
    <t>24进12，分数595</t>
  </si>
  <si>
    <t>2B8h60lk-132-113-C3-001-4nP-078-1-bGA-06-9Ov</t>
  </si>
  <si>
    <t>B苍穹队</t>
  </si>
  <si>
    <t>海盐县元通小学、嘉兴市实验小学</t>
  </si>
  <si>
    <t>柳苗</t>
  </si>
  <si>
    <t>陈佳妮|徐柯</t>
  </si>
  <si>
    <t>24进12，分数400</t>
  </si>
  <si>
    <t>2B8h60j2-132-113-mr-001-9Ij-078-1-a59-06-Vrt</t>
  </si>
  <si>
    <t>未来 3 队</t>
  </si>
  <si>
    <t>湘湖未来学校</t>
  </si>
  <si>
    <t>岑诺</t>
  </si>
  <si>
    <t>桂梓原|王梓垚</t>
  </si>
  <si>
    <t>24进12，分数380</t>
  </si>
  <si>
    <t>2B8h60YC-132-113-Qw-001-NME-078-1-jOt-06-ar8</t>
  </si>
  <si>
    <t>科桐战队</t>
  </si>
  <si>
    <t>石静</t>
  </si>
  <si>
    <t>陈科锦|王君桐</t>
  </si>
  <si>
    <t>24进12，分数350</t>
  </si>
  <si>
    <t>2B8h60jl-132-113-2V-001-7Sc-078-1-8WF-06-k8C</t>
  </si>
  <si>
    <t>闪电</t>
  </si>
  <si>
    <t>滕雨宸|孙宇宸</t>
  </si>
  <si>
    <t>2B8h60Y6-132-113-EC-001-rHe-078-1-RBc-06-mhf</t>
  </si>
  <si>
    <t>恺悦战队</t>
  </si>
  <si>
    <t>北京市东城区史家胡同小学 芳草地国际学校双花园校区</t>
  </si>
  <si>
    <t>胡起恺|王曦悦</t>
  </si>
  <si>
    <t>24进12，分数300</t>
  </si>
  <si>
    <t>2B8h60jR-132-113-8u-001-brx-078-1-EIR-06-Y7e</t>
  </si>
  <si>
    <t>扬州梅育高年级队</t>
  </si>
  <si>
    <t>乐泽锴|王泓泽</t>
  </si>
  <si>
    <t>24进12，分数260</t>
  </si>
  <si>
    <t>2B8h60Yq-132-113-EU-001-23A-078-1-YVv-06-Sf5</t>
  </si>
  <si>
    <t>惟欣战队</t>
  </si>
  <si>
    <t>张永欣|王惟实</t>
  </si>
  <si>
    <t>24进12，分数215</t>
  </si>
  <si>
    <t>2B8h60Yj-132-113-FW-001-cby-078-1-J56-06-BI5</t>
  </si>
  <si>
    <t>昕诺战队</t>
  </si>
  <si>
    <t>北京市朝阳区垂杨柳中心小学馨园分校</t>
  </si>
  <si>
    <t>肖子庚</t>
  </si>
  <si>
    <t>李一诺|郑栗昕</t>
  </si>
  <si>
    <t>24进12，分数200</t>
  </si>
  <si>
    <t>2B8h60j1-132-113-uZ-001-Q69-078-1-85f-06-bni</t>
  </si>
  <si>
    <t>天天向上4队</t>
  </si>
  <si>
    <t>汤仟羽|成宇墨</t>
  </si>
  <si>
    <t>24进12，分数70</t>
  </si>
  <si>
    <t>2B8h60Ye-132-113-TR-001-9br-078-1-rSK-06-i89</t>
  </si>
  <si>
    <t>南昌市复兴外国语学校一队</t>
  </si>
  <si>
    <t>王宁西|熊林峰</t>
  </si>
  <si>
    <t>24进12，分数50</t>
  </si>
  <si>
    <t>2B8h60YB-132-113-WD-001-YkT-078-1-Vwv-06-t3w</t>
  </si>
  <si>
    <t>霹雳小队</t>
  </si>
  <si>
    <t>长沙市天心区乐天教育培训中心</t>
  </si>
  <si>
    <t>宋旭</t>
  </si>
  <si>
    <t>方俊熙|屈笑颜</t>
  </si>
  <si>
    <t>24进12，分数45</t>
  </si>
  <si>
    <t>2B8h60Yy-132-113-1O-001-1G0-078-1-A6p-06-45O</t>
  </si>
  <si>
    <t>心廷战队</t>
  </si>
  <si>
    <t>北京市昌平区城关小学 北京市朝阳区垂杨柳中心小学</t>
  </si>
  <si>
    <t>柏然|杨波</t>
  </si>
  <si>
    <t>王心一|曹林浩</t>
  </si>
  <si>
    <t>47进24，分数930</t>
  </si>
  <si>
    <t>2B8h60ju-132-113-fw-001-nVD-078-1-jvN-06-Hc7</t>
  </si>
  <si>
    <t>天天向上3队</t>
  </si>
  <si>
    <t>刘景天|吴宇皓</t>
  </si>
  <si>
    <t>47进24，分数750</t>
  </si>
  <si>
    <t>2B8h60YN-132-113-mU-001-1vk-078-1-e5I-06-qC7</t>
  </si>
  <si>
    <t>心驰战队</t>
  </si>
  <si>
    <t>北京市第二十中学附属实验学校 北京市第一七一中学附属青年湖小学</t>
  </si>
  <si>
    <t>屈韧驰|俞心洋</t>
  </si>
  <si>
    <t>2B8h60jo-132-113-Lr-001-n1Q-078-1-rhX-06-J8t</t>
  </si>
  <si>
    <t>新东方扬州小学</t>
  </si>
  <si>
    <t>北京新东方扬州外国语学校</t>
  </si>
  <si>
    <t>王子煜|张奕帆</t>
  </si>
  <si>
    <t>47进24，分数680</t>
  </si>
  <si>
    <t>2B8h60jN-132-113-v5-001-0cV-078-1-yGJ-06-3ne</t>
  </si>
  <si>
    <t>扬州汶河东小学</t>
  </si>
  <si>
    <t>扬州市汶河小学东区校</t>
  </si>
  <si>
    <t>李洋</t>
  </si>
  <si>
    <t>芮麟泽|姚依杜</t>
  </si>
  <si>
    <t>47进24，分数660</t>
  </si>
  <si>
    <t>2B8h60YH-132-113-c4-001-3rO-078-1-1l8-06-E7o</t>
  </si>
  <si>
    <t>昊哲队</t>
  </si>
  <si>
    <t>高腊梅</t>
  </si>
  <si>
    <t>邓嘉昊|沙胜哲</t>
  </si>
  <si>
    <t>47进24，分数640</t>
  </si>
  <si>
    <t>2B8h60TP-132-113-li-001-Tow-078-1-qq2-06-OKi</t>
  </si>
  <si>
    <t>赣南师范大学附属蓉江小学队</t>
  </si>
  <si>
    <t>赣州市南康区第三小学</t>
  </si>
  <si>
    <t>袁华嫔</t>
  </si>
  <si>
    <t>邹宜轩|邹宜辰</t>
  </si>
  <si>
    <t>47进24，分数590</t>
  </si>
  <si>
    <t>2B8h60jw-132-113-go-001-rcj-078-1-EW5-06-Hno</t>
  </si>
  <si>
    <t>未来 1 队</t>
  </si>
  <si>
    <t>杭州云谷学校</t>
  </si>
  <si>
    <t>邬竞之|郑季桐</t>
  </si>
  <si>
    <t>47进24，分数480</t>
  </si>
  <si>
    <t>2B8h60Yc-132-113-Vb-001-kfb-078-1-Och-06-LAy</t>
  </si>
  <si>
    <t>锐渊战队</t>
  </si>
  <si>
    <t>北京市西城区五路通小学 北京市大兴区兴海学校</t>
  </si>
  <si>
    <t>刘兰艳</t>
  </si>
  <si>
    <t>毛尔渊|丁明锐</t>
  </si>
  <si>
    <t>47进24，分数400</t>
  </si>
  <si>
    <t>2B8h60Y8-132-113-Gp-001-Kag-078-1-xvY-06-ciD</t>
  </si>
  <si>
    <t>俊锦队</t>
  </si>
  <si>
    <t>合肥市南门小学恒盛校区</t>
  </si>
  <si>
    <t>陶孟婷|殷婷婷</t>
  </si>
  <si>
    <t>许俊溪|郭锦轩</t>
  </si>
  <si>
    <t>47进24，分数330</t>
  </si>
  <si>
    <t>2B8h60ja-132-113-No-001-jUv-078-1-oEq-06-Pwm</t>
  </si>
  <si>
    <t>之阁乔涵队</t>
  </si>
  <si>
    <t>招远市实验小学 招远市西苑学校</t>
  </si>
  <si>
    <t>王静|路光耀</t>
  </si>
  <si>
    <t>温乔涵|王之阁</t>
  </si>
  <si>
    <t>47进24，分数320</t>
  </si>
  <si>
    <t>2B8h60jm-132-113-ye-001-gqJ-078-1-OZD-06-dCV</t>
  </si>
  <si>
    <t>扬州育才东2队</t>
  </si>
  <si>
    <t>李周洲|赵昱森</t>
  </si>
  <si>
    <t>47进24，分数225</t>
  </si>
  <si>
    <t>2B8h60jJ-132-113-Ca-001-dhK-078-1-1RE-06-j5N</t>
  </si>
  <si>
    <t>妙璇宇桐队</t>
  </si>
  <si>
    <t>招远市金晖学校 招远市实验小学</t>
  </si>
  <si>
    <t>李晓霞|王静</t>
  </si>
  <si>
    <t>李宇桐|郭妙璇</t>
  </si>
  <si>
    <t>47进24，分数180</t>
  </si>
  <si>
    <t>2B8h60j7-132-113-i7-001-gZb-078-1-qML-06-oSZ</t>
  </si>
  <si>
    <t>B燎原队</t>
  </si>
  <si>
    <t>嘉兴市文贤学校、嘉兴市行知小学</t>
  </si>
  <si>
    <t>金文君</t>
  </si>
  <si>
    <t>荀沈睿|逢爱马</t>
  </si>
  <si>
    <t>47进24，分数170</t>
  </si>
  <si>
    <t>2B8h60j4-132-113-sb-001-o3C-078-1-od0-06-7fs</t>
  </si>
  <si>
    <t>未来x 队</t>
  </si>
  <si>
    <t>杭州狄邦文理学校</t>
  </si>
  <si>
    <t>杨淳宇|吕皓霖</t>
  </si>
  <si>
    <t>2B8h60Yp-132-113-1E-001-hSq-078-1-XMh-06-23X</t>
  </si>
  <si>
    <t>同玄战队</t>
  </si>
  <si>
    <t>清华大学附属中学广华学校</t>
  </si>
  <si>
    <t>王宇</t>
  </si>
  <si>
    <t>康同泽|康玄泽</t>
  </si>
  <si>
    <t>47进24，分数110</t>
  </si>
  <si>
    <t>2B8h60jt-132-113-sV-001-roZ-078-1-CFd-06-MWw</t>
  </si>
  <si>
    <t>知鱼之乐翱翔队</t>
  </si>
  <si>
    <t>汪文涵|张研</t>
  </si>
  <si>
    <t>47进24，分数80</t>
  </si>
  <si>
    <t>2B8h60Yf-132-113-wj-001-rLq-078-1-V8C-06-aZt</t>
  </si>
  <si>
    <t>贺子聪</t>
  </si>
  <si>
    <t>刘泽骁|褚一禾</t>
  </si>
  <si>
    <t>2B8h60jI-132-113-Vw-001-xmi-078-1-Pwe-06-uKA</t>
  </si>
  <si>
    <t>知鱼之乐超越队</t>
  </si>
  <si>
    <t>万年县第一小学</t>
  </si>
  <si>
    <t>叶高安|叶高宇</t>
  </si>
  <si>
    <t>2B8h60je-132-113-Ae-001-g1H-078-1-JZ7-06-nse</t>
  </si>
  <si>
    <t>天天向上6队</t>
  </si>
  <si>
    <t>叶恩哲|徐亦微</t>
  </si>
  <si>
    <t>47进24，分数60</t>
  </si>
  <si>
    <t>2B8h60Ym-132-113-Tz-001-1vd-078-1-6X4-06-NBL</t>
  </si>
  <si>
    <t>鲸鱼小队</t>
  </si>
  <si>
    <t>易嘉一</t>
  </si>
  <si>
    <t>易雨萱|张艾伦</t>
  </si>
  <si>
    <t>47进24，分数45</t>
  </si>
  <si>
    <t>2B8h60Yv-132-113-RB-001-fI5-078-1-L67-06-wsB</t>
  </si>
  <si>
    <t>爱瑞博二队</t>
  </si>
  <si>
    <t>王怡雯|方熙元</t>
  </si>
  <si>
    <t>47进24，分数25</t>
  </si>
  <si>
    <t>2B8h60jv-132-113-Oe-001-DrV-078-1-t18-06-joK</t>
  </si>
  <si>
    <t>蓝润天使第二小队</t>
  </si>
  <si>
    <t>安彦至|孙健恩</t>
  </si>
  <si>
    <t>47进24，分数10</t>
  </si>
  <si>
    <t>2B8h60Th-132-113-Ok-002-fLv-080-1-j0D-02-UPw</t>
  </si>
  <si>
    <t>西瓜超人队</t>
  </si>
  <si>
    <t>嘉兴市青少年机器人协会</t>
  </si>
  <si>
    <t>袁伊立</t>
  </si>
  <si>
    <t>郑颢宸</t>
  </si>
  <si>
    <t>总分495，首轮225</t>
  </si>
  <si>
    <t>2B8h60Hi-132-113-oX-002-03A-080-1-1CC-02-0Ge</t>
  </si>
  <si>
    <t>艺添战队</t>
  </si>
  <si>
    <t>北京汇文中学</t>
  </si>
  <si>
    <t>黄东旭</t>
  </si>
  <si>
    <t>郭艺添</t>
  </si>
  <si>
    <t>总分470，首轮210</t>
  </si>
  <si>
    <t>2B8h60T5-132-113-zO-002-bQL-080-1-51v-02-3JM</t>
  </si>
  <si>
    <t>咸蛋黄队</t>
  </si>
  <si>
    <t>嘉兴一实学校</t>
  </si>
  <si>
    <t>龚煌荣</t>
  </si>
  <si>
    <t>徐淳钦</t>
  </si>
  <si>
    <t>总分460，首轮270</t>
  </si>
  <si>
    <t>2B8h60HK-132-113-Qh-002-uSD-080-1-lf4-02-T8k</t>
  </si>
  <si>
    <t>奕诺战队</t>
  </si>
  <si>
    <t>陈奕诺</t>
  </si>
  <si>
    <t>总分440，首轮260</t>
  </si>
  <si>
    <t>2B8h60Hf-132-113-dH-002-TFn-080-1-0dm-02-X7u</t>
  </si>
  <si>
    <t>开阳战队</t>
  </si>
  <si>
    <t>周开阳</t>
  </si>
  <si>
    <t>总分425，首轮225</t>
  </si>
  <si>
    <t>2B8h60Ho-132-113-jK-002-BJA-080-1-9XX-02-t9H</t>
  </si>
  <si>
    <t>佳宸战队</t>
  </si>
  <si>
    <t>吴佳宸</t>
  </si>
  <si>
    <t>总分425，首轮190</t>
  </si>
  <si>
    <t>2B8h60HX-132-113-At-002-m6o-080-1-4XE-02-HgG</t>
  </si>
  <si>
    <t>明崑战队</t>
  </si>
  <si>
    <t>北京市海淀未来学校</t>
  </si>
  <si>
    <t>张明崑</t>
  </si>
  <si>
    <t>总分405，首轮255</t>
  </si>
  <si>
    <t>2B8h60H2-132-113-Lu-002-Oh1-080-1-etr-02-LRy</t>
  </si>
  <si>
    <t>北辰之光</t>
  </si>
  <si>
    <t>潍坊广文中学</t>
  </si>
  <si>
    <t>王泰</t>
  </si>
  <si>
    <t>刘俊成</t>
  </si>
  <si>
    <t>总分360，首轮210</t>
  </si>
  <si>
    <t>2B8h60Ht-132-113-QA-002-tOe-080-1-6RF-02-z52</t>
  </si>
  <si>
    <t>政岐战队</t>
  </si>
  <si>
    <t>天津市西青区为明学校</t>
  </si>
  <si>
    <t>朱程</t>
  </si>
  <si>
    <t>沈政岐</t>
  </si>
  <si>
    <t>总分360，首轮150</t>
  </si>
  <si>
    <t>2B8h60TD-132-113-Z9-002-ETc-080-1-8lW-02-3Kz</t>
  </si>
  <si>
    <t>苏州外国语学校吴中校区校1队</t>
  </si>
  <si>
    <t>苏州外国语学校吴中校区</t>
  </si>
  <si>
    <t>朱曦玮</t>
  </si>
  <si>
    <t>王俊皓</t>
  </si>
  <si>
    <t>总分355，首轮255</t>
  </si>
  <si>
    <t>2B8h60TZ-132-113-gC-002-6sU-080-1-YAu-02-NiF</t>
  </si>
  <si>
    <t>熊猫1队</t>
  </si>
  <si>
    <t>清华附中嘉兴学校</t>
  </si>
  <si>
    <t>李俊智</t>
  </si>
  <si>
    <t>总分340，首轮230</t>
  </si>
  <si>
    <t>2B8h60H7-132-113-1Y-002-jOV-080-1-TP5-02-Uta</t>
  </si>
  <si>
    <t>苏州外国语学校吴中校区3队</t>
  </si>
  <si>
    <t>周奕诚</t>
  </si>
  <si>
    <t>总分320，首轮150</t>
  </si>
  <si>
    <t>2B8h60HC-132-113-Rs-002-SVK-080-1-miO-02-d3k</t>
  </si>
  <si>
    <t>五十中望岳队</t>
  </si>
  <si>
    <t>合肥市五十中学天鹅湖教育集团望岳校区</t>
  </si>
  <si>
    <t>曹颖</t>
  </si>
  <si>
    <t>吕彦辰</t>
  </si>
  <si>
    <t>总分320，首轮130</t>
  </si>
  <si>
    <t>2B8h60Tu-132-113-lO-002-ToV-080-1-El6-02-aHh</t>
  </si>
  <si>
    <t>新东方扬州2队</t>
  </si>
  <si>
    <t>易文胜</t>
  </si>
  <si>
    <t>刘林睿</t>
  </si>
  <si>
    <t>总分300，首轮150</t>
  </si>
  <si>
    <t>2B8h60T8-132-113-AH-002-qRU-080-1-hED-02-t9M</t>
  </si>
  <si>
    <t>华师扬州2队</t>
  </si>
  <si>
    <t>华东师范大学广陵实验初级中学</t>
  </si>
  <si>
    <t>居光昊</t>
  </si>
  <si>
    <t>2B8h60Tj-132-113-3b-002-GrK-080-1-LKg-02-P5U</t>
  </si>
  <si>
    <t>华师扬州1队</t>
  </si>
  <si>
    <t>王泓宇</t>
  </si>
  <si>
    <t>2B8h60T2-132-113-tx-002-V8a-080-1-PAg-02-t2K</t>
  </si>
  <si>
    <t>鲨鱼队</t>
  </si>
  <si>
    <t>嘉兴市实验初级教育集团（亚欧校区）</t>
  </si>
  <si>
    <t>江建佳</t>
  </si>
  <si>
    <t>熊康博</t>
  </si>
  <si>
    <t>总分290，首轮150</t>
  </si>
  <si>
    <t>2B8h60Tn-132-113-px-002-BhU-080-1-mZp-02-OTS</t>
  </si>
  <si>
    <t>新东方扬州1队</t>
  </si>
  <si>
    <t>王一航</t>
  </si>
  <si>
    <t>总分280，首轮150</t>
  </si>
  <si>
    <t>2B8h60Hb-132-113-Zu-002-6Ou-080-1-5lc-02-q8x</t>
  </si>
  <si>
    <t>浩轩战队</t>
  </si>
  <si>
    <t>冯浩轩</t>
  </si>
  <si>
    <t>总分230，首轮90</t>
  </si>
  <si>
    <t>2B8h60TM-132-113-8E-002-eik-080-1-fPe-02-CzG</t>
  </si>
  <si>
    <t>周游世界队</t>
  </si>
  <si>
    <t>东北师范大学南湖实验学校</t>
  </si>
  <si>
    <t>蔡海宇</t>
  </si>
  <si>
    <t>周煜宸</t>
  </si>
  <si>
    <t>总分210，首轮90</t>
  </si>
  <si>
    <t>2B8h60T4-132-113-4Z-002-WRF-080-1-HqY-02-dz1</t>
  </si>
  <si>
    <t>超音速队</t>
  </si>
  <si>
    <t>周银涛</t>
  </si>
  <si>
    <t>庄瀚文</t>
  </si>
  <si>
    <t>总分190，首轮0</t>
  </si>
  <si>
    <t>2B8h60Ts-132-113-ge-002-iEs-080-1-iwh-02-KOQ</t>
  </si>
  <si>
    <t>苏州外国语学校吴中校区2队</t>
  </si>
  <si>
    <t>吴铭轩</t>
  </si>
  <si>
    <t>总分180，首轮20</t>
  </si>
  <si>
    <t>2B8h60H4-132-113-ID-002-bnJ-080-1-TZ5-02-81e</t>
  </si>
  <si>
    <t>安天战队</t>
  </si>
  <si>
    <t>北京市第二十四中学</t>
  </si>
  <si>
    <t>吴潇楠</t>
  </si>
  <si>
    <t>曹安天</t>
  </si>
  <si>
    <t>总分150，首轮30</t>
  </si>
  <si>
    <t>2B8h60Td-132-113-DR-002-XAr-080-1-4Ph-02-Qbo</t>
  </si>
  <si>
    <t>徐薆</t>
  </si>
  <si>
    <t>总分150，首轮10</t>
  </si>
  <si>
    <t>2B8h60Tc-132-113-aH-002-Fvp-080-1-fhx-02-lS6</t>
  </si>
  <si>
    <t>C龙啸九天1队</t>
  </si>
  <si>
    <t>嘉兴南湖实验学校</t>
  </si>
  <si>
    <t>唐舒婷</t>
  </si>
  <si>
    <t>宁芯语</t>
  </si>
  <si>
    <t>总分140，首轮100</t>
  </si>
  <si>
    <t>2B8h60HW-132-113-WS-002-ppe-080-1-Ipz-02-GfD</t>
  </si>
  <si>
    <t>刚健有为</t>
  </si>
  <si>
    <t>赣州市南康区第十一中学</t>
  </si>
  <si>
    <t>邱际红</t>
  </si>
  <si>
    <t>林谭文睿</t>
  </si>
  <si>
    <t>总分140，首轮0</t>
  </si>
  <si>
    <t>2B8h60TX-132-113-qK-002-huX-080-1-ecw-02-u5o</t>
  </si>
  <si>
    <t>追击队</t>
  </si>
  <si>
    <t>胡巧玲</t>
  </si>
  <si>
    <t>方许赞</t>
  </si>
  <si>
    <t>总分40，首轮10</t>
  </si>
  <si>
    <t>2B8h60TO-132-113-f2-002-wAW-080-1-yd9-02-Z8K</t>
  </si>
  <si>
    <t>未来队</t>
  </si>
  <si>
    <t>乌鲁木齐市第十二中学</t>
  </si>
  <si>
    <t>滕珏</t>
  </si>
  <si>
    <t>总分10，首轮10</t>
  </si>
  <si>
    <t>2B8h60TC-132-113-GU-002-I7z-080-1-GZe-02-JkW</t>
  </si>
  <si>
    <t>无牙仔队</t>
  </si>
  <si>
    <t>鲍天悦</t>
  </si>
  <si>
    <t>徐王留良</t>
  </si>
  <si>
    <t>总分0，首轮0</t>
  </si>
  <si>
    <r>
      <rPr>
        <b/>
        <sz val="16"/>
        <color theme="1"/>
        <rFont val="宋体"/>
        <charset val="134"/>
      </rPr>
      <t>2025世界机器人大赛北京锦标赛-青少年机器人设计大赛-</t>
    </r>
    <r>
      <rPr>
        <b/>
        <sz val="16"/>
        <color rgb="FFFF0000"/>
        <rFont val="宋体"/>
        <charset val="134"/>
      </rPr>
      <t>工程设计挑战赛项</t>
    </r>
    <r>
      <rPr>
        <b/>
        <sz val="16"/>
        <color theme="1"/>
        <rFont val="宋体"/>
        <charset val="134"/>
      </rPr>
      <t>获奖名单</t>
    </r>
  </si>
  <si>
    <t>2B8h60RD-132-021-fo-001-xlC-081-1-reM-06-EMh</t>
  </si>
  <si>
    <t>工程设计挑战赛项</t>
  </si>
  <si>
    <t>传统节日</t>
  </si>
  <si>
    <t>奎小涵</t>
  </si>
  <si>
    <t>朱兵</t>
  </si>
  <si>
    <t>2B8h60EZ-132-021-wC-001-4LQ-081-1-Any-06-rH1</t>
  </si>
  <si>
    <t>王梓涵</t>
  </si>
  <si>
    <t>芳草地国际学校双花园校区</t>
  </si>
  <si>
    <t>何钜</t>
  </si>
  <si>
    <t>2B8h60Ei-132-021-QR-001-ZD1-081-1-2r6-06-6kY</t>
  </si>
  <si>
    <t>方歆妍</t>
  </si>
  <si>
    <t>芳草地小学双花园校区</t>
  </si>
  <si>
    <t>2B8h608Y-132-021-io-001-G2n-081-1-kY2-06-fGm</t>
  </si>
  <si>
    <t>星益创小2队</t>
  </si>
  <si>
    <t>马获</t>
  </si>
  <si>
    <t>胡昇垚</t>
  </si>
  <si>
    <t>2B8h60EA-132-021-2m-001-WRn-081-1-6dW-06-YBe</t>
  </si>
  <si>
    <t>马琳然</t>
  </si>
  <si>
    <t>北京市朝阳区芳草地国际学校</t>
  </si>
  <si>
    <t>2B8h60Rw-132-021-UP-001-qAg-081-1-NOZ-06-t0O</t>
  </si>
  <si>
    <t>张博衍</t>
  </si>
  <si>
    <t>杨景云</t>
  </si>
  <si>
    <t>2B8h60HH-132-021-SB-001-DzO-081-1-WIp-06-hKK</t>
  </si>
  <si>
    <t>赵晨希</t>
  </si>
  <si>
    <t>临沂朴园小学</t>
  </si>
  <si>
    <t>孙文静</t>
  </si>
  <si>
    <t>2B8h60Ez-132-021-sY-001-44j-081-1-AgD-06-PBy</t>
  </si>
  <si>
    <t>王跞宸</t>
  </si>
  <si>
    <t>北京市宣武回民小学</t>
  </si>
  <si>
    <t>2B8h608M-132-021-w4-001-uCj-081-1-o9x-06-1Wz</t>
  </si>
  <si>
    <t>赛博先锋队</t>
  </si>
  <si>
    <t>毛林琳</t>
  </si>
  <si>
    <t>赵彦睿</t>
  </si>
  <si>
    <t>2B8h60Q6-132-021-yV-001-u0m-081-1-8Xr-06-fpg</t>
  </si>
  <si>
    <t>编译精灵</t>
  </si>
  <si>
    <t>尹永智</t>
  </si>
  <si>
    <t>尹若晟</t>
  </si>
  <si>
    <t>2B8h6089-132-021-f9-001-wGr-081-1-lPB-06-AWi</t>
  </si>
  <si>
    <t>席春宇</t>
  </si>
  <si>
    <t>王盛轩</t>
  </si>
  <si>
    <t>2B8h60Hl-132-021-Fs-001-qYk-081-1-Ggg-06-etp</t>
  </si>
  <si>
    <t>殷士航</t>
  </si>
  <si>
    <t>临沂胜利小学</t>
  </si>
  <si>
    <t>李茹洁</t>
  </si>
  <si>
    <t>2B8h6E2h-132-021-9I-001-FwE-081-1-jPn-06-pSb</t>
  </si>
  <si>
    <t>温雨桐</t>
  </si>
  <si>
    <t>北京市大成学校</t>
  </si>
  <si>
    <t>2B8h6084-132-021-4r-001-f6d-081-1-jfN-06-de1</t>
  </si>
  <si>
    <t>星核机器人联盟</t>
  </si>
  <si>
    <t>韦嘉佑</t>
  </si>
  <si>
    <t>2B8h60QL-132-021-54-001-tFo-081-1-kxa-06-bxZ</t>
  </si>
  <si>
    <t>王彦辰</t>
  </si>
  <si>
    <t>临沂第三实验小学</t>
  </si>
  <si>
    <t>张静伟</t>
  </si>
  <si>
    <t>2B8h6E24-132-021-Zw-001-Bdb-081-1-es5-06-6hy</t>
  </si>
  <si>
    <t>星辰大海战队</t>
  </si>
  <si>
    <t>高芃</t>
  </si>
  <si>
    <t>刘振邦</t>
  </si>
  <si>
    <t>2B8h60Rz-132-021-Zg-001-ONs-081-1-jaA-06-sfH</t>
  </si>
  <si>
    <t>杨君诺</t>
  </si>
  <si>
    <t>北京市大兴区黄村镇第一中心小学天堂河完小</t>
  </si>
  <si>
    <t>2B8h60Qw-132-021-Yw-001-2Q1-081-1-tcR-06-vXF</t>
  </si>
  <si>
    <t>曹前程</t>
  </si>
  <si>
    <t>刘晓雪</t>
  </si>
  <si>
    <t>2B8h60Hs-132-021-Ax-001-MXn-081-1-6uu-06-Bao</t>
  </si>
  <si>
    <t>吴桐宇</t>
  </si>
  <si>
    <t>王爱霖</t>
  </si>
  <si>
    <t>2B8h6E27-132-021-3c-001-D1F-081-1-Oyj-06-IGv</t>
  </si>
  <si>
    <t>吴玹宇</t>
  </si>
  <si>
    <t>山西省太原市晋源区第十小学校</t>
  </si>
  <si>
    <t>安琦</t>
  </si>
  <si>
    <t>2B8h60Hn-132-021-iy-001-MN5-081-1-Daq-06-hs3</t>
  </si>
  <si>
    <t>许一鸣</t>
  </si>
  <si>
    <t>临沂柳青苑小学</t>
  </si>
  <si>
    <t>赵之萱</t>
  </si>
  <si>
    <t>2B8h60H3-132-021-I0-001-7Po-081-1-CVO-06-pnw</t>
  </si>
  <si>
    <t>赵振廷</t>
  </si>
  <si>
    <t>2B8h60QI-132-021-iO-001-W2T-081-1-iJt-06-SEk</t>
  </si>
  <si>
    <t>智慧火花队</t>
  </si>
  <si>
    <t>临沂第十实验小学</t>
  </si>
  <si>
    <t>葛雪晴</t>
  </si>
  <si>
    <t>高俊杰</t>
  </si>
  <si>
    <t>2B8h60EP-132-021-MC-001-iuW-081-1-vY6-06-eHH</t>
  </si>
  <si>
    <t>王弈衡</t>
  </si>
  <si>
    <t>北京小学丰台万年花城分校</t>
  </si>
  <si>
    <t>2B8h60Qk-132-021-NY-001-nMo-081-1-2dG-06-rQm</t>
  </si>
  <si>
    <t>新势力队</t>
  </si>
  <si>
    <t>张靖</t>
  </si>
  <si>
    <t>彭钰轩</t>
  </si>
  <si>
    <t>2B8h60QP-132-021-3I-001-VE1-081-1-daV-06-9Pm</t>
  </si>
  <si>
    <t>刘润泽</t>
  </si>
  <si>
    <t>2B8h608o-132-021-gh-001-lfW-081-1-tZS-06-lDd</t>
  </si>
  <si>
    <t>姚坤涵</t>
  </si>
  <si>
    <t>福州市温泉小学</t>
  </si>
  <si>
    <t>魏婷婷</t>
  </si>
  <si>
    <t>2B8h60Eq-132-021-7Z-001-CJw-081-1-Bwy-06-Es1</t>
  </si>
  <si>
    <t>巩美汐</t>
  </si>
  <si>
    <t>北京市朝阳区垂杨柳中心小学金都分校</t>
  </si>
  <si>
    <t>2B8h6088-132-021-pu-001-DpC-081-1-zEK-06-yhg</t>
  </si>
  <si>
    <t>郑如希</t>
  </si>
  <si>
    <t>郭碧聪</t>
  </si>
  <si>
    <t>2B8h6E2v-132-021-q7-001-Tji-081-1-cz7-06-6ki</t>
  </si>
  <si>
    <t>北京市海淀区前进小学</t>
  </si>
  <si>
    <t>耿向冲</t>
  </si>
  <si>
    <t>杜泽安</t>
  </si>
  <si>
    <t>2B8h60Ef-132-021-d4-001-htG-081-1-F1l-06-36P</t>
  </si>
  <si>
    <t>闻林茂之</t>
  </si>
  <si>
    <t>北京工业大学附属中学十八里店小学</t>
  </si>
  <si>
    <t>2B8h60QB-132-021-we-001-OQj-081-1-RNy-06-2yL</t>
  </si>
  <si>
    <t>智造未来</t>
  </si>
  <si>
    <t>王圣琨</t>
  </si>
  <si>
    <t>2B8h608D-132-021-VW-001-ENQ-081-1-7jM-06-mIT</t>
  </si>
  <si>
    <t>邵睿宸</t>
  </si>
  <si>
    <t>2B8h608t-132-021-ZH-001-thf-081-1-QlA-06-Rn8</t>
  </si>
  <si>
    <t>筑梦铁机社</t>
  </si>
  <si>
    <t>付家旭</t>
  </si>
  <si>
    <t>2B8h60Hk-132-021-Av-001-iWl-081-1-pfA-06-kCU</t>
  </si>
  <si>
    <t>邵子华</t>
  </si>
  <si>
    <t>徐凤兰</t>
  </si>
  <si>
    <t>2B8h6EAe-132-021-pF-001-gVl-081-1-yyv-06-YVr</t>
  </si>
  <si>
    <t>王烁晰</t>
  </si>
  <si>
    <t>三河市第二小学</t>
  </si>
  <si>
    <t>王欣月</t>
  </si>
  <si>
    <t>2B8h60H8-132-021-Wa-001-1nr-081-1-J8g-06-5QC</t>
  </si>
  <si>
    <t>张舒宁</t>
  </si>
  <si>
    <t>汪潇潇</t>
  </si>
  <si>
    <t>2B8h60Ey-132-021-9w-001-Z9O-081-1-fOH-06-V4X</t>
  </si>
  <si>
    <t>张弘毅</t>
  </si>
  <si>
    <t>北京市朝阳区芳草地国际学校双花园校区</t>
  </si>
  <si>
    <t>2B8h60Hr-132-021-Cm-001-W2l-081-1-FzB-06-A8N</t>
  </si>
  <si>
    <t>刘松炎</t>
  </si>
  <si>
    <t>高新英</t>
  </si>
  <si>
    <t>2B8h608z-132-021-aE-001-A1I-081-1-tK3-06-SJM</t>
  </si>
  <si>
    <t>星辰之翼</t>
  </si>
  <si>
    <t>临沂第九实验小学北校区</t>
  </si>
  <si>
    <t>2B8h608P-132-021-AD-001-5nm-081-1-nJf-06-OzA</t>
  </si>
  <si>
    <t>兔子工程队</t>
  </si>
  <si>
    <t>刘芮瑄</t>
  </si>
  <si>
    <t>2B8h60Qc-132-021-aO-001-Gdc-081-1-4He-06-OaJ</t>
  </si>
  <si>
    <t>灵感风暴队</t>
  </si>
  <si>
    <t>李奕辰</t>
  </si>
  <si>
    <t>2B8h6080-132-021-LV-001-96o-081-1-stY-06-DRQ</t>
  </si>
  <si>
    <t>关墨宣</t>
  </si>
  <si>
    <t>2B8h60Qm-132-021-sD-001-XXe-081-1-NfW-06-22S</t>
  </si>
  <si>
    <t>精灵小队</t>
  </si>
  <si>
    <t>临沂市红旗小学</t>
  </si>
  <si>
    <t>李泽钰</t>
  </si>
  <si>
    <t>2B8h608i-132-021-20-001-4jO-081-1-Z1l-06-nYZ</t>
  </si>
  <si>
    <t>施蕴祺</t>
  </si>
  <si>
    <t>福州华伦中学（小学部）</t>
  </si>
  <si>
    <t>陈雅丽</t>
  </si>
  <si>
    <t>2B8h60Ex-132-021-JQ-001-QN6-081-1-dSZ-06-rWC</t>
  </si>
  <si>
    <t>张梓萱</t>
  </si>
  <si>
    <t>2B8h608A-132-021-Yg-001-eGh-081-1-7Pj-06-fIa</t>
  </si>
  <si>
    <t>共生智械队</t>
  </si>
  <si>
    <t>李益坤</t>
  </si>
  <si>
    <t>2B8h60Qd-132-021-o5-001-BkR-081-1-kl3-06-ApI</t>
  </si>
  <si>
    <t>智趣精英</t>
  </si>
  <si>
    <t>临沂沂州实验小学</t>
  </si>
  <si>
    <t>何梓嘉</t>
  </si>
  <si>
    <t>2B8h60RR-132-021-zp-001-x9u-081-1-ar4-06-VLx</t>
  </si>
  <si>
    <t>薄佳昕</t>
  </si>
  <si>
    <t>三河市第五小学</t>
  </si>
  <si>
    <t>余佳颖</t>
  </si>
  <si>
    <t>2B8h6E2y-132-021-I4-001-eYj-081-1-4y9-06-abk</t>
  </si>
  <si>
    <t>星河茫茫战队</t>
  </si>
  <si>
    <t>高琳诺</t>
  </si>
  <si>
    <t>2B8h6E2t-132-021-bE-001-72H-081-1-L5f-06-hkJ</t>
  </si>
  <si>
    <t>扬帆起航战队</t>
  </si>
  <si>
    <t>王建骁</t>
  </si>
  <si>
    <t>2B8h608j-132-021-uP-001-7bi-081-1-8WX-06-0R7</t>
  </si>
  <si>
    <t>星益创小1队</t>
  </si>
  <si>
    <t>北京市海淀区育英学校</t>
  </si>
  <si>
    <t>乔冬雪</t>
  </si>
  <si>
    <t>赵殿焜</t>
  </si>
  <si>
    <t>2B8h608B-132-021-0Z-001-l4O-081-1-0Ix-06-Y9M</t>
  </si>
  <si>
    <t>李星乐</t>
  </si>
  <si>
    <t>2B8h608v-132-021-5O-001-bub-081-1-Gi1-06-H7O</t>
  </si>
  <si>
    <t>乐奥乐创队</t>
  </si>
  <si>
    <t>临沂市北园路小学</t>
  </si>
  <si>
    <t>连博轩</t>
  </si>
  <si>
    <t>2B8h6EAd-132-021-ev-001-ujD-081-1-f43-06-XTU</t>
  </si>
  <si>
    <t>丁赫洋</t>
  </si>
  <si>
    <t>2B8h608a-132-021-1q-001-Jbc-081-1-O4S-06-R3V</t>
  </si>
  <si>
    <t>林骏泽</t>
  </si>
  <si>
    <t>2B8h60Qx-132-021-Rz-001-QMp-081-1-QVe-06-7M0</t>
  </si>
  <si>
    <t>梦想启航队</t>
  </si>
  <si>
    <t>李启正</t>
  </si>
  <si>
    <t>2B8h6E2Z-132-021-jp-001-OkN-081-1-JPR-06-TsB</t>
  </si>
  <si>
    <t>陈暖</t>
  </si>
  <si>
    <t>首都师范大学实验小学</t>
  </si>
  <si>
    <t>2B8h60Ew-132-021-3k-001-Jsu-081-1-R9P-06-T1u</t>
  </si>
  <si>
    <t>张禹森</t>
  </si>
  <si>
    <t>北京市陈经纶中学分校望京实验学校</t>
  </si>
  <si>
    <t>2B8h6E2c-132-021-ux-001-ttQ-081-1-7nv-06-eqI</t>
  </si>
  <si>
    <t>乘风直上战队</t>
  </si>
  <si>
    <t>朱林涵</t>
  </si>
  <si>
    <t>2B8h60R7-132-021-uA-001-vqm-081-1-8vJ-06-Pfv</t>
  </si>
  <si>
    <t>李子璋</t>
  </si>
  <si>
    <t>北京锦秋学校</t>
  </si>
  <si>
    <t>2B8h60Qb-132-021-8o-001-BsL-081-1-RPi-06-ODD</t>
  </si>
  <si>
    <t>无敌冲锋队</t>
  </si>
  <si>
    <t>文梓洛</t>
  </si>
  <si>
    <t>2B8h60Q7-132-021-TI-001-IE8-081-1-2G4-06-45t</t>
  </si>
  <si>
    <t>吴岳</t>
  </si>
  <si>
    <t>临沂商城实验学校</t>
  </si>
  <si>
    <t>2B8h60Ry-132-021-Hr-001-eDz-081-1-wb8-06-tGG</t>
  </si>
  <si>
    <t>张博涯</t>
  </si>
  <si>
    <t>2B8h608m-132-021-6N-001-y6u-081-1-uPe-06-2WS</t>
  </si>
  <si>
    <t>陈禹丞</t>
  </si>
  <si>
    <t>北京邮电大学附属小学</t>
  </si>
  <si>
    <t>谢晓龙</t>
  </si>
  <si>
    <t>2B8h60R3-132-021-wN-001-0n3-081-1-2KZ-06-fyM</t>
  </si>
  <si>
    <t>张瑞博</t>
  </si>
  <si>
    <t>三河市润德学校</t>
  </si>
  <si>
    <t>刘璇</t>
  </si>
  <si>
    <t>2B8h60Qt-132-021-wU-001-Yd4-081-1-tNT-06-v4n</t>
  </si>
  <si>
    <t>智创未来队</t>
  </si>
  <si>
    <t>孙茂洋</t>
  </si>
  <si>
    <t>2B8h6E2I-132-021-H2-001-1Va-081-1-2LA-06-5FO</t>
  </si>
  <si>
    <t>不惧高山战队</t>
  </si>
  <si>
    <t>郝子深</t>
  </si>
  <si>
    <t>2B8h60Rr-132-021-61-001-jaQ-081-1-4JB-06-8zD</t>
  </si>
  <si>
    <t>陈沐兮</t>
  </si>
  <si>
    <t>三河市燕灵路小学</t>
  </si>
  <si>
    <t>2B8h608Q-132-021-wZ-001-6l4-081-1-uOG-06-qEj</t>
  </si>
  <si>
    <t>王董泽</t>
  </si>
  <si>
    <t>黄云霞</t>
  </si>
  <si>
    <t>2B8h60RT-132-021-09-001-b2T-081-1-WJJ-06-BxY</t>
  </si>
  <si>
    <t>尹瑞奇</t>
  </si>
  <si>
    <t>三河市第四小学</t>
  </si>
  <si>
    <t>2B8h6E2i-132-021-jb-001-HVQ-081-1-EJl-06-2Fq</t>
  </si>
  <si>
    <t>田镇源</t>
  </si>
  <si>
    <t>姚允慧</t>
  </si>
  <si>
    <t>2B8h60Rh-132-021-BU-001-O6u-081-1-XvK-06-gCC</t>
  </si>
  <si>
    <t>焦海祎</t>
  </si>
  <si>
    <t>2B8h608e-132-021-Ae-001-JA4-081-1-URM-06-McA</t>
  </si>
  <si>
    <t>刘明哲</t>
  </si>
  <si>
    <t>奋斗小学</t>
  </si>
  <si>
    <t>白若奇</t>
  </si>
  <si>
    <t>2B8h608s-132-021-ZY-001-S5W-081-1-O3s-06-I2G</t>
  </si>
  <si>
    <t>焦涵宜</t>
  </si>
  <si>
    <t>2B8h60ES-132-021-ge-001-xWP-081-1-zQc-06-Jba</t>
  </si>
  <si>
    <t>朱灵之</t>
  </si>
  <si>
    <t>王傲萱</t>
  </si>
  <si>
    <t>2B8h6EAr-132-021-hu-001-jff-081-1-SBh-06-Vnw</t>
  </si>
  <si>
    <t>信佳易</t>
  </si>
  <si>
    <t>三河市第三小学</t>
  </si>
  <si>
    <t>2B8h6E2x-132-021-CS-001-X0K-081-1-z98-06-6oY</t>
  </si>
  <si>
    <t>张宸胤</t>
  </si>
  <si>
    <t>李娇</t>
  </si>
  <si>
    <t>2B8h60EK-132-021-Dj-001-g97-082-1-qBA-06-eHc</t>
  </si>
  <si>
    <t>丝绸之路</t>
  </si>
  <si>
    <t>程子茹</t>
  </si>
  <si>
    <t>临沂第二实验小学</t>
  </si>
  <si>
    <t>杜帅</t>
  </si>
  <si>
    <t>2B8h60Ep-132-021-QY-001-gaf-082-1-NnO-06-YvB</t>
  </si>
  <si>
    <t>陈治名</t>
  </si>
  <si>
    <t>2B8h60nh-132-021-0Q-001-GMp-082-1-ENR-06-UOX</t>
  </si>
  <si>
    <t>昭然队</t>
  </si>
  <si>
    <t>天津市东丽区华侨城实验学校</t>
  </si>
  <si>
    <t>杨兆胜</t>
  </si>
  <si>
    <t>王昭然</t>
  </si>
  <si>
    <t>2B8h60Em-132-021-UD-001-bnA-082-1-73F-06-kmB</t>
  </si>
  <si>
    <t>王振衣</t>
  </si>
  <si>
    <t>2B8h60EW-132-021-HW-001-Xhs-082-1-Wv2-06-86T</t>
  </si>
  <si>
    <t>刘泓泽</t>
  </si>
  <si>
    <t>临沂岔河小学</t>
  </si>
  <si>
    <t>龙常伟</t>
  </si>
  <si>
    <t>2B8h60nV-132-021-HS-001-A7F-082-1-N5u-06-caX</t>
  </si>
  <si>
    <t>李元祎</t>
  </si>
  <si>
    <t>2B8h60E8-132-021-Qj-001-Ued-082-1-46P-06-bdH</t>
  </si>
  <si>
    <t>马奥棽</t>
  </si>
  <si>
    <t>唐山市路北区龙华小学</t>
  </si>
  <si>
    <t>李帅</t>
  </si>
  <si>
    <t>2B8h60ni-132-021-6p-001-UyO-082-1-5Dk-06-2cu</t>
  </si>
  <si>
    <t>王姝涵</t>
  </si>
  <si>
    <t>王鑫</t>
  </si>
  <si>
    <t>2B8h60Es-132-021-XY-001-Zff-082-1-8o2-06-iRe</t>
  </si>
  <si>
    <t>亮哥队</t>
  </si>
  <si>
    <t>朴亮</t>
  </si>
  <si>
    <t>2B8h60nJ-132-021-l8-001-y8D-082-1-H2j-06-OKP</t>
  </si>
  <si>
    <t>刘益帆</t>
  </si>
  <si>
    <t>2B8h60nU-132-021-uT-001-OCy-082-1-quM-06-HSE</t>
  </si>
  <si>
    <t>郭露韩</t>
  </si>
  <si>
    <t>2B8h60nG-132-021-sj-001-TJS-082-1-281-06-H9X</t>
  </si>
  <si>
    <t>朱泽雅</t>
  </si>
  <si>
    <t>刘芳</t>
  </si>
  <si>
    <t>2B8h60Ej-132-021-jG-001-FoK-082-1-3NB-06-Z7V</t>
  </si>
  <si>
    <t>张清源</t>
  </si>
  <si>
    <t>2B8h60n9-132-021-sE-001-B7C-082-1-DUS-06-r0c</t>
  </si>
  <si>
    <t>王泺淇</t>
  </si>
  <si>
    <t>临沂齐鲁园小学</t>
  </si>
  <si>
    <t>2B8h60Eg-132-021-cW-001-aK1-082-1-3mU-06-AO1</t>
  </si>
  <si>
    <t>周雨可</t>
  </si>
  <si>
    <t>北京市芳草地国际学校双花园校区</t>
  </si>
  <si>
    <t>2B8h60E3-132-021-0H-001-DUF-082-1-SbB-06-ozP</t>
  </si>
  <si>
    <t>王诗楟</t>
  </si>
  <si>
    <t>北京市朝阳区垂杨柳中心小学（松榆校区）</t>
  </si>
  <si>
    <t>2B8h60nS-132-021-5p-001-Stv-082-1-oON-06-DM3</t>
  </si>
  <si>
    <t>颜辰益</t>
  </si>
  <si>
    <t>临沂第二十一中学</t>
  </si>
  <si>
    <t>2B8h60nw-132-021-QF-001-n2q-082-1-ADN-06-atz</t>
  </si>
  <si>
    <t>朱俐诺</t>
  </si>
  <si>
    <t>刘田雨</t>
  </si>
  <si>
    <t>2B8h60n7-132-021-kA-001-Bp6-082-1-YtN-06-D5Q</t>
  </si>
  <si>
    <t>刘馨瞳</t>
  </si>
  <si>
    <t>杨永平</t>
  </si>
  <si>
    <t>2B8h6E2F-132-021-Tx-001-Bte-083-1-RDW-06-FcN</t>
  </si>
  <si>
    <t>青山绿水</t>
  </si>
  <si>
    <t>黄耀盛</t>
  </si>
  <si>
    <t>天津市滨海新区塘沽二中心小学</t>
  </si>
  <si>
    <t>王起山</t>
  </si>
  <si>
    <t>2B8h60nn-132-021-E4-001-XOk-083-1-oD8-06-RRP</t>
  </si>
  <si>
    <t>科技先锋</t>
  </si>
  <si>
    <t>北城小学</t>
  </si>
  <si>
    <t>王天晓</t>
  </si>
  <si>
    <t>徐俊翔</t>
  </si>
  <si>
    <t>2B8h6E2d-132-021-gr-001-WES-083-1-1OD-06-bFN</t>
  </si>
  <si>
    <t>刘辰睿</t>
  </si>
  <si>
    <t>彭同杰</t>
  </si>
  <si>
    <t>2B8h60nQ-132-021-ez-001-zhS-083-1-0mU-06-TOA</t>
  </si>
  <si>
    <t>勇往前进</t>
  </si>
  <si>
    <t>林子博</t>
  </si>
  <si>
    <t>2B8h60nT-132-021-Ot-001-8hh-083-1-5Ns-06-jaH</t>
  </si>
  <si>
    <t>高艺莱</t>
  </si>
  <si>
    <t>日照市新营小学</t>
  </si>
  <si>
    <t>张琼方</t>
  </si>
  <si>
    <t>2B8h60ne-132-021-1y-001-WrO-083-1-wzE-06-mrk</t>
  </si>
  <si>
    <t>七彩队</t>
  </si>
  <si>
    <t>临沂红旗路小学</t>
  </si>
  <si>
    <t>石芯萌</t>
  </si>
  <si>
    <t>2B8h6E29-132-021-8H-001-87p-083-1-ZJz-06-ym3</t>
  </si>
  <si>
    <t>刘骁</t>
  </si>
  <si>
    <t>临沂第九中学西安路校区</t>
  </si>
  <si>
    <t>徐轲</t>
  </si>
  <si>
    <t>2B8h60nC-132-021-b6-001-kty-083-1-yrQ-06-D1n</t>
  </si>
  <si>
    <t>刘俊希</t>
  </si>
  <si>
    <t>段新燕</t>
  </si>
  <si>
    <t>2B8h6ELL-132-021-VJ-001-9Em-083-1-Tof-06-Zua</t>
  </si>
  <si>
    <t>姚懿宸</t>
  </si>
  <si>
    <t>朱俊杰</t>
  </si>
  <si>
    <t>2B8h6E2O-132-021-Rw-001-G5V-083-1-szU-06-4B6</t>
  </si>
  <si>
    <t>王哲宇</t>
  </si>
  <si>
    <t>临沂滨河实验学校</t>
  </si>
  <si>
    <t>宋元猛</t>
  </si>
  <si>
    <t>2B8h60nB-132-021-iO-001-eqy-083-1-19a-06-iHT</t>
  </si>
  <si>
    <t>星辰大海</t>
  </si>
  <si>
    <t>阚铈钦</t>
  </si>
  <si>
    <t>2B8h6ELA-132-021-Mw-001-TL4-083-1-3Oq-06-aPW</t>
  </si>
  <si>
    <t>宋瀚宇</t>
  </si>
  <si>
    <t>三河市蓝天小学</t>
  </si>
  <si>
    <t>焦国峰</t>
  </si>
  <si>
    <t>2B8h60nO-132-021-Tx-001-Gcj-083-1-Cta-06-WNH</t>
  </si>
  <si>
    <t>董芸端</t>
  </si>
  <si>
    <t>2B8h60mx-132-021-5j-001-5Nx-083-1-ANt-06-bO5</t>
  </si>
  <si>
    <t>李瑞城</t>
  </si>
  <si>
    <t>四川天府新区华阳实验小学</t>
  </si>
  <si>
    <t>罗穗</t>
  </si>
  <si>
    <t>2B8h60nm-132-021-ZZ-001-Vs7-083-1-4aa-06-945</t>
  </si>
  <si>
    <t>智慧星团</t>
  </si>
  <si>
    <t>沙昊阳</t>
  </si>
  <si>
    <t>2B8h60mL-132-021-9n-001-yPM-083-1-EDv-06-HUL</t>
  </si>
  <si>
    <t>李芊洵</t>
  </si>
  <si>
    <t>天津市模范小学</t>
  </si>
  <si>
    <t>吴琼</t>
  </si>
  <si>
    <t>2B8h6E2S-132-021-sY-001-48n-083-1-3XW-06-JBF</t>
  </si>
  <si>
    <t>吴宗泽</t>
  </si>
  <si>
    <t>2B8h60ng-132-021-Hn-001-sgw-083-1-K7w-06-JYc</t>
  </si>
  <si>
    <t>乘风队</t>
  </si>
  <si>
    <t>周禹丞</t>
  </si>
  <si>
    <t>2B8h6E2m-132-021-IU-001-nQf-083-1-omL-06-g2u</t>
  </si>
  <si>
    <t>陈俊霏</t>
  </si>
  <si>
    <t>三河市第六小学</t>
  </si>
  <si>
    <t>2B8h6E2X-132-021-Pn-001-ij8-083-1-y7j-06-ORA</t>
  </si>
  <si>
    <t>郭明睿</t>
  </si>
  <si>
    <t>张莹雪</t>
  </si>
  <si>
    <t>2B8h6ELh-132-021-Dx-001-HUK-083-1-hnc-06-mZS</t>
  </si>
  <si>
    <t>来芊翊</t>
  </si>
  <si>
    <t>临沂温凉河路小学</t>
  </si>
  <si>
    <t>刘欢</t>
  </si>
  <si>
    <t>2B8h60mn-132-021-uQ-001-gGs-083-1-6hW-06-uD9</t>
  </si>
  <si>
    <t>安程玄</t>
  </si>
  <si>
    <t>2B8h60mZ-132-021-6t-001-hz9-083-1-9Oq-06-OhR</t>
  </si>
  <si>
    <t>北京市海淀外国语腾飞学校</t>
  </si>
  <si>
    <t>范翔</t>
  </si>
  <si>
    <t>王梓沣</t>
  </si>
  <si>
    <t>2B8h60uh-132-021-cv-001-lAV-083-1-Wya-06-OJl</t>
  </si>
  <si>
    <t>张津硕</t>
  </si>
  <si>
    <t>北京实验学校三河校区</t>
  </si>
  <si>
    <t>唐乙硕</t>
  </si>
  <si>
    <t>2B8h6E2Y-132-021-9Z-001-KCC-083-1-ITP-06-OoG</t>
  </si>
  <si>
    <t>王康顺</t>
  </si>
  <si>
    <t>临沂第十二中学育新校区</t>
  </si>
  <si>
    <t>2B8h60ms-132-021-j6-001-6gO-083-1-ITk-06-Bw7</t>
  </si>
  <si>
    <t>张梓强</t>
  </si>
  <si>
    <t>彭宁宁</t>
  </si>
  <si>
    <t>2B8h60mQ-132-021-vY-001-Uwz-083-1-Leq-06-l6c</t>
  </si>
  <si>
    <t>徐梓畅</t>
  </si>
  <si>
    <t>2B8h6ELZ-132-021-Xl-001-ANa-083-1-R4A-06-ToD</t>
  </si>
  <si>
    <t>张宸祎</t>
  </si>
  <si>
    <t>2B8h60nF-132-021-w3-001-wT7-083-1-MeV-06-5GJ</t>
  </si>
  <si>
    <t>刘勇岐</t>
  </si>
  <si>
    <t>昌黎梨湾河小学</t>
  </si>
  <si>
    <t>2B8h60mc-132-021-4l-001-gZj-083-1-gV0-06-RJx</t>
  </si>
  <si>
    <t>姚缙明</t>
  </si>
  <si>
    <t>2B8h60mz-132-021-rc-001-fiQ-083-1-7D0-06-CW4</t>
  </si>
  <si>
    <t>北京市建华实验亦庄学校</t>
  </si>
  <si>
    <t>李沐霖</t>
  </si>
  <si>
    <t>2B8h60mB-132-021-tI-001-XRS-083-1-76z-06-AHY</t>
  </si>
  <si>
    <t>赵明泽</t>
  </si>
  <si>
    <t>北京市朝阳区垂杨柳中心小学劲松分校</t>
  </si>
  <si>
    <t>2B8h60mg-132-021-gw-001-Rcl-083-1-WOh-06-d2n</t>
  </si>
  <si>
    <t>李星达</t>
  </si>
  <si>
    <t>三河市玉山实验小学</t>
  </si>
  <si>
    <t>2B8h6E2D-132-021-aT-001-KjR-083-1-H8z-06-tit</t>
  </si>
  <si>
    <t>王家祥</t>
  </si>
  <si>
    <t>2B8h60mG-132-021-Hm-001-dM8-083-1-fyY-06-7Tu</t>
  </si>
  <si>
    <t>龙懿凡</t>
  </si>
  <si>
    <t>广州市天河区龙口西小学</t>
  </si>
  <si>
    <t>2B8h60m7-132-021-VH-001-cbo-083-1-UQI-06-UKi</t>
  </si>
  <si>
    <t>STEAM创工坊</t>
  </si>
  <si>
    <t>李硕</t>
  </si>
  <si>
    <t>李正潇</t>
  </si>
  <si>
    <t>2B8h6E2R-132-021-zp-001-3IH-083-1-29i-06-pBP</t>
  </si>
  <si>
    <t>朱祖宁</t>
  </si>
  <si>
    <t>贾卓</t>
  </si>
  <si>
    <t>2B8h6E2u-132-021-qI-001-Yce-083-1-1iN-06-kXO</t>
  </si>
  <si>
    <t>石明朗</t>
  </si>
  <si>
    <t>三河市小柳店小学</t>
  </si>
  <si>
    <t>2B8h60m5-132-021-x3-001-8zV-083-1-DTm-06-XAv</t>
  </si>
  <si>
    <t>高铭含</t>
  </si>
  <si>
    <t>北京市顺义区马坡第二小学</t>
  </si>
  <si>
    <t>2B8h60uj-132-021-q1-001-B7P-083-1-2GU-02-J8M</t>
  </si>
  <si>
    <t>王腾瑶</t>
  </si>
  <si>
    <t>三河市第二实验中学</t>
  </si>
  <si>
    <t>2B8h60uR-132-021-sB-001-sWR-083-1-xpt-02-gUO</t>
  </si>
  <si>
    <t>袁铭阳</t>
  </si>
  <si>
    <t>王丹</t>
  </si>
  <si>
    <t>2B8h60u9-132-021-qh-001-n0X-083-1-mTe-02-JPY</t>
  </si>
  <si>
    <t>葛俊希</t>
  </si>
  <si>
    <t>2B8h60u3-132-021-bF-001-lLr-083-1-1vd-02-fCR</t>
  </si>
  <si>
    <t>朱博锐</t>
  </si>
  <si>
    <t>2B8h60uM-132-021-qC-001-107-083-1-64l-02-mPP</t>
  </si>
  <si>
    <t>温英楠</t>
  </si>
  <si>
    <t>临沂第六中学</t>
  </si>
  <si>
    <t>2B8h60u0-132-021-cO-001-kY7-083-1-aPa-02-CDR</t>
  </si>
  <si>
    <t>丰阿雅思</t>
  </si>
  <si>
    <t>2B8h60ua-132-021-tQ-001-2XL-083-1-WBf-02-wkF</t>
  </si>
  <si>
    <t>超维计算</t>
  </si>
  <si>
    <t>李沁恩</t>
  </si>
  <si>
    <t>2B8h60ux-132-021-0g-001-vLE-083-1-5ha-02-u1O</t>
  </si>
  <si>
    <t>赛博纪元</t>
  </si>
  <si>
    <t>深圳市天誉实验学校</t>
  </si>
  <si>
    <t>卢海洋</t>
  </si>
  <si>
    <t>蔡雪辰</t>
  </si>
  <si>
    <t>2B8h60ul-132-021-Iv-001-Vcd-083-1-EU0-02-yCE</t>
  </si>
  <si>
    <t>朱行之</t>
  </si>
  <si>
    <t>三河玉山实验学校</t>
  </si>
  <si>
    <t>李彩峰</t>
  </si>
  <si>
    <t>2B8h60ut-132-021-eU-001-okn-083-1-GQP-02-0Gp</t>
  </si>
  <si>
    <t>黄梓懿</t>
  </si>
  <si>
    <t>三河市第五中学</t>
  </si>
  <si>
    <t>吴海平</t>
  </si>
  <si>
    <t>2B8h60ub-132-021-nx-001-bhz-083-1-Hw7-02-SJM</t>
  </si>
  <si>
    <t>陈骏宇</t>
  </si>
  <si>
    <t>2B8h60u2-132-021-07-001-Hxl-083-1-Oqi-02-f7D</t>
  </si>
  <si>
    <t>贾烁静</t>
  </si>
  <si>
    <t>北京市西城区第三中学</t>
  </si>
  <si>
    <t>2B8h60uY-132-021-vK-001-Lpi-083-1-OAU-02-riX</t>
  </si>
  <si>
    <t>崔正则</t>
  </si>
  <si>
    <t>三河市燕郊金子塔学校</t>
  </si>
  <si>
    <t>2B8h60uL-132-021-20-001-cQm-083-1-UFD-02-pUe</t>
  </si>
  <si>
    <t>王明阳</t>
  </si>
  <si>
    <t>2B8h60uw-132-021-PG-001-fKZ-083-1-z4Q-02-oAA</t>
  </si>
  <si>
    <t>智联队</t>
  </si>
  <si>
    <t>临沂市商城实验学校</t>
  </si>
  <si>
    <t>王艺清</t>
  </si>
  <si>
    <t>2B8h601U-132-021-X4-001-Fha-084-1-pnk-06-xTd</t>
  </si>
  <si>
    <t>绿色能源</t>
  </si>
  <si>
    <t>王敏行</t>
  </si>
  <si>
    <t>高伟力</t>
  </si>
  <si>
    <t>2B8h601m-132-021-48-001-UWf-084-1-ij6-06-PZS</t>
  </si>
  <si>
    <t>陆熙濛</t>
  </si>
  <si>
    <t>北京朝阳芳草地国际学校双花园校区</t>
  </si>
  <si>
    <t>2B8h601a-132-021-8Z-001-rk9-084-1-H7R-06-Utw</t>
  </si>
  <si>
    <t>贾梓轩</t>
  </si>
  <si>
    <t>车欣宇</t>
  </si>
  <si>
    <t>2B8h603N-132-021-el-001-1Iv-084-1-xkN-06-I9p</t>
  </si>
  <si>
    <t>张淏清</t>
  </si>
  <si>
    <t>2B8h6012-132-021-jO-001-Hwo-084-1-bly-06-1ZS</t>
  </si>
  <si>
    <t>台子越</t>
  </si>
  <si>
    <t>2B8h603e-132-021-Dc-001-U0q-084-1-XVp-06-EAg</t>
  </si>
  <si>
    <t>李跃茏</t>
  </si>
  <si>
    <t>2B8h601C-132-021-Ye-001-38j-084-1-O9h-06-0uM</t>
  </si>
  <si>
    <t>占子墨</t>
  </si>
  <si>
    <t>2B8h6018-132-021-53-001-OWK-084-1-0Oo-06-r89</t>
  </si>
  <si>
    <t>毛嘉乐</t>
  </si>
  <si>
    <t>北京市中关村第一小学天秀校区</t>
  </si>
  <si>
    <t>2B8h603E-132-021-c1-001-qzu-084-1-WVi-06-mac</t>
  </si>
  <si>
    <t>王腾宇</t>
  </si>
  <si>
    <t>北京市海淀区万泉小学</t>
  </si>
  <si>
    <t>2B8h601Z-132-021-3X-001-RDr-084-1-5YC-06-WnH</t>
  </si>
  <si>
    <t>任映融</t>
  </si>
  <si>
    <t>中关村第二小学华清校区</t>
  </si>
  <si>
    <t>2B8h603Q-132-021-B9-001-2US-084-1-UK5-06-OLi</t>
  </si>
  <si>
    <t>王梓牧</t>
  </si>
  <si>
    <t>曲阜师范大学附属实验学校</t>
  </si>
  <si>
    <t>张容颜</t>
  </si>
  <si>
    <t>2B8h601M-132-021-01-001-Gvf-084-1-G4H-06-BZk</t>
  </si>
  <si>
    <t>秦隽文</t>
  </si>
  <si>
    <t>姚宇森</t>
  </si>
  <si>
    <t>2B8h603W-132-021-Vo-001-1FX-084-1-oZG-06-nkO</t>
  </si>
  <si>
    <t>田依宁</t>
  </si>
  <si>
    <t>临沂长沙路小学</t>
  </si>
  <si>
    <t>2B8h603S-132-021-au-001-2Hv-084-1-Rld-06-lHt</t>
  </si>
  <si>
    <t>岳俊泽</t>
  </si>
  <si>
    <t>2B8h601v-132-021-2f-001-OR1-084-1-tYM-06-2ze</t>
  </si>
  <si>
    <t>解传朔</t>
  </si>
  <si>
    <t>北京市东城区黑芝麻胡同小学</t>
  </si>
  <si>
    <t>2B8h6031-132-021-d7-001-NWp-084-1-EaO-06-ZO1</t>
  </si>
  <si>
    <t>张洛萌</t>
  </si>
  <si>
    <t>北京市西城区黄城根小学附属实验分校</t>
  </si>
  <si>
    <t>2B8h6013-132-021-0T-001-7nE-084-1-Gsx-06-tFc</t>
  </si>
  <si>
    <t>郭瑾希</t>
  </si>
  <si>
    <t>芳草地国际学校万和城实验小学</t>
  </si>
  <si>
    <t>2B8h6015-132-021-jy-001-iEq-084-1-x9l-06-vAx</t>
  </si>
  <si>
    <t>邓羽彤</t>
  </si>
  <si>
    <t>福州市象峰学校</t>
  </si>
  <si>
    <t>郑卉</t>
  </si>
  <si>
    <t>2B8h603i-132-021-4C-001-jcB-084-1-e8o-06-r3Q</t>
  </si>
  <si>
    <t>张馨月</t>
  </si>
  <si>
    <t>临沂第九中学南昌路校区</t>
  </si>
  <si>
    <t>2B8h603H-132-021-KA-001-Nhu-084-1-2Ny-06-S9w</t>
  </si>
  <si>
    <t>宋承倍</t>
  </si>
  <si>
    <t>冯继辉</t>
  </si>
  <si>
    <t>2B8h603T-132-021-lr-001-vm9-084-1-fZL-06-23R</t>
  </si>
  <si>
    <t>王德睿</t>
  </si>
  <si>
    <t>2B8h601p-132-021-Of-001-P3c-084-1-BBr-06-maT</t>
  </si>
  <si>
    <t>韩泽峰</t>
  </si>
  <si>
    <t>2B8h601J-132-021-B4-001-Ysj-084-1-e8K-06-WcC</t>
  </si>
  <si>
    <t>崔靖昂</t>
  </si>
  <si>
    <t>梅江天津小学</t>
  </si>
  <si>
    <t>吴春杰</t>
  </si>
  <si>
    <t>2B8h603n-132-021-Kz-001-rc5-084-1-dY0-06-Sse</t>
  </si>
  <si>
    <t>刘芷萁</t>
  </si>
  <si>
    <t>2B8h601j-132-021-Az-001-GOX-084-1-EHo-06-4pz</t>
  </si>
  <si>
    <t>石章甫</t>
  </si>
  <si>
    <t>中关村一小天秀校区</t>
  </si>
  <si>
    <t>2B8h601f-132-021-nO-001-H2n-084-1-eaS-06-mKE</t>
  </si>
  <si>
    <t>陈孜柠</t>
  </si>
  <si>
    <t>福州市井大小学</t>
  </si>
  <si>
    <t>王跃</t>
  </si>
  <si>
    <t>2B8h601d-132-021-Fu-001-O24-084-1-1Kp-06-dQZ</t>
  </si>
  <si>
    <t>李盼希</t>
  </si>
  <si>
    <t>2B8h601D-132-021-Rt-001-kSl-084-1-UWa-06-cAQ</t>
  </si>
  <si>
    <t>昊天外国语</t>
  </si>
  <si>
    <t>2B8h601s-132-021-SA-001-32Z-084-1-OhD-06-1ZO</t>
  </si>
  <si>
    <t>张语萱</t>
  </si>
  <si>
    <t>电业小学</t>
  </si>
  <si>
    <t>2B8h60B7-132-021-XO-001-fYD-084-1-dqS-06-jGb</t>
  </si>
  <si>
    <t>李俊杰</t>
  </si>
  <si>
    <t>电业中学</t>
  </si>
  <si>
    <t>2B8h60BA-132-021-8q-001-SOR-084-1-zXt-06-brK</t>
  </si>
  <si>
    <t>吴思远队</t>
  </si>
  <si>
    <t>中关村第一小学</t>
  </si>
  <si>
    <t>2B8h60B2-132-021-fk-001-8Qw-084-1-IHP-06-JuQ</t>
  </si>
  <si>
    <t>郑沐曦</t>
  </si>
  <si>
    <t>人大附中实验小学</t>
  </si>
  <si>
    <t>2B8h60Bt-132-021-mO-001-OwH-084-1-tqL-06-pa8</t>
  </si>
  <si>
    <t>黄思涵队</t>
  </si>
  <si>
    <t>2B8h60Bq-132-021-aO-001-lBr-084-1-ZEy-06-JTe</t>
  </si>
  <si>
    <t>2B8h60Bi-132-021-ex-001-ePo-084-1-jqn-06-ZKH</t>
  </si>
  <si>
    <t>马星冉</t>
  </si>
  <si>
    <t>2B8h60BI-132-021-If-001-z1U-084-1-mEc-06-iZb</t>
  </si>
  <si>
    <t>徐清沅</t>
  </si>
  <si>
    <t>2B8h60Bf-132-021-lx-001-HTq-084-1-NzR-06-q6V</t>
  </si>
  <si>
    <t>吴逸辰</t>
  </si>
  <si>
    <t>2B8h60BZ-132-021-uU-001-qXF-084-1-IbC-06-Bgf</t>
  </si>
  <si>
    <t>孙沐晨</t>
  </si>
  <si>
    <t>北京市丰台区一小</t>
  </si>
  <si>
    <t>2B8h60BS-132-021-EJ-001-Nyl-084-1-NUZ-06-DgL</t>
  </si>
  <si>
    <t>郑悦然</t>
  </si>
  <si>
    <t>韩庄中心学校</t>
  </si>
  <si>
    <t>2B8h60Bp-132-021-wp-001-Dr5-084-1-sJE-06-GoA</t>
  </si>
  <si>
    <t>黄承宇</t>
  </si>
  <si>
    <t>中卫市第二小学</t>
  </si>
  <si>
    <t>2B8h60BK-132-021-gP-001-9Ul-084-1-Sb1-06-Im2</t>
  </si>
  <si>
    <t>梁景行</t>
  </si>
  <si>
    <t>2B8h60Bl-132-021-I4-001-DhA-084-1-5ln-06-1pO</t>
  </si>
  <si>
    <t>赵启铭</t>
  </si>
  <si>
    <t>北京市石景山区银河小学</t>
  </si>
  <si>
    <t>2B8h60Ba-132-021-Bf-001-IYW-084-1-6jS-06-IYY</t>
  </si>
  <si>
    <t>郭沁瑶</t>
  </si>
  <si>
    <t>2B8h60BY-132-021-Q1-001-4Xf-084-1-uK4-06-rRy</t>
  </si>
  <si>
    <t>孙艺昕</t>
  </si>
  <si>
    <t>北京市海淀实验小学</t>
  </si>
  <si>
    <t>2B8h60Bu-132-021-Gm-001-C1q-084-1-7Nj-06-RuM</t>
  </si>
  <si>
    <t>韩雨薇</t>
  </si>
  <si>
    <t>光明小学</t>
  </si>
  <si>
    <t>2B8h60BT-132-021-lZ-001-kTa-084-1-FaS-06-IAO</t>
  </si>
  <si>
    <t>郑沐瑶</t>
  </si>
  <si>
    <t>北京十二中</t>
  </si>
  <si>
    <t>2B8h60BE-132-021-bB-001-yfo-084-1-ZS7-06-454</t>
  </si>
  <si>
    <t>冯知夏</t>
  </si>
  <si>
    <t>丰台区第五小学</t>
  </si>
  <si>
    <t>2B8h60rE-132-021-nt-001-Ogv-084-1-6D3-02-NO4</t>
  </si>
  <si>
    <t>宇轩小鬼才</t>
  </si>
  <si>
    <t>浦东新区建平康梧中学</t>
  </si>
  <si>
    <t>赵斌斌</t>
  </si>
  <si>
    <t>黄宇轩</t>
  </si>
  <si>
    <t>2B8h60dP-132-021-cP-001-zN8-084-1-RBI-02-F4z</t>
  </si>
  <si>
    <t>大牛队</t>
  </si>
  <si>
    <t>天津市东丽区英华学校</t>
  </si>
  <si>
    <t>杨丽丽</t>
  </si>
  <si>
    <t>段云熙</t>
  </si>
  <si>
    <t>2B8h60d4-132-021-Ic-001-O4Q-084-1-pJv-02-LVy</t>
  </si>
  <si>
    <t>高尚同学</t>
  </si>
  <si>
    <t>三河市汇福实验学校</t>
  </si>
  <si>
    <t>2B8h60r1-132-021-6p-001-FRw-084-1-jG5-02-fW5</t>
  </si>
  <si>
    <t>彬元大鬼才</t>
  </si>
  <si>
    <t>上海市实验学校南校</t>
  </si>
  <si>
    <t>周彬元</t>
  </si>
  <si>
    <t>2B8h60rQ-132-021-pX-001-e8T-084-1-d00-02-dAP</t>
  </si>
  <si>
    <t>昱涵小鬼才</t>
  </si>
  <si>
    <t>王昱涵</t>
  </si>
  <si>
    <t>2B8h60rD-132-021-R8-001-oxI-084-1-dD4-02-8c0</t>
  </si>
  <si>
    <t>昌博小鬼才</t>
  </si>
  <si>
    <t>上海市周浦实验学校</t>
  </si>
  <si>
    <t>杨昌博</t>
  </si>
  <si>
    <t>2B8h60rX-132-021-L7-001-OsO-084-1-36O-02-afd</t>
  </si>
  <si>
    <t>夏一涵</t>
  </si>
  <si>
    <t>日照市北京路中学</t>
  </si>
  <si>
    <t>时伟情</t>
  </si>
  <si>
    <t>2B8h61M4-132-021-c1-001-LLL-084-1-w4Y-02-Alb</t>
  </si>
  <si>
    <t>俞瑾赫</t>
  </si>
  <si>
    <t>深圳外国语学校初中部</t>
  </si>
  <si>
    <t>曾振辉</t>
  </si>
  <si>
    <t>2B8h60rK-132-021-Kz-001-7ck-084-1-O43-02-RWX</t>
  </si>
  <si>
    <t>孙同洲</t>
  </si>
  <si>
    <t>崔乃梅</t>
  </si>
  <si>
    <t>2B8h60rT-132-021-Ph-001-oRa-084-1-X7K-02-7F3</t>
  </si>
  <si>
    <t>孟熹队</t>
  </si>
  <si>
    <t>天津市第一中学滨海学校</t>
  </si>
  <si>
    <t>柳巧玲</t>
  </si>
  <si>
    <t>何孟熹</t>
  </si>
  <si>
    <t>2B8h60dw-132-021-tj-001-ERW-084-1-a2d-02-Qyk</t>
  </si>
  <si>
    <t>鑫鑫队</t>
  </si>
  <si>
    <t>何斌</t>
  </si>
  <si>
    <t>马逸然</t>
  </si>
  <si>
    <t>2B8h60r6-132-021-I6-001-3kR-084-1-5pR-02-EP6</t>
  </si>
  <si>
    <t>郭靖宇</t>
  </si>
  <si>
    <t>日照市东港区海曲中学</t>
  </si>
  <si>
    <t>霍振</t>
  </si>
  <si>
    <t>2B8h60gl-132-021-VV-001-s5o-084-1-wG1-02-BZ9</t>
  </si>
  <si>
    <t>张苡峻</t>
  </si>
  <si>
    <t>2B8h60rO-132-021-GD-001-lUR-084-1-1uf-02-4to</t>
  </si>
  <si>
    <t>星益创中1队</t>
  </si>
  <si>
    <t>河北省衡水英才学校</t>
  </si>
  <si>
    <t>郑宇</t>
  </si>
  <si>
    <t>2B8h60ro-132-021-A8-001-vGO-084-1-5Rj-02-uA9</t>
  </si>
  <si>
    <t>王玺涵</t>
  </si>
  <si>
    <t>曹冰洁</t>
  </si>
  <si>
    <t>2B8h60ga-132-021-ad-001-yLy-084-1-blf-02-9so</t>
  </si>
  <si>
    <t>韩数</t>
  </si>
  <si>
    <t>北京正泽学校</t>
  </si>
  <si>
    <t>2B8h60r0-132-021-jr-001-qYL-084-1-Nq6-02-Yd1</t>
  </si>
  <si>
    <t>天津市静海区北师大实验学校</t>
  </si>
  <si>
    <t>麻锦源</t>
  </si>
  <si>
    <t>2B8h60dq-132-021-SL-001-cr2-084-1-J1v-02-EqV</t>
  </si>
  <si>
    <t>刘婉清</t>
  </si>
  <si>
    <t>2B8h60dV-132-021-V3-001-4op-084-1-baP-02-PRD</t>
  </si>
  <si>
    <t>赵梓航</t>
  </si>
  <si>
    <t>房山二中</t>
  </si>
  <si>
    <t>2B8h60dM-132-021-zy-001-hGo-084-1-QlA-02-HYK</t>
  </si>
  <si>
    <t>孙若宁</t>
  </si>
  <si>
    <t>2B8h60dR-132-021-3W-001-dzV-084-1-NV6-02-cRO</t>
  </si>
  <si>
    <t>方砚之</t>
  </si>
  <si>
    <t>武汉市武珞路中学</t>
  </si>
  <si>
    <t>2B8h60dY-132-021-Y0-001-CN2-084-1-3xH-02-EOO</t>
  </si>
  <si>
    <t>张睿渊</t>
  </si>
  <si>
    <t>2B8h60gz-132-021-mu-001-5cx-084-1-Yjs-02-M7Z</t>
  </si>
  <si>
    <t>唐念初</t>
  </si>
  <si>
    <t>北京市第五十中学</t>
  </si>
  <si>
    <t>2B8h60dN-132-021-c8-001-gZO-084-1-IIP-02-DXs</t>
  </si>
  <si>
    <t>靳雨川</t>
  </si>
  <si>
    <t>北京四中</t>
  </si>
  <si>
    <t>2B8h60dD-132-021-09-001-NZh-084-1-pQF-02-U8u</t>
  </si>
  <si>
    <t>朱思远</t>
  </si>
  <si>
    <t>武汉市青山区钢城第十九小学</t>
  </si>
  <si>
    <t>2B8h60dg-132-021-e4-001-oIa-084-1-iuC-02-LpZ</t>
  </si>
  <si>
    <t>周梓晨</t>
  </si>
  <si>
    <t>霸州市第五小学</t>
  </si>
  <si>
    <t>2B8h60do-132-021-Rn-001-ugT-084-1-99x-02-3xl</t>
  </si>
  <si>
    <t>林雨桐</t>
  </si>
  <si>
    <t>2B8h60dX-132-021-nB-001-5NO-084-1-Ju6-02-kz6</t>
  </si>
  <si>
    <t>张琳曦</t>
  </si>
  <si>
    <t>北京市丰台八中</t>
  </si>
  <si>
    <t>2B8h60d1-132-021-5U-001-WOt-084-1-XjI-02-flW</t>
  </si>
  <si>
    <t>徐梦琪</t>
  </si>
  <si>
    <t>2B8h60dO-132-021-aL-001-Q08-084-1-Dkf-02-6jY</t>
  </si>
  <si>
    <t>施雨桐</t>
  </si>
  <si>
    <t>2B8h60d3-132-021-CU-001-sVb-084-1-wII-02-LEI</t>
  </si>
  <si>
    <t>纪云舒</t>
  </si>
  <si>
    <t>武汉市洪山高级中学</t>
  </si>
  <si>
    <t>2B8h60dk-132-021-N4-001-CXX-084-1-Oj3-02-Ih3</t>
  </si>
  <si>
    <t>虞书禾</t>
  </si>
  <si>
    <t>北京市人民大学附属中学</t>
  </si>
  <si>
    <t>2B8h60dA-132-021-bL-001-ldY-084-1-GMV-02-tgp</t>
  </si>
  <si>
    <t>田明维</t>
  </si>
  <si>
    <t>正泽学校</t>
  </si>
  <si>
    <t>2B8h60gA-132-021-mM-001-KL3-084-1-AUl-02-tqL</t>
  </si>
  <si>
    <t>沈子默</t>
  </si>
  <si>
    <t>南阳市第二十一学校</t>
  </si>
  <si>
    <t>2B8h60gq-132-021-Es-001-LzK-084-1-XVf-02-OJG</t>
  </si>
  <si>
    <t>郭雨菲</t>
  </si>
  <si>
    <t>太平桥中学</t>
  </si>
  <si>
    <t>2B8h60g4-132-021-eg-001-vuc-084-1-nXZ-02-cZB</t>
  </si>
  <si>
    <t>褚逸飞</t>
  </si>
  <si>
    <t>八一中学</t>
  </si>
  <si>
    <t>2B8h60gZ-132-021-I7-001-Omg-084-1-5dZ-02-CLG</t>
  </si>
  <si>
    <t>沈望舒</t>
  </si>
  <si>
    <t>北京五中</t>
  </si>
  <si>
    <t>2B8h60gc-132-021-JD-001-r6h-084-1-Z5c-02-GsU</t>
  </si>
  <si>
    <t>马若曦</t>
  </si>
  <si>
    <t>北京市第五十一中学</t>
  </si>
  <si>
    <t>2B8h60gV-132-021-MY-001-Ynu-084-1-NY7-02-z3W</t>
  </si>
  <si>
    <t>梁睿哲</t>
  </si>
  <si>
    <t>2B8h60gM-132-021-tM-001-TEN-084-1-Z50-02-zqY</t>
  </si>
  <si>
    <t>左清棠</t>
  </si>
  <si>
    <t>北京市丰台第八中学</t>
  </si>
  <si>
    <t>2B8h60g6-132-021-MZ-001-Bi8-084-1-m3t-02-gD8</t>
  </si>
  <si>
    <t>顾明轩</t>
  </si>
  <si>
    <t>东城实验中学</t>
  </si>
  <si>
    <t>2B8h60gN-132-021-gb-001-PCk-084-1-uZM-02-c76</t>
  </si>
  <si>
    <t>阮星辞</t>
  </si>
  <si>
    <t>丰台太平桥中学</t>
  </si>
  <si>
    <t>2B8h60gO-132-021-ug-001-bdZ-084-1-LX2-02-O8D</t>
  </si>
  <si>
    <t>陶知许</t>
  </si>
  <si>
    <t>丰台二中</t>
  </si>
  <si>
    <t>2B8h60ds-132-021-29-001-8CZ-084-1-hOK-02-DUZ</t>
  </si>
  <si>
    <t>张奕阳</t>
  </si>
  <si>
    <t>北京市首都师范大学附属丽泽中学</t>
  </si>
  <si>
    <t>2B8h60gC-132-021-Bd-001-SKL-084-1-qX8-02-kST</t>
  </si>
  <si>
    <t>左妍翎</t>
  </si>
  <si>
    <t>北京市西城区回民中学</t>
  </si>
  <si>
    <r>
      <rPr>
        <b/>
        <sz val="16"/>
        <color theme="1"/>
        <rFont val="宋体"/>
        <charset val="134"/>
      </rPr>
      <t>2025世界机器人大赛北京锦标赛-青少年机器人设计大赛-</t>
    </r>
    <r>
      <rPr>
        <b/>
        <sz val="16"/>
        <color rgb="FFFF0000"/>
        <rFont val="宋体"/>
        <charset val="134"/>
      </rPr>
      <t>音乐智能工程设计挑战赛项</t>
    </r>
    <r>
      <rPr>
        <b/>
        <sz val="16"/>
        <color theme="1"/>
        <rFont val="宋体"/>
        <charset val="134"/>
      </rPr>
      <t>获奖名单</t>
    </r>
  </si>
  <si>
    <t>2B8h60k1-132-022-U2-001-GfZ-085-1-YP5-05-o09</t>
  </si>
  <si>
    <t>音乐智能工程设计挑战赛项</t>
  </si>
  <si>
    <t>音乐智能工程设计</t>
  </si>
  <si>
    <t>幽兰圣雅翟启程队</t>
  </si>
  <si>
    <t>汪博聪</t>
  </si>
  <si>
    <t>翟启程</t>
  </si>
  <si>
    <t>2B8h60gs-132-022-uz-001-63i-085-1-LI6-05-RkL</t>
  </si>
  <si>
    <t>北京艺点三队</t>
  </si>
  <si>
    <t>张鑫源</t>
  </si>
  <si>
    <t>陈崇原</t>
  </si>
  <si>
    <t>2B8h60D8-132-022-ID-001-z31-085-1-8wJ-05-WiQ</t>
  </si>
  <si>
    <t>清然队</t>
  </si>
  <si>
    <t>郝佳</t>
  </si>
  <si>
    <t>韩清然</t>
  </si>
  <si>
    <t>2B8h60DX-132-022-cS-001-4ge-085-1-y16-05-JRI</t>
  </si>
  <si>
    <t>张宇洁</t>
  </si>
  <si>
    <t>邬海澄</t>
  </si>
  <si>
    <t>2B8h60Dx-132-022-Bv-001-v4w-085-1-fId-05-7eM</t>
  </si>
  <si>
    <t>闫辰语</t>
  </si>
  <si>
    <t>北京市三帆中学朝阳学校</t>
  </si>
  <si>
    <t>张瑞敏</t>
  </si>
  <si>
    <t>2B8h60DJ-132-022-lc-001-mpH-085-1-0At-05-I8S</t>
  </si>
  <si>
    <t>牛牧萱</t>
  </si>
  <si>
    <t>北京市朝阳区白家庄小学望京新城校区</t>
  </si>
  <si>
    <t>2B8h60D9-132-022-UO-001-QeY-085-1-LVI-05-Nnw</t>
  </si>
  <si>
    <t>章靖云</t>
  </si>
  <si>
    <t>北京东城区和平里第一小学</t>
  </si>
  <si>
    <t>崔雯</t>
  </si>
  <si>
    <t>2B8h60Dp-132-022-9P-001-Ug1-085-1-8KH-05-zaL</t>
  </si>
  <si>
    <t>周露乔</t>
  </si>
  <si>
    <t>陈琛</t>
  </si>
  <si>
    <t>2B8h60kE-132-022-9y-001-Z0O-085-1-j9W-05-JNO</t>
  </si>
  <si>
    <t>大连东港第四小学李世宗队</t>
  </si>
  <si>
    <t>大连东港第四小学</t>
  </si>
  <si>
    <t>谢晓男</t>
  </si>
  <si>
    <t>李世宗</t>
  </si>
  <si>
    <t>2B8hXzhP-132-022-uE-001-JYC-085-1-lOg-05-DoX</t>
  </si>
  <si>
    <t>紫荆花马一梓队</t>
  </si>
  <si>
    <t>沈阳市铁西区保工第五小学</t>
  </si>
  <si>
    <t>王佳一</t>
  </si>
  <si>
    <t>马一梓</t>
  </si>
  <si>
    <t>2B8hXzhz-132-022-Z8-001-n0m-085-1-gq5-05-1CK</t>
  </si>
  <si>
    <t>紫荆花孙骞澳队</t>
  </si>
  <si>
    <t>沈阳市雏鹰小学</t>
  </si>
  <si>
    <t>孙搴澳</t>
  </si>
  <si>
    <t>2B8h60kO-132-022-fd-001-dU2-085-1-zcV-05-Osl</t>
  </si>
  <si>
    <t>花语音乐米俊杰队</t>
  </si>
  <si>
    <t>大连市沙河口区实验小学</t>
  </si>
  <si>
    <t>于波澜</t>
  </si>
  <si>
    <t>米俊杰</t>
  </si>
  <si>
    <t>2B8h60kT-132-022-h5-001-vo6-085-1-FZk-05-ckL</t>
  </si>
  <si>
    <t>Lisa趣味钢琴于欣然队</t>
  </si>
  <si>
    <t>大连东港小学</t>
  </si>
  <si>
    <t>陈静</t>
  </si>
  <si>
    <t>于欣然</t>
  </si>
  <si>
    <t>2B8h60kk-132-022-9j-001-NFD-085-1-9Au-05-P1y</t>
  </si>
  <si>
    <t>海童艺术符崇轩队</t>
  </si>
  <si>
    <t>沈阳市宁山路小学卓远校区</t>
  </si>
  <si>
    <t>邱海童</t>
  </si>
  <si>
    <t>符崇轩</t>
  </si>
  <si>
    <t>2B8hXzPH-132-022-M4-001-w4T-085-1-qoO-05-h3W</t>
  </si>
  <si>
    <t>星童声杨昊铮队</t>
  </si>
  <si>
    <t>沈阳市铁路五小学</t>
  </si>
  <si>
    <t>管美一</t>
  </si>
  <si>
    <t>杨昊铮</t>
  </si>
  <si>
    <t>2B8hXzPn-132-022-QL-001-aY2-085-1-tnV-05-2lK</t>
  </si>
  <si>
    <t>乐知艺术孙瑀轩队</t>
  </si>
  <si>
    <t>阜新蒙古族自治县实验小学</t>
  </si>
  <si>
    <t>齐伟</t>
  </si>
  <si>
    <t>孙瑀轩</t>
  </si>
  <si>
    <t>2B8hXzP1-132-022-aO-001-5Ku-085-1-wtT-05-oeA</t>
  </si>
  <si>
    <t>乐知艺术王嘉欣队</t>
  </si>
  <si>
    <t>锦州市义县稍户营子镇中心小学</t>
  </si>
  <si>
    <t>柳寅鹤</t>
  </si>
  <si>
    <t>王嘉欣</t>
  </si>
  <si>
    <t>2B8hXzPD-132-022-hJ-001-aPP-085-1-2Cu-05-im7</t>
  </si>
  <si>
    <t>雨伽范艺轩队</t>
  </si>
  <si>
    <t>沈阳市和平区望湖路小学长白校区</t>
  </si>
  <si>
    <t>郭小雨</t>
  </si>
  <si>
    <t>范艺轩</t>
  </si>
  <si>
    <t>2B8h60e7-132-022-IT-001-Jl5-085-1-gRt-05-Ot3</t>
  </si>
  <si>
    <t>周树茗</t>
  </si>
  <si>
    <t>培英小学</t>
  </si>
  <si>
    <t>王楠</t>
  </si>
  <si>
    <t>2B8h60eL-132-022-Sn-001-fOn-085-1-1t2-05-gZz</t>
  </si>
  <si>
    <t>王桦阳</t>
  </si>
  <si>
    <t>2B8h60gr-132-022-Nd-001-fLJ-085-1-qdH-05-EDf</t>
  </si>
  <si>
    <t>北京艺点二队</t>
  </si>
  <si>
    <t>沈阳市南京街第九小学</t>
  </si>
  <si>
    <t>巩浩宸</t>
  </si>
  <si>
    <t>2B8h60eE-132-022-y8-001-Cl5-085-1-cBy-05-OIg</t>
  </si>
  <si>
    <t>李泰来</t>
  </si>
  <si>
    <t>北京实验二小</t>
  </si>
  <si>
    <t>2B8h60eB-132-022-o3-001-MN7-085-1-vj2-05-kNq</t>
  </si>
  <si>
    <t>董一辰</t>
  </si>
  <si>
    <t>齐一</t>
  </si>
  <si>
    <t>2B8h60ek-132-022-Jh-001-pkt-085-1-74F-05-ES0</t>
  </si>
  <si>
    <t>陈兰鑫</t>
  </si>
  <si>
    <t>海淀区六一小学</t>
  </si>
  <si>
    <t>孔祥钰</t>
  </si>
  <si>
    <t>2B8h60eo-132-022-En-001-YJp-085-1-mcM-05-mMJ</t>
  </si>
  <si>
    <t>赵艺可</t>
  </si>
  <si>
    <t>南门小学颍州分校</t>
  </si>
  <si>
    <t>赵强</t>
  </si>
  <si>
    <t>2B8h60eC-132-022-2W-001-AjP-085-1-oB8-05-ilo</t>
  </si>
  <si>
    <t>王敬一</t>
  </si>
  <si>
    <t>石岚岚</t>
  </si>
  <si>
    <t>2B8h60Dl-132-022-A7-001-NjA-085-1-54I-05-0Am</t>
  </si>
  <si>
    <t>沈梦瑶</t>
  </si>
  <si>
    <t>北京十二中朗悦学校</t>
  </si>
  <si>
    <t>朱婧炜</t>
  </si>
  <si>
    <t>2B8h60kK-132-022-Lp-001-g1R-085-1-i26-05-zjY</t>
  </si>
  <si>
    <t>刘芸溪</t>
  </si>
  <si>
    <t>海淀区中关村第一小学科学城分校</t>
  </si>
  <si>
    <t>钱晓</t>
  </si>
  <si>
    <t>2B8h60kN-132-022-YX-001-YOA-085-1-1AU-05-zlj</t>
  </si>
  <si>
    <t>贾如</t>
  </si>
  <si>
    <t>海淀区翠微小学温泉分校</t>
  </si>
  <si>
    <t>2B8h60DM-132-022-wF-001-XS8-085-1-rBW-05-A0L</t>
  </si>
  <si>
    <t>卑紫惠</t>
  </si>
  <si>
    <t>卓悦童国际幼儿园</t>
  </si>
  <si>
    <t>谷粒</t>
  </si>
  <si>
    <t>2B8h60DQ-132-022-Ns-001-BHV-085-1-2nD-05-ilx</t>
  </si>
  <si>
    <t>谢洛可</t>
  </si>
  <si>
    <t>阎仙垡完全小学</t>
  </si>
  <si>
    <t>2B8h60D4-132-022-oQ-001-Tvi-085-1-6oc-05-BLh</t>
  </si>
  <si>
    <t>柳泓宇</t>
  </si>
  <si>
    <t>西海岸中学小学部</t>
  </si>
  <si>
    <t>2B8h60gB-132-022-3v-001-u9h-085-1-TTh-05-0zK</t>
  </si>
  <si>
    <t>启明队一队</t>
  </si>
  <si>
    <t>济南市燕山小学</t>
  </si>
  <si>
    <t>杨婷婷</t>
  </si>
  <si>
    <t>于适之</t>
  </si>
  <si>
    <t>2B8h60gD-132-022-2f-001-aFp-085-1-wuX-05-9Xb</t>
  </si>
  <si>
    <t>酷鹰战队</t>
  </si>
  <si>
    <t>济南市槐荫区外海中学</t>
  </si>
  <si>
    <t>王颖</t>
  </si>
  <si>
    <t>田梓诺</t>
  </si>
  <si>
    <t>2B8h60D7-132-022-7D-001-E5w-085-1-BHl-05-SoQ</t>
  </si>
  <si>
    <t>梦想一队</t>
  </si>
  <si>
    <t>胡振远</t>
  </si>
  <si>
    <t>胡航冰</t>
  </si>
  <si>
    <t>2B8h60ke-132-022-zS-001-X5v-085-1-rCn-05-N4x</t>
  </si>
  <si>
    <t>王老师钢琴祁汇橙队</t>
  </si>
  <si>
    <t>沈阳市朝阳一校沈北分校</t>
  </si>
  <si>
    <t>王乃立</t>
  </si>
  <si>
    <t>祁汇橙</t>
  </si>
  <si>
    <t>2B8h60FP-132-022-Lo-001-6Wn-085-1-iFO-05-rQu</t>
  </si>
  <si>
    <t>斯蓝琴艺朱轩亿队</t>
  </si>
  <si>
    <t>沈阳市皇姑区珠江五校琴江校区</t>
  </si>
  <si>
    <t>斯蓝</t>
  </si>
  <si>
    <t>朱轩亿</t>
  </si>
  <si>
    <t>2B8h60kd-132-022-YW-001-K7C-085-1-9dG-05-gE7</t>
  </si>
  <si>
    <t>星海艺术刁鸣泽队</t>
  </si>
  <si>
    <t>阜新市海州区中华路小学</t>
  </si>
  <si>
    <t>刘蕊</t>
  </si>
  <si>
    <t>刁鸣泽</t>
  </si>
  <si>
    <t>2B8h60kg-132-022-wN-001-q0m-085-1-hbS-05-cjL</t>
  </si>
  <si>
    <t>歌纳音乐罗曲婉桐队</t>
  </si>
  <si>
    <t>沈阳市皇姑区塔湾小学</t>
  </si>
  <si>
    <t>王冰</t>
  </si>
  <si>
    <t>罗曲婉桐</t>
  </si>
  <si>
    <t>2B8hXzP8-132-022-im-001-kxI-085-1-iQe-05-qJ4</t>
  </si>
  <si>
    <t>十里琴声刘家成队</t>
  </si>
  <si>
    <t>鞍山市通山小学</t>
  </si>
  <si>
    <t>安娜</t>
  </si>
  <si>
    <t>刘家成</t>
  </si>
  <si>
    <t>2B8hXzPe-132-022-nm-001-kzl-085-1-S7s-05-ZyZ</t>
  </si>
  <si>
    <t>艺祥声乐兰芷玥队</t>
  </si>
  <si>
    <t>沈阳市沈河区文艺路小学</t>
  </si>
  <si>
    <t>崔志静</t>
  </si>
  <si>
    <t>兰芷玥</t>
  </si>
  <si>
    <t>2B8hXzhv-132-022-VK-001-160-085-1-cgB-05-SFp</t>
  </si>
  <si>
    <t>沐心琴行宋浩辰队</t>
  </si>
  <si>
    <t>沈阳市应昌小学大明湖分校</t>
  </si>
  <si>
    <t>刘美娜</t>
  </si>
  <si>
    <t>宋浩辰</t>
  </si>
  <si>
    <t>2B8hXzhZ-132-022-UO-001-W1S-085-1-yng-05-cZG</t>
  </si>
  <si>
    <t>星海艺术张语轩队</t>
  </si>
  <si>
    <t>阜新市阜新县圣科学校</t>
  </si>
  <si>
    <t>管珊</t>
  </si>
  <si>
    <t>张语轩</t>
  </si>
  <si>
    <t>2B8hXzhy-132-022-jm-001-eVI-085-1-6os-05-zgP</t>
  </si>
  <si>
    <t>乐知艺术金子瑞队</t>
  </si>
  <si>
    <t>阜新市海州区站前小学</t>
  </si>
  <si>
    <t>金子瑞</t>
  </si>
  <si>
    <t>2B8h60e2-132-022-Lw-001-Sm7-085-1-WpG-05-gTw</t>
  </si>
  <si>
    <t>李畋影</t>
  </si>
  <si>
    <t>任芳</t>
  </si>
  <si>
    <t>2B8h60eb-132-022-FH-001-gbY-085-1-njr-05-wZ1</t>
  </si>
  <si>
    <t>晏宁霏</t>
  </si>
  <si>
    <t>顾由芷</t>
  </si>
  <si>
    <t>2B8h60ec-132-022-nP-001-JuB-085-1-tCj-05-ca0</t>
  </si>
  <si>
    <t>梁诗淇</t>
  </si>
  <si>
    <t>胡艳云</t>
  </si>
  <si>
    <t>2B8h60eV-132-022-k2-001-PSk-085-1-XaH-05-cV6</t>
  </si>
  <si>
    <t>赵一鸣</t>
  </si>
  <si>
    <t>任荣荣</t>
  </si>
  <si>
    <t>2B8h60ex-132-022-kL-001-QkM-085-1-Das-05-J91</t>
  </si>
  <si>
    <t>焦粲祺</t>
  </si>
  <si>
    <t>焦世伦</t>
  </si>
  <si>
    <t>2B8h60gk-132-022-fD-001-Zed-085-1-C4n-05-TZc</t>
  </si>
  <si>
    <t>袁泽杭</t>
  </si>
  <si>
    <t>回龙观小学</t>
  </si>
  <si>
    <t>楼烨萍</t>
  </si>
  <si>
    <t>2B8h60e3-132-022-jT-001-Iv8-085-1-irZ-05-kgj</t>
  </si>
  <si>
    <t>刘十安</t>
  </si>
  <si>
    <t>王越</t>
  </si>
  <si>
    <t>2B8h60ed-132-022-59-001-Wab-085-1-T3x-05-2Od</t>
  </si>
  <si>
    <t>孟令淳</t>
  </si>
  <si>
    <t>北京市西城区宣武师范学校附属第一小学</t>
  </si>
  <si>
    <t>刘佳</t>
  </si>
  <si>
    <t>2B8h60Df-132-022-c6-001-urw-085-1-DlC-05-Qki</t>
  </si>
  <si>
    <t>刘熙媛</t>
  </si>
  <si>
    <t>程璇</t>
  </si>
  <si>
    <t>2B8h60ej-132-022-ma-001-f8E-085-1-0om-05-s2x</t>
  </si>
  <si>
    <t>李允航</t>
  </si>
  <si>
    <t>北京市东城区培新小学</t>
  </si>
  <si>
    <t>宛丽雅</t>
  </si>
  <si>
    <t>2B8h60eY-132-022-D0-001-ABH-085-1-cQR-05-yg4</t>
  </si>
  <si>
    <t>杨丰豪</t>
  </si>
  <si>
    <t>灯市口小学</t>
  </si>
  <si>
    <t>杨超</t>
  </si>
  <si>
    <t>2B8h60ea-132-022-x3-001-6hZ-085-1-Dap-05-z8q</t>
  </si>
  <si>
    <t>高靖航</t>
  </si>
  <si>
    <t>北京第一实验学校</t>
  </si>
  <si>
    <t>李霞</t>
  </si>
  <si>
    <t>2B8h60e0-132-022-iR-001-Xo2-085-1-vpx-05-dtr</t>
  </si>
  <si>
    <t>任云舒</t>
  </si>
  <si>
    <t>任修坤</t>
  </si>
  <si>
    <t>2B8h60DT-132-022-UO-001-FTX-085-1-4YJ-05-vVh</t>
  </si>
  <si>
    <t>李峻熙</t>
  </si>
  <si>
    <t>房山铭品校区</t>
  </si>
  <si>
    <t>隗鑫璐</t>
  </si>
  <si>
    <t>2B8h60D2-132-022-aY-001-aFX-085-1-DaN-05-66o</t>
  </si>
  <si>
    <t>陈承霈</t>
  </si>
  <si>
    <t>青岛敦化路小学</t>
  </si>
  <si>
    <t>孙如</t>
  </si>
  <si>
    <t>2B8h60Dt-132-022-Nb-001-Bc7-085-1-N0v-05-VCZ</t>
  </si>
  <si>
    <t>彭俊杰</t>
  </si>
  <si>
    <t>北京市房山区昊天外国语学校</t>
  </si>
  <si>
    <t>阳煦</t>
  </si>
  <si>
    <t>2B8h60Du-132-022-E6-001-EbN-085-1-fPY-05-2A1</t>
  </si>
  <si>
    <t>闫亦心</t>
  </si>
  <si>
    <t>马君</t>
  </si>
  <si>
    <t>2B8h60DB-132-022-Ax-001-xHZ-085-1-ATj-05-v0T</t>
  </si>
  <si>
    <t>宋辞</t>
  </si>
  <si>
    <t>西城区西单小学</t>
  </si>
  <si>
    <t>孙艳</t>
  </si>
  <si>
    <t>2B8h60DD-132-022-i5-001-e90-085-1-Pcq-05-mf2</t>
  </si>
  <si>
    <t>高沛泽</t>
  </si>
  <si>
    <t>大兴区润泽学校</t>
  </si>
  <si>
    <t>2B8h60kP-132-022-3H-001-4pe-085-1-IHd-05-Oxr</t>
  </si>
  <si>
    <t>安思诺</t>
  </si>
  <si>
    <t>海淀区翠微小学西校区</t>
  </si>
  <si>
    <t>2B8h60kh-132-022-Fx-001-zjG-085-1-Qcr-05-pw5</t>
  </si>
  <si>
    <t>李思妍</t>
  </si>
  <si>
    <t>丰台五小本校区</t>
  </si>
  <si>
    <t>2B8h60kb-132-022-Wp-001-h9t-085-1-OV7-05-21x</t>
  </si>
  <si>
    <t>朱沛予</t>
  </si>
  <si>
    <t>北京市西城区进步小学</t>
  </si>
  <si>
    <t>2B8h60k5-132-022-vH-001-IEW-085-1-SMo-05-zEk</t>
  </si>
  <si>
    <t>张煦知</t>
  </si>
  <si>
    <t>翠微小学</t>
  </si>
  <si>
    <t>2B8h60kI-132-022-Ie-001-bIa-085-1-xta-05-jqh</t>
  </si>
  <si>
    <t>任墨晞</t>
  </si>
  <si>
    <t>付丽娜</t>
  </si>
  <si>
    <t>2B8h60k6-132-022-3V-001-6VF-085-1-gao-05-Mm2</t>
  </si>
  <si>
    <t>许峻嫣</t>
  </si>
  <si>
    <t>北京第一实验小学红莲分校</t>
  </si>
  <si>
    <t>2B8h60ka-132-022-vA-001-vFl-085-1-dlR-05-1TP</t>
  </si>
  <si>
    <t>王沐恩</t>
  </si>
  <si>
    <t>2B8h60eI-132-022-09-001-eJV-085-1-WxG-05-fZO</t>
  </si>
  <si>
    <t>钱梓西</t>
  </si>
  <si>
    <t>钱静</t>
  </si>
  <si>
    <t>2B8h60e8-132-022-bD-001-OO3-085-1-tYK-05-i4p</t>
  </si>
  <si>
    <t>王擎月</t>
  </si>
  <si>
    <t>2B8h60Fi-132-022-eM-001-iuh-085-1-DKj-06-USR</t>
  </si>
  <si>
    <t>梦想启航一队</t>
  </si>
  <si>
    <t>北京市昌平区北京王府学校</t>
  </si>
  <si>
    <t>王金隽灏</t>
  </si>
  <si>
    <t>2B8h60FN-132-022-CP-001-uxE-085-1-izZ-06-5i2</t>
  </si>
  <si>
    <t>王萱彤</t>
  </si>
  <si>
    <t>王建新</t>
  </si>
  <si>
    <t>2B8h6OPo-132-022-s2-001-7Qu-085-1-zjP-06-vow</t>
  </si>
  <si>
    <t>嘉汇阳光张智凡队</t>
  </si>
  <si>
    <t>大连市嘉汇阳光学校</t>
  </si>
  <si>
    <t>王春德</t>
  </si>
  <si>
    <t>张智凡</t>
  </si>
  <si>
    <t>2B8h60F4-132-022-cS-001-CUO-085-1-79Y-06-NTm</t>
  </si>
  <si>
    <t>中音艺术翟长熠队</t>
  </si>
  <si>
    <t>大连市西岗区水仙小学</t>
  </si>
  <si>
    <t>张文强</t>
  </si>
  <si>
    <t>翟长熠</t>
  </si>
  <si>
    <t>2B8h60FX-132-022-4m-001-TCW-085-1-GPw-06-ZzA</t>
  </si>
  <si>
    <t>梦想启航二队</t>
  </si>
  <si>
    <t>北京市昌平区北京王府实验学校</t>
  </si>
  <si>
    <t>王金珝兮</t>
  </si>
  <si>
    <t>2B8h60s1-132-022-e0-001-6NV-085-1-T3O-06-tWd</t>
  </si>
  <si>
    <t>杨路璠</t>
  </si>
  <si>
    <t>北京石油学院附属小学月华分校</t>
  </si>
  <si>
    <t>杜璐</t>
  </si>
  <si>
    <t>2B8h6OPx-132-022-Sb-001-OTH-085-1-6Eu-06-IO8</t>
  </si>
  <si>
    <t>易炫琴社刘和小队</t>
  </si>
  <si>
    <t>大连市甘井子区奥林小学</t>
  </si>
  <si>
    <t>熊丽君</t>
  </si>
  <si>
    <t>刘和小</t>
  </si>
  <si>
    <t>2B8h6OvA-132-022-Sy-001-1Yp-085-1-u6m-06-80j</t>
  </si>
  <si>
    <t>王朝溪</t>
  </si>
  <si>
    <t>北京交通大学附属中学实验学校</t>
  </si>
  <si>
    <t>赵伦祺</t>
  </si>
  <si>
    <t>2B8h6Ovy-132-022-2w-001-yMP-085-1-P0B-06-Tpb</t>
  </si>
  <si>
    <t>贾雨诺</t>
  </si>
  <si>
    <t>2B8h6Ova-132-022-fl-001-t7c-085-1-NjR-06-E6W</t>
  </si>
  <si>
    <t>柏音音乐李雪睿队</t>
  </si>
  <si>
    <t>大连春德小学</t>
  </si>
  <si>
    <t>刘扬</t>
  </si>
  <si>
    <t>李雪睿</t>
  </si>
  <si>
    <t>2B8h60Fb-132-022-rr-001-PLO-085-1-3Wf-06-74d</t>
  </si>
  <si>
    <t>音视界艺术中心冯珍媛队</t>
  </si>
  <si>
    <t>陈健梅</t>
  </si>
  <si>
    <t>冯珍媛</t>
  </si>
  <si>
    <t>2B8h6Ovi-132-022-m3-001-qNd-085-1-uIM-06-b44</t>
  </si>
  <si>
    <t>花语音乐李昊轩队</t>
  </si>
  <si>
    <t>2B8h6OvS-132-022-CE-001-euC-085-1-jEE-06-GFZ</t>
  </si>
  <si>
    <t>晓楠钢琴岳欣妍队</t>
  </si>
  <si>
    <t>旅顺大华小学</t>
  </si>
  <si>
    <t>宋晓楠</t>
  </si>
  <si>
    <t>岳欣妍</t>
  </si>
  <si>
    <t>2B8h6OP6-132-022-fO-001-e9D-085-1-yGf-06-Q13</t>
  </si>
  <si>
    <t>嘉汇阳光李恩惠队</t>
  </si>
  <si>
    <t>李恩惠</t>
  </si>
  <si>
    <t>2B8h6OP9-132-022-ha-001-hBi-085-1-Txg-06-k01</t>
  </si>
  <si>
    <t>音美艺术申美卓队</t>
  </si>
  <si>
    <t>大连市龙泉小学</t>
  </si>
  <si>
    <t>沈晓甜</t>
  </si>
  <si>
    <t>申美卓</t>
  </si>
  <si>
    <t>2B8h6OvY-132-022-bM-001-lkM-085-1-aFC-06-7WN</t>
  </si>
  <si>
    <t>斯蓝琴艺王艺涵队</t>
  </si>
  <si>
    <t>王艺涵</t>
  </si>
  <si>
    <t>2B8h6Ovm-132-022-sl-001-ncB-085-1-t96-06-g0R</t>
  </si>
  <si>
    <t>乐知艺术王堇菡队</t>
  </si>
  <si>
    <t>阜新市太平区城南小学</t>
  </si>
  <si>
    <t>董琪</t>
  </si>
  <si>
    <t>王堇菡</t>
  </si>
  <si>
    <t>2B8h6OPA-132-022-IW-001-FdZ-085-1-1mD-06-fX1</t>
  </si>
  <si>
    <t>艺之梦王雪瑶队</t>
  </si>
  <si>
    <t>沈阳市皇姑区珠江五校溪湖校区</t>
  </si>
  <si>
    <t>秦丹</t>
  </si>
  <si>
    <t>王雪瑶</t>
  </si>
  <si>
    <t>2B8h6OP4-132-022-Yw-001-tEl-085-1-gtl-06-nPK</t>
  </si>
  <si>
    <t>尚雅美乐赵师颉队</t>
  </si>
  <si>
    <t>郑岚语</t>
  </si>
  <si>
    <t>赵师颉</t>
  </si>
  <si>
    <t>2B8h6OPG-132-022-LM-001-re9-085-1-0bs-06-uKr</t>
  </si>
  <si>
    <t>尚雅美乐冯澂郁队</t>
  </si>
  <si>
    <t>沈阳市和平区青年大街小学</t>
  </si>
  <si>
    <t>张瑶</t>
  </si>
  <si>
    <t>冯澂郁</t>
  </si>
  <si>
    <t>2B8h6OPc-132-022-Ap-001-2GQ-085-1-7aU-06-PuC</t>
  </si>
  <si>
    <t>巴洛克艺术覃小纹队</t>
  </si>
  <si>
    <t>李琰</t>
  </si>
  <si>
    <t>覃小纹</t>
  </si>
  <si>
    <t>2B8h60FE-132-022-5l-001-9eu-085-1-N8R-06-p6E</t>
  </si>
  <si>
    <t>丁柏渊</t>
  </si>
  <si>
    <t>李焱</t>
  </si>
  <si>
    <t>2B8h60F1-132-022-7g-001-Lny-085-1-zwH-06-zVt</t>
  </si>
  <si>
    <t>杜沐</t>
  </si>
  <si>
    <t>吕楠楠</t>
  </si>
  <si>
    <t>2B8h60Fx-132-022-Ay-001-pWh-085-1-tws-06-j82</t>
  </si>
  <si>
    <t>极速机甲队</t>
  </si>
  <si>
    <t>济南市槐荫实验小学</t>
  </si>
  <si>
    <t>杨磊</t>
  </si>
  <si>
    <t>杨杰钦</t>
  </si>
  <si>
    <t>2B8h60Fg-132-022-vN-001-dtF-085-1-OAw-06-hr6</t>
  </si>
  <si>
    <t>王敬之</t>
  </si>
  <si>
    <t>2B8h60Fe-132-022-Lg-001-HBz-085-1-loe-06-icP</t>
  </si>
  <si>
    <t>黄赞</t>
  </si>
  <si>
    <t>北京科技大学附属小学</t>
  </si>
  <si>
    <t>黄春华</t>
  </si>
  <si>
    <t>2B8h60sW-132-022-Rl-001-8h1-085-1-d0V-06-fbR</t>
  </si>
  <si>
    <t>王予涵</t>
  </si>
  <si>
    <t>北京市房山区良乡小学</t>
  </si>
  <si>
    <t>杜慧妍</t>
  </si>
  <si>
    <t>2B8h60Fl-132-022-Ip-001-oMB-085-1-09e-06-L4D</t>
  </si>
  <si>
    <t>刘家辰</t>
  </si>
  <si>
    <t>北京人民大学附属小学亮甲东校区</t>
  </si>
  <si>
    <t>康洁</t>
  </si>
  <si>
    <t>2B8h6Ovf-132-022-D1-001-nXC-085-1-t77-06-FN0</t>
  </si>
  <si>
    <t>林子茗</t>
  </si>
  <si>
    <t>海淀区教科院和平未来实验小学</t>
  </si>
  <si>
    <t>蔡丽娟</t>
  </si>
  <si>
    <t>2B8h6OPN-132-022-fa-001-eBl-085-1-3DO-06-4r6</t>
  </si>
  <si>
    <t>崔喻涵</t>
  </si>
  <si>
    <t>海淀红英小学唐家岭校区</t>
  </si>
  <si>
    <t>2B8h60Ft-132-022-aV-001-K2V-085-1-nPV-06-yqE</t>
  </si>
  <si>
    <t>比特工匠二队</t>
  </si>
  <si>
    <t>班珵</t>
  </si>
  <si>
    <t>杨睿淇</t>
  </si>
  <si>
    <t>2B8h60FV-132-022-JI-001-aNw-085-1-Trc-06-Cw2</t>
  </si>
  <si>
    <t>驭宸队</t>
  </si>
  <si>
    <t>于果</t>
  </si>
  <si>
    <t>2B8h60F9-132-022-bE-001-jPx-085-1-Olt-06-pnq</t>
  </si>
  <si>
    <t>北京艺点一队</t>
  </si>
  <si>
    <t>巩浩然</t>
  </si>
  <si>
    <t>2B8h6OvK-132-022-w3-001-XVq-085-1-M97-06-vTa</t>
  </si>
  <si>
    <t>田佳鑫声乐裘炘玥队</t>
  </si>
  <si>
    <t>大连软件园双语学校</t>
  </si>
  <si>
    <t>田佳鑫</t>
  </si>
  <si>
    <t>裘炘玥</t>
  </si>
  <si>
    <t>2B8h6Ov0-132-022-6u-001-WQW-085-1-phk-06-6eq</t>
  </si>
  <si>
    <t>筝程古筝马欣彤队</t>
  </si>
  <si>
    <t>海城市腾鳌镇中心小学</t>
  </si>
  <si>
    <t>代绎熙</t>
  </si>
  <si>
    <t>马欣彤</t>
  </si>
  <si>
    <t>2B8h6OvH-132-022-Ny-001-raY-085-1-S9p-06-FBr</t>
  </si>
  <si>
    <t>玥媛古筝甄子然队</t>
  </si>
  <si>
    <t>皁新市细河区民族街小学</t>
  </si>
  <si>
    <t>郑明媛</t>
  </si>
  <si>
    <t>甄子然</t>
  </si>
  <si>
    <t>2B8h6OvE-132-022-3t-001-wmc-085-1-exT-06-mb6</t>
  </si>
  <si>
    <t>玥媛古筝韩宥熹队</t>
  </si>
  <si>
    <t>阜新市细河区民主街小学</t>
  </si>
  <si>
    <t>郑明玥</t>
  </si>
  <si>
    <t>韩宥熹</t>
  </si>
  <si>
    <t>2B8h6Ov1-132-022-Wp-001-GwU-085-1-fuB-06-l5S</t>
  </si>
  <si>
    <t>爱乐艺术刘恩澄队</t>
  </si>
  <si>
    <t>沈阳市实验小学旭东校区</t>
  </si>
  <si>
    <t>张美乔</t>
  </si>
  <si>
    <t>刘恩澄</t>
  </si>
  <si>
    <t>2B8h6Ovg-132-022-1Y-001-d2V-085-1-S5v-06-sw5</t>
  </si>
  <si>
    <t>艺祥声乐兰博队</t>
  </si>
  <si>
    <t>辽宁省实验中学阳光小学</t>
  </si>
  <si>
    <t>兰博</t>
  </si>
  <si>
    <t>2B8h6OvF-132-022-13-001-mPw-085-1-j3O-06-ONx</t>
  </si>
  <si>
    <t>艺祥声乐高晨菲队</t>
  </si>
  <si>
    <t>高晨菲</t>
  </si>
  <si>
    <t>2B8h6OPP-132-022-pr-001-5VE-085-1-ltd-06-zhq</t>
  </si>
  <si>
    <t>林孖艺术李玥萱队</t>
  </si>
  <si>
    <t>沈阳市铁西区勋望小学云峰校区</t>
  </si>
  <si>
    <t>李微</t>
  </si>
  <si>
    <t>李玥萱</t>
  </si>
  <si>
    <t>2B8h6OP7-132-022-Py-001-fo7-085-1-cGK-06-v9F</t>
  </si>
  <si>
    <t>贝尔卡姚家妮队</t>
  </si>
  <si>
    <t>沈阳市和平区南京一校</t>
  </si>
  <si>
    <t>王卓</t>
  </si>
  <si>
    <t>姚家妮</t>
  </si>
  <si>
    <t>2B8h6OPy-132-022-fu-001-YB9-085-1-vFG-06-oNO</t>
  </si>
  <si>
    <t>尚雅美乐吴明锋临队</t>
  </si>
  <si>
    <t>李锐</t>
  </si>
  <si>
    <t>吴明锋临</t>
  </si>
  <si>
    <t>2B8h6OvC-132-022-yR-001-05L-085-1-w0F-06-TSS</t>
  </si>
  <si>
    <t>星河琴行宁宁宁队</t>
  </si>
  <si>
    <t>鞍山腾鳌经济开发区实验学校</t>
  </si>
  <si>
    <t>杨哲</t>
  </si>
  <si>
    <t>宁宁宁</t>
  </si>
  <si>
    <t>2B8h60FT-132-022-DO-001-MNJ-085-1-YRO-06-NuK</t>
  </si>
  <si>
    <t>段梦泽</t>
  </si>
  <si>
    <t>徐海蓉</t>
  </si>
  <si>
    <t>2B8h60FQ-132-022-VD-001-MHp-085-1-7M2-06-oSd</t>
  </si>
  <si>
    <t>李畋欣</t>
  </si>
  <si>
    <t>2B8h60sL-132-022-78-001-Uw0-085-1-nNQ-06-l0L</t>
  </si>
  <si>
    <t>陈芃锴</t>
  </si>
  <si>
    <t>穆兰</t>
  </si>
  <si>
    <t>2B8h60sb-132-022-7O-001-tGv-085-1-2MP-06-drB</t>
  </si>
  <si>
    <t>张舒涵</t>
  </si>
  <si>
    <t>海淀区教科院培英未来小学</t>
  </si>
  <si>
    <t>刘欣</t>
  </si>
  <si>
    <t>2B8h60st-132-022-mA-001-Nys-085-1-OfU-06-1RF</t>
  </si>
  <si>
    <t>解梓墨</t>
  </si>
  <si>
    <t>任丛</t>
  </si>
  <si>
    <t>2B8h60FW-132-022-Nc-001-F82-085-1-7B7-06-DXy</t>
  </si>
  <si>
    <t>张铭哲</t>
  </si>
  <si>
    <t>徐州市白云山小学</t>
  </si>
  <si>
    <t>赵倩</t>
  </si>
  <si>
    <t>2B8h60sT-132-022-R6-001-VRr-085-1-T2w-06-PvP</t>
  </si>
  <si>
    <t>迟博文</t>
  </si>
  <si>
    <t>迟峰堂</t>
  </si>
  <si>
    <t>2B8h60sH-132-022-A9-001-NLg-085-1-TSi-06-gaD</t>
  </si>
  <si>
    <t>济宁市兖州区一中附属学校</t>
  </si>
  <si>
    <t>耿虹</t>
  </si>
  <si>
    <t>2B8h60sn-132-022-ly-001-Raa-085-1-x6W-06-XRs</t>
  </si>
  <si>
    <t>宗柏麟</t>
  </si>
  <si>
    <t>泰安泰山学院附属学校弘信校区</t>
  </si>
  <si>
    <t>赵蒙蒙</t>
  </si>
  <si>
    <t>2B8h60sz-132-022-zv-001-gwl-085-1-Qug-06-5se</t>
  </si>
  <si>
    <t>王蕾堰</t>
  </si>
  <si>
    <t>北京小学广外分校</t>
  </si>
  <si>
    <t>2B8h60sA-132-022-Jo-001-ztm-085-1-QF6-06-O6R</t>
  </si>
  <si>
    <t>余宥姩</t>
  </si>
  <si>
    <t>李媛媛</t>
  </si>
  <si>
    <t>2B8h60Fd-132-022-3g-001-H1A-085-1-zxR-06-RtS</t>
  </si>
  <si>
    <t>马若晴</t>
  </si>
  <si>
    <t>北京市丰台区第五小学京铁校区</t>
  </si>
  <si>
    <t>李素玲</t>
  </si>
  <si>
    <t>2B8h60Fs-132-022-gt-001-nRI-085-1-W7m-06-Sgs</t>
  </si>
  <si>
    <t>张誉正</t>
  </si>
  <si>
    <t>闫丹</t>
  </si>
  <si>
    <t>2B8h60so-132-022-8o-001-ZUc-085-1-CTW-06-qmD</t>
  </si>
  <si>
    <t>孙马浩轩</t>
  </si>
  <si>
    <t>青岛启元学校（东校区）</t>
  </si>
  <si>
    <t>马雅茹</t>
  </si>
  <si>
    <t>2B8h60sN-132-022-Sn-001-bdX-085-1-FEh-06-OlV</t>
  </si>
  <si>
    <t>詹元</t>
  </si>
  <si>
    <t>房山铭品小学</t>
  </si>
  <si>
    <t>朱芳</t>
  </si>
  <si>
    <t>2B8h60sr-132-022-xn-001-FDZ-085-1-CKz-06-gD1</t>
  </si>
  <si>
    <t>李禹羲</t>
  </si>
  <si>
    <t>丰台五小科丰校区</t>
  </si>
  <si>
    <t>2B8h60sg-132-022-Ly-001-HCR-085-1-oZ7-06-806</t>
  </si>
  <si>
    <t>于国轩</t>
  </si>
  <si>
    <t>广州市海珠镇泰实验小学</t>
  </si>
  <si>
    <t>徐雪珍</t>
  </si>
  <si>
    <t>2B8h60ss-132-022-mo-001-pOV-085-1-D1w-06-9Va</t>
  </si>
  <si>
    <t>王乐图</t>
  </si>
  <si>
    <t>北京市十一学校一分校</t>
  </si>
  <si>
    <t>杨旭</t>
  </si>
  <si>
    <t>2B8h6Ovz-132-022-68-001-xS7-085-1-GuE-06-D6x</t>
  </si>
  <si>
    <t>石佳卉</t>
  </si>
  <si>
    <t>北京市朝阳区实验小学(本部)</t>
  </si>
  <si>
    <t>李思蒙</t>
  </si>
  <si>
    <t>2B8h6Ovq-132-022-Ki-001-TEd-085-1-F5d-06-K6F</t>
  </si>
  <si>
    <t>王薏涵</t>
  </si>
  <si>
    <t>2B8h6Ovx-132-022-R9-001-5TI-085-1-72e-06-qnj</t>
  </si>
  <si>
    <t>闻思茗</t>
  </si>
  <si>
    <t>杜微</t>
  </si>
  <si>
    <t>2B8h6EYP-132-022-ow-001-SGA-085-1-ouB-02-MKO</t>
  </si>
  <si>
    <t>刘沁妤</t>
  </si>
  <si>
    <t>宁波大学附属学院</t>
  </si>
  <si>
    <t>王崇叶</t>
  </si>
  <si>
    <t>2B8h6EjF-132-022-xN-001-B5K-085-1-7Qh-02-3FU</t>
  </si>
  <si>
    <t>徐奕扬</t>
  </si>
  <si>
    <t>北京市东城区文汇中学</t>
  </si>
  <si>
    <t>2B8h6O7H-132-022-p1-001-0D0-085-1-Xnf-02-p4p</t>
  </si>
  <si>
    <t>孟凌霄</t>
  </si>
  <si>
    <t>北京市汇文中学</t>
  </si>
  <si>
    <t>毛瑞敏</t>
  </si>
  <si>
    <t>2B8h6EjQ-132-022-t2-001-iFF-085-1-8hj-02-oUp</t>
  </si>
  <si>
    <t>王睿伊</t>
  </si>
  <si>
    <t>北京市育才学校</t>
  </si>
  <si>
    <t>2B8h6O7r-132-022-sL-001-kap-085-1-qKU-02-gLh</t>
  </si>
  <si>
    <t>赵紫岳</t>
  </si>
  <si>
    <t>济南高新区海川中学</t>
  </si>
  <si>
    <t>申昱孜</t>
  </si>
  <si>
    <t>2B8h6Ozz-132-022-Xo-001-qOT-085-1-I6T-02-w7P</t>
  </si>
  <si>
    <t>虎狼战队</t>
  </si>
  <si>
    <t>山东潍坊安丘市东埠中学</t>
  </si>
  <si>
    <t>刘祥梅</t>
  </si>
  <si>
    <t>郑文森</t>
  </si>
  <si>
    <t>2B8h6Oz6-132-022-O1-001-AQ8-085-1-yJF-02-oBH</t>
  </si>
  <si>
    <t>张皓</t>
  </si>
  <si>
    <t>2B8h6Ozf-132-022-gz-001-4vU-085-1-Zno-02-hwN</t>
  </si>
  <si>
    <t>白镕瑄</t>
  </si>
  <si>
    <t>北京市第二十二中学</t>
  </si>
  <si>
    <t>白京</t>
  </si>
  <si>
    <t>2B8h6EjB-132-022-1i-001-ybt-085-1-1b2-02-NLR</t>
  </si>
  <si>
    <t>乔禹衡</t>
  </si>
  <si>
    <t>北京燕山前进中学</t>
  </si>
  <si>
    <t>乔明德</t>
  </si>
  <si>
    <t>2B8hXzh8-132-022-6i-001-kM3-085-1-BO0-02-6So</t>
  </si>
  <si>
    <t>第五中学侯宣如队</t>
  </si>
  <si>
    <t>大连市西岗区第五中学</t>
  </si>
  <si>
    <t>侯宣如</t>
  </si>
  <si>
    <t>2B8hXzhp-132-022-6L-001-Llx-085-1-W4k-02-t6W</t>
  </si>
  <si>
    <t>乐知艺术郝泊霖队</t>
  </si>
  <si>
    <t>阜新市育才中学</t>
  </si>
  <si>
    <t>郝泊霖</t>
  </si>
  <si>
    <t>2B8h6OzX-132-022-3D-001-OGU-085-1-S2o-02-3FD</t>
  </si>
  <si>
    <t>江乙霏</t>
  </si>
  <si>
    <t>北京日坛中学东润分校</t>
  </si>
  <si>
    <t>孙笑</t>
  </si>
  <si>
    <t>2B8h6Ejn-132-022-nM-001-oya-085-1-r4T-02-UmS</t>
  </si>
  <si>
    <t>杨宜昆</t>
  </si>
  <si>
    <t>青岛超银中学金沙路校区</t>
  </si>
  <si>
    <t>刘东婷</t>
  </si>
  <si>
    <t>2B8h6Ejm-132-022-11-001-ZZg-085-1-cM1-02-Nga</t>
  </si>
  <si>
    <t>王予浠</t>
  </si>
  <si>
    <t>北京市房山区良乡第三中学</t>
  </si>
  <si>
    <t>2B8h6O7F-132-022-Xo-001-wT9-085-1-A4F-02-7Gu</t>
  </si>
  <si>
    <t>天空队</t>
  </si>
  <si>
    <t>济南实验初中</t>
  </si>
  <si>
    <t>孙茜</t>
  </si>
  <si>
    <t>马艺菲</t>
  </si>
  <si>
    <t>2B8h6OzL-132-022-tj-001-6oq-085-1-ooy-02-aMr</t>
  </si>
  <si>
    <t>星梦启航一队</t>
  </si>
  <si>
    <t>济南市槐荫区济微中学</t>
  </si>
  <si>
    <t>徐连环</t>
  </si>
  <si>
    <t>巩梦洁</t>
  </si>
  <si>
    <t>2B8h6Ozb-132-022-0f-001-UkA-085-1-YdG-02-g0Q</t>
  </si>
  <si>
    <t>量子激光队</t>
  </si>
  <si>
    <t>济南市历下区历山学校</t>
  </si>
  <si>
    <t>丁艺</t>
  </si>
  <si>
    <t>路晫崴</t>
  </si>
  <si>
    <t>2B8hXzhM-132-022-jt-001-7Fn-085-1-dtL-02-sOn</t>
  </si>
  <si>
    <t>福音音乐王传宇队</t>
  </si>
  <si>
    <t>大连市第八十中学周家校区</t>
  </si>
  <si>
    <t>郑晖</t>
  </si>
  <si>
    <t>王传宇</t>
  </si>
  <si>
    <t>2B8hXzhx-132-022-ZZ-001-zB2-085-1-vqO-02-XW9</t>
  </si>
  <si>
    <t>风华筝苑康翰禹队</t>
  </si>
  <si>
    <t>辽宁省大连瓦房店市第七初级中学</t>
  </si>
  <si>
    <t>林舒</t>
  </si>
  <si>
    <t>康翰禹</t>
  </si>
  <si>
    <t>2B8hXzhX-132-022-xY-001-9OA-085-1-2Ph-02-QyD</t>
  </si>
  <si>
    <t>风华筝苑张芷鸣队</t>
  </si>
  <si>
    <t>张芷鸣</t>
  </si>
  <si>
    <t>2B8hXzh9-132-022-gO-001-GUJ-085-1-aEX-02-4HO</t>
  </si>
  <si>
    <t>窦雅娜音乐刘紫桐队</t>
  </si>
  <si>
    <t>营口市鲅鱼圈区28中学</t>
  </si>
  <si>
    <t>窦亚娜</t>
  </si>
  <si>
    <t>刘紫桐</t>
  </si>
  <si>
    <t>2B8hXzhj-132-022-YF-001-9mb-085-1-nKy-02-BQi</t>
  </si>
  <si>
    <t>艺祥声乐尹政博队</t>
  </si>
  <si>
    <t>尹政博</t>
  </si>
  <si>
    <t>2B8hXzhQ-132-022-ZL-001-kxb-085-1-yFO-02-A5t</t>
  </si>
  <si>
    <t>海豚声乐郭轩铭队</t>
  </si>
  <si>
    <t>沈阳市实验学校（中学部）</t>
  </si>
  <si>
    <t>郑冬宁</t>
  </si>
  <si>
    <t>郭轩铭</t>
  </si>
  <si>
    <t>2B8h6O7n-132-022-at-001-243-085-1-nER-02-CvO</t>
  </si>
  <si>
    <t>焦筱雅</t>
  </si>
  <si>
    <t>山东聊城文轩初级中学</t>
  </si>
  <si>
    <t>蒋鹏</t>
  </si>
  <si>
    <t>2B8h6Ozx-132-022-Ps-001-TZM-085-1-O3Q-02-1zO</t>
  </si>
  <si>
    <t>王佩钦</t>
  </si>
  <si>
    <t>太原市杏花岭区第八中学校</t>
  </si>
  <si>
    <t>高丽娜</t>
  </si>
  <si>
    <t>2B8h6Oz9-132-022-Cw-001-ARy-085-1-whR-02-k8J</t>
  </si>
  <si>
    <t>王钟毓</t>
  </si>
  <si>
    <t>长沙市长郡外国语实验中学</t>
  </si>
  <si>
    <t>龙跃凤</t>
  </si>
  <si>
    <t>2B8h6Ejx-132-022-mf-001-lAm-085-1-XEG-02-HJf</t>
  </si>
  <si>
    <t>吴禹铮</t>
  </si>
  <si>
    <t>金铮</t>
  </si>
  <si>
    <t>2B8h6Ej6-132-022-p6-001-x2x-085-1-oOy-02-a5n</t>
  </si>
  <si>
    <t>李宜融</t>
  </si>
  <si>
    <t>深圳市南山区深圳湾学校</t>
  </si>
  <si>
    <t>王美十</t>
  </si>
  <si>
    <t>2B8h6EjW-132-022-bw-001-BPf-085-1-dZd-02-hIo</t>
  </si>
  <si>
    <t>吕泊成</t>
  </si>
  <si>
    <t>北京市第十三中学分校（诚毅校区）</t>
  </si>
  <si>
    <t>周怡敏</t>
  </si>
  <si>
    <t>2B8h6EYv-132-022-aZ-001-VPo-085-1-MuN-02-V8o</t>
  </si>
  <si>
    <t>杨天易</t>
  </si>
  <si>
    <t>北京市文汇中学</t>
  </si>
  <si>
    <t>杨大伟</t>
  </si>
  <si>
    <t>2B8h6Ejk-132-022-dd-001-Xj1-085-1-6Sr-02-JiO</t>
  </si>
  <si>
    <t>刘洋阳</t>
  </si>
  <si>
    <t>2B8h6Ejr-132-022-sY-001-JSN-085-1-Kb8-02-TYe</t>
  </si>
  <si>
    <t>任奕翔</t>
  </si>
  <si>
    <t>北京市第二中学朝阳学校</t>
  </si>
  <si>
    <t>李伟华</t>
  </si>
  <si>
    <t>2B8hXzhn-132-022-hW-001-OEO-085-1-Yqv-02-p84</t>
  </si>
  <si>
    <t>季均炜</t>
  </si>
  <si>
    <t>温州市龙湾区实验中学龙江校区</t>
  </si>
  <si>
    <t>孙冬梅</t>
  </si>
  <si>
    <t>2B8hXzhm-132-022-xD-001-8SX-085-1-01t-02-OoF</t>
  </si>
  <si>
    <t>徐国昊</t>
  </si>
  <si>
    <t>吴红粉</t>
  </si>
  <si>
    <t>2B8h6O7Y-132-022-w2-001-rf5-085-1-JYl-02-e7T</t>
  </si>
  <si>
    <t>刘婧雯</t>
  </si>
  <si>
    <t>天津市武清区雍阳中学</t>
  </si>
  <si>
    <t>文小玲</t>
  </si>
  <si>
    <t>2B8h6O7T-132-022-yy-001-zCr-085-1-IuY-02-7Ya</t>
  </si>
  <si>
    <t>邢尔尚</t>
  </si>
  <si>
    <t>北京交通大学附中</t>
  </si>
  <si>
    <t>刘姝彤</t>
  </si>
  <si>
    <t>2B8h6O7m-132-022-8B-001-Naf-085-1-QPX-02-L81</t>
  </si>
  <si>
    <t>祝汉兴</t>
  </si>
  <si>
    <t>北京市璞瑅学校</t>
  </si>
  <si>
    <t>2B8h6Ozq-132-022-WH-001-n4G-085-1-y8h-02-UP2</t>
  </si>
  <si>
    <t>周克鼎</t>
  </si>
  <si>
    <t>文汇中学</t>
  </si>
  <si>
    <t>周莹</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</si>
</sst>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
    <numFmt numFmtId="177" formatCode="0.00_ "/>
    <numFmt numFmtId="178" formatCode="0.00_);[Red]\(0.00\)"/>
  </numFmts>
  <fonts count="38">
    <font>
      <sz val="11"/>
      <color theme="1"/>
      <name val="等线"/>
      <charset val="134"/>
      <scheme val="minor"/>
    </font>
    <font>
      <sz val="12"/>
      <color theme="1"/>
      <name val="宋体"/>
      <charset val="134"/>
    </font>
    <font>
      <sz val="11"/>
      <color theme="1"/>
      <name val="宋体"/>
      <charset val="134"/>
    </font>
    <font>
      <b/>
      <sz val="11"/>
      <color theme="1"/>
      <name val="宋体"/>
      <charset val="134"/>
    </font>
    <font>
      <b/>
      <sz val="16"/>
      <color theme="1"/>
      <name val="宋体"/>
      <charset val="134"/>
    </font>
    <font>
      <b/>
      <sz val="12"/>
      <color theme="1"/>
      <name val="宋体"/>
      <charset val="134"/>
    </font>
    <font>
      <b/>
      <sz val="12"/>
      <color rgb="FFFF0000"/>
      <name val="宋体"/>
      <charset val="134"/>
    </font>
    <font>
      <b/>
      <sz val="11"/>
      <color rgb="FFFF0000"/>
      <name val="宋体"/>
      <charset val="134"/>
    </font>
    <font>
      <sz val="11"/>
      <name val="宋体"/>
      <charset val="134"/>
    </font>
    <font>
      <sz val="11"/>
      <color rgb="FFFF0000"/>
      <name val="宋体"/>
      <charset val="134"/>
    </font>
    <font>
      <sz val="11"/>
      <color indexed="8"/>
      <name val="宋体"/>
      <charset val="134"/>
    </font>
    <font>
      <b/>
      <sz val="11"/>
      <name val="宋体"/>
      <charset val="134"/>
    </font>
    <font>
      <b/>
      <sz val="12"/>
      <color indexed="8"/>
      <name val="宋体"/>
      <charset val="134"/>
    </font>
    <font>
      <b/>
      <sz val="11"/>
      <color indexed="8"/>
      <name val="宋体"/>
      <charset val="134"/>
    </font>
    <font>
      <b/>
      <sz val="11"/>
      <color rgb="FF000000"/>
      <name val="宋体"/>
      <charset val="134"/>
    </font>
    <font>
      <sz val="11"/>
      <color rgb="FF000000"/>
      <name val="宋体"/>
      <charset val="134"/>
    </font>
    <font>
      <b/>
      <sz val="12"/>
      <color rgb="FF000000"/>
      <name val="宋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b/>
      <sz val="16"/>
      <color rgb="FFFF0000"/>
      <name val="宋体"/>
      <charset val="134"/>
    </font>
  </fonts>
  <fills count="39">
    <fill>
      <patternFill patternType="none"/>
    </fill>
    <fill>
      <patternFill patternType="gray125"/>
    </fill>
    <fill>
      <patternFill patternType="solid">
        <fgColor theme="0"/>
        <bgColor indexed="64"/>
      </patternFill>
    </fill>
    <fill>
      <patternFill patternType="solid">
        <fgColor theme="0" tint="-0.05"/>
        <bgColor indexed="64"/>
      </patternFill>
    </fill>
    <fill>
      <patternFill patternType="solid">
        <fgColor theme="2"/>
        <bgColor indexed="64"/>
      </patternFill>
    </fill>
    <fill>
      <patternFill patternType="solid">
        <fgColor rgb="FFE7E6E6"/>
        <bgColor indexed="64"/>
      </patternFill>
    </fill>
    <fill>
      <patternFill patternType="solid">
        <fgColor rgb="FFFFFFFF"/>
        <bgColor indexed="64"/>
      </patternFill>
    </fill>
    <fill>
      <patternFill patternType="solid">
        <fgColor theme="0" tint="-0.0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8"/>
      </bottom>
      <diagonal/>
    </border>
    <border>
      <left style="thin">
        <color auto="1"/>
      </left>
      <right style="thin">
        <color auto="1"/>
      </right>
      <top/>
      <bottom/>
      <diagonal/>
    </border>
    <border>
      <left style="thin">
        <color auto="1"/>
      </left>
      <right style="thin">
        <color indexed="8"/>
      </right>
      <top style="thin">
        <color auto="1"/>
      </top>
      <bottom style="thin">
        <color auto="1"/>
      </bottom>
      <diagonal/>
    </border>
    <border>
      <left style="thin">
        <color auto="1"/>
      </left>
      <right style="thin">
        <color indexed="8"/>
      </right>
      <top style="thin">
        <color auto="1"/>
      </top>
      <bottom style="thin">
        <color indexed="8"/>
      </bottom>
      <diagonal/>
    </border>
    <border>
      <left style="thin">
        <color auto="1"/>
      </left>
      <right style="thin">
        <color indexed="8"/>
      </right>
      <top/>
      <bottom/>
      <diagonal/>
    </border>
    <border>
      <left style="thin">
        <color auto="1"/>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indexed="8"/>
      </left>
      <right style="thin">
        <color auto="1"/>
      </right>
      <top style="thin">
        <color auto="1"/>
      </top>
      <bottom style="thin">
        <color auto="1"/>
      </bottom>
      <diagonal/>
    </border>
    <border>
      <left style="thin">
        <color auto="1"/>
      </left>
      <right style="thin">
        <color indexed="8"/>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0" fillId="8" borderId="18" applyNumberFormat="0" applyFon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19" applyNumberFormat="0" applyFill="0" applyAlignment="0" applyProtection="0">
      <alignment vertical="center"/>
    </xf>
    <xf numFmtId="0" fontId="23" fillId="0" borderId="19" applyNumberFormat="0" applyFill="0" applyAlignment="0" applyProtection="0">
      <alignment vertical="center"/>
    </xf>
    <xf numFmtId="0" fontId="24" fillId="0" borderId="20" applyNumberFormat="0" applyFill="0" applyAlignment="0" applyProtection="0">
      <alignment vertical="center"/>
    </xf>
    <xf numFmtId="0" fontId="24" fillId="0" borderId="0" applyNumberFormat="0" applyFill="0" applyBorder="0" applyAlignment="0" applyProtection="0">
      <alignment vertical="center"/>
    </xf>
    <xf numFmtId="0" fontId="25" fillId="9" borderId="21" applyNumberFormat="0" applyAlignment="0" applyProtection="0">
      <alignment vertical="center"/>
    </xf>
    <xf numFmtId="0" fontId="26" fillId="10" borderId="22" applyNumberFormat="0" applyAlignment="0" applyProtection="0">
      <alignment vertical="center"/>
    </xf>
    <xf numFmtId="0" fontId="27" fillId="10" borderId="21" applyNumberFormat="0" applyAlignment="0" applyProtection="0">
      <alignment vertical="center"/>
    </xf>
    <xf numFmtId="0" fontId="28" fillId="11" borderId="23" applyNumberFormat="0" applyAlignment="0" applyProtection="0">
      <alignment vertical="center"/>
    </xf>
    <xf numFmtId="0" fontId="29" fillId="0" borderId="24" applyNumberFormat="0" applyFill="0" applyAlignment="0" applyProtection="0">
      <alignment vertical="center"/>
    </xf>
    <xf numFmtId="0" fontId="30" fillId="0" borderId="25" applyNumberFormat="0" applyFill="0" applyAlignment="0" applyProtection="0">
      <alignment vertical="center"/>
    </xf>
    <xf numFmtId="0" fontId="31" fillId="12" borderId="0" applyNumberFormat="0" applyBorder="0" applyAlignment="0" applyProtection="0">
      <alignment vertical="center"/>
    </xf>
    <xf numFmtId="0" fontId="32" fillId="13" borderId="0" applyNumberFormat="0" applyBorder="0" applyAlignment="0" applyProtection="0">
      <alignment vertical="center"/>
    </xf>
    <xf numFmtId="0" fontId="33" fillId="14" borderId="0" applyNumberFormat="0" applyBorder="0" applyAlignment="0" applyProtection="0">
      <alignment vertical="center"/>
    </xf>
    <xf numFmtId="0" fontId="34"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4" fillId="30" borderId="0" applyNumberFormat="0" applyBorder="0" applyAlignment="0" applyProtection="0">
      <alignment vertical="center"/>
    </xf>
    <xf numFmtId="0" fontId="34" fillId="31"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4" fillId="34" borderId="0" applyNumberFormat="0" applyBorder="0" applyAlignment="0" applyProtection="0">
      <alignment vertical="center"/>
    </xf>
    <xf numFmtId="0" fontId="34" fillId="35" borderId="0" applyNumberFormat="0" applyBorder="0" applyAlignment="0" applyProtection="0">
      <alignment vertical="center"/>
    </xf>
    <xf numFmtId="0" fontId="35" fillId="36" borderId="0" applyNumberFormat="0" applyBorder="0" applyAlignment="0" applyProtection="0">
      <alignment vertical="center"/>
    </xf>
    <xf numFmtId="0" fontId="35" fillId="37" borderId="0" applyNumberFormat="0" applyBorder="0" applyAlignment="0" applyProtection="0">
      <alignment vertical="center"/>
    </xf>
    <xf numFmtId="0" fontId="34" fillId="38" borderId="0" applyNumberFormat="0" applyBorder="0" applyAlignment="0" applyProtection="0">
      <alignment vertical="center"/>
    </xf>
    <xf numFmtId="0" fontId="36" fillId="0" borderId="0">
      <alignment vertical="center"/>
    </xf>
  </cellStyleXfs>
  <cellXfs count="190">
    <xf numFmtId="0" fontId="0" fillId="0" borderId="0" xfId="0"/>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1" xfId="0" applyFont="1" applyBorder="1" applyAlignment="1">
      <alignment horizontal="center" vertical="center"/>
    </xf>
    <xf numFmtId="0" fontId="5" fillId="0" borderId="1" xfId="0" applyFont="1" applyBorder="1" applyAlignment="1">
      <alignment horizontal="center" vertical="center"/>
    </xf>
    <xf numFmtId="0" fontId="2" fillId="0" borderId="1" xfId="0" applyFont="1" applyBorder="1" applyAlignment="1">
      <alignment horizontal="center" vertical="center"/>
    </xf>
    <xf numFmtId="0" fontId="4" fillId="0" borderId="0" xfId="0" applyFont="1" applyAlignment="1">
      <alignment vertical="center"/>
    </xf>
    <xf numFmtId="0" fontId="6" fillId="0" borderId="1" xfId="0" applyFont="1" applyBorder="1" applyAlignment="1">
      <alignment horizontal="center" vertical="center"/>
    </xf>
    <xf numFmtId="0" fontId="7" fillId="0" borderId="1" xfId="0" applyFont="1" applyBorder="1" applyAlignment="1">
      <alignment horizontal="center" vertical="center"/>
    </xf>
    <xf numFmtId="0" fontId="3" fillId="0" borderId="1" xfId="0" applyFont="1" applyBorder="1" applyAlignment="1">
      <alignment horizontal="center" vertical="center"/>
    </xf>
    <xf numFmtId="0" fontId="4" fillId="0" borderId="2" xfId="0" applyFont="1" applyBorder="1" applyAlignment="1">
      <alignment horizontal="center" vertical="center"/>
    </xf>
    <xf numFmtId="0" fontId="8" fillId="0" borderId="1" xfId="0" applyFont="1" applyBorder="1" applyAlignment="1">
      <alignment horizontal="center" vertical="center"/>
    </xf>
    <xf numFmtId="0" fontId="9" fillId="0" borderId="1" xfId="0" applyFont="1" applyBorder="1" applyAlignment="1">
      <alignment horizontal="center" vertical="center" wrapText="1"/>
    </xf>
    <xf numFmtId="0" fontId="3" fillId="0" borderId="1" xfId="0" applyFont="1" applyBorder="1" applyAlignment="1">
      <alignment vertical="center"/>
    </xf>
    <xf numFmtId="0" fontId="2"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2" fillId="0" borderId="0" xfId="0" applyFont="1" applyAlignment="1">
      <alignment horizontal="center" vertical="center"/>
    </xf>
    <xf numFmtId="0" fontId="3" fillId="0" borderId="0" xfId="0" applyFont="1" applyAlignment="1">
      <alignment horizontal="center" vertical="center"/>
    </xf>
    <xf numFmtId="0" fontId="5" fillId="0" borderId="0" xfId="0" applyFont="1" applyAlignment="1">
      <alignment horizontal="center" vertical="center"/>
    </xf>
    <xf numFmtId="0" fontId="2" fillId="3" borderId="0" xfId="0" applyFont="1" applyFill="1" applyAlignment="1">
      <alignment horizontal="center" vertical="center"/>
    </xf>
    <xf numFmtId="0" fontId="2" fillId="3" borderId="1" xfId="0" applyFont="1" applyFill="1" applyBorder="1" applyAlignment="1">
      <alignment horizontal="center" vertical="center"/>
    </xf>
    <xf numFmtId="0" fontId="6" fillId="0" borderId="1" xfId="0" applyFont="1" applyBorder="1" applyAlignment="1">
      <alignment horizontal="center" vertical="center" wrapText="1"/>
    </xf>
    <xf numFmtId="0" fontId="3" fillId="3" borderId="1" xfId="0" applyFont="1" applyFill="1" applyBorder="1" applyAlignment="1">
      <alignment horizontal="center" vertical="center"/>
    </xf>
    <xf numFmtId="0" fontId="7" fillId="0" borderId="3" xfId="0" applyFont="1" applyBorder="1" applyAlignment="1">
      <alignment horizontal="center" vertical="center"/>
    </xf>
    <xf numFmtId="0" fontId="3" fillId="0" borderId="3" xfId="0" applyFont="1" applyBorder="1" applyAlignment="1">
      <alignment horizontal="center" vertical="center"/>
    </xf>
    <xf numFmtId="0" fontId="2" fillId="0" borderId="3" xfId="0" applyFont="1" applyBorder="1" applyAlignment="1">
      <alignment horizontal="center" vertical="center"/>
    </xf>
    <xf numFmtId="0" fontId="2" fillId="4" borderId="1" xfId="0" applyFont="1" applyFill="1" applyBorder="1" applyAlignment="1">
      <alignment horizontal="center" vertical="center"/>
    </xf>
    <xf numFmtId="0" fontId="2" fillId="2" borderId="3"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1" xfId="0" applyFont="1" applyFill="1" applyBorder="1" applyAlignment="1">
      <alignment horizontal="center" vertical="center"/>
    </xf>
    <xf numFmtId="0" fontId="1" fillId="0" borderId="0" xfId="0" applyFont="1"/>
    <xf numFmtId="0" fontId="2" fillId="0" borderId="0" xfId="0" applyFont="1" applyAlignment="1">
      <alignment horizontal="center"/>
    </xf>
    <xf numFmtId="0" fontId="2" fillId="0" borderId="0" xfId="0" applyFont="1"/>
    <xf numFmtId="0" fontId="3" fillId="0" borderId="0" xfId="0" applyFont="1"/>
    <xf numFmtId="0" fontId="5" fillId="0" borderId="1" xfId="49" applyFont="1" applyBorder="1" applyAlignment="1">
      <alignment horizontal="center" vertical="center"/>
    </xf>
    <xf numFmtId="0" fontId="10" fillId="0" borderId="1" xfId="0" applyFont="1" applyBorder="1" applyAlignment="1">
      <alignment horizontal="center" vertical="center"/>
    </xf>
    <xf numFmtId="0" fontId="3" fillId="0" borderId="1" xfId="49" applyFont="1" applyBorder="1" applyAlignment="1">
      <alignment horizontal="center" vertical="center"/>
    </xf>
    <xf numFmtId="0" fontId="2" fillId="0" borderId="1" xfId="0" applyFont="1" applyBorder="1" applyAlignment="1">
      <alignment vertical="center"/>
    </xf>
    <xf numFmtId="0" fontId="2" fillId="0" borderId="1" xfId="0" applyFont="1" applyBorder="1" applyAlignment="1">
      <alignment horizontal="center"/>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7" fillId="0" borderId="1" xfId="0" applyFont="1" applyBorder="1" applyAlignment="1">
      <alignment horizontal="center" vertical="center" wrapText="1"/>
    </xf>
    <xf numFmtId="0" fontId="2" fillId="0" borderId="1" xfId="0" applyFont="1" applyBorder="1"/>
    <xf numFmtId="0" fontId="3" fillId="0" borderId="1" xfId="0" applyFont="1" applyBorder="1"/>
    <xf numFmtId="0" fontId="5" fillId="0" borderId="0" xfId="0" applyFont="1" applyAlignment="1">
      <alignment horizontal="center"/>
    </xf>
    <xf numFmtId="0" fontId="8" fillId="0" borderId="0" xfId="0" applyFont="1" applyAlignment="1">
      <alignment vertical="center"/>
    </xf>
    <xf numFmtId="0" fontId="3" fillId="0" borderId="0" xfId="0" applyFont="1" applyAlignment="1">
      <alignment horizontal="center"/>
    </xf>
    <xf numFmtId="0" fontId="6" fillId="0" borderId="1" xfId="0" applyFont="1" applyBorder="1" applyAlignment="1">
      <alignment horizontal="center"/>
    </xf>
    <xf numFmtId="0" fontId="5" fillId="0" borderId="1" xfId="0" applyFont="1" applyBorder="1" applyAlignment="1">
      <alignment horizontal="center"/>
    </xf>
    <xf numFmtId="0" fontId="11" fillId="0" borderId="1" xfId="0" applyFont="1" applyBorder="1" applyAlignment="1">
      <alignment horizontal="center" vertical="center"/>
    </xf>
    <xf numFmtId="0" fontId="2" fillId="0" borderId="1" xfId="0" applyFont="1" applyBorder="1" applyAlignment="1">
      <alignment horizontal="center" vertical="center" wrapText="1"/>
    </xf>
    <xf numFmtId="0" fontId="8" fillId="0" borderId="1" xfId="0" applyFont="1" applyBorder="1" applyAlignment="1">
      <alignment horizontal="center" vertical="center" wrapText="1"/>
    </xf>
    <xf numFmtId="0" fontId="3" fillId="0" borderId="1" xfId="0" applyFont="1" applyBorder="1" applyAlignment="1">
      <alignment horizontal="center"/>
    </xf>
    <xf numFmtId="49" fontId="2" fillId="0" borderId="1" xfId="0" applyNumberFormat="1" applyFont="1" applyBorder="1" applyAlignment="1">
      <alignment horizontal="center" vertical="center" wrapText="1"/>
    </xf>
    <xf numFmtId="21" fontId="8"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vertical="center"/>
    </xf>
    <xf numFmtId="0" fontId="8" fillId="0" borderId="1" xfId="0" applyFont="1" applyBorder="1" applyAlignment="1">
      <alignment vertical="center"/>
    </xf>
    <xf numFmtId="0" fontId="5" fillId="2" borderId="1" xfId="49" applyFont="1" applyFill="1" applyBorder="1" applyAlignment="1">
      <alignment horizontal="center" vertical="center"/>
    </xf>
    <xf numFmtId="0" fontId="2" fillId="2" borderId="0" xfId="0" applyFont="1" applyFill="1" applyAlignment="1">
      <alignment vertical="center"/>
    </xf>
    <xf numFmtId="0" fontId="2" fillId="2" borderId="0" xfId="0" applyFont="1" applyFill="1" applyAlignment="1">
      <alignment horizontal="center" vertical="center"/>
    </xf>
    <xf numFmtId="0" fontId="5" fillId="2" borderId="3" xfId="49" applyFont="1" applyFill="1" applyBorder="1" applyAlignment="1">
      <alignment horizontal="center" vertical="center"/>
    </xf>
    <xf numFmtId="0" fontId="5"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7" fillId="2" borderId="1" xfId="0" applyFont="1" applyFill="1" applyBorder="1" applyAlignment="1">
      <alignment horizontal="center" vertical="center"/>
    </xf>
    <xf numFmtId="0" fontId="2" fillId="2" borderId="1" xfId="0" applyFont="1" applyFill="1" applyBorder="1" applyAlignment="1">
      <alignment vertical="center"/>
    </xf>
    <xf numFmtId="0" fontId="3" fillId="2" borderId="1" xfId="0" applyFont="1" applyFill="1" applyBorder="1" applyAlignment="1">
      <alignment horizontal="center"/>
    </xf>
    <xf numFmtId="0" fontId="5" fillId="2" borderId="1" xfId="0" applyFont="1" applyFill="1" applyBorder="1" applyAlignment="1">
      <alignment horizontal="center"/>
    </xf>
    <xf numFmtId="0" fontId="3" fillId="2" borderId="1" xfId="49" applyFont="1" applyFill="1" applyBorder="1" applyAlignment="1">
      <alignment horizontal="center" vertical="center"/>
    </xf>
    <xf numFmtId="0" fontId="2" fillId="2" borderId="1" xfId="0" applyFont="1" applyFill="1" applyBorder="1"/>
    <xf numFmtId="0" fontId="3" fillId="2" borderId="3" xfId="49" applyFont="1" applyFill="1" applyBorder="1" applyAlignment="1">
      <alignment horizontal="center" vertical="center"/>
    </xf>
    <xf numFmtId="0" fontId="3"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0" borderId="0" xfId="0" applyFont="1"/>
    <xf numFmtId="0" fontId="7" fillId="0" borderId="1" xfId="0" applyFont="1" applyBorder="1" applyAlignment="1">
      <alignment horizontal="center"/>
    </xf>
    <xf numFmtId="0" fontId="11" fillId="0" borderId="1" xfId="0" applyFont="1" applyBorder="1" applyAlignment="1">
      <alignment horizontal="center"/>
    </xf>
    <xf numFmtId="0" fontId="8" fillId="0" borderId="1" xfId="0" applyFont="1" applyBorder="1"/>
    <xf numFmtId="0" fontId="12" fillId="0" borderId="0" xfId="0" applyFont="1" applyAlignment="1">
      <alignment horizontal="center" vertical="center"/>
    </xf>
    <xf numFmtId="49" fontId="10" fillId="0" borderId="0" xfId="0" applyNumberFormat="1" applyFont="1" applyAlignment="1">
      <alignment horizontal="center" vertical="center"/>
    </xf>
    <xf numFmtId="0" fontId="10" fillId="0" borderId="0" xfId="0" applyFont="1" applyAlignment="1">
      <alignment horizontal="center" vertical="center"/>
    </xf>
    <xf numFmtId="0" fontId="13" fillId="0" borderId="0" xfId="0" applyFont="1" applyAlignment="1">
      <alignment horizontal="center" vertical="center"/>
    </xf>
    <xf numFmtId="49" fontId="12" fillId="0" borderId="1" xfId="0" applyNumberFormat="1" applyFont="1" applyBorder="1" applyAlignment="1">
      <alignment horizontal="center" vertical="center"/>
    </xf>
    <xf numFmtId="0" fontId="12" fillId="0" borderId="1" xfId="0" applyFont="1" applyBorder="1" applyAlignment="1">
      <alignment horizontal="center" vertical="center"/>
    </xf>
    <xf numFmtId="49" fontId="10" fillId="0" borderId="1" xfId="0" applyNumberFormat="1" applyFont="1" applyBorder="1" applyAlignment="1">
      <alignment horizontal="center"/>
    </xf>
    <xf numFmtId="0" fontId="2" fillId="4" borderId="0" xfId="0" applyFont="1" applyFill="1" applyAlignment="1">
      <alignment horizontal="center" vertical="center"/>
    </xf>
    <xf numFmtId="176" fontId="10" fillId="0" borderId="1" xfId="0" applyNumberFormat="1" applyFont="1" applyBorder="1" applyAlignment="1">
      <alignment horizontal="center"/>
    </xf>
    <xf numFmtId="3" fontId="10" fillId="0" borderId="1" xfId="0" applyNumberFormat="1" applyFont="1" applyBorder="1" applyAlignment="1">
      <alignment horizontal="center"/>
    </xf>
    <xf numFmtId="0" fontId="13" fillId="0" borderId="1" xfId="0" applyFont="1" applyBorder="1" applyAlignment="1">
      <alignment horizontal="center" vertical="center"/>
    </xf>
    <xf numFmtId="3" fontId="2" fillId="4" borderId="0" xfId="0" applyNumberFormat="1" applyFont="1" applyFill="1" applyAlignment="1">
      <alignment horizontal="center"/>
    </xf>
    <xf numFmtId="0" fontId="13" fillId="4" borderId="1" xfId="0" applyFont="1" applyFill="1" applyBorder="1" applyAlignment="1">
      <alignment horizontal="center" vertical="center"/>
    </xf>
    <xf numFmtId="0" fontId="1" fillId="0" borderId="0" xfId="0" applyFont="1" applyAlignment="1">
      <alignment horizontal="center"/>
    </xf>
    <xf numFmtId="0" fontId="11" fillId="0" borderId="0" xfId="0" applyFont="1" applyAlignment="1">
      <alignment horizontal="center" vertical="center"/>
    </xf>
    <xf numFmtId="0" fontId="8" fillId="0" borderId="0" xfId="0" applyFont="1" applyAlignment="1">
      <alignment horizontal="center" vertical="center"/>
    </xf>
    <xf numFmtId="0" fontId="8" fillId="2" borderId="0" xfId="0" applyFont="1" applyFill="1" applyAlignment="1">
      <alignment horizontal="center" vertical="center"/>
    </xf>
    <xf numFmtId="0" fontId="4" fillId="0" borderId="4" xfId="0" applyFont="1" applyBorder="1" applyAlignment="1">
      <alignment horizontal="center" vertical="center"/>
    </xf>
    <xf numFmtId="0" fontId="8" fillId="0" borderId="5" xfId="0" applyFont="1" applyBorder="1" applyAlignment="1">
      <alignment horizontal="center" vertical="center"/>
    </xf>
    <xf numFmtId="0" fontId="2" fillId="0" borderId="6" xfId="0" applyFont="1" applyBorder="1" applyAlignment="1">
      <alignment horizontal="center" vertical="center"/>
    </xf>
    <xf numFmtId="0" fontId="8" fillId="2" borderId="5" xfId="0" applyFont="1" applyFill="1" applyBorder="1" applyAlignment="1">
      <alignment horizontal="center" vertical="center"/>
    </xf>
    <xf numFmtId="0" fontId="11" fillId="0" borderId="5" xfId="0" applyFont="1" applyBorder="1" applyAlignment="1">
      <alignment horizontal="center" vertical="center"/>
    </xf>
    <xf numFmtId="0" fontId="8" fillId="0" borderId="6" xfId="0" applyFont="1" applyBorder="1" applyAlignment="1">
      <alignment horizontal="center" vertical="center"/>
    </xf>
    <xf numFmtId="0" fontId="8" fillId="2" borderId="6" xfId="0" applyFont="1" applyFill="1" applyBorder="1" applyAlignment="1">
      <alignment horizontal="center" vertical="center"/>
    </xf>
    <xf numFmtId="0" fontId="8" fillId="0" borderId="7" xfId="0" applyFont="1" applyBorder="1" applyAlignment="1">
      <alignment horizontal="center" vertical="center"/>
    </xf>
    <xf numFmtId="0" fontId="2" fillId="0" borderId="8" xfId="0" applyFont="1" applyBorder="1" applyAlignment="1">
      <alignment horizontal="center" vertical="center"/>
    </xf>
    <xf numFmtId="0" fontId="8" fillId="0" borderId="8" xfId="0" applyFont="1" applyBorder="1" applyAlignment="1">
      <alignment horizontal="center" vertical="center"/>
    </xf>
    <xf numFmtId="0" fontId="11" fillId="2" borderId="1" xfId="0" applyFont="1" applyFill="1" applyBorder="1" applyAlignment="1">
      <alignment horizontal="center" vertical="center"/>
    </xf>
    <xf numFmtId="0" fontId="8" fillId="0" borderId="3" xfId="0" applyFont="1" applyBorder="1" applyAlignment="1">
      <alignment horizontal="center" vertical="center"/>
    </xf>
    <xf numFmtId="0" fontId="1" fillId="0" borderId="0" xfId="0" applyFont="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10" xfId="0" applyFont="1" applyBorder="1" applyAlignment="1">
      <alignment horizontal="center" vertical="center"/>
    </xf>
    <xf numFmtId="0" fontId="11" fillId="0" borderId="13" xfId="0" applyFont="1" applyBorder="1" applyAlignment="1">
      <alignment horizontal="center" vertical="center"/>
    </xf>
    <xf numFmtId="0" fontId="2" fillId="0" borderId="14"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1" fillId="0" borderId="16" xfId="0" applyFont="1" applyBorder="1" applyAlignment="1">
      <alignment horizontal="center" vertical="center"/>
    </xf>
    <xf numFmtId="0" fontId="2" fillId="0" borderId="5" xfId="0" applyFont="1" applyBorder="1" applyAlignment="1">
      <alignment horizontal="center" vertical="center"/>
    </xf>
    <xf numFmtId="0" fontId="2" fillId="0" borderId="11" xfId="0" applyFont="1" applyBorder="1" applyAlignment="1">
      <alignment horizontal="center" vertical="center"/>
    </xf>
    <xf numFmtId="0" fontId="1" fillId="0" borderId="11" xfId="0" applyFont="1" applyBorder="1" applyAlignment="1">
      <alignment horizontal="center" vertical="center"/>
    </xf>
    <xf numFmtId="0" fontId="11" fillId="0" borderId="17" xfId="0" applyFont="1" applyBorder="1" applyAlignment="1">
      <alignment horizontal="center" vertical="center"/>
    </xf>
    <xf numFmtId="0" fontId="3" fillId="0" borderId="11" xfId="0" applyFont="1" applyBorder="1" applyAlignment="1">
      <alignment horizontal="center" vertical="center"/>
    </xf>
    <xf numFmtId="0" fontId="2" fillId="2" borderId="9" xfId="0" applyFont="1" applyFill="1" applyBorder="1" applyAlignment="1">
      <alignment horizontal="center" vertical="center"/>
    </xf>
    <xf numFmtId="0" fontId="6" fillId="2" borderId="1" xfId="0" applyFont="1" applyFill="1" applyBorder="1" applyAlignment="1">
      <alignment horizontal="center" vertical="center"/>
    </xf>
    <xf numFmtId="177" fontId="2" fillId="0" borderId="1" xfId="0" applyNumberFormat="1" applyFont="1" applyBorder="1" applyAlignment="1">
      <alignment horizontal="center" vertical="center"/>
    </xf>
    <xf numFmtId="0" fontId="3" fillId="0" borderId="6" xfId="0" applyFont="1" applyBorder="1" applyAlignment="1">
      <alignment horizontal="center" vertical="center"/>
    </xf>
    <xf numFmtId="0" fontId="3" fillId="0" borderId="5" xfId="0" applyFont="1" applyBorder="1" applyAlignment="1">
      <alignment horizontal="center" vertical="center"/>
    </xf>
    <xf numFmtId="0" fontId="2" fillId="4" borderId="6" xfId="0" applyFont="1" applyFill="1" applyBorder="1" applyAlignment="1">
      <alignment horizontal="center" vertical="center"/>
    </xf>
    <xf numFmtId="0" fontId="5" fillId="2" borderId="5" xfId="0" applyFont="1" applyFill="1" applyBorder="1" applyAlignment="1">
      <alignment horizontal="center" vertical="center"/>
    </xf>
    <xf numFmtId="0" fontId="14" fillId="0" borderId="1" xfId="0" applyFont="1" applyBorder="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4" fillId="0" borderId="0" xfId="0" applyFont="1" applyAlignment="1">
      <alignment horizontal="center" vertical="center"/>
    </xf>
    <xf numFmtId="0" fontId="0" fillId="0" borderId="0" xfId="0" applyAlignment="1">
      <alignment vertical="center"/>
    </xf>
    <xf numFmtId="0" fontId="11" fillId="0" borderId="0" xfId="0" applyFont="1" applyAlignment="1">
      <alignment vertical="center"/>
    </xf>
    <xf numFmtId="0" fontId="16" fillId="0" borderId="1" xfId="0" applyFont="1" applyBorder="1" applyAlignment="1">
      <alignment horizontal="center" vertical="center"/>
    </xf>
    <xf numFmtId="0" fontId="15" fillId="0" borderId="6" xfId="0" applyFont="1" applyBorder="1" applyAlignment="1">
      <alignment horizontal="center" vertical="center"/>
    </xf>
    <xf numFmtId="0" fontId="15" fillId="0" borderId="1" xfId="0" applyFont="1" applyBorder="1" applyAlignment="1">
      <alignment horizontal="center" vertical="center"/>
    </xf>
    <xf numFmtId="0" fontId="15" fillId="2" borderId="1" xfId="0" applyFont="1" applyFill="1" applyBorder="1" applyAlignment="1">
      <alignment horizontal="center" vertical="center"/>
    </xf>
    <xf numFmtId="0" fontId="15" fillId="0" borderId="1" xfId="0" applyFont="1" applyBorder="1" applyAlignment="1">
      <alignment horizontal="center" vertical="center" wrapText="1"/>
    </xf>
    <xf numFmtId="0" fontId="14" fillId="2" borderId="1" xfId="0" applyFont="1" applyFill="1" applyBorder="1" applyAlignment="1">
      <alignment horizontal="center" vertical="center"/>
    </xf>
    <xf numFmtId="0" fontId="15" fillId="0" borderId="3" xfId="0" applyFont="1" applyBorder="1" applyAlignment="1">
      <alignment horizontal="center" vertical="center"/>
    </xf>
    <xf numFmtId="0" fontId="15" fillId="2" borderId="3" xfId="0" applyFont="1" applyFill="1" applyBorder="1" applyAlignment="1">
      <alignment horizontal="center" vertical="center"/>
    </xf>
    <xf numFmtId="0" fontId="14" fillId="0" borderId="8" xfId="0" applyFont="1" applyBorder="1" applyAlignment="1">
      <alignment horizontal="center" vertical="center"/>
    </xf>
    <xf numFmtId="0" fontId="15" fillId="5" borderId="1" xfId="0" applyFont="1" applyFill="1" applyBorder="1" applyAlignment="1">
      <alignment horizontal="center" vertical="center"/>
    </xf>
    <xf numFmtId="0" fontId="15" fillId="5" borderId="1" xfId="0" applyFont="1" applyFill="1" applyBorder="1" applyAlignment="1">
      <alignment horizontal="center" vertical="center" wrapText="1"/>
    </xf>
    <xf numFmtId="0" fontId="15" fillId="5" borderId="3" xfId="0" applyFont="1" applyFill="1" applyBorder="1" applyAlignment="1">
      <alignment horizontal="center" vertical="center"/>
    </xf>
    <xf numFmtId="0" fontId="14" fillId="0" borderId="1" xfId="49" applyFont="1" applyBorder="1" applyAlignment="1">
      <alignment horizontal="center" vertical="center"/>
    </xf>
    <xf numFmtId="0" fontId="14" fillId="0" borderId="1" xfId="0" applyFont="1" applyBorder="1" applyAlignment="1">
      <alignment horizontal="center" vertical="center" wrapText="1"/>
    </xf>
    <xf numFmtId="0" fontId="14" fillId="0" borderId="3" xfId="49" applyFont="1" applyBorder="1" applyAlignment="1">
      <alignment horizontal="center" vertical="center"/>
    </xf>
    <xf numFmtId="0" fontId="14" fillId="0" borderId="3" xfId="0" applyFont="1" applyBorder="1" applyAlignment="1">
      <alignment horizontal="center" vertical="center"/>
    </xf>
    <xf numFmtId="177" fontId="15" fillId="0" borderId="1" xfId="0" applyNumberFormat="1" applyFont="1" applyBorder="1" applyAlignment="1">
      <alignment horizontal="center" vertical="center"/>
    </xf>
    <xf numFmtId="0" fontId="5" fillId="0" borderId="3" xfId="0" applyFont="1" applyBorder="1" applyAlignment="1">
      <alignment horizontal="center" vertical="center"/>
    </xf>
    <xf numFmtId="0" fontId="9" fillId="0" borderId="0" xfId="0" applyFont="1" applyAlignment="1">
      <alignment horizontal="center" vertical="center"/>
    </xf>
    <xf numFmtId="0" fontId="10" fillId="2" borderId="1" xfId="0" applyFont="1" applyFill="1" applyBorder="1" applyAlignment="1">
      <alignment horizontal="center" vertical="center"/>
    </xf>
    <xf numFmtId="0" fontId="13" fillId="2" borderId="1" xfId="0" applyFont="1" applyFill="1" applyBorder="1" applyAlignment="1">
      <alignment horizontal="center" vertical="center"/>
    </xf>
    <xf numFmtId="178" fontId="2" fillId="0" borderId="0" xfId="0" applyNumberFormat="1" applyFont="1" applyAlignment="1">
      <alignment horizontal="center"/>
    </xf>
    <xf numFmtId="178" fontId="3" fillId="0" borderId="1" xfId="49" applyNumberFormat="1" applyFont="1" applyBorder="1" applyAlignment="1">
      <alignment horizontal="center" vertical="center"/>
    </xf>
    <xf numFmtId="178" fontId="2" fillId="0" borderId="1" xfId="0" applyNumberFormat="1" applyFont="1" applyBorder="1" applyAlignment="1">
      <alignment horizontal="center"/>
    </xf>
    <xf numFmtId="0" fontId="2" fillId="2" borderId="1" xfId="0" applyFont="1" applyFill="1" applyBorder="1" applyAlignment="1">
      <alignment horizontal="center"/>
    </xf>
    <xf numFmtId="178" fontId="2" fillId="0" borderId="1" xfId="0" applyNumberFormat="1" applyFont="1" applyBorder="1" applyAlignment="1">
      <alignment horizontal="center" vertical="center"/>
    </xf>
    <xf numFmtId="178" fontId="2" fillId="2" borderId="1" xfId="0" applyNumberFormat="1" applyFont="1" applyFill="1" applyBorder="1" applyAlignment="1">
      <alignment horizontal="center"/>
    </xf>
    <xf numFmtId="0" fontId="15" fillId="6" borderId="0" xfId="0" applyFont="1" applyFill="1" applyAlignment="1">
      <alignment horizontal="center" vertical="center"/>
    </xf>
    <xf numFmtId="0" fontId="14"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3" fillId="0" borderId="1" xfId="0" applyFont="1" applyBorder="1" applyAlignment="1">
      <alignment horizontal="left" vertical="center"/>
    </xf>
    <xf numFmtId="0" fontId="2" fillId="0" borderId="1" xfId="49" applyFont="1" applyBorder="1" applyAlignment="1">
      <alignment horizontal="center" vertical="center"/>
    </xf>
    <xf numFmtId="0" fontId="2" fillId="4" borderId="1" xfId="49" applyFont="1" applyFill="1" applyBorder="1" applyAlignment="1">
      <alignment horizontal="center" vertical="center"/>
    </xf>
    <xf numFmtId="0" fontId="2" fillId="4" borderId="1" xfId="0" applyFont="1" applyFill="1" applyBorder="1" applyAlignment="1">
      <alignment horizontal="center"/>
    </xf>
    <xf numFmtId="0" fontId="2" fillId="7" borderId="1" xfId="0" applyFont="1" applyFill="1" applyBorder="1" applyAlignment="1">
      <alignment horizontal="center" vertical="center"/>
    </xf>
    <xf numFmtId="0" fontId="2" fillId="7" borderId="1" xfId="49" applyFont="1" applyFill="1" applyBorder="1" applyAlignment="1">
      <alignment horizontal="center" vertical="center"/>
    </xf>
    <xf numFmtId="0" fontId="2" fillId="7" borderId="1" xfId="0" applyFont="1" applyFill="1" applyBorder="1" applyAlignment="1">
      <alignment horizontal="center"/>
    </xf>
    <xf numFmtId="0" fontId="3" fillId="7" borderId="1" xfId="0" applyFont="1" applyFill="1" applyBorder="1" applyAlignment="1">
      <alignment horizontal="center"/>
    </xf>
    <xf numFmtId="0" fontId="2" fillId="2" borderId="1" xfId="49" applyFont="1" applyFill="1" applyBorder="1" applyAlignment="1">
      <alignment horizontal="center" vertical="center"/>
    </xf>
    <xf numFmtId="0" fontId="6" fillId="0" borderId="1" xfId="49" applyFont="1" applyBorder="1" applyAlignment="1">
      <alignment horizontal="center" vertical="center"/>
    </xf>
    <xf numFmtId="0" fontId="7" fillId="0" borderId="1" xfId="49" applyFont="1" applyBorder="1" applyAlignment="1">
      <alignment horizontal="center" vertical="center"/>
    </xf>
    <xf numFmtId="0" fontId="2" fillId="0" borderId="6" xfId="49" applyFont="1" applyBorder="1" applyAlignment="1">
      <alignment horizontal="center" vertical="center"/>
    </xf>
    <xf numFmtId="0" fontId="3" fillId="0" borderId="3" xfId="49" applyFont="1" applyBorder="1" applyAlignment="1">
      <alignment horizontal="center" vertical="center"/>
    </xf>
    <xf numFmtId="0" fontId="2" fillId="0" borderId="3" xfId="49" applyFont="1" applyBorder="1" applyAlignment="1">
      <alignment horizontal="center" vertical="center"/>
    </xf>
    <xf numFmtId="0" fontId="7" fillId="4" borderId="1" xfId="49" applyFont="1" applyFill="1" applyBorder="1" applyAlignment="1">
      <alignment horizontal="center" vertical="center"/>
    </xf>
    <xf numFmtId="0" fontId="2" fillId="2" borderId="3" xfId="49" applyFont="1" applyFill="1" applyBorder="1" applyAlignment="1">
      <alignment horizontal="center" vertical="center"/>
    </xf>
    <xf numFmtId="0" fontId="6" fillId="0" borderId="0" xfId="0" applyFont="1" applyAlignment="1">
      <alignment horizontal="center" vertical="center"/>
    </xf>
    <xf numFmtId="0" fontId="0" fillId="4" borderId="1" xfId="0" applyFill="1" applyBorder="1" applyAlignment="1">
      <alignment vertical="center"/>
    </xf>
    <xf numFmtId="0" fontId="2" fillId="2" borderId="1" xfId="0" applyFont="1" applyFill="1" applyBorder="1" applyAlignment="1">
      <alignment horizontal="center" vertical="center" wrapText="1"/>
    </xf>
    <xf numFmtId="0" fontId="0" fillId="4" borderId="0" xfId="0" applyFill="1" applyAlignment="1">
      <alignment horizontal="center" vertical="center"/>
    </xf>
    <xf numFmtId="0" fontId="3" fillId="4" borderId="1" xfId="0" applyFont="1" applyFill="1" applyBorder="1" applyAlignment="1">
      <alignment horizontal="center"/>
    </xf>
    <xf numFmtId="0" fontId="15" fillId="0" borderId="1" xfId="0" applyFont="1" applyBorder="1" applyAlignment="1" quotePrefix="1">
      <alignment horizontal="center" vertical="center"/>
    </xf>
    <xf numFmtId="0" fontId="15" fillId="2" borderId="1" xfId="0" applyFont="1" applyFill="1" applyBorder="1" applyAlignment="1" quotePrefix="1">
      <alignment horizontal="center" vertical="center"/>
    </xf>
    <xf numFmtId="0" fontId="15" fillId="5" borderId="1" xfId="0" applyFont="1" applyFill="1" applyBorder="1" applyAlignment="1" quotePrefix="1">
      <alignment horizontal="center" vertical="center"/>
    </xf>
    <xf numFmtId="21" fontId="8" fillId="0" borderId="1" xfId="0" applyNumberFormat="1" applyFont="1" applyBorder="1" applyAlignment="1" quotePrefix="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3">
    <dxf>
      <fill>
        <patternFill patternType="solid">
          <bgColor rgb="FFFF0000"/>
        </patternFill>
      </fill>
    </dxf>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tyles" Target="styles.xml"/><Relationship Id="rId24" Type="http://schemas.openxmlformats.org/officeDocument/2006/relationships/sharedStrings" Target="sharedStrings.xml"/><Relationship Id="rId23" Type="http://schemas.openxmlformats.org/officeDocument/2006/relationships/theme" Target="theme/theme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61"/>
  <sheetViews>
    <sheetView tabSelected="1" zoomScale="80" zoomScaleNormal="80" workbookViewId="0">
      <selection activeCell="A1" sqref="A1:G1"/>
    </sheetView>
  </sheetViews>
  <sheetFormatPr defaultColWidth="9.07079646017699" defaultRowHeight="16.05" customHeight="1" outlineLevelCol="6"/>
  <cols>
    <col min="1" max="1" width="9.07079646017699" style="34"/>
    <col min="2" max="2" width="43.1327433628319" style="34" customWidth="1"/>
    <col min="3" max="3" width="27.070796460177" style="34" customWidth="1"/>
    <col min="4" max="4" width="35.6637168141593" style="34" customWidth="1"/>
    <col min="5" max="5" width="12.6017699115044" style="34" customWidth="1"/>
    <col min="6" max="6" width="36" style="34" customWidth="1"/>
    <col min="7" max="7" width="24.6017699115044" style="49" customWidth="1"/>
    <col min="8" max="16384" width="9.07079646017699" style="34"/>
  </cols>
  <sheetData>
    <row r="1" ht="35" customHeight="1" spans="1:7">
      <c r="A1" s="4" t="s">
        <v>0</v>
      </c>
      <c r="B1" s="4"/>
      <c r="C1" s="4"/>
      <c r="D1" s="4"/>
      <c r="E1" s="4"/>
      <c r="F1" s="4"/>
      <c r="G1" s="4"/>
    </row>
    <row r="2" s="21" customFormat="1" customHeight="1" spans="1:7">
      <c r="A2" s="5" t="s">
        <v>1</v>
      </c>
      <c r="B2" s="5" t="s">
        <v>2</v>
      </c>
      <c r="C2" s="5" t="s">
        <v>3</v>
      </c>
      <c r="D2" s="5" t="s">
        <v>4</v>
      </c>
      <c r="E2" s="5" t="s">
        <v>5</v>
      </c>
      <c r="F2" s="5" t="s">
        <v>6</v>
      </c>
      <c r="G2" s="8" t="s">
        <v>7</v>
      </c>
    </row>
    <row r="3" s="19" customFormat="1" customHeight="1" spans="1:7">
      <c r="A3" s="6">
        <v>54767</v>
      </c>
      <c r="B3" s="6" t="s">
        <v>8</v>
      </c>
      <c r="C3" s="6" t="s">
        <v>9</v>
      </c>
      <c r="D3" s="6" t="s">
        <v>10</v>
      </c>
      <c r="E3" s="6" t="s">
        <v>11</v>
      </c>
      <c r="F3" s="6" t="s">
        <v>12</v>
      </c>
      <c r="G3" s="10" t="s">
        <v>13</v>
      </c>
    </row>
    <row r="4" s="19" customFormat="1" customHeight="1" spans="1:7">
      <c r="A4" s="6">
        <v>56048</v>
      </c>
      <c r="B4" s="6" t="s">
        <v>14</v>
      </c>
      <c r="C4" s="6" t="s">
        <v>15</v>
      </c>
      <c r="D4" s="6" t="s">
        <v>16</v>
      </c>
      <c r="E4" s="6" t="s">
        <v>17</v>
      </c>
      <c r="F4" s="6" t="s">
        <v>18</v>
      </c>
      <c r="G4" s="10" t="s">
        <v>13</v>
      </c>
    </row>
    <row r="5" s="19" customFormat="1" customHeight="1" spans="1:7">
      <c r="A5" s="6">
        <v>56719</v>
      </c>
      <c r="B5" s="6" t="s">
        <v>19</v>
      </c>
      <c r="C5" s="6" t="s">
        <v>20</v>
      </c>
      <c r="D5" s="6" t="s">
        <v>21</v>
      </c>
      <c r="E5" s="6" t="s">
        <v>22</v>
      </c>
      <c r="F5" s="6" t="s">
        <v>23</v>
      </c>
      <c r="G5" s="10" t="s">
        <v>13</v>
      </c>
    </row>
    <row r="6" s="19" customFormat="1" customHeight="1" spans="1:7">
      <c r="A6" s="6">
        <v>54993</v>
      </c>
      <c r="B6" s="6" t="s">
        <v>24</v>
      </c>
      <c r="C6" s="6" t="s">
        <v>25</v>
      </c>
      <c r="D6" s="6" t="s">
        <v>26</v>
      </c>
      <c r="E6" s="6" t="s">
        <v>27</v>
      </c>
      <c r="F6" s="6" t="s">
        <v>28</v>
      </c>
      <c r="G6" s="10" t="s">
        <v>13</v>
      </c>
    </row>
    <row r="7" s="19" customFormat="1" customHeight="1" spans="1:7">
      <c r="A7" s="6">
        <v>51033</v>
      </c>
      <c r="B7" s="170" t="s">
        <v>29</v>
      </c>
      <c r="C7" s="170" t="s">
        <v>30</v>
      </c>
      <c r="D7" s="170" t="s">
        <v>31</v>
      </c>
      <c r="E7" s="170" t="s">
        <v>32</v>
      </c>
      <c r="F7" s="170" t="s">
        <v>33</v>
      </c>
      <c r="G7" s="10" t="s">
        <v>13</v>
      </c>
    </row>
    <row r="8" s="19" customFormat="1" customHeight="1" spans="1:7">
      <c r="A8" s="170">
        <v>52615</v>
      </c>
      <c r="B8" s="170" t="s">
        <v>34</v>
      </c>
      <c r="C8" s="170" t="s">
        <v>35</v>
      </c>
      <c r="D8" s="170" t="s">
        <v>36</v>
      </c>
      <c r="E8" s="170" t="s">
        <v>37</v>
      </c>
      <c r="F8" s="170" t="s">
        <v>38</v>
      </c>
      <c r="G8" s="10" t="s">
        <v>13</v>
      </c>
    </row>
    <row r="9" customHeight="1" spans="1:7">
      <c r="A9" s="29">
        <v>89988</v>
      </c>
      <c r="B9" s="171" t="s">
        <v>39</v>
      </c>
      <c r="C9" s="29" t="s">
        <v>40</v>
      </c>
      <c r="D9" s="29" t="s">
        <v>41</v>
      </c>
      <c r="E9" s="29" t="s">
        <v>42</v>
      </c>
      <c r="F9" s="29" t="s">
        <v>43</v>
      </c>
      <c r="G9" s="32" t="s">
        <v>44</v>
      </c>
    </row>
    <row r="10" customHeight="1" spans="1:7">
      <c r="A10" s="29">
        <v>71388</v>
      </c>
      <c r="B10" s="171" t="s">
        <v>45</v>
      </c>
      <c r="C10" s="29" t="s">
        <v>46</v>
      </c>
      <c r="D10" s="29" t="s">
        <v>47</v>
      </c>
      <c r="E10" s="29" t="s">
        <v>48</v>
      </c>
      <c r="F10" s="29" t="s">
        <v>49</v>
      </c>
      <c r="G10" s="32" t="s">
        <v>44</v>
      </c>
    </row>
    <row r="11" customHeight="1" spans="1:7">
      <c r="A11" s="6">
        <v>61260</v>
      </c>
      <c r="B11" s="170" t="s">
        <v>50</v>
      </c>
      <c r="C11" s="6" t="s">
        <v>51</v>
      </c>
      <c r="D11" s="6" t="s">
        <v>52</v>
      </c>
      <c r="E11" s="6" t="s">
        <v>53</v>
      </c>
      <c r="F11" s="6" t="s">
        <v>54</v>
      </c>
      <c r="G11" s="10" t="s">
        <v>13</v>
      </c>
    </row>
    <row r="12" customHeight="1" spans="1:7">
      <c r="A12" s="6">
        <v>54142</v>
      </c>
      <c r="B12" s="170" t="s">
        <v>55</v>
      </c>
      <c r="C12" s="6" t="s">
        <v>56</v>
      </c>
      <c r="D12" s="6" t="s">
        <v>57</v>
      </c>
      <c r="E12" s="6" t="s">
        <v>58</v>
      </c>
      <c r="F12" s="6" t="s">
        <v>59</v>
      </c>
      <c r="G12" s="10" t="s">
        <v>13</v>
      </c>
    </row>
    <row r="13" customHeight="1" spans="1:7">
      <c r="A13" s="6">
        <v>54166</v>
      </c>
      <c r="B13" s="170" t="s">
        <v>60</v>
      </c>
      <c r="C13" s="6" t="s">
        <v>61</v>
      </c>
      <c r="D13" s="6" t="s">
        <v>57</v>
      </c>
      <c r="E13" s="6" t="s">
        <v>58</v>
      </c>
      <c r="F13" s="6" t="s">
        <v>62</v>
      </c>
      <c r="G13" s="10" t="s">
        <v>13</v>
      </c>
    </row>
    <row r="14" s="19" customFormat="1" customHeight="1" spans="1:7">
      <c r="A14" s="6">
        <v>53633</v>
      </c>
      <c r="B14" s="6" t="s">
        <v>63</v>
      </c>
      <c r="C14" s="6" t="s">
        <v>64</v>
      </c>
      <c r="D14" s="6" t="s">
        <v>65</v>
      </c>
      <c r="E14" s="6" t="s">
        <v>66</v>
      </c>
      <c r="F14" s="6" t="s">
        <v>67</v>
      </c>
      <c r="G14" s="10" t="s">
        <v>13</v>
      </c>
    </row>
    <row r="15" customHeight="1" spans="1:7">
      <c r="A15" s="41">
        <v>62249</v>
      </c>
      <c r="B15" s="41" t="s">
        <v>68</v>
      </c>
      <c r="C15" s="6" t="s">
        <v>69</v>
      </c>
      <c r="D15" s="41" t="s">
        <v>70</v>
      </c>
      <c r="E15" s="41" t="s">
        <v>71</v>
      </c>
      <c r="F15" s="6" t="s">
        <v>72</v>
      </c>
      <c r="G15" s="10" t="s">
        <v>13</v>
      </c>
    </row>
    <row r="16" s="19" customFormat="1" customHeight="1" spans="1:7">
      <c r="A16" s="6">
        <v>49121</v>
      </c>
      <c r="B16" s="6" t="s">
        <v>73</v>
      </c>
      <c r="C16" s="6" t="s">
        <v>74</v>
      </c>
      <c r="D16" s="6" t="s">
        <v>75</v>
      </c>
      <c r="E16" s="6" t="s">
        <v>76</v>
      </c>
      <c r="F16" s="6" t="s">
        <v>77</v>
      </c>
      <c r="G16" s="10" t="s">
        <v>13</v>
      </c>
    </row>
    <row r="17" s="19" customFormat="1" customHeight="1" spans="1:7">
      <c r="A17" s="6"/>
      <c r="B17" s="6"/>
      <c r="C17" s="6"/>
      <c r="D17" s="6"/>
      <c r="E17" s="6"/>
      <c r="F17" s="6"/>
      <c r="G17" s="6"/>
    </row>
    <row r="18" s="19" customFormat="1" customHeight="1" spans="1:7">
      <c r="A18" s="6">
        <v>54714</v>
      </c>
      <c r="B18" s="6" t="s">
        <v>78</v>
      </c>
      <c r="C18" s="6" t="s">
        <v>79</v>
      </c>
      <c r="D18" s="6" t="s">
        <v>80</v>
      </c>
      <c r="E18" s="6" t="s">
        <v>81</v>
      </c>
      <c r="F18" s="6" t="s">
        <v>82</v>
      </c>
      <c r="G18" s="10" t="s">
        <v>83</v>
      </c>
    </row>
    <row r="19" s="19" customFormat="1" customHeight="1" spans="1:7">
      <c r="A19" s="29">
        <v>98211</v>
      </c>
      <c r="B19" s="29" t="s">
        <v>84</v>
      </c>
      <c r="C19" s="29" t="s">
        <v>85</v>
      </c>
      <c r="D19" s="29" t="s">
        <v>86</v>
      </c>
      <c r="E19" s="29" t="s">
        <v>87</v>
      </c>
      <c r="F19" s="29" t="s">
        <v>88</v>
      </c>
      <c r="G19" s="32" t="s">
        <v>83</v>
      </c>
    </row>
    <row r="20" s="19" customFormat="1" customHeight="1" spans="1:7">
      <c r="A20" s="6">
        <v>54413</v>
      </c>
      <c r="B20" s="6" t="s">
        <v>89</v>
      </c>
      <c r="C20" s="6" t="s">
        <v>90</v>
      </c>
      <c r="D20" s="6" t="s">
        <v>91</v>
      </c>
      <c r="E20" s="6" t="s">
        <v>92</v>
      </c>
      <c r="F20" s="6" t="s">
        <v>93</v>
      </c>
      <c r="G20" s="10" t="s">
        <v>83</v>
      </c>
    </row>
    <row r="21" s="19" customFormat="1" customHeight="1" spans="1:7">
      <c r="A21" s="6">
        <v>56125</v>
      </c>
      <c r="B21" s="6" t="s">
        <v>94</v>
      </c>
      <c r="C21" s="6" t="s">
        <v>95</v>
      </c>
      <c r="D21" s="6" t="s">
        <v>96</v>
      </c>
      <c r="E21" s="6" t="s">
        <v>97</v>
      </c>
      <c r="F21" s="6" t="s">
        <v>98</v>
      </c>
      <c r="G21" s="10" t="s">
        <v>83</v>
      </c>
    </row>
    <row r="22" customHeight="1" spans="1:7">
      <c r="A22" s="41">
        <v>52346</v>
      </c>
      <c r="B22" s="41" t="s">
        <v>99</v>
      </c>
      <c r="C22" s="41" t="s">
        <v>100</v>
      </c>
      <c r="D22" s="41" t="s">
        <v>101</v>
      </c>
      <c r="E22" s="41" t="s">
        <v>102</v>
      </c>
      <c r="F22" s="41" t="s">
        <v>103</v>
      </c>
      <c r="G22" s="10" t="s">
        <v>83</v>
      </c>
    </row>
    <row r="23" s="19" customFormat="1" customHeight="1" spans="1:7">
      <c r="A23" s="6">
        <v>58098</v>
      </c>
      <c r="B23" s="6" t="s">
        <v>104</v>
      </c>
      <c r="C23" s="6" t="s">
        <v>105</v>
      </c>
      <c r="D23" s="6" t="s">
        <v>106</v>
      </c>
      <c r="E23" s="6" t="s">
        <v>107</v>
      </c>
      <c r="F23" s="6" t="s">
        <v>108</v>
      </c>
      <c r="G23" s="10" t="s">
        <v>83</v>
      </c>
    </row>
    <row r="24" s="19" customFormat="1" customHeight="1" spans="1:7">
      <c r="A24" s="6">
        <v>54724</v>
      </c>
      <c r="B24" s="6" t="s">
        <v>109</v>
      </c>
      <c r="C24" s="6" t="s">
        <v>110</v>
      </c>
      <c r="D24" s="6" t="s">
        <v>111</v>
      </c>
      <c r="E24" s="6" t="s">
        <v>112</v>
      </c>
      <c r="F24" s="6" t="s">
        <v>113</v>
      </c>
      <c r="G24" s="10" t="s">
        <v>83</v>
      </c>
    </row>
    <row r="25" s="19" customFormat="1" customHeight="1" spans="1:7">
      <c r="A25" s="6">
        <v>57083</v>
      </c>
      <c r="B25" s="6" t="s">
        <v>114</v>
      </c>
      <c r="C25" s="6" t="s">
        <v>115</v>
      </c>
      <c r="D25" s="6" t="s">
        <v>116</v>
      </c>
      <c r="E25" s="6" t="s">
        <v>117</v>
      </c>
      <c r="F25" s="6" t="s">
        <v>118</v>
      </c>
      <c r="G25" s="10" t="s">
        <v>83</v>
      </c>
    </row>
    <row r="26" s="137" customFormat="1" ht="13.85" spans="1:7">
      <c r="A26" s="15">
        <v>61470</v>
      </c>
      <c r="B26" s="15" t="s">
        <v>119</v>
      </c>
      <c r="C26" s="15" t="s">
        <v>120</v>
      </c>
      <c r="D26" s="15" t="s">
        <v>121</v>
      </c>
      <c r="E26" s="15" t="s">
        <v>122</v>
      </c>
      <c r="F26" s="15" t="s">
        <v>123</v>
      </c>
      <c r="G26" s="10" t="s">
        <v>83</v>
      </c>
    </row>
    <row r="27" s="35" customFormat="1" customHeight="1" spans="1:7">
      <c r="A27" s="38">
        <v>57470</v>
      </c>
      <c r="B27" s="38" t="s">
        <v>124</v>
      </c>
      <c r="C27" s="38" t="s">
        <v>125</v>
      </c>
      <c r="D27" s="38" t="s">
        <v>126</v>
      </c>
      <c r="E27" s="38" t="s">
        <v>127</v>
      </c>
      <c r="F27" s="38" t="s">
        <v>128</v>
      </c>
      <c r="G27" s="10" t="s">
        <v>83</v>
      </c>
    </row>
    <row r="28" s="35" customFormat="1" customHeight="1" spans="1:7">
      <c r="A28" s="38"/>
      <c r="B28" s="38"/>
      <c r="C28" s="38"/>
      <c r="D28" s="38"/>
      <c r="E28" s="38"/>
      <c r="F28" s="38"/>
      <c r="G28" s="6"/>
    </row>
    <row r="29" s="19" customFormat="1" customHeight="1" spans="1:7">
      <c r="A29" s="6">
        <v>54104</v>
      </c>
      <c r="B29" s="6" t="s">
        <v>129</v>
      </c>
      <c r="C29" s="6" t="s">
        <v>130</v>
      </c>
      <c r="D29" s="6" t="s">
        <v>131</v>
      </c>
      <c r="E29" s="6" t="s">
        <v>132</v>
      </c>
      <c r="F29" s="6" t="s">
        <v>133</v>
      </c>
      <c r="G29" s="10" t="s">
        <v>134</v>
      </c>
    </row>
    <row r="30" s="19" customFormat="1" customHeight="1" spans="1:7">
      <c r="A30" s="6">
        <v>58461</v>
      </c>
      <c r="B30" s="6" t="s">
        <v>135</v>
      </c>
      <c r="C30" s="6" t="s">
        <v>136</v>
      </c>
      <c r="D30" s="6" t="s">
        <v>137</v>
      </c>
      <c r="E30" s="6" t="s">
        <v>138</v>
      </c>
      <c r="F30" s="6" t="s">
        <v>139</v>
      </c>
      <c r="G30" s="10" t="s">
        <v>134</v>
      </c>
    </row>
    <row r="31" s="19" customFormat="1" customHeight="1" spans="1:7">
      <c r="A31" s="6">
        <v>45935</v>
      </c>
      <c r="B31" s="6" t="s">
        <v>140</v>
      </c>
      <c r="C31" s="6" t="s">
        <v>141</v>
      </c>
      <c r="D31" s="6" t="s">
        <v>142</v>
      </c>
      <c r="E31" s="6" t="s">
        <v>143</v>
      </c>
      <c r="F31" s="6" t="s">
        <v>144</v>
      </c>
      <c r="G31" s="10" t="s">
        <v>134</v>
      </c>
    </row>
    <row r="32" s="19" customFormat="1" customHeight="1" spans="1:7">
      <c r="A32" s="6">
        <v>53651</v>
      </c>
      <c r="B32" s="6" t="s">
        <v>145</v>
      </c>
      <c r="C32" s="6" t="s">
        <v>146</v>
      </c>
      <c r="D32" s="6" t="s">
        <v>147</v>
      </c>
      <c r="E32" s="6" t="s">
        <v>148</v>
      </c>
      <c r="F32" s="6" t="s">
        <v>149</v>
      </c>
      <c r="G32" s="10" t="s">
        <v>134</v>
      </c>
    </row>
    <row r="33" s="19" customFormat="1" customHeight="1" spans="1:7">
      <c r="A33" s="6">
        <v>56134</v>
      </c>
      <c r="B33" s="6" t="s">
        <v>150</v>
      </c>
      <c r="C33" s="6" t="s">
        <v>151</v>
      </c>
      <c r="D33" s="6" t="s">
        <v>152</v>
      </c>
      <c r="E33" s="6" t="s">
        <v>153</v>
      </c>
      <c r="F33" s="6" t="s">
        <v>154</v>
      </c>
      <c r="G33" s="10" t="s">
        <v>134</v>
      </c>
    </row>
    <row r="34" s="19" customFormat="1" customHeight="1" spans="1:7">
      <c r="A34" s="170">
        <v>57556</v>
      </c>
      <c r="B34" s="170" t="s">
        <v>155</v>
      </c>
      <c r="C34" s="170" t="s">
        <v>156</v>
      </c>
      <c r="D34" s="170" t="s">
        <v>157</v>
      </c>
      <c r="E34" s="170" t="s">
        <v>158</v>
      </c>
      <c r="F34" s="170" t="s">
        <v>159</v>
      </c>
      <c r="G34" s="10" t="s">
        <v>134</v>
      </c>
    </row>
    <row r="35" customHeight="1" spans="1:7">
      <c r="A35" s="41">
        <v>57020</v>
      </c>
      <c r="B35" s="41" t="s">
        <v>160</v>
      </c>
      <c r="C35" s="41" t="s">
        <v>161</v>
      </c>
      <c r="D35" s="41" t="s">
        <v>162</v>
      </c>
      <c r="E35" s="41" t="s">
        <v>163</v>
      </c>
      <c r="F35" s="41" t="s">
        <v>164</v>
      </c>
      <c r="G35" s="10" t="s">
        <v>134</v>
      </c>
    </row>
    <row r="36" s="19" customFormat="1" customHeight="1" spans="1:7">
      <c r="A36" s="6">
        <v>61990</v>
      </c>
      <c r="B36" s="6" t="s">
        <v>165</v>
      </c>
      <c r="C36" s="6" t="s">
        <v>166</v>
      </c>
      <c r="D36" s="6" t="s">
        <v>167</v>
      </c>
      <c r="E36" s="6" t="s">
        <v>168</v>
      </c>
      <c r="F36" s="6" t="s">
        <v>169</v>
      </c>
      <c r="G36" s="10" t="s">
        <v>134</v>
      </c>
    </row>
    <row r="37" s="19" customFormat="1" customHeight="1" spans="1:7">
      <c r="A37" s="6">
        <v>56948</v>
      </c>
      <c r="B37" s="6" t="s">
        <v>170</v>
      </c>
      <c r="C37" s="6" t="s">
        <v>171</v>
      </c>
      <c r="D37" s="6" t="s">
        <v>172</v>
      </c>
      <c r="E37" s="6" t="s">
        <v>173</v>
      </c>
      <c r="F37" s="6" t="s">
        <v>174</v>
      </c>
      <c r="G37" s="10" t="s">
        <v>134</v>
      </c>
    </row>
    <row r="38" s="35" customFormat="1" customHeight="1" spans="1:7">
      <c r="A38" s="38">
        <v>57096</v>
      </c>
      <c r="B38" s="38" t="s">
        <v>175</v>
      </c>
      <c r="C38" s="38" t="s">
        <v>176</v>
      </c>
      <c r="D38" s="38" t="s">
        <v>177</v>
      </c>
      <c r="E38" s="38" t="s">
        <v>178</v>
      </c>
      <c r="F38" s="38" t="s">
        <v>179</v>
      </c>
      <c r="G38" s="10" t="s">
        <v>134</v>
      </c>
    </row>
    <row r="39" s="35" customFormat="1" customHeight="1" spans="1:7">
      <c r="A39" s="38"/>
      <c r="B39" s="38"/>
      <c r="C39" s="38"/>
      <c r="D39" s="38"/>
      <c r="E39" s="38"/>
      <c r="F39" s="38"/>
      <c r="G39" s="38"/>
    </row>
    <row r="40" s="19" customFormat="1" customHeight="1" spans="1:7">
      <c r="A40" s="6">
        <v>57038</v>
      </c>
      <c r="B40" s="6" t="s">
        <v>180</v>
      </c>
      <c r="C40" s="6" t="s">
        <v>181</v>
      </c>
      <c r="D40" s="6" t="s">
        <v>182</v>
      </c>
      <c r="E40" s="6" t="s">
        <v>183</v>
      </c>
      <c r="F40" s="6" t="s">
        <v>184</v>
      </c>
      <c r="G40" s="10" t="s">
        <v>185</v>
      </c>
    </row>
    <row r="41" s="19" customFormat="1" customHeight="1" spans="1:7">
      <c r="A41" s="6">
        <v>53637</v>
      </c>
      <c r="B41" s="6" t="s">
        <v>186</v>
      </c>
      <c r="C41" s="6" t="s">
        <v>187</v>
      </c>
      <c r="D41" s="6" t="s">
        <v>188</v>
      </c>
      <c r="E41" s="6" t="s">
        <v>189</v>
      </c>
      <c r="F41" s="6" t="s">
        <v>190</v>
      </c>
      <c r="G41" s="10" t="s">
        <v>185</v>
      </c>
    </row>
    <row r="42" s="19" customFormat="1" customHeight="1" spans="1:7">
      <c r="A42" s="6">
        <v>57410</v>
      </c>
      <c r="B42" s="6" t="s">
        <v>191</v>
      </c>
      <c r="C42" s="6" t="s">
        <v>192</v>
      </c>
      <c r="D42" s="6" t="s">
        <v>193</v>
      </c>
      <c r="E42" s="6" t="s">
        <v>194</v>
      </c>
      <c r="F42" s="6" t="s">
        <v>195</v>
      </c>
      <c r="G42" s="10" t="s">
        <v>185</v>
      </c>
    </row>
    <row r="43" s="19" customFormat="1" customHeight="1" spans="1:7">
      <c r="A43" s="170">
        <v>51114</v>
      </c>
      <c r="B43" s="170" t="s">
        <v>196</v>
      </c>
      <c r="C43" s="170" t="s">
        <v>197</v>
      </c>
      <c r="D43" s="170" t="s">
        <v>198</v>
      </c>
      <c r="E43" s="170" t="s">
        <v>199</v>
      </c>
      <c r="F43" s="170" t="s">
        <v>200</v>
      </c>
      <c r="G43" s="10" t="s">
        <v>185</v>
      </c>
    </row>
    <row r="44" s="19" customFormat="1" customHeight="1" spans="1:7">
      <c r="A44" s="6">
        <v>58198</v>
      </c>
      <c r="B44" s="6" t="s">
        <v>201</v>
      </c>
      <c r="C44" s="6" t="s">
        <v>202</v>
      </c>
      <c r="D44" s="6" t="s">
        <v>203</v>
      </c>
      <c r="E44" s="6" t="s">
        <v>204</v>
      </c>
      <c r="F44" s="6" t="s">
        <v>205</v>
      </c>
      <c r="G44" s="10" t="s">
        <v>185</v>
      </c>
    </row>
    <row r="45" s="19" customFormat="1" customHeight="1" spans="1:7">
      <c r="A45" s="6">
        <v>54996</v>
      </c>
      <c r="B45" s="6" t="s">
        <v>206</v>
      </c>
      <c r="C45" s="6" t="s">
        <v>207</v>
      </c>
      <c r="D45" s="6" t="s">
        <v>208</v>
      </c>
      <c r="E45" s="6" t="s">
        <v>209</v>
      </c>
      <c r="F45" s="6" t="s">
        <v>207</v>
      </c>
      <c r="G45" s="10" t="s">
        <v>185</v>
      </c>
    </row>
    <row r="46" s="19" customFormat="1" customHeight="1" spans="1:7">
      <c r="A46" s="6">
        <v>57459</v>
      </c>
      <c r="B46" s="6" t="s">
        <v>210</v>
      </c>
      <c r="C46" s="6" t="s">
        <v>211</v>
      </c>
      <c r="D46" s="6" t="s">
        <v>212</v>
      </c>
      <c r="E46" s="6" t="s">
        <v>213</v>
      </c>
      <c r="F46" s="6" t="s">
        <v>214</v>
      </c>
      <c r="G46" s="10" t="s">
        <v>185</v>
      </c>
    </row>
    <row r="47" s="19" customFormat="1" customHeight="1" spans="1:7">
      <c r="A47" s="6">
        <v>45699</v>
      </c>
      <c r="B47" s="6" t="s">
        <v>215</v>
      </c>
      <c r="C47" s="6" t="s">
        <v>216</v>
      </c>
      <c r="D47" s="6" t="s">
        <v>217</v>
      </c>
      <c r="E47" s="6" t="s">
        <v>218</v>
      </c>
      <c r="F47" s="6" t="s">
        <v>219</v>
      </c>
      <c r="G47" s="10" t="s">
        <v>185</v>
      </c>
    </row>
    <row r="48" s="137" customFormat="1" customHeight="1" spans="1:7">
      <c r="A48" s="15">
        <v>58541</v>
      </c>
      <c r="B48" s="15" t="s">
        <v>220</v>
      </c>
      <c r="C48" s="15" t="s">
        <v>221</v>
      </c>
      <c r="D48" s="15" t="s">
        <v>222</v>
      </c>
      <c r="E48" s="15" t="s">
        <v>223</v>
      </c>
      <c r="F48" s="6" t="s">
        <v>224</v>
      </c>
      <c r="G48" s="10" t="s">
        <v>185</v>
      </c>
    </row>
    <row r="49" s="137" customFormat="1" ht="13.85"/>
    <row r="50" s="19" customFormat="1" customHeight="1" spans="1:7">
      <c r="A50" s="29">
        <v>92538</v>
      </c>
      <c r="B50" s="29" t="s">
        <v>225</v>
      </c>
      <c r="C50" s="29" t="s">
        <v>226</v>
      </c>
      <c r="D50" s="29" t="s">
        <v>227</v>
      </c>
      <c r="E50" s="29" t="s">
        <v>228</v>
      </c>
      <c r="F50" s="29" t="s">
        <v>229</v>
      </c>
      <c r="G50" s="189" t="s">
        <v>230</v>
      </c>
    </row>
    <row r="51" s="19" customFormat="1" customHeight="1" spans="1:7">
      <c r="A51" s="6">
        <v>54804</v>
      </c>
      <c r="B51" s="6" t="s">
        <v>231</v>
      </c>
      <c r="C51" s="6" t="s">
        <v>232</v>
      </c>
      <c r="D51" s="6" t="s">
        <v>233</v>
      </c>
      <c r="E51" s="6" t="s">
        <v>234</v>
      </c>
      <c r="F51" s="6" t="s">
        <v>235</v>
      </c>
      <c r="G51" s="55" t="s">
        <v>236</v>
      </c>
    </row>
    <row r="52" s="19" customFormat="1" customHeight="1" spans="1:7">
      <c r="A52" s="29">
        <v>98218</v>
      </c>
      <c r="B52" s="29" t="s">
        <v>237</v>
      </c>
      <c r="C52" s="29" t="s">
        <v>238</v>
      </c>
      <c r="D52" s="29" t="s">
        <v>86</v>
      </c>
      <c r="E52" s="29" t="s">
        <v>239</v>
      </c>
      <c r="F52" s="29" t="s">
        <v>240</v>
      </c>
      <c r="G52" s="189" t="s">
        <v>230</v>
      </c>
    </row>
    <row r="53" customHeight="1" spans="1:7">
      <c r="A53" s="29">
        <v>65051</v>
      </c>
      <c r="B53" s="171" t="s">
        <v>241</v>
      </c>
      <c r="C53" s="29" t="s">
        <v>242</v>
      </c>
      <c r="D53" s="29" t="s">
        <v>242</v>
      </c>
      <c r="E53" s="29" t="s">
        <v>243</v>
      </c>
      <c r="F53" s="29" t="s">
        <v>244</v>
      </c>
      <c r="G53" s="189" t="s">
        <v>230</v>
      </c>
    </row>
    <row r="54" customHeight="1" spans="1:7">
      <c r="A54" s="29">
        <v>67721</v>
      </c>
      <c r="B54" s="171" t="s">
        <v>245</v>
      </c>
      <c r="C54" s="29" t="s">
        <v>246</v>
      </c>
      <c r="D54" s="29" t="s">
        <v>247</v>
      </c>
      <c r="E54" s="29" t="s">
        <v>248</v>
      </c>
      <c r="F54" s="29" t="s">
        <v>249</v>
      </c>
      <c r="G54" s="189" t="s">
        <v>230</v>
      </c>
    </row>
    <row r="55" customHeight="1" spans="1:7">
      <c r="A55" s="29">
        <v>66601</v>
      </c>
      <c r="B55" s="171" t="s">
        <v>250</v>
      </c>
      <c r="C55" s="29" t="s">
        <v>251</v>
      </c>
      <c r="D55" s="29" t="s">
        <v>41</v>
      </c>
      <c r="E55" s="29" t="s">
        <v>252</v>
      </c>
      <c r="F55" s="29" t="s">
        <v>253</v>
      </c>
      <c r="G55" s="189" t="s">
        <v>230</v>
      </c>
    </row>
    <row r="56" customHeight="1" spans="1:7">
      <c r="A56" s="29">
        <v>67503</v>
      </c>
      <c r="B56" s="171" t="s">
        <v>254</v>
      </c>
      <c r="C56" s="29" t="s">
        <v>255</v>
      </c>
      <c r="D56" s="29" t="s">
        <v>256</v>
      </c>
      <c r="E56" s="29" t="s">
        <v>257</v>
      </c>
      <c r="F56" s="29" t="s">
        <v>258</v>
      </c>
      <c r="G56" s="189" t="s">
        <v>230</v>
      </c>
    </row>
    <row r="57" customHeight="1" spans="1:7">
      <c r="A57" s="29">
        <v>67485</v>
      </c>
      <c r="B57" s="171" t="s">
        <v>259</v>
      </c>
      <c r="C57" s="29" t="s">
        <v>260</v>
      </c>
      <c r="D57" s="29" t="s">
        <v>256</v>
      </c>
      <c r="E57" s="29" t="s">
        <v>261</v>
      </c>
      <c r="F57" s="29" t="s">
        <v>262</v>
      </c>
      <c r="G57" s="189" t="s">
        <v>230</v>
      </c>
    </row>
    <row r="58" customHeight="1" spans="1:7">
      <c r="A58" s="6">
        <v>61906</v>
      </c>
      <c r="B58" s="170" t="s">
        <v>263</v>
      </c>
      <c r="C58" s="6" t="s">
        <v>264</v>
      </c>
      <c r="D58" s="6" t="s">
        <v>264</v>
      </c>
      <c r="E58" s="6" t="s">
        <v>265</v>
      </c>
      <c r="F58" s="6" t="s">
        <v>266</v>
      </c>
      <c r="G58" s="55" t="s">
        <v>236</v>
      </c>
    </row>
    <row r="59" s="134" customFormat="1" customHeight="1" spans="1:7">
      <c r="A59" s="142">
        <v>45888</v>
      </c>
      <c r="B59" s="142" t="s">
        <v>267</v>
      </c>
      <c r="C59" s="142" t="s">
        <v>268</v>
      </c>
      <c r="D59" s="142" t="s">
        <v>269</v>
      </c>
      <c r="E59" s="142" t="s">
        <v>270</v>
      </c>
      <c r="F59" s="142" t="s">
        <v>271</v>
      </c>
      <c r="G59" s="70" t="s">
        <v>236</v>
      </c>
    </row>
    <row r="60" s="35" customFormat="1" customHeight="1" spans="1:7">
      <c r="A60" s="6">
        <v>60053</v>
      </c>
      <c r="B60" s="6" t="s">
        <v>272</v>
      </c>
      <c r="C60" s="6" t="s">
        <v>273</v>
      </c>
      <c r="D60" s="6" t="s">
        <v>274</v>
      </c>
      <c r="E60" s="6" t="s">
        <v>275</v>
      </c>
      <c r="F60" s="6" t="s">
        <v>276</v>
      </c>
      <c r="G60" s="55" t="s">
        <v>230</v>
      </c>
    </row>
    <row r="61" customHeight="1" spans="1:7">
      <c r="A61" s="6">
        <v>55060</v>
      </c>
      <c r="B61" s="170" t="s">
        <v>277</v>
      </c>
      <c r="C61" s="6" t="s">
        <v>278</v>
      </c>
      <c r="D61" s="6" t="s">
        <v>279</v>
      </c>
      <c r="E61" s="6" t="s">
        <v>280</v>
      </c>
      <c r="F61" s="6" t="s">
        <v>281</v>
      </c>
      <c r="G61" s="55" t="s">
        <v>236</v>
      </c>
    </row>
  </sheetData>
  <mergeCells count="1">
    <mergeCell ref="A1:G1"/>
  </mergeCells>
  <conditionalFormatting sqref="B2">
    <cfRule type="duplicateValues" dxfId="0" priority="47"/>
    <cfRule type="duplicateValues" dxfId="1" priority="48"/>
  </conditionalFormatting>
  <conditionalFormatting sqref="F2">
    <cfRule type="duplicateValues" dxfId="1" priority="49"/>
  </conditionalFormatting>
  <conditionalFormatting sqref="B3">
    <cfRule type="duplicateValues" dxfId="0" priority="68"/>
  </conditionalFormatting>
  <conditionalFormatting sqref="B4">
    <cfRule type="duplicateValues" dxfId="0" priority="63"/>
  </conditionalFormatting>
  <conditionalFormatting sqref="B9">
    <cfRule type="duplicateValues" dxfId="0" priority="42"/>
  </conditionalFormatting>
  <conditionalFormatting sqref="B10">
    <cfRule type="duplicateValues" dxfId="0" priority="39"/>
  </conditionalFormatting>
  <conditionalFormatting sqref="B12">
    <cfRule type="duplicateValues" dxfId="0" priority="7"/>
  </conditionalFormatting>
  <conditionalFormatting sqref="B13">
    <cfRule type="duplicateValues" dxfId="0" priority="4"/>
  </conditionalFormatting>
  <conditionalFormatting sqref="B18">
    <cfRule type="duplicateValues" dxfId="0" priority="70"/>
  </conditionalFormatting>
  <conditionalFormatting sqref="B19">
    <cfRule type="duplicateValues" dxfId="0" priority="52"/>
  </conditionalFormatting>
  <conditionalFormatting sqref="B21">
    <cfRule type="duplicateValues" dxfId="0" priority="57"/>
  </conditionalFormatting>
  <conditionalFormatting sqref="B25">
    <cfRule type="duplicateValues" dxfId="2" priority="16"/>
  </conditionalFormatting>
  <conditionalFormatting sqref="B29">
    <cfRule type="duplicateValues" dxfId="0" priority="46"/>
  </conditionalFormatting>
  <conditionalFormatting sqref="B30">
    <cfRule type="duplicateValues" dxfId="0" priority="66"/>
  </conditionalFormatting>
  <conditionalFormatting sqref="B31">
    <cfRule type="duplicateValues" dxfId="0" priority="64"/>
  </conditionalFormatting>
  <conditionalFormatting sqref="B32">
    <cfRule type="duplicateValues" dxfId="0" priority="58"/>
  </conditionalFormatting>
  <conditionalFormatting sqref="B40">
    <cfRule type="duplicateValues" dxfId="0" priority="65"/>
  </conditionalFormatting>
  <conditionalFormatting sqref="B41">
    <cfRule type="duplicateValues" dxfId="0" priority="62"/>
  </conditionalFormatting>
  <conditionalFormatting sqref="B46">
    <cfRule type="duplicateValues" dxfId="2" priority="14"/>
  </conditionalFormatting>
  <conditionalFormatting sqref="B50">
    <cfRule type="duplicateValues" dxfId="0" priority="69"/>
  </conditionalFormatting>
  <conditionalFormatting sqref="B51">
    <cfRule type="duplicateValues" dxfId="0" priority="61"/>
  </conditionalFormatting>
  <conditionalFormatting sqref="B52">
    <cfRule type="duplicateValues" dxfId="0" priority="50"/>
  </conditionalFormatting>
  <conditionalFormatting sqref="B53">
    <cfRule type="duplicateValues" dxfId="0" priority="33"/>
  </conditionalFormatting>
  <conditionalFormatting sqref="B54">
    <cfRule type="duplicateValues" dxfId="0" priority="30"/>
  </conditionalFormatting>
  <conditionalFormatting sqref="B55">
    <cfRule type="duplicateValues" dxfId="0" priority="27"/>
  </conditionalFormatting>
  <conditionalFormatting sqref="B56">
    <cfRule type="duplicateValues" dxfId="0" priority="24"/>
  </conditionalFormatting>
  <conditionalFormatting sqref="B57">
    <cfRule type="duplicateValues" dxfId="0" priority="21"/>
  </conditionalFormatting>
  <conditionalFormatting sqref="B58">
    <cfRule type="duplicateValues" dxfId="0" priority="18"/>
  </conditionalFormatting>
  <conditionalFormatting sqref="B59">
    <cfRule type="duplicateValues" dxfId="0" priority="17"/>
  </conditionalFormatting>
  <conditionalFormatting sqref="B60">
    <cfRule type="duplicateValues" dxfId="0" priority="12"/>
  </conditionalFormatting>
  <conditionalFormatting sqref="B61">
    <cfRule type="duplicateValues" dxfId="0" priority="1"/>
  </conditionalFormatting>
  <conditionalFormatting sqref="B6:B8">
    <cfRule type="duplicateValues" dxfId="0" priority="55"/>
  </conditionalFormatting>
  <conditionalFormatting sqref="B15:B17">
    <cfRule type="duplicateValues" dxfId="0" priority="13"/>
  </conditionalFormatting>
  <conditionalFormatting sqref="B27:B28">
    <cfRule type="duplicateValues" dxfId="0" priority="11"/>
  </conditionalFormatting>
  <conditionalFormatting sqref="B33:B34">
    <cfRule type="duplicateValues" dxfId="0" priority="53"/>
  </conditionalFormatting>
  <conditionalFormatting sqref="B36:B37">
    <cfRule type="duplicateValues" dxfId="2" priority="15"/>
  </conditionalFormatting>
  <conditionalFormatting sqref="B38:B39">
    <cfRule type="duplicateValues" dxfId="0" priority="10"/>
  </conditionalFormatting>
  <conditionalFormatting sqref="B42:B43">
    <cfRule type="duplicateValues" dxfId="0" priority="56"/>
  </conditionalFormatting>
  <conditionalFormatting sqref="A62:A1048576 A47 A18:A24 A2:A8 A29:A35 A40:A43 A50:A52">
    <cfRule type="duplicateValues" dxfId="0" priority="71"/>
  </conditionalFormatting>
  <conditionalFormatting sqref="B20 B5">
    <cfRule type="duplicateValues" dxfId="0" priority="59"/>
  </conditionalFormatting>
  <conditionalFormatting sqref="B11 B14">
    <cfRule type="duplicateValues" dxfId="0" priority="36"/>
  </conditionalFormatting>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29"/>
  <sheetViews>
    <sheetView zoomScale="80" zoomScaleNormal="80" workbookViewId="0">
      <selection activeCell="E5" sqref="E5"/>
    </sheetView>
  </sheetViews>
  <sheetFormatPr defaultColWidth="9" defaultRowHeight="16.05" customHeight="1"/>
  <cols>
    <col min="1" max="1" width="9" style="137"/>
    <col min="2" max="2" width="18.6017699115044" style="137" customWidth="1"/>
    <col min="3" max="3" width="21.4690265486726" style="137" customWidth="1"/>
    <col min="4" max="4" width="13.6637168141593" style="137" customWidth="1"/>
    <col min="5" max="5" width="11.3362831858407" style="137" customWidth="1"/>
    <col min="6" max="6" width="12" style="137" customWidth="1"/>
    <col min="7" max="7" width="17.3362831858407" style="137" customWidth="1"/>
    <col min="8" max="8" width="39" style="48" customWidth="1"/>
    <col min="9" max="9" width="12.7964601769912" style="137" customWidth="1"/>
    <col min="10" max="10" width="20.3982300884956" style="48" customWidth="1"/>
    <col min="11" max="13" width="9" style="137"/>
    <col min="14" max="14" width="11.2035398230088" style="137" customWidth="1"/>
    <col min="15" max="15" width="15.070796460177" style="138" customWidth="1"/>
    <col min="16" max="16" width="13.4690265486726" style="138" customWidth="1"/>
    <col min="17" max="16384" width="9" style="137"/>
  </cols>
  <sheetData>
    <row r="1" ht="35" customHeight="1" spans="1:16">
      <c r="A1" s="11" t="s">
        <v>15026</v>
      </c>
      <c r="B1" s="11"/>
      <c r="C1" s="11"/>
      <c r="D1" s="11"/>
      <c r="E1" s="11"/>
      <c r="F1" s="11"/>
      <c r="G1" s="11"/>
      <c r="H1" s="11"/>
      <c r="I1" s="11"/>
      <c r="J1" s="11"/>
      <c r="K1" s="11"/>
      <c r="L1" s="11"/>
      <c r="M1" s="11"/>
      <c r="N1" s="11"/>
      <c r="O1" s="11"/>
      <c r="P1" s="11"/>
    </row>
    <row r="2" s="133" customFormat="1" customHeight="1" spans="1:17">
      <c r="A2" s="139" t="s">
        <v>1</v>
      </c>
      <c r="B2" s="139" t="s">
        <v>1748</v>
      </c>
      <c r="C2" s="133" t="s">
        <v>283</v>
      </c>
      <c r="D2" s="133" t="s">
        <v>284</v>
      </c>
      <c r="E2" s="133" t="s">
        <v>285</v>
      </c>
      <c r="F2" s="133" t="s">
        <v>286</v>
      </c>
      <c r="G2" s="133" t="s">
        <v>3</v>
      </c>
      <c r="H2" s="133" t="s">
        <v>4</v>
      </c>
      <c r="I2" s="133" t="s">
        <v>5</v>
      </c>
      <c r="J2" s="133" t="s">
        <v>6</v>
      </c>
      <c r="K2" s="133" t="s">
        <v>15027</v>
      </c>
      <c r="L2" s="133" t="s">
        <v>15028</v>
      </c>
      <c r="M2" s="133" t="s">
        <v>15029</v>
      </c>
      <c r="N2" s="133" t="s">
        <v>1753</v>
      </c>
      <c r="O2" s="9" t="s">
        <v>7</v>
      </c>
      <c r="P2" s="133" t="s">
        <v>288</v>
      </c>
      <c r="Q2" s="147"/>
    </row>
    <row r="3" s="134" customFormat="1" customHeight="1" spans="1:16">
      <c r="A3" s="140">
        <v>47718</v>
      </c>
      <c r="B3" s="140" t="s">
        <v>15030</v>
      </c>
      <c r="C3" s="140" t="s">
        <v>15031</v>
      </c>
      <c r="D3" s="140" t="s">
        <v>15032</v>
      </c>
      <c r="E3" s="140" t="s">
        <v>292</v>
      </c>
      <c r="F3" s="140" t="s">
        <v>2067</v>
      </c>
      <c r="G3" s="140" t="s">
        <v>15033</v>
      </c>
      <c r="H3" s="140" t="s">
        <v>15034</v>
      </c>
      <c r="I3" s="140" t="s">
        <v>4210</v>
      </c>
      <c r="J3" s="140" t="s">
        <v>15035</v>
      </c>
      <c r="K3" s="140">
        <v>23</v>
      </c>
      <c r="L3" s="140">
        <v>78</v>
      </c>
      <c r="M3" s="140">
        <f>21.04+37.45</f>
        <v>58.49</v>
      </c>
      <c r="N3" s="140">
        <v>1</v>
      </c>
      <c r="O3" s="9" t="s">
        <v>298</v>
      </c>
      <c r="P3" s="133" t="s">
        <v>299</v>
      </c>
    </row>
    <row r="4" s="134" customFormat="1" customHeight="1" spans="1:16">
      <c r="A4" s="141">
        <v>54374</v>
      </c>
      <c r="B4" s="141" t="s">
        <v>15036</v>
      </c>
      <c r="C4" s="141" t="s">
        <v>15031</v>
      </c>
      <c r="D4" s="141" t="s">
        <v>15032</v>
      </c>
      <c r="E4" s="141" t="s">
        <v>292</v>
      </c>
      <c r="F4" s="141" t="s">
        <v>2067</v>
      </c>
      <c r="G4" s="141" t="s">
        <v>15037</v>
      </c>
      <c r="H4" s="141" t="s">
        <v>15038</v>
      </c>
      <c r="I4" s="141" t="s">
        <v>15039</v>
      </c>
      <c r="J4" s="141" t="s">
        <v>15040</v>
      </c>
      <c r="K4" s="141">
        <v>19</v>
      </c>
      <c r="L4" s="141">
        <f>12+12+12-3+12+12+12-9-0</f>
        <v>60</v>
      </c>
      <c r="M4" s="141">
        <f>36.46+43.76</f>
        <v>80.22</v>
      </c>
      <c r="N4" s="141">
        <v>2</v>
      </c>
      <c r="O4" s="9" t="s">
        <v>311</v>
      </c>
      <c r="P4" s="133" t="s">
        <v>299</v>
      </c>
    </row>
    <row r="5" s="134" customFormat="1" customHeight="1" spans="1:16">
      <c r="A5" s="142">
        <v>47898</v>
      </c>
      <c r="B5" s="142" t="s">
        <v>15041</v>
      </c>
      <c r="C5" s="142" t="s">
        <v>15031</v>
      </c>
      <c r="D5" s="142" t="s">
        <v>15032</v>
      </c>
      <c r="E5" s="142" t="s">
        <v>292</v>
      </c>
      <c r="F5" s="142" t="s">
        <v>2067</v>
      </c>
      <c r="G5" s="142" t="s">
        <v>15042</v>
      </c>
      <c r="H5" s="142" t="s">
        <v>15043</v>
      </c>
      <c r="I5" s="142" t="s">
        <v>15044</v>
      </c>
      <c r="J5" s="142" t="s">
        <v>15045</v>
      </c>
      <c r="K5" s="142">
        <v>18</v>
      </c>
      <c r="L5" s="142">
        <f>12+12+12+12+12-3+12</f>
        <v>69</v>
      </c>
      <c r="M5" s="142">
        <f>21.46+56.36</f>
        <v>77.82</v>
      </c>
      <c r="N5" s="142">
        <v>3</v>
      </c>
      <c r="O5" s="68" t="s">
        <v>322</v>
      </c>
      <c r="P5" s="144" t="s">
        <v>299</v>
      </c>
    </row>
    <row r="6" s="134" customFormat="1" customHeight="1" spans="1:16">
      <c r="A6" s="141">
        <v>51439</v>
      </c>
      <c r="B6" s="141" t="s">
        <v>15046</v>
      </c>
      <c r="C6" s="141" t="s">
        <v>15031</v>
      </c>
      <c r="D6" s="141" t="s">
        <v>15032</v>
      </c>
      <c r="E6" s="141" t="s">
        <v>292</v>
      </c>
      <c r="F6" s="141" t="s">
        <v>2067</v>
      </c>
      <c r="G6" s="141" t="s">
        <v>15047</v>
      </c>
      <c r="H6" s="141" t="s">
        <v>15048</v>
      </c>
      <c r="I6" s="141" t="s">
        <v>15049</v>
      </c>
      <c r="J6" s="141" t="s">
        <v>15050</v>
      </c>
      <c r="K6" s="141">
        <v>15</v>
      </c>
      <c r="L6" s="141">
        <v>72</v>
      </c>
      <c r="M6" s="141">
        <f>25.99+28.24</f>
        <v>54.23</v>
      </c>
      <c r="N6" s="141">
        <v>4</v>
      </c>
      <c r="O6" s="133" t="s">
        <v>642</v>
      </c>
      <c r="P6" s="133" t="s">
        <v>299</v>
      </c>
    </row>
    <row r="7" s="134" customFormat="1" customHeight="1" spans="1:16">
      <c r="A7" s="141">
        <v>48975</v>
      </c>
      <c r="B7" s="141" t="s">
        <v>15051</v>
      </c>
      <c r="C7" s="141" t="s">
        <v>15031</v>
      </c>
      <c r="D7" s="141" t="s">
        <v>15032</v>
      </c>
      <c r="E7" s="141" t="s">
        <v>292</v>
      </c>
      <c r="F7" s="141" t="s">
        <v>2067</v>
      </c>
      <c r="G7" s="141" t="s">
        <v>15052</v>
      </c>
      <c r="H7" s="141" t="s">
        <v>15053</v>
      </c>
      <c r="I7" s="141" t="s">
        <v>15054</v>
      </c>
      <c r="J7" s="141" t="s">
        <v>15055</v>
      </c>
      <c r="K7" s="141">
        <v>12</v>
      </c>
      <c r="L7" s="141">
        <v>51</v>
      </c>
      <c r="M7" s="141">
        <v>214.08</v>
      </c>
      <c r="N7" s="141">
        <v>5</v>
      </c>
      <c r="O7" s="133" t="s">
        <v>642</v>
      </c>
      <c r="P7" s="133" t="s">
        <v>299</v>
      </c>
    </row>
    <row r="8" s="134" customFormat="1" customHeight="1" spans="1:16">
      <c r="A8" s="141">
        <v>47740</v>
      </c>
      <c r="B8" s="141" t="s">
        <v>15056</v>
      </c>
      <c r="C8" s="141" t="s">
        <v>15031</v>
      </c>
      <c r="D8" s="141" t="s">
        <v>15032</v>
      </c>
      <c r="E8" s="141" t="s">
        <v>292</v>
      </c>
      <c r="F8" s="141" t="s">
        <v>2067</v>
      </c>
      <c r="G8" s="141" t="s">
        <v>15057</v>
      </c>
      <c r="H8" s="141" t="s">
        <v>15058</v>
      </c>
      <c r="I8" s="141" t="s">
        <v>4210</v>
      </c>
      <c r="J8" s="141" t="s">
        <v>15059</v>
      </c>
      <c r="K8" s="141">
        <v>12</v>
      </c>
      <c r="L8" s="141">
        <v>27</v>
      </c>
      <c r="M8" s="141">
        <f>61.85+58.77</f>
        <v>120.62</v>
      </c>
      <c r="N8" s="141">
        <v>6</v>
      </c>
      <c r="O8" s="133" t="s">
        <v>642</v>
      </c>
      <c r="P8" s="133" t="s">
        <v>299</v>
      </c>
    </row>
    <row r="9" s="134" customFormat="1" customHeight="1" spans="1:16">
      <c r="A9" s="141">
        <v>54357</v>
      </c>
      <c r="B9" s="141" t="s">
        <v>15060</v>
      </c>
      <c r="C9" s="141" t="s">
        <v>15031</v>
      </c>
      <c r="D9" s="141" t="s">
        <v>15032</v>
      </c>
      <c r="E9" s="141" t="s">
        <v>292</v>
      </c>
      <c r="F9" s="141" t="s">
        <v>2067</v>
      </c>
      <c r="G9" s="141" t="s">
        <v>15061</v>
      </c>
      <c r="H9" s="141" t="s">
        <v>15062</v>
      </c>
      <c r="I9" s="141" t="s">
        <v>15039</v>
      </c>
      <c r="J9" s="141" t="s">
        <v>15063</v>
      </c>
      <c r="K9" s="141">
        <v>11</v>
      </c>
      <c r="L9" s="141">
        <v>54</v>
      </c>
      <c r="M9" s="141">
        <v>110.07</v>
      </c>
      <c r="N9" s="141">
        <v>7</v>
      </c>
      <c r="O9" s="133" t="s">
        <v>642</v>
      </c>
      <c r="P9" s="133" t="s">
        <v>299</v>
      </c>
    </row>
    <row r="10" s="134" customFormat="1" customHeight="1" spans="1:16">
      <c r="A10" s="141">
        <v>50100</v>
      </c>
      <c r="B10" s="141" t="s">
        <v>15064</v>
      </c>
      <c r="C10" s="141" t="s">
        <v>15031</v>
      </c>
      <c r="D10" s="141" t="s">
        <v>15032</v>
      </c>
      <c r="E10" s="141" t="s">
        <v>292</v>
      </c>
      <c r="F10" s="141" t="s">
        <v>2067</v>
      </c>
      <c r="G10" s="141" t="s">
        <v>15065</v>
      </c>
      <c r="H10" s="141" t="s">
        <v>15066</v>
      </c>
      <c r="I10" s="141" t="s">
        <v>15067</v>
      </c>
      <c r="J10" s="141" t="s">
        <v>15068</v>
      </c>
      <c r="K10" s="141">
        <v>10</v>
      </c>
      <c r="L10" s="141">
        <v>42</v>
      </c>
      <c r="M10" s="141">
        <f>52.78+54.4</f>
        <v>107.18</v>
      </c>
      <c r="N10" s="141">
        <v>8</v>
      </c>
      <c r="O10" s="133" t="s">
        <v>642</v>
      </c>
      <c r="P10" s="133" t="s">
        <v>299</v>
      </c>
    </row>
    <row r="11" s="134" customFormat="1" customHeight="1" spans="1:16">
      <c r="A11" s="141">
        <v>47747</v>
      </c>
      <c r="B11" s="141" t="s">
        <v>15069</v>
      </c>
      <c r="C11" s="141" t="s">
        <v>15031</v>
      </c>
      <c r="D11" s="141" t="s">
        <v>15032</v>
      </c>
      <c r="E11" s="141" t="s">
        <v>292</v>
      </c>
      <c r="F11" s="141" t="s">
        <v>2067</v>
      </c>
      <c r="G11" s="141" t="s">
        <v>15070</v>
      </c>
      <c r="H11" s="141" t="s">
        <v>15071</v>
      </c>
      <c r="I11" s="141" t="s">
        <v>15072</v>
      </c>
      <c r="J11" s="141" t="s">
        <v>15073</v>
      </c>
      <c r="K11" s="141">
        <v>9</v>
      </c>
      <c r="L11" s="141">
        <v>42</v>
      </c>
      <c r="M11" s="141">
        <f>29.06+30.31</f>
        <v>59.37</v>
      </c>
      <c r="N11" s="141">
        <v>9</v>
      </c>
      <c r="O11" s="133" t="s">
        <v>333</v>
      </c>
      <c r="P11" s="133"/>
    </row>
    <row r="12" s="134" customFormat="1" customHeight="1" spans="1:16">
      <c r="A12" s="141">
        <v>55941</v>
      </c>
      <c r="B12" s="141" t="s">
        <v>15074</v>
      </c>
      <c r="C12" s="141" t="s">
        <v>15031</v>
      </c>
      <c r="D12" s="141" t="s">
        <v>15032</v>
      </c>
      <c r="E12" s="141" t="s">
        <v>292</v>
      </c>
      <c r="F12" s="141" t="s">
        <v>2067</v>
      </c>
      <c r="G12" s="141" t="s">
        <v>15075</v>
      </c>
      <c r="H12" s="141" t="s">
        <v>15076</v>
      </c>
      <c r="I12" s="141" t="s">
        <v>15077</v>
      </c>
      <c r="J12" s="141" t="s">
        <v>15078</v>
      </c>
      <c r="K12" s="141">
        <v>9</v>
      </c>
      <c r="L12" s="141">
        <v>39</v>
      </c>
      <c r="M12" s="141">
        <f>59.64+65.83</f>
        <v>125.47</v>
      </c>
      <c r="N12" s="141">
        <v>10</v>
      </c>
      <c r="O12" s="133" t="s">
        <v>333</v>
      </c>
      <c r="P12" s="133"/>
    </row>
    <row r="13" s="134" customFormat="1" customHeight="1" spans="1:16">
      <c r="A13" s="141">
        <v>51661</v>
      </c>
      <c r="B13" s="141" t="s">
        <v>15079</v>
      </c>
      <c r="C13" s="141" t="s">
        <v>15031</v>
      </c>
      <c r="D13" s="141" t="s">
        <v>15032</v>
      </c>
      <c r="E13" s="141" t="s">
        <v>292</v>
      </c>
      <c r="F13" s="141" t="s">
        <v>2067</v>
      </c>
      <c r="G13" s="141" t="s">
        <v>15080</v>
      </c>
      <c r="H13" s="141" t="s">
        <v>9193</v>
      </c>
      <c r="I13" s="141" t="s">
        <v>15081</v>
      </c>
      <c r="J13" s="141" t="s">
        <v>15082</v>
      </c>
      <c r="K13" s="141">
        <v>9</v>
      </c>
      <c r="L13" s="141">
        <v>33</v>
      </c>
      <c r="M13" s="141">
        <f>60.89+107.43</f>
        <v>168.32</v>
      </c>
      <c r="N13" s="141">
        <v>11</v>
      </c>
      <c r="O13" s="133" t="s">
        <v>333</v>
      </c>
      <c r="P13" s="133"/>
    </row>
    <row r="14" s="134" customFormat="1" customHeight="1" spans="1:16">
      <c r="A14" s="141">
        <v>49391</v>
      </c>
      <c r="B14" s="141" t="s">
        <v>15083</v>
      </c>
      <c r="C14" s="141" t="s">
        <v>15031</v>
      </c>
      <c r="D14" s="141" t="s">
        <v>15032</v>
      </c>
      <c r="E14" s="141" t="s">
        <v>292</v>
      </c>
      <c r="F14" s="141" t="s">
        <v>2067</v>
      </c>
      <c r="G14" s="141" t="s">
        <v>15084</v>
      </c>
      <c r="H14" s="141" t="s">
        <v>15066</v>
      </c>
      <c r="I14" s="141" t="s">
        <v>15067</v>
      </c>
      <c r="J14" s="141" t="s">
        <v>15085</v>
      </c>
      <c r="K14" s="141">
        <v>8</v>
      </c>
      <c r="L14" s="141">
        <v>33</v>
      </c>
      <c r="M14" s="141">
        <f>106.37+147.3</f>
        <v>253.67</v>
      </c>
      <c r="N14" s="141">
        <v>12</v>
      </c>
      <c r="O14" s="133" t="s">
        <v>333</v>
      </c>
      <c r="P14" s="133"/>
    </row>
    <row r="15" s="134" customFormat="1" customHeight="1" spans="1:16">
      <c r="A15" s="141">
        <v>47767</v>
      </c>
      <c r="B15" s="141" t="s">
        <v>15086</v>
      </c>
      <c r="C15" s="141" t="s">
        <v>15031</v>
      </c>
      <c r="D15" s="141" t="s">
        <v>15032</v>
      </c>
      <c r="E15" s="141" t="s">
        <v>292</v>
      </c>
      <c r="F15" s="141" t="s">
        <v>2067</v>
      </c>
      <c r="G15" s="141" t="s">
        <v>15087</v>
      </c>
      <c r="H15" s="141" t="s">
        <v>15088</v>
      </c>
      <c r="I15" s="141" t="s">
        <v>4210</v>
      </c>
      <c r="J15" s="141" t="s">
        <v>15089</v>
      </c>
      <c r="K15" s="141">
        <v>7</v>
      </c>
      <c r="L15" s="141">
        <v>42</v>
      </c>
      <c r="M15" s="141">
        <f>36.77+47.52</f>
        <v>84.29</v>
      </c>
      <c r="N15" s="141">
        <v>13</v>
      </c>
      <c r="O15" s="133" t="s">
        <v>333</v>
      </c>
      <c r="P15" s="133"/>
    </row>
    <row r="16" s="134" customFormat="1" customHeight="1" spans="1:16">
      <c r="A16" s="141">
        <v>54343</v>
      </c>
      <c r="B16" s="141" t="s">
        <v>15090</v>
      </c>
      <c r="C16" s="141" t="s">
        <v>15031</v>
      </c>
      <c r="D16" s="141" t="s">
        <v>15032</v>
      </c>
      <c r="E16" s="141" t="s">
        <v>292</v>
      </c>
      <c r="F16" s="141" t="s">
        <v>2067</v>
      </c>
      <c r="G16" s="141" t="s">
        <v>15091</v>
      </c>
      <c r="H16" s="141" t="s">
        <v>15092</v>
      </c>
      <c r="I16" s="141" t="s">
        <v>15039</v>
      </c>
      <c r="J16" s="141" t="s">
        <v>15093</v>
      </c>
      <c r="K16" s="141">
        <v>6</v>
      </c>
      <c r="L16" s="141">
        <v>30</v>
      </c>
      <c r="M16" s="141">
        <f>31.47+44.27</f>
        <v>75.74</v>
      </c>
      <c r="N16" s="141">
        <v>14</v>
      </c>
      <c r="O16" s="133" t="s">
        <v>333</v>
      </c>
      <c r="P16" s="133"/>
    </row>
    <row r="17" s="134" customFormat="1" customHeight="1" spans="1:16">
      <c r="A17" s="141">
        <v>47847</v>
      </c>
      <c r="B17" s="141" t="s">
        <v>15094</v>
      </c>
      <c r="C17" s="141" t="s">
        <v>15031</v>
      </c>
      <c r="D17" s="141" t="s">
        <v>15032</v>
      </c>
      <c r="E17" s="141" t="s">
        <v>292</v>
      </c>
      <c r="F17" s="141" t="s">
        <v>2067</v>
      </c>
      <c r="G17" s="141" t="s">
        <v>15095</v>
      </c>
      <c r="H17" s="141" t="s">
        <v>15053</v>
      </c>
      <c r="I17" s="141" t="s">
        <v>15096</v>
      </c>
      <c r="J17" s="141" t="s">
        <v>15097</v>
      </c>
      <c r="K17" s="141">
        <v>6</v>
      </c>
      <c r="L17" s="141">
        <v>27</v>
      </c>
      <c r="M17" s="141">
        <f>31.19+37.39</f>
        <v>68.58</v>
      </c>
      <c r="N17" s="141">
        <v>15</v>
      </c>
      <c r="O17" s="133" t="s">
        <v>333</v>
      </c>
      <c r="P17" s="133"/>
    </row>
    <row r="18" s="134" customFormat="1" customHeight="1" spans="1:16">
      <c r="A18" s="141">
        <v>57051</v>
      </c>
      <c r="B18" s="141" t="s">
        <v>15098</v>
      </c>
      <c r="C18" s="141" t="s">
        <v>15031</v>
      </c>
      <c r="D18" s="141" t="s">
        <v>15032</v>
      </c>
      <c r="E18" s="141" t="s">
        <v>292</v>
      </c>
      <c r="F18" s="141" t="s">
        <v>2067</v>
      </c>
      <c r="G18" s="141" t="s">
        <v>15099</v>
      </c>
      <c r="H18" s="141" t="s">
        <v>15100</v>
      </c>
      <c r="I18" s="141" t="s">
        <v>15101</v>
      </c>
      <c r="J18" s="141" t="s">
        <v>15102</v>
      </c>
      <c r="K18" s="141">
        <v>6</v>
      </c>
      <c r="L18" s="141">
        <v>24</v>
      </c>
      <c r="M18" s="141">
        <f>37+41</f>
        <v>78</v>
      </c>
      <c r="N18" s="141">
        <v>16</v>
      </c>
      <c r="O18" s="133" t="s">
        <v>333</v>
      </c>
      <c r="P18" s="133"/>
    </row>
    <row r="19" s="134" customFormat="1" customHeight="1" spans="1:16">
      <c r="A19" s="141">
        <v>57054</v>
      </c>
      <c r="B19" s="141" t="s">
        <v>15103</v>
      </c>
      <c r="C19" s="141" t="s">
        <v>15031</v>
      </c>
      <c r="D19" s="141" t="s">
        <v>15032</v>
      </c>
      <c r="E19" s="141" t="s">
        <v>292</v>
      </c>
      <c r="F19" s="141" t="s">
        <v>2067</v>
      </c>
      <c r="G19" s="141" t="s">
        <v>15104</v>
      </c>
      <c r="H19" s="141" t="s">
        <v>15100</v>
      </c>
      <c r="I19" s="141" t="s">
        <v>15101</v>
      </c>
      <c r="J19" s="141" t="s">
        <v>15105</v>
      </c>
      <c r="K19" s="141">
        <v>6</v>
      </c>
      <c r="L19" s="141">
        <v>24</v>
      </c>
      <c r="M19" s="141">
        <f>57+59</f>
        <v>116</v>
      </c>
      <c r="N19" s="141">
        <v>17</v>
      </c>
      <c r="O19" s="133" t="s">
        <v>333</v>
      </c>
      <c r="P19" s="133"/>
    </row>
    <row r="20" s="134" customFormat="1" customHeight="1" spans="1:16">
      <c r="A20" s="141">
        <v>52541</v>
      </c>
      <c r="B20" s="141" t="s">
        <v>15106</v>
      </c>
      <c r="C20" s="141" t="s">
        <v>15031</v>
      </c>
      <c r="D20" s="141" t="s">
        <v>15032</v>
      </c>
      <c r="E20" s="141" t="s">
        <v>292</v>
      </c>
      <c r="F20" s="141" t="s">
        <v>2067</v>
      </c>
      <c r="G20" s="141" t="s">
        <v>15107</v>
      </c>
      <c r="H20" s="141" t="s">
        <v>15108</v>
      </c>
      <c r="I20" s="141" t="s">
        <v>15077</v>
      </c>
      <c r="J20" s="141" t="s">
        <v>15109</v>
      </c>
      <c r="K20" s="141">
        <v>6</v>
      </c>
      <c r="L20" s="141">
        <v>21</v>
      </c>
      <c r="M20" s="141">
        <f>32+47.42</f>
        <v>79.42</v>
      </c>
      <c r="N20" s="141">
        <v>18</v>
      </c>
      <c r="O20" s="133" t="s">
        <v>333</v>
      </c>
      <c r="P20" s="133"/>
    </row>
    <row r="21" s="134" customFormat="1" customHeight="1" spans="1:16">
      <c r="A21" s="141">
        <v>52310</v>
      </c>
      <c r="B21" s="141" t="s">
        <v>15110</v>
      </c>
      <c r="C21" s="141" t="s">
        <v>15031</v>
      </c>
      <c r="D21" s="141" t="s">
        <v>15032</v>
      </c>
      <c r="E21" s="141" t="s">
        <v>292</v>
      </c>
      <c r="F21" s="141" t="s">
        <v>2067</v>
      </c>
      <c r="G21" s="141" t="s">
        <v>15111</v>
      </c>
      <c r="H21" s="141" t="s">
        <v>9193</v>
      </c>
      <c r="I21" s="141" t="s">
        <v>15112</v>
      </c>
      <c r="J21" s="141" t="s">
        <v>15113</v>
      </c>
      <c r="K21" s="141">
        <v>6</v>
      </c>
      <c r="L21" s="141">
        <v>21</v>
      </c>
      <c r="M21" s="141">
        <f>65+73</f>
        <v>138</v>
      </c>
      <c r="N21" s="141">
        <v>19</v>
      </c>
      <c r="O21" s="133" t="s">
        <v>333</v>
      </c>
      <c r="P21" s="133"/>
    </row>
    <row r="22" s="134" customFormat="1" customHeight="1" spans="1:16">
      <c r="A22" s="141">
        <v>52336</v>
      </c>
      <c r="B22" s="141" t="s">
        <v>15114</v>
      </c>
      <c r="C22" s="141" t="s">
        <v>15031</v>
      </c>
      <c r="D22" s="141" t="s">
        <v>15032</v>
      </c>
      <c r="E22" s="141" t="s">
        <v>292</v>
      </c>
      <c r="F22" s="141" t="s">
        <v>2067</v>
      </c>
      <c r="G22" s="141" t="s">
        <v>15115</v>
      </c>
      <c r="H22" s="141" t="s">
        <v>9193</v>
      </c>
      <c r="I22" s="141" t="s">
        <v>15112</v>
      </c>
      <c r="J22" s="141" t="s">
        <v>15116</v>
      </c>
      <c r="K22" s="141">
        <v>6</v>
      </c>
      <c r="L22" s="141">
        <v>21</v>
      </c>
      <c r="M22" s="141">
        <f>62.32+113.62</f>
        <v>175.94</v>
      </c>
      <c r="N22" s="141">
        <v>20</v>
      </c>
      <c r="O22" s="133" t="s">
        <v>333</v>
      </c>
      <c r="P22" s="133"/>
    </row>
    <row r="23" s="134" customFormat="1" customHeight="1" spans="1:16">
      <c r="A23" s="141">
        <v>51701</v>
      </c>
      <c r="B23" s="141" t="s">
        <v>15117</v>
      </c>
      <c r="C23" s="141" t="s">
        <v>15031</v>
      </c>
      <c r="D23" s="141" t="s">
        <v>15032</v>
      </c>
      <c r="E23" s="141" t="s">
        <v>292</v>
      </c>
      <c r="F23" s="141" t="s">
        <v>2067</v>
      </c>
      <c r="G23" s="141" t="s">
        <v>15118</v>
      </c>
      <c r="H23" s="141" t="s">
        <v>9193</v>
      </c>
      <c r="I23" s="141" t="s">
        <v>15081</v>
      </c>
      <c r="J23" s="141" t="s">
        <v>15119</v>
      </c>
      <c r="K23" s="141">
        <v>6</v>
      </c>
      <c r="L23" s="141">
        <v>15</v>
      </c>
      <c r="M23" s="141">
        <f>61+60.9</f>
        <v>121.9</v>
      </c>
      <c r="N23" s="141">
        <v>21</v>
      </c>
      <c r="O23" s="133" t="s">
        <v>333</v>
      </c>
      <c r="P23" s="133"/>
    </row>
    <row r="24" s="134" customFormat="1" customHeight="1" spans="1:16">
      <c r="A24" s="141">
        <v>46791</v>
      </c>
      <c r="B24" s="141" t="s">
        <v>15120</v>
      </c>
      <c r="C24" s="141" t="s">
        <v>15031</v>
      </c>
      <c r="D24" s="141" t="s">
        <v>15032</v>
      </c>
      <c r="E24" s="141" t="s">
        <v>292</v>
      </c>
      <c r="F24" s="141" t="s">
        <v>2067</v>
      </c>
      <c r="G24" s="141" t="s">
        <v>15121</v>
      </c>
      <c r="H24" s="141" t="s">
        <v>15122</v>
      </c>
      <c r="I24" s="141" t="s">
        <v>15123</v>
      </c>
      <c r="J24" s="141" t="s">
        <v>15124</v>
      </c>
      <c r="K24" s="141">
        <v>6</v>
      </c>
      <c r="L24" s="141">
        <v>9</v>
      </c>
      <c r="M24" s="141">
        <f>51.63+60.16</f>
        <v>111.79</v>
      </c>
      <c r="N24" s="141">
        <v>22</v>
      </c>
      <c r="O24" s="133" t="s">
        <v>333</v>
      </c>
      <c r="P24" s="133"/>
    </row>
    <row r="25" s="134" customFormat="1" customHeight="1" spans="1:16">
      <c r="A25" s="141">
        <v>52696</v>
      </c>
      <c r="B25" s="141" t="s">
        <v>15125</v>
      </c>
      <c r="C25" s="141" t="s">
        <v>15031</v>
      </c>
      <c r="D25" s="141" t="s">
        <v>15032</v>
      </c>
      <c r="E25" s="141" t="s">
        <v>292</v>
      </c>
      <c r="F25" s="141" t="s">
        <v>2067</v>
      </c>
      <c r="G25" s="141" t="s">
        <v>15126</v>
      </c>
      <c r="H25" s="141" t="s">
        <v>15127</v>
      </c>
      <c r="I25" s="141" t="s">
        <v>15128</v>
      </c>
      <c r="J25" s="141" t="s">
        <v>15129</v>
      </c>
      <c r="K25" s="141">
        <v>3</v>
      </c>
      <c r="L25" s="141">
        <v>24</v>
      </c>
      <c r="M25" s="141">
        <f>57.51+81.03</f>
        <v>138.54</v>
      </c>
      <c r="N25" s="141">
        <v>23</v>
      </c>
      <c r="O25" s="133" t="s">
        <v>333</v>
      </c>
      <c r="P25" s="133"/>
    </row>
    <row r="26" s="134" customFormat="1" customHeight="1" spans="1:16">
      <c r="A26" s="141">
        <v>51648</v>
      </c>
      <c r="B26" s="141" t="s">
        <v>15130</v>
      </c>
      <c r="C26" s="141" t="s">
        <v>15031</v>
      </c>
      <c r="D26" s="141" t="s">
        <v>15032</v>
      </c>
      <c r="E26" s="141" t="s">
        <v>292</v>
      </c>
      <c r="F26" s="141" t="s">
        <v>2067</v>
      </c>
      <c r="G26" s="141" t="s">
        <v>15131</v>
      </c>
      <c r="H26" s="141" t="s">
        <v>9193</v>
      </c>
      <c r="I26" s="141" t="s">
        <v>15081</v>
      </c>
      <c r="J26" s="141" t="s">
        <v>15132</v>
      </c>
      <c r="K26" s="141">
        <v>3</v>
      </c>
      <c r="L26" s="141">
        <v>15</v>
      </c>
      <c r="M26" s="141">
        <f>59.19+80.81</f>
        <v>140</v>
      </c>
      <c r="N26" s="141">
        <v>24</v>
      </c>
      <c r="O26" s="133" t="s">
        <v>333</v>
      </c>
      <c r="P26" s="133"/>
    </row>
    <row r="27" s="134" customFormat="1" customHeight="1" spans="1:16">
      <c r="A27" s="141">
        <v>51693</v>
      </c>
      <c r="B27" s="141" t="s">
        <v>15133</v>
      </c>
      <c r="C27" s="141" t="s">
        <v>15031</v>
      </c>
      <c r="D27" s="141" t="s">
        <v>15032</v>
      </c>
      <c r="E27" s="141" t="s">
        <v>292</v>
      </c>
      <c r="F27" s="141" t="s">
        <v>2067</v>
      </c>
      <c r="G27" s="141" t="s">
        <v>15134</v>
      </c>
      <c r="H27" s="141" t="s">
        <v>9193</v>
      </c>
      <c r="I27" s="141" t="s">
        <v>15081</v>
      </c>
      <c r="J27" s="141" t="s">
        <v>15135</v>
      </c>
      <c r="K27" s="141">
        <v>4</v>
      </c>
      <c r="L27" s="141">
        <v>21</v>
      </c>
      <c r="M27" s="141">
        <f>53.56+11.06</f>
        <v>64.62</v>
      </c>
      <c r="N27" s="141">
        <v>25</v>
      </c>
      <c r="O27" s="133" t="s">
        <v>333</v>
      </c>
      <c r="P27" s="133"/>
    </row>
    <row r="28" s="134" customFormat="1" customHeight="1" spans="1:16">
      <c r="A28" s="141">
        <v>47321</v>
      </c>
      <c r="B28" s="141" t="s">
        <v>15136</v>
      </c>
      <c r="C28" s="141" t="s">
        <v>15031</v>
      </c>
      <c r="D28" s="141" t="s">
        <v>15032</v>
      </c>
      <c r="E28" s="141" t="s">
        <v>292</v>
      </c>
      <c r="F28" s="141" t="s">
        <v>2067</v>
      </c>
      <c r="G28" s="141" t="s">
        <v>15137</v>
      </c>
      <c r="H28" s="141" t="s">
        <v>15138</v>
      </c>
      <c r="I28" s="141" t="s">
        <v>15139</v>
      </c>
      <c r="J28" s="141" t="s">
        <v>15140</v>
      </c>
      <c r="K28" s="141">
        <v>4</v>
      </c>
      <c r="L28" s="141">
        <v>21</v>
      </c>
      <c r="M28" s="141">
        <f>35.29+49.04</f>
        <v>84.33</v>
      </c>
      <c r="N28" s="141">
        <v>26</v>
      </c>
      <c r="O28" s="133" t="s">
        <v>333</v>
      </c>
      <c r="P28" s="133"/>
    </row>
    <row r="29" s="134" customFormat="1" customHeight="1" spans="1:16">
      <c r="A29" s="141">
        <v>52327</v>
      </c>
      <c r="B29" s="141" t="s">
        <v>15141</v>
      </c>
      <c r="C29" s="141" t="s">
        <v>15031</v>
      </c>
      <c r="D29" s="141" t="s">
        <v>15032</v>
      </c>
      <c r="E29" s="141" t="s">
        <v>292</v>
      </c>
      <c r="F29" s="141" t="s">
        <v>2067</v>
      </c>
      <c r="G29" s="141" t="s">
        <v>15142</v>
      </c>
      <c r="H29" s="141" t="s">
        <v>9193</v>
      </c>
      <c r="I29" s="141" t="s">
        <v>15112</v>
      </c>
      <c r="J29" s="141" t="s">
        <v>15143</v>
      </c>
      <c r="K29" s="141">
        <v>4</v>
      </c>
      <c r="L29" s="141">
        <v>-9</v>
      </c>
      <c r="M29" s="141">
        <f>95.04+148.69</f>
        <v>243.73</v>
      </c>
      <c r="N29" s="141">
        <v>27</v>
      </c>
      <c r="O29" s="133" t="s">
        <v>368</v>
      </c>
      <c r="P29" s="133"/>
    </row>
    <row r="30" s="134" customFormat="1" customHeight="1" spans="1:16">
      <c r="A30" s="141">
        <v>47023</v>
      </c>
      <c r="B30" s="141" t="s">
        <v>15144</v>
      </c>
      <c r="C30" s="141" t="s">
        <v>15031</v>
      </c>
      <c r="D30" s="141" t="s">
        <v>15032</v>
      </c>
      <c r="E30" s="141" t="s">
        <v>292</v>
      </c>
      <c r="F30" s="141" t="s">
        <v>2067</v>
      </c>
      <c r="G30" s="141" t="s">
        <v>15145</v>
      </c>
      <c r="H30" s="141" t="s">
        <v>9354</v>
      </c>
      <c r="I30" s="141" t="s">
        <v>15146</v>
      </c>
      <c r="J30" s="141" t="s">
        <v>15147</v>
      </c>
      <c r="K30" s="141">
        <v>3</v>
      </c>
      <c r="L30" s="141">
        <v>27</v>
      </c>
      <c r="M30" s="141">
        <f>100+103</f>
        <v>203</v>
      </c>
      <c r="N30" s="141">
        <v>28</v>
      </c>
      <c r="O30" s="133" t="s">
        <v>368</v>
      </c>
      <c r="P30" s="133"/>
    </row>
    <row r="31" s="134" customFormat="1" customHeight="1" spans="1:16">
      <c r="A31" s="141">
        <v>47883</v>
      </c>
      <c r="B31" s="141" t="s">
        <v>15148</v>
      </c>
      <c r="C31" s="141" t="s">
        <v>15031</v>
      </c>
      <c r="D31" s="141" t="s">
        <v>15032</v>
      </c>
      <c r="E31" s="141" t="s">
        <v>292</v>
      </c>
      <c r="F31" s="141" t="s">
        <v>2067</v>
      </c>
      <c r="G31" s="141" t="s">
        <v>15149</v>
      </c>
      <c r="H31" s="141" t="s">
        <v>15053</v>
      </c>
      <c r="I31" s="141" t="s">
        <v>15150</v>
      </c>
      <c r="J31" s="141" t="s">
        <v>15151</v>
      </c>
      <c r="K31" s="141">
        <v>3</v>
      </c>
      <c r="L31" s="141">
        <v>21</v>
      </c>
      <c r="M31" s="141">
        <f>48.92+47.8</f>
        <v>96.72</v>
      </c>
      <c r="N31" s="141">
        <v>29</v>
      </c>
      <c r="O31" s="133" t="s">
        <v>368</v>
      </c>
      <c r="P31" s="133"/>
    </row>
    <row r="32" s="134" customFormat="1" customHeight="1" spans="1:16">
      <c r="A32" s="141">
        <v>54384</v>
      </c>
      <c r="B32" s="141" t="s">
        <v>15152</v>
      </c>
      <c r="C32" s="141" t="s">
        <v>15031</v>
      </c>
      <c r="D32" s="141" t="s">
        <v>15032</v>
      </c>
      <c r="E32" s="141" t="s">
        <v>292</v>
      </c>
      <c r="F32" s="141" t="s">
        <v>2067</v>
      </c>
      <c r="G32" s="141" t="s">
        <v>15153</v>
      </c>
      <c r="H32" s="141" t="s">
        <v>15154</v>
      </c>
      <c r="I32" s="141" t="s">
        <v>15039</v>
      </c>
      <c r="J32" s="141" t="s">
        <v>15155</v>
      </c>
      <c r="K32" s="141">
        <v>3</v>
      </c>
      <c r="L32" s="141">
        <v>21</v>
      </c>
      <c r="M32" s="141">
        <f>60.09+92.5</f>
        <v>152.59</v>
      </c>
      <c r="N32" s="141">
        <v>30</v>
      </c>
      <c r="O32" s="133" t="s">
        <v>368</v>
      </c>
      <c r="P32" s="133"/>
    </row>
    <row r="33" s="134" customFormat="1" customHeight="1" spans="1:16">
      <c r="A33" s="141">
        <v>51028</v>
      </c>
      <c r="B33" s="141" t="s">
        <v>15156</v>
      </c>
      <c r="C33" s="141" t="s">
        <v>15031</v>
      </c>
      <c r="D33" s="141" t="s">
        <v>15032</v>
      </c>
      <c r="E33" s="141" t="s">
        <v>292</v>
      </c>
      <c r="F33" s="141" t="s">
        <v>2067</v>
      </c>
      <c r="G33" s="141" t="s">
        <v>15157</v>
      </c>
      <c r="H33" s="141" t="s">
        <v>15158</v>
      </c>
      <c r="I33" s="141" t="s">
        <v>15159</v>
      </c>
      <c r="J33" s="141" t="s">
        <v>15160</v>
      </c>
      <c r="K33" s="141">
        <v>3</v>
      </c>
      <c r="L33" s="141">
        <v>21</v>
      </c>
      <c r="M33" s="141">
        <f>82.05+85.49</f>
        <v>167.54</v>
      </c>
      <c r="N33" s="141">
        <v>31</v>
      </c>
      <c r="O33" s="133" t="s">
        <v>368</v>
      </c>
      <c r="P33" s="133"/>
    </row>
    <row r="34" s="134" customFormat="1" customHeight="1" spans="1:16">
      <c r="A34" s="141">
        <v>52745</v>
      </c>
      <c r="B34" s="141" t="s">
        <v>15161</v>
      </c>
      <c r="C34" s="141" t="s">
        <v>15031</v>
      </c>
      <c r="D34" s="141" t="s">
        <v>15032</v>
      </c>
      <c r="E34" s="141" t="s">
        <v>292</v>
      </c>
      <c r="F34" s="141" t="s">
        <v>2067</v>
      </c>
      <c r="G34" s="141" t="s">
        <v>15162</v>
      </c>
      <c r="H34" s="141" t="s">
        <v>15163</v>
      </c>
      <c r="I34" s="141" t="s">
        <v>15164</v>
      </c>
      <c r="J34" s="141" t="s">
        <v>15165</v>
      </c>
      <c r="K34" s="141">
        <v>3</v>
      </c>
      <c r="L34" s="141">
        <v>18</v>
      </c>
      <c r="M34" s="141">
        <f>79+103</f>
        <v>182</v>
      </c>
      <c r="N34" s="141">
        <v>32</v>
      </c>
      <c r="O34" s="133" t="s">
        <v>368</v>
      </c>
      <c r="P34" s="133"/>
    </row>
    <row r="35" s="134" customFormat="1" customHeight="1" spans="1:16">
      <c r="A35" s="141">
        <v>48707</v>
      </c>
      <c r="B35" s="141" t="s">
        <v>15166</v>
      </c>
      <c r="C35" s="141" t="s">
        <v>15031</v>
      </c>
      <c r="D35" s="141" t="s">
        <v>15032</v>
      </c>
      <c r="E35" s="141" t="s">
        <v>292</v>
      </c>
      <c r="F35" s="141" t="s">
        <v>2067</v>
      </c>
      <c r="G35" s="141" t="s">
        <v>15167</v>
      </c>
      <c r="H35" s="141" t="s">
        <v>15168</v>
      </c>
      <c r="I35" s="141" t="s">
        <v>15169</v>
      </c>
      <c r="J35" s="141" t="s">
        <v>15170</v>
      </c>
      <c r="K35" s="141">
        <v>1</v>
      </c>
      <c r="L35" s="141">
        <v>27</v>
      </c>
      <c r="M35" s="141">
        <f>63.28+70.11</f>
        <v>133.39</v>
      </c>
      <c r="N35" s="141">
        <v>33</v>
      </c>
      <c r="O35" s="133" t="s">
        <v>368</v>
      </c>
      <c r="P35" s="133"/>
    </row>
    <row r="36" s="134" customFormat="1" customHeight="1" spans="1:16">
      <c r="A36" s="141">
        <v>49105</v>
      </c>
      <c r="B36" s="141" t="s">
        <v>15171</v>
      </c>
      <c r="C36" s="141" t="s">
        <v>15031</v>
      </c>
      <c r="D36" s="141" t="s">
        <v>15032</v>
      </c>
      <c r="E36" s="141" t="s">
        <v>292</v>
      </c>
      <c r="F36" s="141" t="s">
        <v>2067</v>
      </c>
      <c r="G36" s="141" t="s">
        <v>15172</v>
      </c>
      <c r="H36" s="141" t="s">
        <v>15158</v>
      </c>
      <c r="I36" s="141" t="s">
        <v>15159</v>
      </c>
      <c r="J36" s="141" t="s">
        <v>15173</v>
      </c>
      <c r="K36" s="141">
        <v>1</v>
      </c>
      <c r="L36" s="141">
        <v>24</v>
      </c>
      <c r="M36" s="141">
        <f>45+180</f>
        <v>225</v>
      </c>
      <c r="N36" s="141">
        <v>34</v>
      </c>
      <c r="O36" s="133" t="s">
        <v>368</v>
      </c>
      <c r="P36" s="133"/>
    </row>
    <row r="37" s="134" customFormat="1" customHeight="1" spans="1:16">
      <c r="A37" s="141">
        <v>54385</v>
      </c>
      <c r="B37" s="141" t="s">
        <v>15174</v>
      </c>
      <c r="C37" s="141" t="s">
        <v>15031</v>
      </c>
      <c r="D37" s="141" t="s">
        <v>15032</v>
      </c>
      <c r="E37" s="141" t="s">
        <v>292</v>
      </c>
      <c r="F37" s="141" t="s">
        <v>2067</v>
      </c>
      <c r="G37" s="141" t="s">
        <v>15175</v>
      </c>
      <c r="H37" s="141" t="s">
        <v>15176</v>
      </c>
      <c r="I37" s="141" t="s">
        <v>15039</v>
      </c>
      <c r="J37" s="141" t="s">
        <v>15177</v>
      </c>
      <c r="K37" s="141">
        <v>1</v>
      </c>
      <c r="L37" s="141">
        <v>18</v>
      </c>
      <c r="M37" s="141">
        <f>80.9+85.13</f>
        <v>166.03</v>
      </c>
      <c r="N37" s="141">
        <v>35</v>
      </c>
      <c r="O37" s="133" t="s">
        <v>368</v>
      </c>
      <c r="P37" s="133"/>
    </row>
    <row r="38" s="134" customFormat="1" customHeight="1" spans="1:16">
      <c r="A38" s="141">
        <v>46478</v>
      </c>
      <c r="B38" s="141" t="s">
        <v>15178</v>
      </c>
      <c r="C38" s="141" t="s">
        <v>15031</v>
      </c>
      <c r="D38" s="141" t="s">
        <v>15032</v>
      </c>
      <c r="E38" s="141" t="s">
        <v>292</v>
      </c>
      <c r="F38" s="141" t="s">
        <v>2067</v>
      </c>
      <c r="G38" s="141" t="s">
        <v>15179</v>
      </c>
      <c r="H38" s="141" t="s">
        <v>15180</v>
      </c>
      <c r="I38" s="141" t="s">
        <v>15181</v>
      </c>
      <c r="J38" s="141" t="s">
        <v>15182</v>
      </c>
      <c r="K38" s="141">
        <v>1</v>
      </c>
      <c r="L38" s="141">
        <v>17</v>
      </c>
      <c r="M38" s="141">
        <f>67.43+180</f>
        <v>247.43</v>
      </c>
      <c r="N38" s="141">
        <v>36</v>
      </c>
      <c r="O38" s="133" t="s">
        <v>368</v>
      </c>
      <c r="P38" s="133"/>
    </row>
    <row r="39" s="135" customFormat="1" customHeight="1" spans="1:16">
      <c r="A39" s="141">
        <v>49649</v>
      </c>
      <c r="B39" s="141" t="s">
        <v>15183</v>
      </c>
      <c r="C39" s="141" t="s">
        <v>15031</v>
      </c>
      <c r="D39" s="141" t="s">
        <v>15032</v>
      </c>
      <c r="E39" s="141" t="s">
        <v>292</v>
      </c>
      <c r="F39" s="141" t="s">
        <v>2067</v>
      </c>
      <c r="G39" s="141" t="s">
        <v>15184</v>
      </c>
      <c r="H39" s="141" t="s">
        <v>15066</v>
      </c>
      <c r="I39" s="141" t="s">
        <v>15067</v>
      </c>
      <c r="J39" s="141" t="s">
        <v>15185</v>
      </c>
      <c r="K39" s="141">
        <v>1</v>
      </c>
      <c r="L39" s="141">
        <v>15</v>
      </c>
      <c r="M39" s="141">
        <f>69.26+180</f>
        <v>249.26</v>
      </c>
      <c r="N39" s="141">
        <v>37</v>
      </c>
      <c r="O39" s="133" t="s">
        <v>368</v>
      </c>
      <c r="P39" s="139"/>
    </row>
    <row r="40" s="134" customFormat="1" customHeight="1" spans="1:16">
      <c r="A40" s="141">
        <v>52045</v>
      </c>
      <c r="B40" s="141" t="s">
        <v>15186</v>
      </c>
      <c r="C40" s="141" t="s">
        <v>15031</v>
      </c>
      <c r="D40" s="141" t="s">
        <v>15032</v>
      </c>
      <c r="E40" s="141" t="s">
        <v>292</v>
      </c>
      <c r="F40" s="141" t="s">
        <v>2067</v>
      </c>
      <c r="G40" s="141" t="s">
        <v>15187</v>
      </c>
      <c r="H40" s="141" t="s">
        <v>15188</v>
      </c>
      <c r="I40" s="141" t="s">
        <v>15189</v>
      </c>
      <c r="J40" s="141" t="s">
        <v>15190</v>
      </c>
      <c r="K40" s="141">
        <v>1</v>
      </c>
      <c r="L40" s="141">
        <v>6</v>
      </c>
      <c r="M40" s="141">
        <f>123.35+138.21</f>
        <v>261.56</v>
      </c>
      <c r="N40" s="141">
        <v>38</v>
      </c>
      <c r="O40" s="133" t="s">
        <v>368</v>
      </c>
      <c r="P40" s="133"/>
    </row>
    <row r="41" s="134" customFormat="1" customHeight="1" spans="1:16">
      <c r="A41" s="141">
        <v>51491</v>
      </c>
      <c r="B41" s="141" t="s">
        <v>15191</v>
      </c>
      <c r="C41" s="141" t="s">
        <v>15031</v>
      </c>
      <c r="D41" s="141" t="s">
        <v>15032</v>
      </c>
      <c r="E41" s="141" t="s">
        <v>292</v>
      </c>
      <c r="F41" s="141" t="s">
        <v>2067</v>
      </c>
      <c r="G41" s="141" t="s">
        <v>15192</v>
      </c>
      <c r="H41" s="141" t="s">
        <v>15193</v>
      </c>
      <c r="I41" s="141" t="s">
        <v>15049</v>
      </c>
      <c r="J41" s="141" t="s">
        <v>15194</v>
      </c>
      <c r="K41" s="141">
        <v>0</v>
      </c>
      <c r="L41" s="141">
        <v>24</v>
      </c>
      <c r="M41" s="141">
        <f>58+59</f>
        <v>117</v>
      </c>
      <c r="N41" s="141">
        <v>39</v>
      </c>
      <c r="O41" s="133" t="s">
        <v>368</v>
      </c>
      <c r="P41" s="133"/>
    </row>
    <row r="42" s="134" customFormat="1" customHeight="1" spans="1:16">
      <c r="A42" s="141">
        <v>58350</v>
      </c>
      <c r="B42" s="141" t="s">
        <v>15195</v>
      </c>
      <c r="C42" s="141" t="s">
        <v>15031</v>
      </c>
      <c r="D42" s="141" t="s">
        <v>15032</v>
      </c>
      <c r="E42" s="141" t="s">
        <v>292</v>
      </c>
      <c r="F42" s="141" t="s">
        <v>2067</v>
      </c>
      <c r="G42" s="143" t="s">
        <v>15196</v>
      </c>
      <c r="H42" s="141" t="s">
        <v>1703</v>
      </c>
      <c r="I42" s="141" t="s">
        <v>15197</v>
      </c>
      <c r="J42" s="141" t="s">
        <v>15198</v>
      </c>
      <c r="K42" s="141">
        <v>0</v>
      </c>
      <c r="L42" s="141">
        <v>21</v>
      </c>
      <c r="M42" s="141">
        <f>78+83</f>
        <v>161</v>
      </c>
      <c r="N42" s="141">
        <v>40</v>
      </c>
      <c r="O42" s="133" t="s">
        <v>368</v>
      </c>
      <c r="P42" s="133"/>
    </row>
    <row r="43" s="134" customFormat="1" customHeight="1" spans="1:16">
      <c r="A43" s="141">
        <v>54378</v>
      </c>
      <c r="B43" s="141" t="s">
        <v>15199</v>
      </c>
      <c r="C43" s="141" t="s">
        <v>15031</v>
      </c>
      <c r="D43" s="141" t="s">
        <v>15032</v>
      </c>
      <c r="E43" s="141" t="s">
        <v>292</v>
      </c>
      <c r="F43" s="141" t="s">
        <v>2067</v>
      </c>
      <c r="G43" s="141" t="s">
        <v>15200</v>
      </c>
      <c r="H43" s="141" t="s">
        <v>15201</v>
      </c>
      <c r="I43" s="141" t="s">
        <v>15039</v>
      </c>
      <c r="J43" s="141" t="s">
        <v>15202</v>
      </c>
      <c r="K43" s="141">
        <v>0</v>
      </c>
      <c r="L43" s="141">
        <v>18</v>
      </c>
      <c r="M43" s="141">
        <f>91.85+180</f>
        <v>271.85</v>
      </c>
      <c r="N43" s="141">
        <v>41</v>
      </c>
      <c r="O43" s="133" t="s">
        <v>368</v>
      </c>
      <c r="P43" s="133"/>
    </row>
    <row r="44" s="134" customFormat="1" customHeight="1" spans="1:16">
      <c r="A44" s="141">
        <v>58454</v>
      </c>
      <c r="B44" s="141" t="s">
        <v>15203</v>
      </c>
      <c r="C44" s="141" t="s">
        <v>15031</v>
      </c>
      <c r="D44" s="141" t="s">
        <v>15032</v>
      </c>
      <c r="E44" s="141" t="s">
        <v>292</v>
      </c>
      <c r="F44" s="141" t="s">
        <v>2067</v>
      </c>
      <c r="G44" s="141" t="s">
        <v>15204</v>
      </c>
      <c r="H44" s="141" t="s">
        <v>15205</v>
      </c>
      <c r="I44" s="141" t="s">
        <v>15123</v>
      </c>
      <c r="J44" s="141" t="s">
        <v>15206</v>
      </c>
      <c r="K44" s="141">
        <v>0</v>
      </c>
      <c r="L44" s="141">
        <v>15</v>
      </c>
      <c r="M44" s="141">
        <f>73+81</f>
        <v>154</v>
      </c>
      <c r="N44" s="141">
        <v>42</v>
      </c>
      <c r="O44" s="133" t="s">
        <v>368</v>
      </c>
      <c r="P44" s="133"/>
    </row>
    <row r="45" s="134" customFormat="1" customHeight="1" spans="1:16">
      <c r="A45" s="141">
        <v>46824</v>
      </c>
      <c r="B45" s="141" t="s">
        <v>15207</v>
      </c>
      <c r="C45" s="141" t="s">
        <v>15031</v>
      </c>
      <c r="D45" s="141" t="s">
        <v>15032</v>
      </c>
      <c r="E45" s="141" t="s">
        <v>292</v>
      </c>
      <c r="F45" s="141" t="s">
        <v>2067</v>
      </c>
      <c r="G45" s="141" t="s">
        <v>15208</v>
      </c>
      <c r="H45" s="141" t="s">
        <v>15209</v>
      </c>
      <c r="I45" s="141" t="s">
        <v>15139</v>
      </c>
      <c r="J45" s="141" t="s">
        <v>15210</v>
      </c>
      <c r="K45" s="141">
        <v>0</v>
      </c>
      <c r="L45" s="141">
        <v>15</v>
      </c>
      <c r="M45" s="141">
        <f>78+103</f>
        <v>181</v>
      </c>
      <c r="N45" s="141">
        <v>43</v>
      </c>
      <c r="O45" s="133" t="s">
        <v>368</v>
      </c>
      <c r="P45" s="133"/>
    </row>
    <row r="46" s="134" customFormat="1" customHeight="1" spans="1:16">
      <c r="A46" s="141">
        <v>47296</v>
      </c>
      <c r="B46" s="141" t="s">
        <v>15211</v>
      </c>
      <c r="C46" s="141" t="s">
        <v>15031</v>
      </c>
      <c r="D46" s="141" t="s">
        <v>15032</v>
      </c>
      <c r="E46" s="141" t="s">
        <v>292</v>
      </c>
      <c r="F46" s="141" t="s">
        <v>2067</v>
      </c>
      <c r="G46" s="141" t="s">
        <v>12402</v>
      </c>
      <c r="H46" s="141" t="s">
        <v>9354</v>
      </c>
      <c r="I46" s="141" t="s">
        <v>15146</v>
      </c>
      <c r="J46" s="141" t="s">
        <v>15212</v>
      </c>
      <c r="K46" s="141">
        <v>0</v>
      </c>
      <c r="L46" s="141">
        <v>15</v>
      </c>
      <c r="M46" s="141">
        <f>119.09+130.49</f>
        <v>249.58</v>
      </c>
      <c r="N46" s="141">
        <v>44</v>
      </c>
      <c r="O46" s="133" t="s">
        <v>368</v>
      </c>
      <c r="P46" s="133"/>
    </row>
    <row r="47" s="134" customFormat="1" customHeight="1" spans="1:16">
      <c r="A47" s="141">
        <v>50150</v>
      </c>
      <c r="B47" s="141" t="s">
        <v>15213</v>
      </c>
      <c r="C47" s="141" t="s">
        <v>15031</v>
      </c>
      <c r="D47" s="141" t="s">
        <v>15032</v>
      </c>
      <c r="E47" s="141" t="s">
        <v>292</v>
      </c>
      <c r="F47" s="141" t="s">
        <v>2067</v>
      </c>
      <c r="G47" s="141" t="s">
        <v>15214</v>
      </c>
      <c r="H47" s="141" t="s">
        <v>15066</v>
      </c>
      <c r="I47" s="141" t="s">
        <v>15067</v>
      </c>
      <c r="J47" s="141" t="s">
        <v>15215</v>
      </c>
      <c r="K47" s="141">
        <v>0</v>
      </c>
      <c r="L47" s="141">
        <v>12</v>
      </c>
      <c r="M47" s="141">
        <f>140.04+180</f>
        <v>320.04</v>
      </c>
      <c r="N47" s="141">
        <v>45</v>
      </c>
      <c r="O47" s="133" t="s">
        <v>368</v>
      </c>
      <c r="P47" s="133"/>
    </row>
    <row r="48" s="134" customFormat="1" customHeight="1" spans="1:16">
      <c r="A48" s="141">
        <v>45900</v>
      </c>
      <c r="B48" s="141" t="s">
        <v>15216</v>
      </c>
      <c r="C48" s="141" t="s">
        <v>15031</v>
      </c>
      <c r="D48" s="141" t="s">
        <v>15032</v>
      </c>
      <c r="E48" s="141" t="s">
        <v>292</v>
      </c>
      <c r="F48" s="141" t="s">
        <v>2067</v>
      </c>
      <c r="G48" s="141" t="s">
        <v>15217</v>
      </c>
      <c r="H48" s="141" t="s">
        <v>15218</v>
      </c>
      <c r="I48" s="141" t="s">
        <v>8576</v>
      </c>
      <c r="J48" s="141" t="s">
        <v>15219</v>
      </c>
      <c r="K48" s="141">
        <v>0</v>
      </c>
      <c r="L48" s="141">
        <v>9</v>
      </c>
      <c r="M48" s="141">
        <f>65.77+72.13</f>
        <v>137.9</v>
      </c>
      <c r="N48" s="141">
        <v>46</v>
      </c>
      <c r="O48" s="133" t="s">
        <v>368</v>
      </c>
      <c r="P48" s="133"/>
    </row>
    <row r="49" s="134" customFormat="1" customHeight="1" spans="1:16">
      <c r="A49" s="141">
        <v>51092</v>
      </c>
      <c r="B49" s="141" t="s">
        <v>15220</v>
      </c>
      <c r="C49" s="141" t="s">
        <v>15031</v>
      </c>
      <c r="D49" s="141" t="s">
        <v>15032</v>
      </c>
      <c r="E49" s="141" t="s">
        <v>292</v>
      </c>
      <c r="F49" s="141" t="s">
        <v>2067</v>
      </c>
      <c r="G49" s="141" t="s">
        <v>15221</v>
      </c>
      <c r="H49" s="141" t="s">
        <v>15158</v>
      </c>
      <c r="I49" s="141" t="s">
        <v>15159</v>
      </c>
      <c r="J49" s="141" t="s">
        <v>15222</v>
      </c>
      <c r="K49" s="141">
        <v>0</v>
      </c>
      <c r="L49" s="141">
        <v>9</v>
      </c>
      <c r="M49" s="141">
        <f>123.36+180</f>
        <v>303.36</v>
      </c>
      <c r="N49" s="141">
        <v>47</v>
      </c>
      <c r="O49" s="133" t="s">
        <v>368</v>
      </c>
      <c r="P49" s="133"/>
    </row>
    <row r="50" s="134" customFormat="1" customHeight="1" spans="1:16">
      <c r="A50" s="141">
        <v>45909</v>
      </c>
      <c r="B50" s="141" t="s">
        <v>15223</v>
      </c>
      <c r="C50" s="141" t="s">
        <v>15031</v>
      </c>
      <c r="D50" s="141" t="s">
        <v>15032</v>
      </c>
      <c r="E50" s="141" t="s">
        <v>292</v>
      </c>
      <c r="F50" s="141" t="s">
        <v>2067</v>
      </c>
      <c r="G50" s="141" t="s">
        <v>15224</v>
      </c>
      <c r="H50" s="141" t="s">
        <v>15218</v>
      </c>
      <c r="I50" s="141" t="s">
        <v>8533</v>
      </c>
      <c r="J50" s="141" t="s">
        <v>15225</v>
      </c>
      <c r="K50" s="141">
        <v>0</v>
      </c>
      <c r="L50" s="141">
        <v>6</v>
      </c>
      <c r="M50" s="141">
        <f>104.35+180</f>
        <v>284.35</v>
      </c>
      <c r="N50" s="141">
        <v>48</v>
      </c>
      <c r="O50" s="133" t="s">
        <v>368</v>
      </c>
      <c r="P50" s="133"/>
    </row>
    <row r="51" s="134" customFormat="1" customHeight="1" spans="1:16">
      <c r="A51" s="141">
        <v>52754</v>
      </c>
      <c r="B51" s="141" t="s">
        <v>15226</v>
      </c>
      <c r="C51" s="141" t="s">
        <v>15031</v>
      </c>
      <c r="D51" s="141" t="s">
        <v>15032</v>
      </c>
      <c r="E51" s="141" t="s">
        <v>292</v>
      </c>
      <c r="F51" s="141" t="s">
        <v>2067</v>
      </c>
      <c r="G51" s="141" t="s">
        <v>15227</v>
      </c>
      <c r="H51" s="141" t="s">
        <v>15228</v>
      </c>
      <c r="I51" s="141" t="s">
        <v>15128</v>
      </c>
      <c r="J51" s="141" t="s">
        <v>15229</v>
      </c>
      <c r="K51" s="141">
        <v>0</v>
      </c>
      <c r="L51" s="141">
        <v>6</v>
      </c>
      <c r="M51" s="141">
        <f>360</f>
        <v>360</v>
      </c>
      <c r="N51" s="141">
        <v>49</v>
      </c>
      <c r="O51" s="133" t="s">
        <v>368</v>
      </c>
      <c r="P51" s="133"/>
    </row>
    <row r="52" s="134" customFormat="1" customHeight="1" spans="1:16">
      <c r="A52" s="141">
        <v>50955</v>
      </c>
      <c r="B52" s="141" t="s">
        <v>15230</v>
      </c>
      <c r="C52" s="141" t="s">
        <v>15031</v>
      </c>
      <c r="D52" s="141" t="s">
        <v>15032</v>
      </c>
      <c r="E52" s="141" t="s">
        <v>292</v>
      </c>
      <c r="F52" s="141" t="s">
        <v>2067</v>
      </c>
      <c r="G52" s="141" t="s">
        <v>15231</v>
      </c>
      <c r="H52" s="141" t="s">
        <v>15158</v>
      </c>
      <c r="I52" s="141" t="s">
        <v>15159</v>
      </c>
      <c r="J52" s="141" t="s">
        <v>15232</v>
      </c>
      <c r="K52" s="141">
        <v>0</v>
      </c>
      <c r="L52" s="141">
        <v>4</v>
      </c>
      <c r="M52" s="141">
        <f>82.06+180</f>
        <v>262.06</v>
      </c>
      <c r="N52" s="141">
        <v>50</v>
      </c>
      <c r="O52" s="133" t="s">
        <v>368</v>
      </c>
      <c r="P52" s="133"/>
    </row>
    <row r="53" s="134" customFormat="1" customHeight="1" spans="1:16">
      <c r="A53" s="141">
        <v>47258</v>
      </c>
      <c r="B53" s="141" t="s">
        <v>15233</v>
      </c>
      <c r="C53" s="141" t="s">
        <v>15031</v>
      </c>
      <c r="D53" s="141" t="s">
        <v>15032</v>
      </c>
      <c r="E53" s="141" t="s">
        <v>292</v>
      </c>
      <c r="F53" s="141" t="s">
        <v>2067</v>
      </c>
      <c r="G53" s="141" t="s">
        <v>15234</v>
      </c>
      <c r="H53" s="141" t="s">
        <v>9354</v>
      </c>
      <c r="I53" s="141" t="s">
        <v>15146</v>
      </c>
      <c r="J53" s="141" t="s">
        <v>15235</v>
      </c>
      <c r="K53" s="141">
        <v>0</v>
      </c>
      <c r="L53" s="141">
        <v>1</v>
      </c>
      <c r="M53" s="141">
        <f>180*2</f>
        <v>360</v>
      </c>
      <c r="N53" s="145">
        <v>51</v>
      </c>
      <c r="O53" s="133" t="s">
        <v>368</v>
      </c>
      <c r="P53" s="133"/>
    </row>
    <row r="54" s="134" customFormat="1" customHeight="1" spans="1:16">
      <c r="A54" s="141">
        <v>58335</v>
      </c>
      <c r="B54" s="141" t="s">
        <v>15236</v>
      </c>
      <c r="C54" s="141" t="s">
        <v>15031</v>
      </c>
      <c r="D54" s="141" t="s">
        <v>15032</v>
      </c>
      <c r="E54" s="141" t="s">
        <v>292</v>
      </c>
      <c r="F54" s="141" t="s">
        <v>2067</v>
      </c>
      <c r="G54" s="141" t="s">
        <v>15237</v>
      </c>
      <c r="H54" s="141" t="s">
        <v>1703</v>
      </c>
      <c r="I54" s="141" t="s">
        <v>15238</v>
      </c>
      <c r="J54" s="141" t="s">
        <v>15239</v>
      </c>
      <c r="K54" s="141">
        <v>0</v>
      </c>
      <c r="L54" s="141">
        <v>-6</v>
      </c>
      <c r="M54" s="141">
        <f>180+173.04</f>
        <v>353.04</v>
      </c>
      <c r="N54" s="145">
        <v>52</v>
      </c>
      <c r="O54" s="133" t="s">
        <v>368</v>
      </c>
      <c r="P54" s="133"/>
    </row>
    <row r="55" customHeight="1" spans="15:16">
      <c r="O55" s="59"/>
      <c r="P55" s="59"/>
    </row>
    <row r="56" s="134" customFormat="1" customHeight="1" spans="1:16">
      <c r="A56" s="141">
        <v>46186</v>
      </c>
      <c r="B56" s="141" t="s">
        <v>15240</v>
      </c>
      <c r="C56" s="190" t="s">
        <v>15031</v>
      </c>
      <c r="D56" s="141" t="s">
        <v>15032</v>
      </c>
      <c r="E56" s="141" t="s">
        <v>292</v>
      </c>
      <c r="F56" s="141" t="s">
        <v>2067</v>
      </c>
      <c r="G56" s="141" t="s">
        <v>15241</v>
      </c>
      <c r="H56" s="141" t="s">
        <v>3574</v>
      </c>
      <c r="I56" s="141" t="s">
        <v>3575</v>
      </c>
      <c r="J56" s="141" t="s">
        <v>15242</v>
      </c>
      <c r="K56" s="141">
        <v>23</v>
      </c>
      <c r="L56" s="141">
        <v>78</v>
      </c>
      <c r="M56" s="141">
        <f>22+33.3</f>
        <v>55.3</v>
      </c>
      <c r="N56" s="145">
        <v>1</v>
      </c>
      <c r="O56" s="9" t="s">
        <v>298</v>
      </c>
      <c r="P56" s="133" t="s">
        <v>299</v>
      </c>
    </row>
    <row r="57" s="134" customFormat="1" customHeight="1" spans="1:16">
      <c r="A57" s="141">
        <v>51677</v>
      </c>
      <c r="B57" s="141" t="s">
        <v>15243</v>
      </c>
      <c r="C57" s="190" t="s">
        <v>15031</v>
      </c>
      <c r="D57" s="141" t="s">
        <v>15032</v>
      </c>
      <c r="E57" s="141" t="s">
        <v>292</v>
      </c>
      <c r="F57" s="141" t="s">
        <v>2067</v>
      </c>
      <c r="G57" s="141" t="s">
        <v>15244</v>
      </c>
      <c r="H57" s="141" t="s">
        <v>15245</v>
      </c>
      <c r="I57" s="141" t="s">
        <v>15049</v>
      </c>
      <c r="J57" s="141" t="s">
        <v>15246</v>
      </c>
      <c r="K57" s="141">
        <v>18</v>
      </c>
      <c r="L57" s="141">
        <v>75</v>
      </c>
      <c r="M57" s="141">
        <f>33.37+37.2</f>
        <v>70.57</v>
      </c>
      <c r="N57" s="145">
        <v>2</v>
      </c>
      <c r="O57" s="9" t="s">
        <v>311</v>
      </c>
      <c r="P57" s="133" t="s">
        <v>299</v>
      </c>
    </row>
    <row r="58" s="134" customFormat="1" customHeight="1" spans="1:16">
      <c r="A58" s="141">
        <v>47466</v>
      </c>
      <c r="B58" s="141" t="s">
        <v>15247</v>
      </c>
      <c r="C58" s="190" t="s">
        <v>15031</v>
      </c>
      <c r="D58" s="141" t="s">
        <v>15032</v>
      </c>
      <c r="E58" s="141" t="s">
        <v>292</v>
      </c>
      <c r="F58" s="141" t="s">
        <v>2067</v>
      </c>
      <c r="G58" s="141" t="s">
        <v>15248</v>
      </c>
      <c r="H58" s="141" t="s">
        <v>15249</v>
      </c>
      <c r="I58" s="141" t="s">
        <v>15044</v>
      </c>
      <c r="J58" s="141" t="s">
        <v>15250</v>
      </c>
      <c r="K58" s="141">
        <v>17</v>
      </c>
      <c r="L58" s="141">
        <v>84</v>
      </c>
      <c r="M58" s="141">
        <f>22.37+180</f>
        <v>202.37</v>
      </c>
      <c r="N58" s="145">
        <v>3</v>
      </c>
      <c r="O58" s="9" t="s">
        <v>322</v>
      </c>
      <c r="P58" s="133" t="s">
        <v>299</v>
      </c>
    </row>
    <row r="59" s="134" customFormat="1" customHeight="1" spans="1:16">
      <c r="A59" s="141">
        <v>46168</v>
      </c>
      <c r="B59" s="141" t="s">
        <v>15251</v>
      </c>
      <c r="C59" s="190" t="s">
        <v>15031</v>
      </c>
      <c r="D59" s="141" t="s">
        <v>15032</v>
      </c>
      <c r="E59" s="141" t="s">
        <v>292</v>
      </c>
      <c r="F59" s="141" t="s">
        <v>2067</v>
      </c>
      <c r="G59" s="141" t="s">
        <v>15252</v>
      </c>
      <c r="H59" s="141" t="s">
        <v>3574</v>
      </c>
      <c r="I59" s="141" t="s">
        <v>3575</v>
      </c>
      <c r="J59" s="141" t="s">
        <v>15253</v>
      </c>
      <c r="K59" s="141">
        <v>15</v>
      </c>
      <c r="L59" s="141">
        <v>60</v>
      </c>
      <c r="M59" s="141">
        <f>43.9+46.58</f>
        <v>90.48</v>
      </c>
      <c r="N59" s="145">
        <v>4</v>
      </c>
      <c r="O59" s="133" t="s">
        <v>642</v>
      </c>
      <c r="P59" s="133" t="s">
        <v>299</v>
      </c>
    </row>
    <row r="60" s="134" customFormat="1" customHeight="1" spans="1:16">
      <c r="A60" s="141">
        <v>46183</v>
      </c>
      <c r="B60" s="141" t="s">
        <v>15254</v>
      </c>
      <c r="C60" s="190" t="s">
        <v>15031</v>
      </c>
      <c r="D60" s="141" t="s">
        <v>15032</v>
      </c>
      <c r="E60" s="141" t="s">
        <v>292</v>
      </c>
      <c r="F60" s="141" t="s">
        <v>2067</v>
      </c>
      <c r="G60" s="141" t="s">
        <v>15255</v>
      </c>
      <c r="H60" s="141" t="s">
        <v>3574</v>
      </c>
      <c r="I60" s="141" t="s">
        <v>3575</v>
      </c>
      <c r="J60" s="141" t="s">
        <v>15256</v>
      </c>
      <c r="K60" s="141">
        <v>12</v>
      </c>
      <c r="L60" s="141">
        <f>9+24+12+3</f>
        <v>48</v>
      </c>
      <c r="M60" s="141">
        <f>23.29+25.62</f>
        <v>48.91</v>
      </c>
      <c r="N60" s="145">
        <v>5</v>
      </c>
      <c r="O60" s="133" t="s">
        <v>642</v>
      </c>
      <c r="P60" s="133" t="s">
        <v>299</v>
      </c>
    </row>
    <row r="61" s="134" customFormat="1" customHeight="1" spans="1:16">
      <c r="A61" s="141">
        <v>51506</v>
      </c>
      <c r="B61" s="141" t="s">
        <v>15257</v>
      </c>
      <c r="C61" s="190" t="s">
        <v>15031</v>
      </c>
      <c r="D61" s="141" t="s">
        <v>15032</v>
      </c>
      <c r="E61" s="141" t="s">
        <v>292</v>
      </c>
      <c r="F61" s="141" t="s">
        <v>2067</v>
      </c>
      <c r="G61" s="141" t="s">
        <v>15258</v>
      </c>
      <c r="H61" s="141" t="s">
        <v>5136</v>
      </c>
      <c r="I61" s="141" t="s">
        <v>15049</v>
      </c>
      <c r="J61" s="141" t="s">
        <v>15259</v>
      </c>
      <c r="K61" s="141">
        <v>12</v>
      </c>
      <c r="L61" s="141">
        <f>24+6+12+6</f>
        <v>48</v>
      </c>
      <c r="M61" s="141">
        <f>73.5+93.94</f>
        <v>167.44</v>
      </c>
      <c r="N61" s="145">
        <v>6</v>
      </c>
      <c r="O61" s="133" t="s">
        <v>642</v>
      </c>
      <c r="P61" s="133" t="s">
        <v>299</v>
      </c>
    </row>
    <row r="62" s="134" customFormat="1" customHeight="1" spans="1:16">
      <c r="A62" s="141">
        <v>46201</v>
      </c>
      <c r="B62" s="141" t="s">
        <v>15260</v>
      </c>
      <c r="C62" s="190" t="s">
        <v>15031</v>
      </c>
      <c r="D62" s="141" t="s">
        <v>15032</v>
      </c>
      <c r="E62" s="141" t="s">
        <v>292</v>
      </c>
      <c r="F62" s="141" t="s">
        <v>2067</v>
      </c>
      <c r="G62" s="141" t="s">
        <v>15261</v>
      </c>
      <c r="H62" s="141" t="s">
        <v>3574</v>
      </c>
      <c r="I62" s="141" t="s">
        <v>3575</v>
      </c>
      <c r="J62" s="141" t="s">
        <v>15262</v>
      </c>
      <c r="K62" s="141">
        <v>9</v>
      </c>
      <c r="L62" s="141">
        <f>12+12+12+12</f>
        <v>48</v>
      </c>
      <c r="M62" s="141">
        <f>27.19+35.59</f>
        <v>62.78</v>
      </c>
      <c r="N62" s="145">
        <v>7</v>
      </c>
      <c r="O62" s="133" t="s">
        <v>642</v>
      </c>
      <c r="P62" s="133" t="s">
        <v>299</v>
      </c>
    </row>
    <row r="63" s="134" customFormat="1" customHeight="1" spans="1:16">
      <c r="A63" s="142">
        <v>54389</v>
      </c>
      <c r="B63" s="142" t="s">
        <v>15263</v>
      </c>
      <c r="C63" s="191" t="s">
        <v>15031</v>
      </c>
      <c r="D63" s="142" t="s">
        <v>15032</v>
      </c>
      <c r="E63" s="142" t="s">
        <v>292</v>
      </c>
      <c r="F63" s="142" t="s">
        <v>2067</v>
      </c>
      <c r="G63" s="142" t="s">
        <v>15264</v>
      </c>
      <c r="H63" s="142" t="s">
        <v>15265</v>
      </c>
      <c r="I63" s="142" t="s">
        <v>15039</v>
      </c>
      <c r="J63" s="142" t="s">
        <v>15266</v>
      </c>
      <c r="K63" s="142">
        <v>9</v>
      </c>
      <c r="L63" s="142">
        <f>12+12+9+12</f>
        <v>45</v>
      </c>
      <c r="M63" s="142">
        <f>25.1+33.69</f>
        <v>58.79</v>
      </c>
      <c r="N63" s="146">
        <v>8</v>
      </c>
      <c r="O63" s="144" t="s">
        <v>642</v>
      </c>
      <c r="P63" s="133" t="s">
        <v>299</v>
      </c>
    </row>
    <row r="64" s="134" customFormat="1" customHeight="1" spans="1:16">
      <c r="A64" s="141">
        <v>48954</v>
      </c>
      <c r="B64" s="141" t="s">
        <v>15267</v>
      </c>
      <c r="C64" s="190" t="s">
        <v>15031</v>
      </c>
      <c r="D64" s="141" t="s">
        <v>15032</v>
      </c>
      <c r="E64" s="141" t="s">
        <v>292</v>
      </c>
      <c r="F64" s="141" t="s">
        <v>2067</v>
      </c>
      <c r="G64" s="141" t="s">
        <v>15268</v>
      </c>
      <c r="H64" s="141" t="s">
        <v>15053</v>
      </c>
      <c r="I64" s="141" t="s">
        <v>15269</v>
      </c>
      <c r="J64" s="141" t="s">
        <v>15270</v>
      </c>
      <c r="K64" s="141">
        <v>9</v>
      </c>
      <c r="L64" s="141">
        <f>18+21</f>
        <v>39</v>
      </c>
      <c r="M64" s="141">
        <f>36.32+37.92</f>
        <v>74.24</v>
      </c>
      <c r="N64" s="145">
        <v>9</v>
      </c>
      <c r="O64" s="133" t="s">
        <v>333</v>
      </c>
      <c r="P64" s="133"/>
    </row>
    <row r="65" s="134" customFormat="1" customHeight="1" spans="1:16">
      <c r="A65" s="141">
        <v>46862</v>
      </c>
      <c r="B65" s="141" t="s">
        <v>15271</v>
      </c>
      <c r="C65" s="190" t="s">
        <v>15031</v>
      </c>
      <c r="D65" s="141" t="s">
        <v>15032</v>
      </c>
      <c r="E65" s="141" t="s">
        <v>292</v>
      </c>
      <c r="F65" s="141" t="s">
        <v>2067</v>
      </c>
      <c r="G65" s="141" t="s">
        <v>15272</v>
      </c>
      <c r="H65" s="141" t="s">
        <v>15053</v>
      </c>
      <c r="I65" s="141" t="s">
        <v>15054</v>
      </c>
      <c r="J65" s="141" t="s">
        <v>15273</v>
      </c>
      <c r="K65" s="141">
        <v>8</v>
      </c>
      <c r="L65" s="141">
        <v>39</v>
      </c>
      <c r="M65" s="141">
        <f>49.31+53.41</f>
        <v>102.72</v>
      </c>
      <c r="N65" s="145">
        <v>10</v>
      </c>
      <c r="O65" s="133" t="s">
        <v>333</v>
      </c>
      <c r="P65" s="133"/>
    </row>
    <row r="66" s="134" customFormat="1" customHeight="1" spans="1:16">
      <c r="A66" s="141">
        <v>51620</v>
      </c>
      <c r="B66" s="141" t="s">
        <v>15274</v>
      </c>
      <c r="C66" s="190" t="s">
        <v>15031</v>
      </c>
      <c r="D66" s="141" t="s">
        <v>15032</v>
      </c>
      <c r="E66" s="141" t="s">
        <v>292</v>
      </c>
      <c r="F66" s="141" t="s">
        <v>2067</v>
      </c>
      <c r="G66" s="141" t="s">
        <v>15275</v>
      </c>
      <c r="H66" s="141" t="s">
        <v>5136</v>
      </c>
      <c r="I66" s="141" t="s">
        <v>15049</v>
      </c>
      <c r="J66" s="141" t="s">
        <v>15276</v>
      </c>
      <c r="K66" s="141">
        <v>9</v>
      </c>
      <c r="L66" s="141">
        <f>27+6</f>
        <v>33</v>
      </c>
      <c r="M66" s="141">
        <f>50.56+63.92</f>
        <v>114.48</v>
      </c>
      <c r="N66" s="145">
        <v>11</v>
      </c>
      <c r="O66" s="133" t="s">
        <v>333</v>
      </c>
      <c r="P66" s="133"/>
    </row>
    <row r="67" s="134" customFormat="1" customHeight="1" spans="1:16">
      <c r="A67" s="141">
        <v>53406</v>
      </c>
      <c r="B67" s="141" t="s">
        <v>15277</v>
      </c>
      <c r="C67" s="190" t="s">
        <v>15031</v>
      </c>
      <c r="D67" s="141" t="s">
        <v>15032</v>
      </c>
      <c r="E67" s="141" t="s">
        <v>292</v>
      </c>
      <c r="F67" s="141" t="s">
        <v>2067</v>
      </c>
      <c r="G67" s="141" t="s">
        <v>15278</v>
      </c>
      <c r="H67" s="141" t="s">
        <v>15279</v>
      </c>
      <c r="I67" s="141" t="s">
        <v>15280</v>
      </c>
      <c r="J67" s="141" t="s">
        <v>15281</v>
      </c>
      <c r="K67" s="141">
        <v>9</v>
      </c>
      <c r="L67" s="141">
        <f>18</f>
        <v>18</v>
      </c>
      <c r="M67" s="141">
        <f>76.06+96.55</f>
        <v>172.61</v>
      </c>
      <c r="N67" s="145">
        <v>12</v>
      </c>
      <c r="O67" s="133" t="s">
        <v>333</v>
      </c>
      <c r="P67" s="133"/>
    </row>
    <row r="68" s="134" customFormat="1" customHeight="1" spans="1:16">
      <c r="A68" s="141">
        <v>54325</v>
      </c>
      <c r="B68" s="141" t="s">
        <v>15282</v>
      </c>
      <c r="C68" s="190" t="s">
        <v>15031</v>
      </c>
      <c r="D68" s="141" t="s">
        <v>15032</v>
      </c>
      <c r="E68" s="141" t="s">
        <v>292</v>
      </c>
      <c r="F68" s="141" t="s">
        <v>2067</v>
      </c>
      <c r="G68" s="141" t="s">
        <v>15283</v>
      </c>
      <c r="H68" s="141" t="s">
        <v>15284</v>
      </c>
      <c r="I68" s="141" t="s">
        <v>15039</v>
      </c>
      <c r="J68" s="141" t="s">
        <v>15285</v>
      </c>
      <c r="K68" s="141">
        <v>7</v>
      </c>
      <c r="L68" s="141">
        <f>12+6+6+12</f>
        <v>36</v>
      </c>
      <c r="M68" s="141">
        <f>38.84+39.2</f>
        <v>78.04</v>
      </c>
      <c r="N68" s="145">
        <v>13</v>
      </c>
      <c r="O68" s="133" t="s">
        <v>333</v>
      </c>
      <c r="P68" s="133"/>
    </row>
    <row r="69" s="134" customFormat="1" customHeight="1" spans="1:16">
      <c r="A69" s="141">
        <v>47757</v>
      </c>
      <c r="B69" s="141" t="s">
        <v>15286</v>
      </c>
      <c r="C69" s="190" t="s">
        <v>15031</v>
      </c>
      <c r="D69" s="141" t="s">
        <v>15032</v>
      </c>
      <c r="E69" s="141" t="s">
        <v>292</v>
      </c>
      <c r="F69" s="141" t="s">
        <v>2067</v>
      </c>
      <c r="G69" s="141" t="s">
        <v>15287</v>
      </c>
      <c r="H69" s="141" t="s">
        <v>15288</v>
      </c>
      <c r="I69" s="141" t="s">
        <v>4210</v>
      </c>
      <c r="J69" s="141" t="s">
        <v>15289</v>
      </c>
      <c r="K69" s="141">
        <v>6</v>
      </c>
      <c r="L69" s="141">
        <v>36</v>
      </c>
      <c r="M69" s="141">
        <f>26.28+37.77</f>
        <v>64.05</v>
      </c>
      <c r="N69" s="145">
        <v>14</v>
      </c>
      <c r="O69" s="133" t="s">
        <v>333</v>
      </c>
      <c r="P69" s="133"/>
    </row>
    <row r="70" s="134" customFormat="1" customHeight="1" spans="1:16">
      <c r="A70" s="141">
        <v>57063</v>
      </c>
      <c r="B70" s="141" t="s">
        <v>15290</v>
      </c>
      <c r="C70" s="190" t="s">
        <v>15031</v>
      </c>
      <c r="D70" s="141" t="s">
        <v>15032</v>
      </c>
      <c r="E70" s="141" t="s">
        <v>292</v>
      </c>
      <c r="F70" s="141" t="s">
        <v>2067</v>
      </c>
      <c r="G70" s="141" t="s">
        <v>15291</v>
      </c>
      <c r="H70" s="141" t="s">
        <v>15100</v>
      </c>
      <c r="I70" s="141" t="s">
        <v>15101</v>
      </c>
      <c r="J70" s="141" t="s">
        <v>15292</v>
      </c>
      <c r="K70" s="141">
        <v>6</v>
      </c>
      <c r="L70" s="141">
        <v>30</v>
      </c>
      <c r="M70" s="141">
        <f>32.96+36.19</f>
        <v>69.15</v>
      </c>
      <c r="N70" s="145">
        <v>15</v>
      </c>
      <c r="O70" s="133" t="s">
        <v>333</v>
      </c>
      <c r="P70" s="133"/>
    </row>
    <row r="71" s="134" customFormat="1" customHeight="1" spans="1:16">
      <c r="A71" s="141">
        <v>46198</v>
      </c>
      <c r="B71" s="141" t="s">
        <v>15293</v>
      </c>
      <c r="C71" s="190" t="s">
        <v>15031</v>
      </c>
      <c r="D71" s="141" t="s">
        <v>15032</v>
      </c>
      <c r="E71" s="141" t="s">
        <v>292</v>
      </c>
      <c r="F71" s="141" t="s">
        <v>2067</v>
      </c>
      <c r="G71" s="141" t="s">
        <v>15294</v>
      </c>
      <c r="H71" s="141" t="s">
        <v>3574</v>
      </c>
      <c r="I71" s="141" t="s">
        <v>3575</v>
      </c>
      <c r="J71" s="141" t="s">
        <v>15295</v>
      </c>
      <c r="K71" s="141">
        <v>6</v>
      </c>
      <c r="L71" s="141">
        <v>30</v>
      </c>
      <c r="M71" s="141">
        <f>33.67+41.25</f>
        <v>74.92</v>
      </c>
      <c r="N71" s="145">
        <v>16</v>
      </c>
      <c r="O71" s="133" t="s">
        <v>333</v>
      </c>
      <c r="P71" s="133"/>
    </row>
    <row r="72" s="134" customFormat="1" customHeight="1" spans="1:16">
      <c r="A72" s="141">
        <v>47735</v>
      </c>
      <c r="B72" s="141" t="s">
        <v>15296</v>
      </c>
      <c r="C72" s="190" t="s">
        <v>15031</v>
      </c>
      <c r="D72" s="141" t="s">
        <v>15032</v>
      </c>
      <c r="E72" s="141" t="s">
        <v>292</v>
      </c>
      <c r="F72" s="141" t="s">
        <v>2067</v>
      </c>
      <c r="G72" s="141" t="s">
        <v>15297</v>
      </c>
      <c r="H72" s="141" t="s">
        <v>15298</v>
      </c>
      <c r="I72" s="141" t="s">
        <v>4210</v>
      </c>
      <c r="J72" s="141" t="s">
        <v>15299</v>
      </c>
      <c r="K72" s="141">
        <v>6</v>
      </c>
      <c r="L72" s="141">
        <v>27</v>
      </c>
      <c r="M72" s="141">
        <f>21.28+25.33</f>
        <v>46.61</v>
      </c>
      <c r="N72" s="145">
        <v>17</v>
      </c>
      <c r="O72" s="133" t="s">
        <v>333</v>
      </c>
      <c r="P72" s="133"/>
    </row>
    <row r="73" s="134" customFormat="1" customHeight="1" spans="1:16">
      <c r="A73" s="141">
        <v>50324</v>
      </c>
      <c r="B73" s="141" t="s">
        <v>15300</v>
      </c>
      <c r="C73" s="190" t="s">
        <v>15031</v>
      </c>
      <c r="D73" s="141" t="s">
        <v>15032</v>
      </c>
      <c r="E73" s="141" t="s">
        <v>292</v>
      </c>
      <c r="F73" s="141" t="s">
        <v>2067</v>
      </c>
      <c r="G73" s="141" t="s">
        <v>15301</v>
      </c>
      <c r="H73" s="141" t="s">
        <v>15302</v>
      </c>
      <c r="I73" s="141" t="s">
        <v>15164</v>
      </c>
      <c r="J73" s="141" t="s">
        <v>15303</v>
      </c>
      <c r="K73" s="141">
        <v>6</v>
      </c>
      <c r="L73" s="141">
        <v>27</v>
      </c>
      <c r="M73" s="141">
        <f>44.77+70.41</f>
        <v>115.18</v>
      </c>
      <c r="N73" s="145">
        <v>18</v>
      </c>
      <c r="O73" s="133" t="s">
        <v>333</v>
      </c>
      <c r="P73" s="133"/>
    </row>
    <row r="74" s="134" customFormat="1" customHeight="1" spans="1:16">
      <c r="A74" s="141">
        <v>50991</v>
      </c>
      <c r="B74" s="141" t="s">
        <v>15304</v>
      </c>
      <c r="C74" s="190" t="s">
        <v>15031</v>
      </c>
      <c r="D74" s="141" t="s">
        <v>15032</v>
      </c>
      <c r="E74" s="141" t="s">
        <v>292</v>
      </c>
      <c r="F74" s="141" t="s">
        <v>2067</v>
      </c>
      <c r="G74" s="141" t="s">
        <v>15305</v>
      </c>
      <c r="H74" s="141" t="s">
        <v>15306</v>
      </c>
      <c r="I74" s="141" t="s">
        <v>15128</v>
      </c>
      <c r="J74" s="141" t="s">
        <v>15307</v>
      </c>
      <c r="K74" s="141">
        <v>6</v>
      </c>
      <c r="L74" s="141">
        <v>24</v>
      </c>
      <c r="M74" s="141">
        <f>44+49</f>
        <v>93</v>
      </c>
      <c r="N74" s="145">
        <v>19</v>
      </c>
      <c r="O74" s="133" t="s">
        <v>333</v>
      </c>
      <c r="P74" s="133"/>
    </row>
    <row r="75" s="134" customFormat="1" customHeight="1" spans="1:16">
      <c r="A75" s="141">
        <v>50312</v>
      </c>
      <c r="B75" s="141" t="s">
        <v>15308</v>
      </c>
      <c r="C75" s="190" t="s">
        <v>15031</v>
      </c>
      <c r="D75" s="141" t="s">
        <v>15032</v>
      </c>
      <c r="E75" s="141" t="s">
        <v>292</v>
      </c>
      <c r="F75" s="141" t="s">
        <v>2067</v>
      </c>
      <c r="G75" s="141" t="s">
        <v>15309</v>
      </c>
      <c r="H75" s="141" t="s">
        <v>15310</v>
      </c>
      <c r="I75" s="141" t="s">
        <v>15280</v>
      </c>
      <c r="J75" s="141" t="s">
        <v>15311</v>
      </c>
      <c r="K75" s="141">
        <v>6</v>
      </c>
      <c r="L75" s="141">
        <v>21</v>
      </c>
      <c r="M75" s="141">
        <f>47.65+67.77</f>
        <v>115.42</v>
      </c>
      <c r="N75" s="145">
        <v>20</v>
      </c>
      <c r="O75" s="133" t="s">
        <v>333</v>
      </c>
      <c r="P75" s="133"/>
    </row>
    <row r="76" s="134" customFormat="1" customHeight="1" spans="1:16">
      <c r="A76" s="141">
        <v>50113</v>
      </c>
      <c r="B76" s="141" t="s">
        <v>15312</v>
      </c>
      <c r="C76" s="190" t="s">
        <v>15031</v>
      </c>
      <c r="D76" s="141" t="s">
        <v>15032</v>
      </c>
      <c r="E76" s="141" t="s">
        <v>292</v>
      </c>
      <c r="F76" s="141" t="s">
        <v>2067</v>
      </c>
      <c r="G76" s="141" t="s">
        <v>15313</v>
      </c>
      <c r="H76" s="141" t="s">
        <v>15066</v>
      </c>
      <c r="I76" s="141" t="s">
        <v>15067</v>
      </c>
      <c r="J76" s="141" t="s">
        <v>15314</v>
      </c>
      <c r="K76" s="141">
        <v>6</v>
      </c>
      <c r="L76" s="141">
        <v>15</v>
      </c>
      <c r="M76" s="141">
        <f>56.22+59.67</f>
        <v>115.89</v>
      </c>
      <c r="N76" s="145">
        <v>21</v>
      </c>
      <c r="O76" s="133" t="s">
        <v>333</v>
      </c>
      <c r="P76" s="133"/>
    </row>
    <row r="77" s="134" customFormat="1" customHeight="1" spans="1:16">
      <c r="A77" s="141">
        <v>45880</v>
      </c>
      <c r="B77" s="141" t="s">
        <v>15315</v>
      </c>
      <c r="C77" s="190" t="s">
        <v>15031</v>
      </c>
      <c r="D77" s="141" t="s">
        <v>15032</v>
      </c>
      <c r="E77" s="141" t="s">
        <v>292</v>
      </c>
      <c r="F77" s="141" t="s">
        <v>2067</v>
      </c>
      <c r="G77" s="141" t="s">
        <v>15316</v>
      </c>
      <c r="H77" s="141" t="s">
        <v>15317</v>
      </c>
      <c r="I77" s="141" t="s">
        <v>15318</v>
      </c>
      <c r="J77" s="141" t="s">
        <v>15319</v>
      </c>
      <c r="K77" s="141">
        <v>5</v>
      </c>
      <c r="L77" s="141">
        <v>9</v>
      </c>
      <c r="M77" s="141">
        <f>73.98+113.91</f>
        <v>187.89</v>
      </c>
      <c r="N77" s="145">
        <v>22</v>
      </c>
      <c r="O77" s="133" t="s">
        <v>333</v>
      </c>
      <c r="P77" s="133"/>
    </row>
    <row r="78" s="134" customFormat="1" customHeight="1" spans="1:16">
      <c r="A78" s="141">
        <v>52331</v>
      </c>
      <c r="B78" s="141" t="s">
        <v>15320</v>
      </c>
      <c r="C78" s="190" t="s">
        <v>15031</v>
      </c>
      <c r="D78" s="141" t="s">
        <v>15032</v>
      </c>
      <c r="E78" s="141" t="s">
        <v>292</v>
      </c>
      <c r="F78" s="141" t="s">
        <v>2067</v>
      </c>
      <c r="G78" s="141" t="s">
        <v>15321</v>
      </c>
      <c r="H78" s="141" t="s">
        <v>15322</v>
      </c>
      <c r="I78" s="141" t="s">
        <v>15112</v>
      </c>
      <c r="J78" s="141" t="s">
        <v>15323</v>
      </c>
      <c r="K78" s="141">
        <v>5</v>
      </c>
      <c r="L78" s="141">
        <v>0</v>
      </c>
      <c r="M78" s="141">
        <f>103.96+107.8</f>
        <v>211.76</v>
      </c>
      <c r="N78" s="145">
        <v>23</v>
      </c>
      <c r="O78" s="133" t="s">
        <v>333</v>
      </c>
      <c r="P78" s="133"/>
    </row>
    <row r="79" s="134" customFormat="1" customHeight="1" spans="1:16">
      <c r="A79" s="141">
        <v>47349</v>
      </c>
      <c r="B79" s="141" t="s">
        <v>15324</v>
      </c>
      <c r="C79" s="190" t="s">
        <v>15031</v>
      </c>
      <c r="D79" s="141" t="s">
        <v>15032</v>
      </c>
      <c r="E79" s="141" t="s">
        <v>292</v>
      </c>
      <c r="F79" s="141" t="s">
        <v>2067</v>
      </c>
      <c r="G79" s="141" t="s">
        <v>15325</v>
      </c>
      <c r="H79" s="141" t="s">
        <v>9354</v>
      </c>
      <c r="I79" s="141" t="s">
        <v>15146</v>
      </c>
      <c r="J79" s="141" t="s">
        <v>15326</v>
      </c>
      <c r="K79" s="141">
        <v>4</v>
      </c>
      <c r="L79" s="141">
        <v>24</v>
      </c>
      <c r="M79" s="141">
        <f>56.57+79.97</f>
        <v>136.54</v>
      </c>
      <c r="N79" s="145">
        <v>24</v>
      </c>
      <c r="O79" s="133" t="s">
        <v>333</v>
      </c>
      <c r="P79" s="133"/>
    </row>
    <row r="80" s="134" customFormat="1" customHeight="1" spans="1:16">
      <c r="A80" s="141">
        <v>50064</v>
      </c>
      <c r="B80" s="141" t="s">
        <v>15327</v>
      </c>
      <c r="C80" s="190" t="s">
        <v>15031</v>
      </c>
      <c r="D80" s="141" t="s">
        <v>15032</v>
      </c>
      <c r="E80" s="141" t="s">
        <v>292</v>
      </c>
      <c r="F80" s="141" t="s">
        <v>2067</v>
      </c>
      <c r="G80" s="141" t="s">
        <v>15328</v>
      </c>
      <c r="H80" s="141" t="s">
        <v>15066</v>
      </c>
      <c r="I80" s="141" t="s">
        <v>15067</v>
      </c>
      <c r="J80" s="141" t="s">
        <v>15329</v>
      </c>
      <c r="K80" s="141">
        <v>4</v>
      </c>
      <c r="L80" s="141">
        <v>18</v>
      </c>
      <c r="M80" s="141">
        <f>62.23+101.42</f>
        <v>163.65</v>
      </c>
      <c r="N80" s="145">
        <v>25</v>
      </c>
      <c r="O80" s="133" t="s">
        <v>333</v>
      </c>
      <c r="P80" s="133"/>
    </row>
    <row r="81" s="134" customFormat="1" customHeight="1" spans="1:16">
      <c r="A81" s="141">
        <v>54364</v>
      </c>
      <c r="B81" s="141" t="s">
        <v>15330</v>
      </c>
      <c r="C81" s="190" t="s">
        <v>15031</v>
      </c>
      <c r="D81" s="141" t="s">
        <v>15032</v>
      </c>
      <c r="E81" s="141" t="s">
        <v>292</v>
      </c>
      <c r="F81" s="141" t="s">
        <v>2067</v>
      </c>
      <c r="G81" s="141" t="s">
        <v>15331</v>
      </c>
      <c r="H81" s="141" t="s">
        <v>15332</v>
      </c>
      <c r="I81" s="141" t="s">
        <v>15039</v>
      </c>
      <c r="J81" s="141" t="s">
        <v>15333</v>
      </c>
      <c r="K81" s="141">
        <v>3</v>
      </c>
      <c r="L81" s="141">
        <v>30</v>
      </c>
      <c r="M81" s="141">
        <f>51+53</f>
        <v>104</v>
      </c>
      <c r="N81" s="145">
        <v>26</v>
      </c>
      <c r="O81" s="133" t="s">
        <v>333</v>
      </c>
      <c r="P81" s="133"/>
    </row>
    <row r="82" s="134" customFormat="1" customHeight="1" spans="1:16">
      <c r="A82" s="141">
        <v>49681</v>
      </c>
      <c r="B82" s="141" t="s">
        <v>15334</v>
      </c>
      <c r="C82" s="190" t="s">
        <v>15031</v>
      </c>
      <c r="D82" s="141" t="s">
        <v>15032</v>
      </c>
      <c r="E82" s="141" t="s">
        <v>292</v>
      </c>
      <c r="F82" s="141" t="s">
        <v>2067</v>
      </c>
      <c r="G82" s="141" t="s">
        <v>15335</v>
      </c>
      <c r="H82" s="141" t="s">
        <v>15336</v>
      </c>
      <c r="I82" s="141" t="s">
        <v>15280</v>
      </c>
      <c r="J82" s="141" t="s">
        <v>15337</v>
      </c>
      <c r="K82" s="141">
        <v>3</v>
      </c>
      <c r="L82" s="141">
        <v>24</v>
      </c>
      <c r="M82" s="141">
        <f>43.53+49.03</f>
        <v>92.56</v>
      </c>
      <c r="N82" s="145">
        <v>27</v>
      </c>
      <c r="O82" s="133" t="s">
        <v>368</v>
      </c>
      <c r="P82" s="133"/>
    </row>
    <row r="83" s="134" customFormat="1" customHeight="1" spans="1:16">
      <c r="A83" s="141">
        <v>53825</v>
      </c>
      <c r="B83" s="141" t="s">
        <v>15338</v>
      </c>
      <c r="C83" s="190" t="s">
        <v>15031</v>
      </c>
      <c r="D83" s="141" t="s">
        <v>15032</v>
      </c>
      <c r="E83" s="141" t="s">
        <v>292</v>
      </c>
      <c r="F83" s="141" t="s">
        <v>2067</v>
      </c>
      <c r="G83" s="141" t="s">
        <v>15339</v>
      </c>
      <c r="H83" s="141" t="s">
        <v>15340</v>
      </c>
      <c r="I83" s="141" t="s">
        <v>15077</v>
      </c>
      <c r="J83" s="141" t="s">
        <v>15341</v>
      </c>
      <c r="K83" s="141">
        <v>3</v>
      </c>
      <c r="L83" s="141">
        <v>24</v>
      </c>
      <c r="M83" s="141">
        <f>54.21+61.53</f>
        <v>115.74</v>
      </c>
      <c r="N83" s="145">
        <v>28</v>
      </c>
      <c r="O83" s="133" t="s">
        <v>368</v>
      </c>
      <c r="P83" s="133"/>
    </row>
    <row r="84" s="134" customFormat="1" customHeight="1" spans="1:16">
      <c r="A84" s="141">
        <v>47035</v>
      </c>
      <c r="B84" s="141" t="s">
        <v>15342</v>
      </c>
      <c r="C84" s="190" t="s">
        <v>15031</v>
      </c>
      <c r="D84" s="141" t="s">
        <v>15032</v>
      </c>
      <c r="E84" s="141" t="s">
        <v>292</v>
      </c>
      <c r="F84" s="141" t="s">
        <v>2067</v>
      </c>
      <c r="G84" s="141" t="s">
        <v>15343</v>
      </c>
      <c r="H84" s="141" t="s">
        <v>15344</v>
      </c>
      <c r="I84" s="141" t="s">
        <v>15139</v>
      </c>
      <c r="J84" s="141" t="s">
        <v>15345</v>
      </c>
      <c r="K84" s="141">
        <v>3</v>
      </c>
      <c r="L84" s="141">
        <v>21</v>
      </c>
      <c r="M84" s="141">
        <f>91.73+137.17</f>
        <v>228.9</v>
      </c>
      <c r="N84" s="145">
        <v>29</v>
      </c>
      <c r="O84" s="133" t="s">
        <v>368</v>
      </c>
      <c r="P84" s="133"/>
    </row>
    <row r="85" s="134" customFormat="1" customHeight="1" spans="1:16">
      <c r="A85" s="141">
        <v>47556</v>
      </c>
      <c r="B85" s="141" t="s">
        <v>15346</v>
      </c>
      <c r="C85" s="190" t="s">
        <v>15031</v>
      </c>
      <c r="D85" s="141" t="s">
        <v>15032</v>
      </c>
      <c r="E85" s="141" t="s">
        <v>292</v>
      </c>
      <c r="F85" s="141" t="s">
        <v>2067</v>
      </c>
      <c r="G85" s="141" t="s">
        <v>15347</v>
      </c>
      <c r="H85" s="141" t="s">
        <v>15348</v>
      </c>
      <c r="I85" s="141" t="s">
        <v>15044</v>
      </c>
      <c r="J85" s="141" t="s">
        <v>15349</v>
      </c>
      <c r="K85" s="141">
        <v>3</v>
      </c>
      <c r="L85" s="141">
        <v>18</v>
      </c>
      <c r="M85" s="141">
        <f>36.73+32.72</f>
        <v>69.45</v>
      </c>
      <c r="N85" s="145">
        <v>30</v>
      </c>
      <c r="O85" s="133" t="s">
        <v>368</v>
      </c>
      <c r="P85" s="133"/>
    </row>
    <row r="86" s="134" customFormat="1" customHeight="1" spans="1:16">
      <c r="A86" s="141">
        <v>51675</v>
      </c>
      <c r="B86" s="141" t="s">
        <v>15350</v>
      </c>
      <c r="C86" s="190" t="s">
        <v>15031</v>
      </c>
      <c r="D86" s="141" t="s">
        <v>15032</v>
      </c>
      <c r="E86" s="141" t="s">
        <v>292</v>
      </c>
      <c r="F86" s="141" t="s">
        <v>2067</v>
      </c>
      <c r="G86" s="141" t="s">
        <v>15351</v>
      </c>
      <c r="H86" s="141" t="s">
        <v>9193</v>
      </c>
      <c r="I86" s="141" t="s">
        <v>15081</v>
      </c>
      <c r="J86" s="141" t="s">
        <v>15352</v>
      </c>
      <c r="K86" s="141">
        <v>3</v>
      </c>
      <c r="L86" s="141">
        <v>18</v>
      </c>
      <c r="M86" s="141">
        <f>64.05+57.69</f>
        <v>121.74</v>
      </c>
      <c r="N86" s="145">
        <v>31</v>
      </c>
      <c r="O86" s="133" t="s">
        <v>368</v>
      </c>
      <c r="P86" s="133"/>
    </row>
    <row r="87" s="134" customFormat="1" customHeight="1" spans="1:16">
      <c r="A87" s="141">
        <v>49113</v>
      </c>
      <c r="B87" s="141" t="s">
        <v>15353</v>
      </c>
      <c r="C87" s="190" t="s">
        <v>15031</v>
      </c>
      <c r="D87" s="141" t="s">
        <v>15032</v>
      </c>
      <c r="E87" s="141" t="s">
        <v>292</v>
      </c>
      <c r="F87" s="141" t="s">
        <v>2067</v>
      </c>
      <c r="G87" s="141" t="s">
        <v>15354</v>
      </c>
      <c r="H87" s="141" t="s">
        <v>9354</v>
      </c>
      <c r="I87" s="141" t="s">
        <v>15146</v>
      </c>
      <c r="J87" s="141" t="s">
        <v>15355</v>
      </c>
      <c r="K87" s="141">
        <v>3</v>
      </c>
      <c r="L87" s="141">
        <v>18</v>
      </c>
      <c r="M87" s="141">
        <f>96.89+122.5</f>
        <v>219.39</v>
      </c>
      <c r="N87" s="145">
        <v>32</v>
      </c>
      <c r="O87" s="133" t="s">
        <v>368</v>
      </c>
      <c r="P87" s="133"/>
    </row>
    <row r="88" s="134" customFormat="1" customHeight="1" spans="1:16">
      <c r="A88" s="141">
        <v>50057</v>
      </c>
      <c r="B88" s="141" t="s">
        <v>15356</v>
      </c>
      <c r="C88" s="190" t="s">
        <v>15031</v>
      </c>
      <c r="D88" s="141" t="s">
        <v>15032</v>
      </c>
      <c r="E88" s="141" t="s">
        <v>292</v>
      </c>
      <c r="F88" s="141" t="s">
        <v>2067</v>
      </c>
      <c r="G88" s="141" t="s">
        <v>15357</v>
      </c>
      <c r="H88" s="141" t="s">
        <v>15066</v>
      </c>
      <c r="I88" s="141" t="s">
        <v>15067</v>
      </c>
      <c r="J88" s="141" t="s">
        <v>15358</v>
      </c>
      <c r="K88" s="141">
        <v>3</v>
      </c>
      <c r="L88" s="141">
        <v>6</v>
      </c>
      <c r="M88" s="141">
        <f>68.19+62.99</f>
        <v>131.18</v>
      </c>
      <c r="N88" s="145">
        <v>33</v>
      </c>
      <c r="O88" s="133" t="s">
        <v>368</v>
      </c>
      <c r="P88" s="133"/>
    </row>
    <row r="89" s="134" customFormat="1" customHeight="1" spans="1:16">
      <c r="A89" s="141">
        <v>49957</v>
      </c>
      <c r="B89" s="141" t="s">
        <v>15359</v>
      </c>
      <c r="C89" s="190" t="s">
        <v>15031</v>
      </c>
      <c r="D89" s="141" t="s">
        <v>15032</v>
      </c>
      <c r="E89" s="141" t="s">
        <v>292</v>
      </c>
      <c r="F89" s="141" t="s">
        <v>2067</v>
      </c>
      <c r="G89" s="141" t="s">
        <v>15360</v>
      </c>
      <c r="H89" s="141" t="s">
        <v>15361</v>
      </c>
      <c r="I89" s="141" t="s">
        <v>15139</v>
      </c>
      <c r="J89" s="141" t="s">
        <v>15362</v>
      </c>
      <c r="K89" s="141">
        <v>3</v>
      </c>
      <c r="L89" s="141">
        <v>6</v>
      </c>
      <c r="M89" s="141">
        <f>87.52+97.44</f>
        <v>184.96</v>
      </c>
      <c r="N89" s="145">
        <v>34</v>
      </c>
      <c r="O89" s="133" t="s">
        <v>368</v>
      </c>
      <c r="P89" s="133"/>
    </row>
    <row r="90" s="134" customFormat="1" customHeight="1" spans="1:16">
      <c r="A90" s="148">
        <v>45888</v>
      </c>
      <c r="B90" s="148" t="s">
        <v>267</v>
      </c>
      <c r="C90" s="192" t="s">
        <v>15031</v>
      </c>
      <c r="D90" s="148" t="s">
        <v>15032</v>
      </c>
      <c r="E90" s="148" t="s">
        <v>292</v>
      </c>
      <c r="F90" s="148" t="s">
        <v>2067</v>
      </c>
      <c r="G90" s="148" t="s">
        <v>268</v>
      </c>
      <c r="H90" s="148" t="s">
        <v>269</v>
      </c>
      <c r="I90" s="149" t="s">
        <v>270</v>
      </c>
      <c r="J90" s="148" t="s">
        <v>271</v>
      </c>
      <c r="K90" s="148">
        <v>1</v>
      </c>
      <c r="L90" s="148">
        <v>15</v>
      </c>
      <c r="M90" s="149">
        <f>123+166</f>
        <v>289</v>
      </c>
      <c r="N90" s="150">
        <v>35</v>
      </c>
      <c r="O90" s="133" t="s">
        <v>368</v>
      </c>
      <c r="P90" s="133"/>
    </row>
    <row r="91" s="134" customFormat="1" customHeight="1" spans="1:16">
      <c r="A91" s="141">
        <v>51061</v>
      </c>
      <c r="B91" s="141" t="s">
        <v>15363</v>
      </c>
      <c r="C91" s="190" t="s">
        <v>15031</v>
      </c>
      <c r="D91" s="141" t="s">
        <v>15032</v>
      </c>
      <c r="E91" s="141" t="s">
        <v>292</v>
      </c>
      <c r="F91" s="141" t="s">
        <v>2067</v>
      </c>
      <c r="G91" s="141" t="s">
        <v>15364</v>
      </c>
      <c r="H91" s="141" t="s">
        <v>15158</v>
      </c>
      <c r="I91" s="141" t="s">
        <v>15159</v>
      </c>
      <c r="J91" s="141" t="s">
        <v>15365</v>
      </c>
      <c r="K91" s="141">
        <v>1</v>
      </c>
      <c r="L91" s="141">
        <v>12</v>
      </c>
      <c r="M91" s="141">
        <f>65.14+82.61</f>
        <v>147.75</v>
      </c>
      <c r="N91" s="145">
        <v>36</v>
      </c>
      <c r="O91" s="133" t="s">
        <v>368</v>
      </c>
      <c r="P91" s="133"/>
    </row>
    <row r="92" s="134" customFormat="1" customHeight="1" spans="1:16">
      <c r="A92" s="141">
        <v>52340</v>
      </c>
      <c r="B92" s="141" t="s">
        <v>15366</v>
      </c>
      <c r="C92" s="190" t="s">
        <v>15031</v>
      </c>
      <c r="D92" s="141" t="s">
        <v>15032</v>
      </c>
      <c r="E92" s="141" t="s">
        <v>292</v>
      </c>
      <c r="F92" s="141" t="s">
        <v>2067</v>
      </c>
      <c r="G92" s="141" t="s">
        <v>15367</v>
      </c>
      <c r="H92" s="141" t="s">
        <v>15368</v>
      </c>
      <c r="I92" s="141" t="s">
        <v>15189</v>
      </c>
      <c r="J92" s="141" t="s">
        <v>15369</v>
      </c>
      <c r="K92" s="141">
        <v>1</v>
      </c>
      <c r="L92" s="141">
        <v>12</v>
      </c>
      <c r="M92" s="141">
        <f>73.62+180</f>
        <v>253.62</v>
      </c>
      <c r="N92" s="145">
        <v>37</v>
      </c>
      <c r="O92" s="133" t="s">
        <v>368</v>
      </c>
      <c r="P92" s="133"/>
    </row>
    <row r="93" s="134" customFormat="1" customHeight="1" spans="1:16">
      <c r="A93" s="141">
        <v>52301</v>
      </c>
      <c r="B93" s="141" t="s">
        <v>15370</v>
      </c>
      <c r="C93" s="190" t="s">
        <v>15031</v>
      </c>
      <c r="D93" s="141" t="s">
        <v>15032</v>
      </c>
      <c r="E93" s="141" t="s">
        <v>292</v>
      </c>
      <c r="F93" s="141" t="s">
        <v>2067</v>
      </c>
      <c r="G93" s="141" t="s">
        <v>15371</v>
      </c>
      <c r="H93" s="141" t="s">
        <v>9193</v>
      </c>
      <c r="I93" s="141" t="s">
        <v>15112</v>
      </c>
      <c r="J93" s="141" t="s">
        <v>15372</v>
      </c>
      <c r="K93" s="141">
        <v>1</v>
      </c>
      <c r="L93" s="141">
        <v>-3</v>
      </c>
      <c r="M93" s="141">
        <f>96.44+180</f>
        <v>276.44</v>
      </c>
      <c r="N93" s="145">
        <v>38</v>
      </c>
      <c r="O93" s="133" t="s">
        <v>368</v>
      </c>
      <c r="P93" s="133"/>
    </row>
    <row r="94" s="134" customFormat="1" customHeight="1" spans="1:16">
      <c r="A94" s="141">
        <v>53299</v>
      </c>
      <c r="B94" s="141" t="s">
        <v>15373</v>
      </c>
      <c r="C94" s="190" t="s">
        <v>15031</v>
      </c>
      <c r="D94" s="141" t="s">
        <v>15032</v>
      </c>
      <c r="E94" s="141" t="s">
        <v>292</v>
      </c>
      <c r="F94" s="141" t="s">
        <v>2067</v>
      </c>
      <c r="G94" s="141" t="s">
        <v>15374</v>
      </c>
      <c r="H94" s="141" t="s">
        <v>15375</v>
      </c>
      <c r="I94" s="141" t="s">
        <v>15139</v>
      </c>
      <c r="J94" s="141" t="s">
        <v>15376</v>
      </c>
      <c r="K94" s="141">
        <v>0</v>
      </c>
      <c r="L94" s="141">
        <v>30</v>
      </c>
      <c r="M94" s="141">
        <f>49+137</f>
        <v>186</v>
      </c>
      <c r="N94" s="145">
        <v>39</v>
      </c>
      <c r="O94" s="133" t="s">
        <v>368</v>
      </c>
      <c r="P94" s="133"/>
    </row>
    <row r="95" s="134" customFormat="1" customHeight="1" spans="1:16">
      <c r="A95" s="141">
        <v>52713</v>
      </c>
      <c r="B95" s="141" t="s">
        <v>15377</v>
      </c>
      <c r="C95" s="190" t="s">
        <v>15031</v>
      </c>
      <c r="D95" s="141" t="s">
        <v>15032</v>
      </c>
      <c r="E95" s="141" t="s">
        <v>292</v>
      </c>
      <c r="F95" s="141" t="s">
        <v>2067</v>
      </c>
      <c r="G95" s="141" t="s">
        <v>15378</v>
      </c>
      <c r="H95" s="141" t="s">
        <v>15379</v>
      </c>
      <c r="I95" s="141" t="s">
        <v>15128</v>
      </c>
      <c r="J95" s="141" t="s">
        <v>15380</v>
      </c>
      <c r="K95" s="141">
        <v>0</v>
      </c>
      <c r="L95" s="141">
        <v>21</v>
      </c>
      <c r="M95" s="141">
        <f>54.4+62.1</f>
        <v>116.5</v>
      </c>
      <c r="N95" s="145">
        <v>40</v>
      </c>
      <c r="O95" s="133" t="s">
        <v>368</v>
      </c>
      <c r="P95" s="133"/>
    </row>
    <row r="96" s="134" customFormat="1" customHeight="1" spans="1:16">
      <c r="A96" s="141">
        <v>52319</v>
      </c>
      <c r="B96" s="141" t="s">
        <v>15381</v>
      </c>
      <c r="C96" s="190" t="s">
        <v>15031</v>
      </c>
      <c r="D96" s="141" t="s">
        <v>15032</v>
      </c>
      <c r="E96" s="141" t="s">
        <v>292</v>
      </c>
      <c r="F96" s="141" t="s">
        <v>2067</v>
      </c>
      <c r="G96" s="141" t="s">
        <v>15382</v>
      </c>
      <c r="H96" s="141" t="s">
        <v>9193</v>
      </c>
      <c r="I96" s="141" t="s">
        <v>15112</v>
      </c>
      <c r="J96" s="141" t="s">
        <v>15383</v>
      </c>
      <c r="K96" s="141">
        <v>0</v>
      </c>
      <c r="L96" s="141">
        <v>12</v>
      </c>
      <c r="M96" s="141">
        <f>110.8+138.5</f>
        <v>249.3</v>
      </c>
      <c r="N96" s="145">
        <v>41</v>
      </c>
      <c r="O96" s="133" t="s">
        <v>368</v>
      </c>
      <c r="P96" s="133"/>
    </row>
    <row r="97" s="134" customFormat="1" customHeight="1" spans="1:16">
      <c r="A97" s="142">
        <v>47401</v>
      </c>
      <c r="B97" s="142" t="s">
        <v>15384</v>
      </c>
      <c r="C97" s="191" t="s">
        <v>15031</v>
      </c>
      <c r="D97" s="142" t="s">
        <v>15032</v>
      </c>
      <c r="E97" s="142" t="s">
        <v>292</v>
      </c>
      <c r="F97" s="142" t="s">
        <v>2067</v>
      </c>
      <c r="G97" s="142" t="s">
        <v>15385</v>
      </c>
      <c r="H97" s="142" t="s">
        <v>9354</v>
      </c>
      <c r="I97" s="142" t="s">
        <v>15146</v>
      </c>
      <c r="J97" s="142" t="s">
        <v>15386</v>
      </c>
      <c r="K97" s="142">
        <v>0</v>
      </c>
      <c r="L97" s="142">
        <v>12</v>
      </c>
      <c r="M97" s="142">
        <f>114.59+180</f>
        <v>294.59</v>
      </c>
      <c r="N97" s="146">
        <v>42</v>
      </c>
      <c r="O97" s="144" t="s">
        <v>368</v>
      </c>
      <c r="P97" s="133"/>
    </row>
    <row r="98" s="134" customFormat="1" customHeight="1" spans="1:16">
      <c r="A98" s="141">
        <v>45893</v>
      </c>
      <c r="B98" s="141" t="s">
        <v>15387</v>
      </c>
      <c r="C98" s="190" t="s">
        <v>15031</v>
      </c>
      <c r="D98" s="141" t="s">
        <v>15032</v>
      </c>
      <c r="E98" s="141" t="s">
        <v>292</v>
      </c>
      <c r="F98" s="141" t="s">
        <v>2067</v>
      </c>
      <c r="G98" s="141" t="s">
        <v>15388</v>
      </c>
      <c r="H98" s="141" t="s">
        <v>15389</v>
      </c>
      <c r="I98" s="141" t="s">
        <v>15318</v>
      </c>
      <c r="J98" s="141" t="s">
        <v>15390</v>
      </c>
      <c r="K98" s="141">
        <v>0</v>
      </c>
      <c r="L98" s="141">
        <v>12</v>
      </c>
      <c r="M98" s="141">
        <f>126.58+168.81</f>
        <v>295.39</v>
      </c>
      <c r="N98" s="145">
        <v>43</v>
      </c>
      <c r="O98" s="133" t="s">
        <v>368</v>
      </c>
      <c r="P98" s="133"/>
    </row>
    <row r="99" s="134" customFormat="1" customHeight="1" spans="1:16">
      <c r="A99" s="141">
        <v>48061</v>
      </c>
      <c r="B99" s="141" t="s">
        <v>15391</v>
      </c>
      <c r="C99" s="190" t="s">
        <v>15031</v>
      </c>
      <c r="D99" s="141" t="s">
        <v>15032</v>
      </c>
      <c r="E99" s="141" t="s">
        <v>292</v>
      </c>
      <c r="F99" s="141" t="s">
        <v>2067</v>
      </c>
      <c r="G99" s="141" t="s">
        <v>15392</v>
      </c>
      <c r="H99" s="141" t="s">
        <v>15393</v>
      </c>
      <c r="I99" s="141" t="s">
        <v>15139</v>
      </c>
      <c r="J99" s="141" t="s">
        <v>15394</v>
      </c>
      <c r="K99" s="141">
        <v>0</v>
      </c>
      <c r="L99" s="141">
        <v>9</v>
      </c>
      <c r="M99" s="141">
        <f>146.39+180</f>
        <v>326.39</v>
      </c>
      <c r="N99" s="145">
        <v>44</v>
      </c>
      <c r="O99" s="133" t="s">
        <v>368</v>
      </c>
      <c r="P99" s="133"/>
    </row>
    <row r="100" s="134" customFormat="1" customHeight="1" spans="1:16">
      <c r="A100" s="141">
        <v>52678</v>
      </c>
      <c r="B100" s="141" t="s">
        <v>15395</v>
      </c>
      <c r="C100" s="190" t="s">
        <v>15031</v>
      </c>
      <c r="D100" s="141" t="s">
        <v>15032</v>
      </c>
      <c r="E100" s="141" t="s">
        <v>292</v>
      </c>
      <c r="F100" s="141" t="s">
        <v>2067</v>
      </c>
      <c r="G100" s="141" t="s">
        <v>15396</v>
      </c>
      <c r="H100" s="141" t="s">
        <v>15397</v>
      </c>
      <c r="I100" s="141" t="s">
        <v>15128</v>
      </c>
      <c r="J100" s="141" t="s">
        <v>15398</v>
      </c>
      <c r="K100" s="141">
        <v>0</v>
      </c>
      <c r="L100" s="141">
        <v>9</v>
      </c>
      <c r="M100" s="141">
        <f>180*2</f>
        <v>360</v>
      </c>
      <c r="N100" s="145">
        <v>45</v>
      </c>
      <c r="O100" s="133" t="s">
        <v>368</v>
      </c>
      <c r="P100" s="133"/>
    </row>
    <row r="101" s="134" customFormat="1" customHeight="1" spans="1:16">
      <c r="A101" s="141">
        <v>51893</v>
      </c>
      <c r="B101" s="141" t="s">
        <v>15399</v>
      </c>
      <c r="C101" s="190" t="s">
        <v>15031</v>
      </c>
      <c r="D101" s="141" t="s">
        <v>15032</v>
      </c>
      <c r="E101" s="141" t="s">
        <v>292</v>
      </c>
      <c r="F101" s="141" t="s">
        <v>2067</v>
      </c>
      <c r="G101" s="141" t="s">
        <v>15400</v>
      </c>
      <c r="H101" s="141" t="s">
        <v>15401</v>
      </c>
      <c r="I101" s="141" t="s">
        <v>15189</v>
      </c>
      <c r="J101" s="141" t="s">
        <v>15402</v>
      </c>
      <c r="K101" s="141">
        <f>0</f>
        <v>0</v>
      </c>
      <c r="L101" s="141">
        <v>6</v>
      </c>
      <c r="M101" s="141">
        <f>100.85+180</f>
        <v>280.85</v>
      </c>
      <c r="N101" s="145">
        <v>46</v>
      </c>
      <c r="O101" s="133" t="s">
        <v>368</v>
      </c>
      <c r="P101" s="133"/>
    </row>
    <row r="102" s="134" customFormat="1" customHeight="1" spans="1:16">
      <c r="A102" s="141">
        <v>46541</v>
      </c>
      <c r="B102" s="141" t="s">
        <v>15403</v>
      </c>
      <c r="C102" s="190" t="s">
        <v>15031</v>
      </c>
      <c r="D102" s="141" t="s">
        <v>15032</v>
      </c>
      <c r="E102" s="141" t="s">
        <v>292</v>
      </c>
      <c r="F102" s="141" t="s">
        <v>2067</v>
      </c>
      <c r="G102" s="141" t="s">
        <v>15404</v>
      </c>
      <c r="H102" s="141" t="s">
        <v>15405</v>
      </c>
      <c r="I102" s="141" t="s">
        <v>15406</v>
      </c>
      <c r="J102" s="141" t="s">
        <v>15407</v>
      </c>
      <c r="K102" s="141">
        <v>0</v>
      </c>
      <c r="L102" s="141">
        <v>3</v>
      </c>
      <c r="M102" s="141">
        <f>85.86+180</f>
        <v>265.86</v>
      </c>
      <c r="N102" s="145">
        <v>47</v>
      </c>
      <c r="O102" s="133" t="s">
        <v>368</v>
      </c>
      <c r="P102" s="133"/>
    </row>
    <row r="103" s="134" customFormat="1" customHeight="1" spans="1:16">
      <c r="A103" s="141">
        <v>51347</v>
      </c>
      <c r="B103" s="141" t="s">
        <v>15408</v>
      </c>
      <c r="C103" s="190" t="s">
        <v>15031</v>
      </c>
      <c r="D103" s="141" t="s">
        <v>15032</v>
      </c>
      <c r="E103" s="141" t="s">
        <v>292</v>
      </c>
      <c r="F103" s="141" t="s">
        <v>2067</v>
      </c>
      <c r="G103" s="141" t="s">
        <v>15409</v>
      </c>
      <c r="H103" s="141" t="s">
        <v>15410</v>
      </c>
      <c r="I103" s="141" t="s">
        <v>15128</v>
      </c>
      <c r="J103" s="141" t="s">
        <v>15411</v>
      </c>
      <c r="K103" s="141">
        <v>0</v>
      </c>
      <c r="L103" s="141">
        <v>3</v>
      </c>
      <c r="M103" s="141">
        <f>125+171</f>
        <v>296</v>
      </c>
      <c r="N103" s="145">
        <v>48</v>
      </c>
      <c r="O103" s="133" t="s">
        <v>368</v>
      </c>
      <c r="P103" s="133"/>
    </row>
    <row r="104" s="134" customFormat="1" customHeight="1" spans="1:16">
      <c r="A104" s="141">
        <v>52734</v>
      </c>
      <c r="B104" s="141" t="s">
        <v>15412</v>
      </c>
      <c r="C104" s="190" t="s">
        <v>15031</v>
      </c>
      <c r="D104" s="141" t="s">
        <v>15032</v>
      </c>
      <c r="E104" s="141" t="s">
        <v>292</v>
      </c>
      <c r="F104" s="141" t="s">
        <v>2067</v>
      </c>
      <c r="G104" s="141" t="s">
        <v>15413</v>
      </c>
      <c r="H104" s="141" t="s">
        <v>6954</v>
      </c>
      <c r="I104" s="141" t="s">
        <v>15128</v>
      </c>
      <c r="J104" s="141" t="s">
        <v>15414</v>
      </c>
      <c r="K104" s="141">
        <v>0</v>
      </c>
      <c r="L104" s="141">
        <v>0</v>
      </c>
      <c r="M104" s="141">
        <f>98.6+119.52</f>
        <v>218.12</v>
      </c>
      <c r="N104" s="145">
        <v>49</v>
      </c>
      <c r="O104" s="133" t="s">
        <v>368</v>
      </c>
      <c r="P104" s="133"/>
    </row>
    <row r="105" s="134" customFormat="1" customHeight="1" spans="1:16">
      <c r="A105" s="141">
        <v>51359</v>
      </c>
      <c r="B105" s="141" t="s">
        <v>15415</v>
      </c>
      <c r="C105" s="190" t="s">
        <v>15031</v>
      </c>
      <c r="D105" s="141" t="s">
        <v>15032</v>
      </c>
      <c r="E105" s="141" t="s">
        <v>292</v>
      </c>
      <c r="F105" s="141" t="s">
        <v>2067</v>
      </c>
      <c r="G105" s="141" t="s">
        <v>15416</v>
      </c>
      <c r="H105" s="141" t="s">
        <v>15417</v>
      </c>
      <c r="I105" s="141" t="s">
        <v>15128</v>
      </c>
      <c r="J105" s="141" t="s">
        <v>15418</v>
      </c>
      <c r="K105" s="141">
        <v>0</v>
      </c>
      <c r="L105" s="141">
        <v>0</v>
      </c>
      <c r="M105" s="141">
        <f>69.01+180</f>
        <v>249.01</v>
      </c>
      <c r="N105" s="145">
        <v>50</v>
      </c>
      <c r="O105" s="133" t="s">
        <v>368</v>
      </c>
      <c r="P105" s="133"/>
    </row>
    <row r="106" s="134" customFormat="1" customHeight="1" spans="1:16">
      <c r="A106" s="141">
        <v>52430</v>
      </c>
      <c r="B106" s="141" t="s">
        <v>15419</v>
      </c>
      <c r="C106" s="190" t="s">
        <v>15031</v>
      </c>
      <c r="D106" s="141" t="s">
        <v>15032</v>
      </c>
      <c r="E106" s="141" t="s">
        <v>292</v>
      </c>
      <c r="F106" s="141" t="s">
        <v>2067</v>
      </c>
      <c r="G106" s="141" t="s">
        <v>15420</v>
      </c>
      <c r="H106" s="141" t="s">
        <v>15421</v>
      </c>
      <c r="I106" s="141" t="s">
        <v>15189</v>
      </c>
      <c r="J106" s="141" t="s">
        <v>15422</v>
      </c>
      <c r="K106" s="141">
        <v>0</v>
      </c>
      <c r="L106" s="141">
        <v>0</v>
      </c>
      <c r="M106" s="141">
        <f>113.51+155.98</f>
        <v>269.49</v>
      </c>
      <c r="N106" s="145">
        <v>51</v>
      </c>
      <c r="O106" s="133" t="s">
        <v>368</v>
      </c>
      <c r="P106" s="133"/>
    </row>
    <row r="107" s="134" customFormat="1" customHeight="1" spans="1:16">
      <c r="A107" s="141">
        <v>51728</v>
      </c>
      <c r="B107" s="141" t="s">
        <v>15423</v>
      </c>
      <c r="C107" s="190" t="s">
        <v>15031</v>
      </c>
      <c r="D107" s="141" t="s">
        <v>15032</v>
      </c>
      <c r="E107" s="141" t="s">
        <v>292</v>
      </c>
      <c r="F107" s="141" t="s">
        <v>2067</v>
      </c>
      <c r="G107" s="141" t="s">
        <v>15424</v>
      </c>
      <c r="H107" s="141" t="s">
        <v>15425</v>
      </c>
      <c r="I107" s="141" t="s">
        <v>15128</v>
      </c>
      <c r="J107" s="141" t="s">
        <v>15426</v>
      </c>
      <c r="K107" s="141">
        <v>0</v>
      </c>
      <c r="L107" s="141">
        <v>-9</v>
      </c>
      <c r="M107" s="141">
        <f>122.69+180</f>
        <v>302.69</v>
      </c>
      <c r="N107" s="145">
        <v>52</v>
      </c>
      <c r="O107" s="133" t="s">
        <v>368</v>
      </c>
      <c r="P107" s="133"/>
    </row>
    <row r="108" customHeight="1" spans="1:16">
      <c r="A108" s="60"/>
      <c r="B108" s="60"/>
      <c r="C108" s="60"/>
      <c r="D108" s="60"/>
      <c r="E108" s="60"/>
      <c r="F108" s="60"/>
      <c r="G108" s="60"/>
      <c r="H108" s="60"/>
      <c r="I108" s="60"/>
      <c r="J108" s="60"/>
      <c r="K108" s="60"/>
      <c r="L108" s="60"/>
      <c r="M108" s="60"/>
      <c r="N108" s="60"/>
      <c r="O108" s="59"/>
      <c r="P108" s="59"/>
    </row>
    <row r="109" s="136" customFormat="1" customHeight="1" spans="1:16">
      <c r="A109" s="133" t="s">
        <v>1</v>
      </c>
      <c r="B109" s="133" t="s">
        <v>2</v>
      </c>
      <c r="C109" s="133" t="s">
        <v>283</v>
      </c>
      <c r="D109" s="133" t="s">
        <v>284</v>
      </c>
      <c r="E109" s="133" t="s">
        <v>285</v>
      </c>
      <c r="F109" s="133" t="s">
        <v>286</v>
      </c>
      <c r="G109" s="133" t="s">
        <v>3</v>
      </c>
      <c r="H109" s="133" t="s">
        <v>4</v>
      </c>
      <c r="I109" s="133" t="s">
        <v>5</v>
      </c>
      <c r="J109" s="133" t="s">
        <v>6</v>
      </c>
      <c r="K109" s="133" t="s">
        <v>1751</v>
      </c>
      <c r="L109" s="133" t="s">
        <v>1752</v>
      </c>
      <c r="M109" s="133"/>
      <c r="N109" s="133" t="s">
        <v>1753</v>
      </c>
      <c r="O109" s="24" t="s">
        <v>7</v>
      </c>
      <c r="P109" s="133"/>
    </row>
    <row r="110" s="134" customFormat="1" customHeight="1" spans="1:16">
      <c r="A110" s="141">
        <v>49394</v>
      </c>
      <c r="B110" s="141" t="s">
        <v>15427</v>
      </c>
      <c r="C110" s="141" t="s">
        <v>15031</v>
      </c>
      <c r="D110" s="141" t="s">
        <v>15428</v>
      </c>
      <c r="E110" s="141" t="s">
        <v>292</v>
      </c>
      <c r="F110" s="141" t="s">
        <v>2067</v>
      </c>
      <c r="G110" s="141" t="s">
        <v>15429</v>
      </c>
      <c r="H110" s="141" t="s">
        <v>15430</v>
      </c>
      <c r="I110" s="141" t="s">
        <v>15431</v>
      </c>
      <c r="J110" s="141" t="s">
        <v>15432</v>
      </c>
      <c r="K110" s="141">
        <v>133</v>
      </c>
      <c r="L110" s="141" t="s">
        <v>15433</v>
      </c>
      <c r="M110" s="141"/>
      <c r="N110" s="141">
        <v>1</v>
      </c>
      <c r="O110" s="9" t="s">
        <v>298</v>
      </c>
      <c r="P110" s="133" t="s">
        <v>299</v>
      </c>
    </row>
    <row r="111" s="134" customFormat="1" customHeight="1" spans="1:16">
      <c r="A111" s="141">
        <v>49564</v>
      </c>
      <c r="B111" s="141" t="s">
        <v>15434</v>
      </c>
      <c r="C111" s="141" t="s">
        <v>15031</v>
      </c>
      <c r="D111" s="141" t="s">
        <v>15428</v>
      </c>
      <c r="E111" s="141" t="s">
        <v>292</v>
      </c>
      <c r="F111" s="141" t="s">
        <v>2067</v>
      </c>
      <c r="G111" s="141" t="s">
        <v>15435</v>
      </c>
      <c r="H111" s="141" t="s">
        <v>15436</v>
      </c>
      <c r="I111" s="141" t="s">
        <v>15431</v>
      </c>
      <c r="J111" s="141" t="s">
        <v>15437</v>
      </c>
      <c r="K111" s="141">
        <v>115</v>
      </c>
      <c r="L111" s="141" t="s">
        <v>15433</v>
      </c>
      <c r="M111" s="141"/>
      <c r="N111" s="141">
        <v>2</v>
      </c>
      <c r="O111" s="9" t="s">
        <v>311</v>
      </c>
      <c r="P111" s="133" t="s">
        <v>299</v>
      </c>
    </row>
    <row r="112" s="134" customFormat="1" customHeight="1" spans="1:16">
      <c r="A112" s="141">
        <v>55281</v>
      </c>
      <c r="B112" s="141" t="s">
        <v>15438</v>
      </c>
      <c r="C112" s="141" t="s">
        <v>15031</v>
      </c>
      <c r="D112" s="141" t="s">
        <v>15428</v>
      </c>
      <c r="E112" s="141" t="s">
        <v>292</v>
      </c>
      <c r="F112" s="141" t="s">
        <v>2067</v>
      </c>
      <c r="G112" s="141" t="s">
        <v>15439</v>
      </c>
      <c r="H112" s="141" t="s">
        <v>15440</v>
      </c>
      <c r="I112" s="141" t="s">
        <v>15441</v>
      </c>
      <c r="J112" s="141" t="s">
        <v>15442</v>
      </c>
      <c r="K112" s="141">
        <v>96</v>
      </c>
      <c r="L112" s="141" t="s">
        <v>15433</v>
      </c>
      <c r="M112" s="141"/>
      <c r="N112" s="141">
        <v>3</v>
      </c>
      <c r="O112" s="9" t="s">
        <v>322</v>
      </c>
      <c r="P112" s="133" t="s">
        <v>299</v>
      </c>
    </row>
    <row r="113" s="134" customFormat="1" customHeight="1" spans="1:16">
      <c r="A113" s="141">
        <v>46234</v>
      </c>
      <c r="B113" s="141" t="s">
        <v>15443</v>
      </c>
      <c r="C113" s="141" t="s">
        <v>15031</v>
      </c>
      <c r="D113" s="141" t="s">
        <v>15428</v>
      </c>
      <c r="E113" s="141" t="s">
        <v>292</v>
      </c>
      <c r="F113" s="141" t="s">
        <v>2067</v>
      </c>
      <c r="G113" s="141" t="s">
        <v>15444</v>
      </c>
      <c r="H113" s="141" t="s">
        <v>15445</v>
      </c>
      <c r="I113" s="141" t="s">
        <v>15446</v>
      </c>
      <c r="J113" s="141" t="s">
        <v>15447</v>
      </c>
      <c r="K113" s="141">
        <v>88</v>
      </c>
      <c r="L113" s="141" t="s">
        <v>15433</v>
      </c>
      <c r="M113" s="141"/>
      <c r="N113" s="141">
        <v>4</v>
      </c>
      <c r="O113" s="133" t="s">
        <v>642</v>
      </c>
      <c r="P113" s="133" t="s">
        <v>299</v>
      </c>
    </row>
    <row r="114" s="134" customFormat="1" customHeight="1" spans="1:16">
      <c r="A114" s="141">
        <v>51187</v>
      </c>
      <c r="B114" s="141" t="s">
        <v>15448</v>
      </c>
      <c r="C114" s="141" t="s">
        <v>15031</v>
      </c>
      <c r="D114" s="141" t="s">
        <v>15428</v>
      </c>
      <c r="E114" s="141" t="s">
        <v>292</v>
      </c>
      <c r="F114" s="141" t="s">
        <v>2067</v>
      </c>
      <c r="G114" s="141" t="s">
        <v>15449</v>
      </c>
      <c r="H114" s="141" t="s">
        <v>15450</v>
      </c>
      <c r="I114" s="141" t="s">
        <v>9749</v>
      </c>
      <c r="J114" s="141" t="s">
        <v>15451</v>
      </c>
      <c r="K114" s="141">
        <v>68</v>
      </c>
      <c r="L114" s="141" t="s">
        <v>15433</v>
      </c>
      <c r="M114" s="141"/>
      <c r="N114" s="141">
        <v>5</v>
      </c>
      <c r="O114" s="133" t="s">
        <v>642</v>
      </c>
      <c r="P114" s="133" t="s">
        <v>299</v>
      </c>
    </row>
    <row r="115" s="134" customFormat="1" customHeight="1" spans="1:16">
      <c r="A115" s="141">
        <v>56976</v>
      </c>
      <c r="B115" s="141" t="s">
        <v>15452</v>
      </c>
      <c r="C115" s="141" t="s">
        <v>15031</v>
      </c>
      <c r="D115" s="141" t="s">
        <v>15428</v>
      </c>
      <c r="E115" s="141" t="s">
        <v>292</v>
      </c>
      <c r="F115" s="141" t="s">
        <v>2067</v>
      </c>
      <c r="G115" s="141" t="s">
        <v>15453</v>
      </c>
      <c r="H115" s="141" t="s">
        <v>15454</v>
      </c>
      <c r="I115" s="141" t="s">
        <v>15455</v>
      </c>
      <c r="J115" s="141" t="s">
        <v>15456</v>
      </c>
      <c r="K115" s="141">
        <v>62</v>
      </c>
      <c r="L115" s="141" t="s">
        <v>15433</v>
      </c>
      <c r="M115" s="141"/>
      <c r="N115" s="141">
        <v>6</v>
      </c>
      <c r="O115" s="133" t="s">
        <v>642</v>
      </c>
      <c r="P115" s="133" t="s">
        <v>299</v>
      </c>
    </row>
    <row r="116" s="134" customFormat="1" customHeight="1" spans="1:16">
      <c r="A116" s="141">
        <v>55351</v>
      </c>
      <c r="B116" s="141" t="s">
        <v>15457</v>
      </c>
      <c r="C116" s="141" t="s">
        <v>15031</v>
      </c>
      <c r="D116" s="141" t="s">
        <v>15428</v>
      </c>
      <c r="E116" s="141" t="s">
        <v>292</v>
      </c>
      <c r="F116" s="141" t="s">
        <v>2067</v>
      </c>
      <c r="G116" s="141" t="s">
        <v>15458</v>
      </c>
      <c r="H116" s="141" t="s">
        <v>15459</v>
      </c>
      <c r="I116" s="141" t="s">
        <v>15460</v>
      </c>
      <c r="J116" s="141" t="s">
        <v>15461</v>
      </c>
      <c r="K116" s="141">
        <v>61</v>
      </c>
      <c r="L116" s="141" t="s">
        <v>15433</v>
      </c>
      <c r="M116" s="141"/>
      <c r="N116" s="141">
        <v>7</v>
      </c>
      <c r="O116" s="133" t="s">
        <v>642</v>
      </c>
      <c r="P116" s="133" t="s">
        <v>299</v>
      </c>
    </row>
    <row r="117" s="134" customFormat="1" customHeight="1" spans="1:16">
      <c r="A117" s="141">
        <v>53848</v>
      </c>
      <c r="B117" s="141" t="s">
        <v>15462</v>
      </c>
      <c r="C117" s="141" t="s">
        <v>15031</v>
      </c>
      <c r="D117" s="141" t="s">
        <v>15428</v>
      </c>
      <c r="E117" s="141" t="s">
        <v>292</v>
      </c>
      <c r="F117" s="141" t="s">
        <v>2067</v>
      </c>
      <c r="G117" s="141" t="s">
        <v>15463</v>
      </c>
      <c r="H117" s="141" t="s">
        <v>15445</v>
      </c>
      <c r="I117" s="141" t="s">
        <v>15446</v>
      </c>
      <c r="J117" s="141" t="s">
        <v>15464</v>
      </c>
      <c r="K117" s="141">
        <v>60</v>
      </c>
      <c r="L117" s="141" t="s">
        <v>15433</v>
      </c>
      <c r="M117" s="141"/>
      <c r="N117" s="141">
        <v>8</v>
      </c>
      <c r="O117" s="133" t="s">
        <v>642</v>
      </c>
      <c r="P117" s="133" t="s">
        <v>299</v>
      </c>
    </row>
    <row r="118" s="134" customFormat="1" customHeight="1" spans="1:16">
      <c r="A118" s="141">
        <v>55313</v>
      </c>
      <c r="B118" s="141" t="s">
        <v>15465</v>
      </c>
      <c r="C118" s="141" t="s">
        <v>15031</v>
      </c>
      <c r="D118" s="141" t="s">
        <v>15428</v>
      </c>
      <c r="E118" s="141" t="s">
        <v>292</v>
      </c>
      <c r="F118" s="141" t="s">
        <v>2067</v>
      </c>
      <c r="G118" s="141" t="s">
        <v>15466</v>
      </c>
      <c r="H118" s="141" t="s">
        <v>15467</v>
      </c>
      <c r="I118" s="141" t="s">
        <v>15441</v>
      </c>
      <c r="J118" s="141" t="s">
        <v>15468</v>
      </c>
      <c r="K118" s="141">
        <v>53</v>
      </c>
      <c r="L118" s="141" t="s">
        <v>15433</v>
      </c>
      <c r="M118" s="141"/>
      <c r="N118" s="141">
        <v>9</v>
      </c>
      <c r="O118" s="133" t="s">
        <v>642</v>
      </c>
      <c r="P118" s="133" t="s">
        <v>299</v>
      </c>
    </row>
    <row r="119" s="134" customFormat="1" customHeight="1" spans="1:16">
      <c r="A119" s="141">
        <v>53662</v>
      </c>
      <c r="B119" s="141" t="s">
        <v>15469</v>
      </c>
      <c r="C119" s="141" t="s">
        <v>15031</v>
      </c>
      <c r="D119" s="141" t="s">
        <v>15428</v>
      </c>
      <c r="E119" s="141" t="s">
        <v>292</v>
      </c>
      <c r="F119" s="141" t="s">
        <v>2067</v>
      </c>
      <c r="G119" s="141" t="s">
        <v>15470</v>
      </c>
      <c r="H119" s="141" t="s">
        <v>15445</v>
      </c>
      <c r="I119" s="141" t="s">
        <v>15446</v>
      </c>
      <c r="J119" s="141" t="s">
        <v>15471</v>
      </c>
      <c r="K119" s="141">
        <v>53</v>
      </c>
      <c r="L119" s="141" t="s">
        <v>15433</v>
      </c>
      <c r="M119" s="141"/>
      <c r="N119" s="141">
        <v>10</v>
      </c>
      <c r="O119" s="133" t="s">
        <v>642</v>
      </c>
      <c r="P119" s="133" t="s">
        <v>299</v>
      </c>
    </row>
    <row r="120" s="134" customFormat="1" customHeight="1" spans="1:16">
      <c r="A120" s="141">
        <v>55370</v>
      </c>
      <c r="B120" s="141" t="s">
        <v>15472</v>
      </c>
      <c r="C120" s="141" t="s">
        <v>15031</v>
      </c>
      <c r="D120" s="141" t="s">
        <v>15428</v>
      </c>
      <c r="E120" s="141" t="s">
        <v>292</v>
      </c>
      <c r="F120" s="141" t="s">
        <v>2067</v>
      </c>
      <c r="G120" s="141" t="s">
        <v>15473</v>
      </c>
      <c r="H120" s="141" t="s">
        <v>15474</v>
      </c>
      <c r="I120" s="141" t="s">
        <v>15475</v>
      </c>
      <c r="J120" s="141" t="s">
        <v>15476</v>
      </c>
      <c r="K120" s="141">
        <v>52</v>
      </c>
      <c r="L120" s="141" t="s">
        <v>15433</v>
      </c>
      <c r="M120" s="141"/>
      <c r="N120" s="141">
        <v>11</v>
      </c>
      <c r="O120" s="133" t="s">
        <v>333</v>
      </c>
      <c r="P120" s="133"/>
    </row>
    <row r="121" s="134" customFormat="1" customHeight="1" spans="1:16">
      <c r="A121" s="141">
        <v>45808</v>
      </c>
      <c r="B121" s="141" t="s">
        <v>15477</v>
      </c>
      <c r="C121" s="141" t="s">
        <v>15031</v>
      </c>
      <c r="D121" s="141" t="s">
        <v>15428</v>
      </c>
      <c r="E121" s="141" t="s">
        <v>292</v>
      </c>
      <c r="F121" s="141" t="s">
        <v>2067</v>
      </c>
      <c r="G121" s="141" t="s">
        <v>15478</v>
      </c>
      <c r="H121" s="141" t="s">
        <v>15479</v>
      </c>
      <c r="I121" s="141" t="s">
        <v>15480</v>
      </c>
      <c r="J121" s="141" t="s">
        <v>15481</v>
      </c>
      <c r="K121" s="141">
        <v>51</v>
      </c>
      <c r="L121" s="141" t="s">
        <v>15433</v>
      </c>
      <c r="M121" s="141"/>
      <c r="N121" s="141">
        <v>12</v>
      </c>
      <c r="O121" s="133" t="s">
        <v>333</v>
      </c>
      <c r="P121" s="133"/>
    </row>
    <row r="122" s="134" customFormat="1" customHeight="1" spans="1:16">
      <c r="A122" s="141">
        <v>58025</v>
      </c>
      <c r="B122" s="141" t="s">
        <v>15482</v>
      </c>
      <c r="C122" s="141" t="s">
        <v>15031</v>
      </c>
      <c r="D122" s="141" t="s">
        <v>15428</v>
      </c>
      <c r="E122" s="141" t="s">
        <v>292</v>
      </c>
      <c r="F122" s="141" t="s">
        <v>2067</v>
      </c>
      <c r="G122" s="141" t="s">
        <v>15483</v>
      </c>
      <c r="H122" s="141" t="s">
        <v>15484</v>
      </c>
      <c r="I122" s="141" t="s">
        <v>15485</v>
      </c>
      <c r="J122" s="141" t="s">
        <v>15486</v>
      </c>
      <c r="K122" s="141">
        <v>48</v>
      </c>
      <c r="L122" s="141" t="s">
        <v>15433</v>
      </c>
      <c r="M122" s="141"/>
      <c r="N122" s="141">
        <v>13</v>
      </c>
      <c r="O122" s="133" t="s">
        <v>333</v>
      </c>
      <c r="P122" s="133"/>
    </row>
    <row r="123" s="134" customFormat="1" customHeight="1" spans="1:16">
      <c r="A123" s="141">
        <v>50947</v>
      </c>
      <c r="B123" s="141" t="s">
        <v>15487</v>
      </c>
      <c r="C123" s="141" t="s">
        <v>15031</v>
      </c>
      <c r="D123" s="141" t="s">
        <v>15428</v>
      </c>
      <c r="E123" s="141" t="s">
        <v>292</v>
      </c>
      <c r="F123" s="141" t="s">
        <v>2067</v>
      </c>
      <c r="G123" s="141" t="s">
        <v>15488</v>
      </c>
      <c r="H123" s="141" t="s">
        <v>13083</v>
      </c>
      <c r="I123" s="141" t="s">
        <v>15489</v>
      </c>
      <c r="J123" s="141" t="s">
        <v>15490</v>
      </c>
      <c r="K123" s="141">
        <v>48</v>
      </c>
      <c r="L123" s="141" t="s">
        <v>15433</v>
      </c>
      <c r="M123" s="141"/>
      <c r="N123" s="141">
        <v>14</v>
      </c>
      <c r="O123" s="133" t="s">
        <v>333</v>
      </c>
      <c r="P123" s="133"/>
    </row>
    <row r="124" s="134" customFormat="1" customHeight="1" spans="1:16">
      <c r="A124" s="141">
        <v>49944</v>
      </c>
      <c r="B124" s="141" t="s">
        <v>15491</v>
      </c>
      <c r="C124" s="141" t="s">
        <v>15031</v>
      </c>
      <c r="D124" s="141" t="s">
        <v>15428</v>
      </c>
      <c r="E124" s="141" t="s">
        <v>292</v>
      </c>
      <c r="F124" s="141" t="s">
        <v>2067</v>
      </c>
      <c r="G124" s="141" t="s">
        <v>15492</v>
      </c>
      <c r="H124" s="141" t="s">
        <v>15493</v>
      </c>
      <c r="I124" s="141" t="s">
        <v>15431</v>
      </c>
      <c r="J124" s="141" t="s">
        <v>15494</v>
      </c>
      <c r="K124" s="141">
        <v>48</v>
      </c>
      <c r="L124" s="141" t="s">
        <v>15433</v>
      </c>
      <c r="M124" s="141"/>
      <c r="N124" s="141">
        <v>15</v>
      </c>
      <c r="O124" s="133" t="s">
        <v>333</v>
      </c>
      <c r="P124" s="133"/>
    </row>
    <row r="125" s="134" customFormat="1" customHeight="1" spans="1:16">
      <c r="A125" s="141">
        <v>45780</v>
      </c>
      <c r="B125" s="141" t="s">
        <v>15495</v>
      </c>
      <c r="C125" s="141" t="s">
        <v>15031</v>
      </c>
      <c r="D125" s="141" t="s">
        <v>15428</v>
      </c>
      <c r="E125" s="141" t="s">
        <v>292</v>
      </c>
      <c r="F125" s="141" t="s">
        <v>2067</v>
      </c>
      <c r="G125" s="141" t="s">
        <v>15496</v>
      </c>
      <c r="H125" s="141" t="s">
        <v>15497</v>
      </c>
      <c r="I125" s="141" t="s">
        <v>15498</v>
      </c>
      <c r="J125" s="141" t="s">
        <v>15499</v>
      </c>
      <c r="K125" s="141">
        <v>45</v>
      </c>
      <c r="L125" s="141" t="s">
        <v>15433</v>
      </c>
      <c r="M125" s="141"/>
      <c r="N125" s="141">
        <v>16</v>
      </c>
      <c r="O125" s="133" t="s">
        <v>333</v>
      </c>
      <c r="P125" s="133"/>
    </row>
    <row r="126" s="134" customFormat="1" customHeight="1" spans="1:16">
      <c r="A126" s="141">
        <v>48614</v>
      </c>
      <c r="B126" s="141" t="s">
        <v>15500</v>
      </c>
      <c r="C126" s="141" t="s">
        <v>15031</v>
      </c>
      <c r="D126" s="141" t="s">
        <v>15428</v>
      </c>
      <c r="E126" s="141" t="s">
        <v>292</v>
      </c>
      <c r="F126" s="141" t="s">
        <v>2067</v>
      </c>
      <c r="G126" s="141" t="s">
        <v>15501</v>
      </c>
      <c r="H126" s="141" t="s">
        <v>15502</v>
      </c>
      <c r="I126" s="141" t="s">
        <v>15503</v>
      </c>
      <c r="J126" s="141" t="s">
        <v>15504</v>
      </c>
      <c r="K126" s="141">
        <v>31</v>
      </c>
      <c r="L126" s="141" t="s">
        <v>15433</v>
      </c>
      <c r="M126" s="141"/>
      <c r="N126" s="141">
        <v>17</v>
      </c>
      <c r="O126" s="133" t="s">
        <v>333</v>
      </c>
      <c r="P126" s="133"/>
    </row>
    <row r="127" s="134" customFormat="1" customHeight="1" spans="1:16">
      <c r="A127" s="141">
        <v>48508</v>
      </c>
      <c r="B127" s="141" t="s">
        <v>15505</v>
      </c>
      <c r="C127" s="141" t="s">
        <v>15031</v>
      </c>
      <c r="D127" s="141" t="s">
        <v>15428</v>
      </c>
      <c r="E127" s="141" t="s">
        <v>292</v>
      </c>
      <c r="F127" s="141" t="s">
        <v>2067</v>
      </c>
      <c r="G127" s="141" t="s">
        <v>15506</v>
      </c>
      <c r="H127" s="141" t="s">
        <v>15507</v>
      </c>
      <c r="I127" s="141" t="s">
        <v>15508</v>
      </c>
      <c r="J127" s="141" t="s">
        <v>15509</v>
      </c>
      <c r="K127" s="141">
        <v>18</v>
      </c>
      <c r="L127" s="141" t="s">
        <v>15433</v>
      </c>
      <c r="M127" s="141"/>
      <c r="N127" s="141">
        <v>18</v>
      </c>
      <c r="O127" s="133" t="s">
        <v>333</v>
      </c>
      <c r="P127" s="133"/>
    </row>
    <row r="128" s="134" customFormat="1" customHeight="1" spans="1:16">
      <c r="A128" s="141">
        <v>45777</v>
      </c>
      <c r="B128" s="141" t="s">
        <v>15510</v>
      </c>
      <c r="C128" s="141" t="s">
        <v>15031</v>
      </c>
      <c r="D128" s="141" t="s">
        <v>15428</v>
      </c>
      <c r="E128" s="141" t="s">
        <v>292</v>
      </c>
      <c r="F128" s="141" t="s">
        <v>2067</v>
      </c>
      <c r="G128" s="141" t="s">
        <v>15511</v>
      </c>
      <c r="H128" s="141" t="s">
        <v>15512</v>
      </c>
      <c r="I128" s="141" t="s">
        <v>15513</v>
      </c>
      <c r="J128" s="141" t="s">
        <v>15514</v>
      </c>
      <c r="K128" s="141">
        <v>18</v>
      </c>
      <c r="L128" s="141" t="s">
        <v>15433</v>
      </c>
      <c r="M128" s="141"/>
      <c r="N128" s="141">
        <v>19</v>
      </c>
      <c r="O128" s="133" t="s">
        <v>333</v>
      </c>
      <c r="P128" s="133"/>
    </row>
    <row r="129" s="134" customFormat="1" customHeight="1" spans="1:16">
      <c r="A129" s="141">
        <v>56984</v>
      </c>
      <c r="B129" s="141" t="s">
        <v>15515</v>
      </c>
      <c r="C129" s="141" t="s">
        <v>15031</v>
      </c>
      <c r="D129" s="141" t="s">
        <v>15428</v>
      </c>
      <c r="E129" s="141" t="s">
        <v>292</v>
      </c>
      <c r="F129" s="141" t="s">
        <v>2067</v>
      </c>
      <c r="G129" s="141" t="s">
        <v>15516</v>
      </c>
      <c r="H129" s="141" t="s">
        <v>15517</v>
      </c>
      <c r="I129" s="141" t="s">
        <v>15455</v>
      </c>
      <c r="J129" s="141" t="s">
        <v>15518</v>
      </c>
      <c r="K129" s="141">
        <v>18</v>
      </c>
      <c r="L129" s="141" t="s">
        <v>15433</v>
      </c>
      <c r="M129" s="141"/>
      <c r="N129" s="141">
        <v>20</v>
      </c>
      <c r="O129" s="133" t="s">
        <v>333</v>
      </c>
      <c r="P129" s="133"/>
    </row>
    <row r="130" s="134" customFormat="1" customHeight="1" spans="1:16">
      <c r="A130" s="141">
        <v>48515</v>
      </c>
      <c r="B130" s="141" t="s">
        <v>15519</v>
      </c>
      <c r="C130" s="141" t="s">
        <v>15031</v>
      </c>
      <c r="D130" s="141" t="s">
        <v>15428</v>
      </c>
      <c r="E130" s="141" t="s">
        <v>292</v>
      </c>
      <c r="F130" s="141" t="s">
        <v>2067</v>
      </c>
      <c r="G130" s="141" t="s">
        <v>15520</v>
      </c>
      <c r="H130" s="141" t="s">
        <v>15521</v>
      </c>
      <c r="I130" s="141" t="s">
        <v>15508</v>
      </c>
      <c r="J130" s="141" t="s">
        <v>15522</v>
      </c>
      <c r="K130" s="141">
        <v>17</v>
      </c>
      <c r="L130" s="141" t="s">
        <v>15433</v>
      </c>
      <c r="M130" s="141"/>
      <c r="N130" s="141">
        <v>21</v>
      </c>
      <c r="O130" s="133" t="s">
        <v>333</v>
      </c>
      <c r="P130" s="133"/>
    </row>
    <row r="131" s="134" customFormat="1" customHeight="1" spans="1:16">
      <c r="A131" s="141">
        <v>58415</v>
      </c>
      <c r="B131" s="141" t="s">
        <v>15523</v>
      </c>
      <c r="C131" s="141" t="s">
        <v>15031</v>
      </c>
      <c r="D131" s="141" t="s">
        <v>15428</v>
      </c>
      <c r="E131" s="141" t="s">
        <v>292</v>
      </c>
      <c r="F131" s="141" t="s">
        <v>2067</v>
      </c>
      <c r="G131" s="141" t="s">
        <v>15524</v>
      </c>
      <c r="H131" s="141" t="s">
        <v>15525</v>
      </c>
      <c r="I131" s="141" t="s">
        <v>15475</v>
      </c>
      <c r="J131" s="141" t="s">
        <v>15526</v>
      </c>
      <c r="K131" s="141">
        <v>17</v>
      </c>
      <c r="L131" s="141" t="s">
        <v>15433</v>
      </c>
      <c r="M131" s="141"/>
      <c r="N131" s="141">
        <v>22</v>
      </c>
      <c r="O131" s="133" t="s">
        <v>333</v>
      </c>
      <c r="P131" s="133"/>
    </row>
    <row r="132" s="134" customFormat="1" customHeight="1" spans="1:16">
      <c r="A132" s="141">
        <v>48524</v>
      </c>
      <c r="B132" s="141" t="s">
        <v>15527</v>
      </c>
      <c r="C132" s="141" t="s">
        <v>15031</v>
      </c>
      <c r="D132" s="141" t="s">
        <v>15428</v>
      </c>
      <c r="E132" s="141" t="s">
        <v>292</v>
      </c>
      <c r="F132" s="141" t="s">
        <v>2067</v>
      </c>
      <c r="G132" s="141" t="s">
        <v>15528</v>
      </c>
      <c r="H132" s="141" t="s">
        <v>15529</v>
      </c>
      <c r="I132" s="141" t="s">
        <v>15508</v>
      </c>
      <c r="J132" s="141" t="s">
        <v>15530</v>
      </c>
      <c r="K132" s="141">
        <v>16</v>
      </c>
      <c r="L132" s="141" t="s">
        <v>15433</v>
      </c>
      <c r="M132" s="141"/>
      <c r="N132" s="141">
        <v>23</v>
      </c>
      <c r="O132" s="133" t="s">
        <v>333</v>
      </c>
      <c r="P132" s="133"/>
    </row>
    <row r="133" s="134" customFormat="1" customHeight="1" spans="1:16">
      <c r="A133" s="141">
        <v>51332</v>
      </c>
      <c r="B133" s="141" t="s">
        <v>15531</v>
      </c>
      <c r="C133" s="141" t="s">
        <v>15031</v>
      </c>
      <c r="D133" s="141" t="s">
        <v>15428</v>
      </c>
      <c r="E133" s="141" t="s">
        <v>292</v>
      </c>
      <c r="F133" s="141" t="s">
        <v>2067</v>
      </c>
      <c r="G133" s="141" t="s">
        <v>15532</v>
      </c>
      <c r="H133" s="141" t="s">
        <v>15533</v>
      </c>
      <c r="I133" s="141" t="s">
        <v>15534</v>
      </c>
      <c r="J133" s="141" t="s">
        <v>15535</v>
      </c>
      <c r="K133" s="141">
        <v>16</v>
      </c>
      <c r="L133" s="141" t="s">
        <v>15433</v>
      </c>
      <c r="M133" s="141"/>
      <c r="N133" s="141">
        <v>24</v>
      </c>
      <c r="O133" s="133" t="s">
        <v>333</v>
      </c>
      <c r="P133" s="133"/>
    </row>
    <row r="134" s="134" customFormat="1" customHeight="1" spans="1:16">
      <c r="A134" s="141">
        <v>46979</v>
      </c>
      <c r="B134" s="141" t="s">
        <v>15536</v>
      </c>
      <c r="C134" s="141" t="s">
        <v>15031</v>
      </c>
      <c r="D134" s="141" t="s">
        <v>15428</v>
      </c>
      <c r="E134" s="141" t="s">
        <v>292</v>
      </c>
      <c r="F134" s="141" t="s">
        <v>2067</v>
      </c>
      <c r="G134" s="141" t="s">
        <v>15537</v>
      </c>
      <c r="H134" s="141" t="s">
        <v>15538</v>
      </c>
      <c r="I134" s="141" t="s">
        <v>15539</v>
      </c>
      <c r="J134" s="141" t="s">
        <v>15540</v>
      </c>
      <c r="K134" s="141">
        <v>16</v>
      </c>
      <c r="L134" s="141" t="s">
        <v>15433</v>
      </c>
      <c r="M134" s="141"/>
      <c r="N134" s="141">
        <v>25</v>
      </c>
      <c r="O134" s="133" t="s">
        <v>333</v>
      </c>
      <c r="P134" s="133"/>
    </row>
    <row r="135" s="134" customFormat="1" customHeight="1" spans="1:16">
      <c r="A135" s="141">
        <v>53940</v>
      </c>
      <c r="B135" s="141" t="s">
        <v>15541</v>
      </c>
      <c r="C135" s="141" t="s">
        <v>15031</v>
      </c>
      <c r="D135" s="141" t="s">
        <v>15428</v>
      </c>
      <c r="E135" s="141" t="s">
        <v>292</v>
      </c>
      <c r="F135" s="141" t="s">
        <v>2067</v>
      </c>
      <c r="G135" s="141" t="s">
        <v>15542</v>
      </c>
      <c r="H135" s="141" t="s">
        <v>15543</v>
      </c>
      <c r="I135" s="141" t="s">
        <v>15544</v>
      </c>
      <c r="J135" s="141" t="s">
        <v>15545</v>
      </c>
      <c r="K135" s="141">
        <v>16</v>
      </c>
      <c r="L135" s="141" t="s">
        <v>15433</v>
      </c>
      <c r="M135" s="141"/>
      <c r="N135" s="141">
        <v>26</v>
      </c>
      <c r="O135" s="133" t="s">
        <v>333</v>
      </c>
      <c r="P135" s="133"/>
    </row>
    <row r="136" s="134" customFormat="1" customHeight="1" spans="1:16">
      <c r="A136" s="141">
        <v>56279</v>
      </c>
      <c r="B136" s="141" t="s">
        <v>15546</v>
      </c>
      <c r="C136" s="141" t="s">
        <v>15031</v>
      </c>
      <c r="D136" s="141" t="s">
        <v>15428</v>
      </c>
      <c r="E136" s="141" t="s">
        <v>292</v>
      </c>
      <c r="F136" s="141" t="s">
        <v>2067</v>
      </c>
      <c r="G136" s="141" t="s">
        <v>15547</v>
      </c>
      <c r="H136" s="141" t="s">
        <v>15548</v>
      </c>
      <c r="I136" s="141" t="s">
        <v>15549</v>
      </c>
      <c r="J136" s="141" t="s">
        <v>15550</v>
      </c>
      <c r="K136" s="141">
        <v>15</v>
      </c>
      <c r="L136" s="141" t="s">
        <v>15433</v>
      </c>
      <c r="M136" s="141"/>
      <c r="N136" s="141">
        <v>27</v>
      </c>
      <c r="O136" s="133" t="s">
        <v>333</v>
      </c>
      <c r="P136" s="133"/>
    </row>
    <row r="137" s="134" customFormat="1" customHeight="1" spans="1:16">
      <c r="A137" s="141">
        <v>56281</v>
      </c>
      <c r="B137" s="141" t="s">
        <v>15551</v>
      </c>
      <c r="C137" s="141" t="s">
        <v>15031</v>
      </c>
      <c r="D137" s="141" t="s">
        <v>15428</v>
      </c>
      <c r="E137" s="141" t="s">
        <v>292</v>
      </c>
      <c r="F137" s="141" t="s">
        <v>2067</v>
      </c>
      <c r="G137" s="141" t="s">
        <v>15552</v>
      </c>
      <c r="H137" s="141" t="s">
        <v>15553</v>
      </c>
      <c r="I137" s="141" t="s">
        <v>15554</v>
      </c>
      <c r="J137" s="141" t="s">
        <v>15555</v>
      </c>
      <c r="K137" s="141">
        <v>14</v>
      </c>
      <c r="L137" s="141" t="s">
        <v>15433</v>
      </c>
      <c r="M137" s="141"/>
      <c r="N137" s="141">
        <v>28</v>
      </c>
      <c r="O137" s="133" t="s">
        <v>333</v>
      </c>
      <c r="P137" s="133"/>
    </row>
    <row r="138" s="134" customFormat="1" customHeight="1" spans="1:16">
      <c r="A138" s="141">
        <v>52385</v>
      </c>
      <c r="B138" s="141" t="s">
        <v>15556</v>
      </c>
      <c r="C138" s="141" t="s">
        <v>15031</v>
      </c>
      <c r="D138" s="141" t="s">
        <v>15428</v>
      </c>
      <c r="E138" s="141" t="s">
        <v>292</v>
      </c>
      <c r="F138" s="141" t="s">
        <v>2067</v>
      </c>
      <c r="G138" s="141" t="s">
        <v>15557</v>
      </c>
      <c r="H138" s="141" t="s">
        <v>15558</v>
      </c>
      <c r="I138" s="141" t="s">
        <v>15534</v>
      </c>
      <c r="J138" s="141" t="s">
        <v>15559</v>
      </c>
      <c r="K138" s="141">
        <v>14</v>
      </c>
      <c r="L138" s="141" t="s">
        <v>15433</v>
      </c>
      <c r="M138" s="141"/>
      <c r="N138" s="141">
        <v>29</v>
      </c>
      <c r="O138" s="133" t="s">
        <v>333</v>
      </c>
      <c r="P138" s="133"/>
    </row>
    <row r="139" s="134" customFormat="1" customHeight="1" spans="1:16">
      <c r="A139" s="141">
        <v>47144</v>
      </c>
      <c r="B139" s="141" t="s">
        <v>15560</v>
      </c>
      <c r="C139" s="141" t="s">
        <v>15031</v>
      </c>
      <c r="D139" s="141" t="s">
        <v>15428</v>
      </c>
      <c r="E139" s="141" t="s">
        <v>292</v>
      </c>
      <c r="F139" s="141" t="s">
        <v>2067</v>
      </c>
      <c r="G139" s="141" t="s">
        <v>15561</v>
      </c>
      <c r="H139" s="141" t="s">
        <v>15562</v>
      </c>
      <c r="I139" s="141" t="s">
        <v>15563</v>
      </c>
      <c r="J139" s="141" t="s">
        <v>15564</v>
      </c>
      <c r="K139" s="141">
        <v>14</v>
      </c>
      <c r="L139" s="141" t="s">
        <v>15433</v>
      </c>
      <c r="M139" s="141"/>
      <c r="N139" s="141">
        <v>30</v>
      </c>
      <c r="O139" s="133" t="s">
        <v>333</v>
      </c>
      <c r="P139" s="133"/>
    </row>
    <row r="140" s="134" customFormat="1" customHeight="1" spans="1:16">
      <c r="A140" s="141">
        <v>55326</v>
      </c>
      <c r="B140" s="141" t="s">
        <v>15565</v>
      </c>
      <c r="C140" s="141" t="s">
        <v>15031</v>
      </c>
      <c r="D140" s="141" t="s">
        <v>15428</v>
      </c>
      <c r="E140" s="141" t="s">
        <v>292</v>
      </c>
      <c r="F140" s="141" t="s">
        <v>2067</v>
      </c>
      <c r="G140" s="141" t="s">
        <v>15566</v>
      </c>
      <c r="H140" s="141" t="s">
        <v>15567</v>
      </c>
      <c r="I140" s="141" t="s">
        <v>15441</v>
      </c>
      <c r="J140" s="141" t="s">
        <v>15568</v>
      </c>
      <c r="K140" s="141">
        <v>13</v>
      </c>
      <c r="L140" s="141" t="s">
        <v>15433</v>
      </c>
      <c r="M140" s="141"/>
      <c r="N140" s="141">
        <v>31</v>
      </c>
      <c r="O140" s="133" t="s">
        <v>333</v>
      </c>
      <c r="P140" s="133"/>
    </row>
    <row r="141" s="134" customFormat="1" customHeight="1" spans="1:16">
      <c r="A141" s="141">
        <v>58290</v>
      </c>
      <c r="B141" s="141" t="s">
        <v>15569</v>
      </c>
      <c r="C141" s="141" t="s">
        <v>15031</v>
      </c>
      <c r="D141" s="141" t="s">
        <v>15428</v>
      </c>
      <c r="E141" s="141" t="s">
        <v>292</v>
      </c>
      <c r="F141" s="141" t="s">
        <v>2067</v>
      </c>
      <c r="G141" s="141" t="s">
        <v>15570</v>
      </c>
      <c r="H141" s="141" t="s">
        <v>15571</v>
      </c>
      <c r="I141" s="141" t="s">
        <v>15572</v>
      </c>
      <c r="J141" s="141" t="s">
        <v>15573</v>
      </c>
      <c r="K141" s="141">
        <v>13</v>
      </c>
      <c r="L141" s="141" t="s">
        <v>15433</v>
      </c>
      <c r="M141" s="141"/>
      <c r="N141" s="141">
        <v>32</v>
      </c>
      <c r="O141" s="133" t="s">
        <v>333</v>
      </c>
      <c r="P141" s="133"/>
    </row>
    <row r="142" s="134" customFormat="1" customHeight="1" spans="1:16">
      <c r="A142" s="141">
        <v>57623</v>
      </c>
      <c r="B142" s="141" t="s">
        <v>15574</v>
      </c>
      <c r="C142" s="141" t="s">
        <v>15031</v>
      </c>
      <c r="D142" s="141" t="s">
        <v>15428</v>
      </c>
      <c r="E142" s="141" t="s">
        <v>292</v>
      </c>
      <c r="F142" s="141" t="s">
        <v>2067</v>
      </c>
      <c r="G142" s="141" t="s">
        <v>15575</v>
      </c>
      <c r="H142" s="141" t="s">
        <v>15576</v>
      </c>
      <c r="I142" s="141" t="s">
        <v>15577</v>
      </c>
      <c r="J142" s="141" t="s">
        <v>15578</v>
      </c>
      <c r="K142" s="141">
        <v>13</v>
      </c>
      <c r="L142" s="141" t="s">
        <v>15433</v>
      </c>
      <c r="M142" s="141"/>
      <c r="N142" s="141">
        <v>33</v>
      </c>
      <c r="O142" s="133" t="s">
        <v>333</v>
      </c>
      <c r="P142" s="133"/>
    </row>
    <row r="143" s="134" customFormat="1" customHeight="1" spans="1:16">
      <c r="A143" s="142">
        <v>48622</v>
      </c>
      <c r="B143" s="142" t="s">
        <v>15579</v>
      </c>
      <c r="C143" s="142" t="s">
        <v>15031</v>
      </c>
      <c r="D143" s="142" t="s">
        <v>15428</v>
      </c>
      <c r="E143" s="142" t="s">
        <v>292</v>
      </c>
      <c r="F143" s="142" t="s">
        <v>2067</v>
      </c>
      <c r="G143" s="142" t="s">
        <v>15580</v>
      </c>
      <c r="H143" s="142" t="s">
        <v>15581</v>
      </c>
      <c r="I143" s="142" t="s">
        <v>15503</v>
      </c>
      <c r="J143" s="142" t="s">
        <v>15582</v>
      </c>
      <c r="K143" s="142">
        <v>12</v>
      </c>
      <c r="L143" s="142" t="s">
        <v>15433</v>
      </c>
      <c r="M143" s="142"/>
      <c r="N143" s="142">
        <v>34</v>
      </c>
      <c r="O143" s="133" t="s">
        <v>368</v>
      </c>
      <c r="P143" s="133"/>
    </row>
    <row r="144" s="134" customFormat="1" customHeight="1" spans="1:16">
      <c r="A144" s="141">
        <v>59462</v>
      </c>
      <c r="B144" s="141" t="s">
        <v>15583</v>
      </c>
      <c r="C144" s="141" t="s">
        <v>15031</v>
      </c>
      <c r="D144" s="141" t="s">
        <v>15428</v>
      </c>
      <c r="E144" s="141" t="s">
        <v>292</v>
      </c>
      <c r="F144" s="141" t="s">
        <v>2067</v>
      </c>
      <c r="G144" s="141" t="s">
        <v>15584</v>
      </c>
      <c r="H144" s="141" t="s">
        <v>15585</v>
      </c>
      <c r="I144" s="141" t="s">
        <v>15586</v>
      </c>
      <c r="J144" s="141" t="s">
        <v>15587</v>
      </c>
      <c r="K144" s="141">
        <v>12</v>
      </c>
      <c r="L144" s="141" t="s">
        <v>15433</v>
      </c>
      <c r="M144" s="141"/>
      <c r="N144" s="141">
        <v>35</v>
      </c>
      <c r="O144" s="133" t="s">
        <v>368</v>
      </c>
      <c r="P144" s="133"/>
    </row>
    <row r="145" s="134" customFormat="1" customHeight="1" spans="1:16">
      <c r="A145" s="141">
        <v>47048</v>
      </c>
      <c r="B145" s="141" t="s">
        <v>15588</v>
      </c>
      <c r="C145" s="141" t="s">
        <v>15031</v>
      </c>
      <c r="D145" s="141" t="s">
        <v>15428</v>
      </c>
      <c r="E145" s="141" t="s">
        <v>292</v>
      </c>
      <c r="F145" s="141" t="s">
        <v>2067</v>
      </c>
      <c r="G145" s="141" t="s">
        <v>15589</v>
      </c>
      <c r="H145" s="141" t="s">
        <v>15590</v>
      </c>
      <c r="I145" s="141" t="s">
        <v>15539</v>
      </c>
      <c r="J145" s="141" t="s">
        <v>15591</v>
      </c>
      <c r="K145" s="141">
        <v>12</v>
      </c>
      <c r="L145" s="141" t="s">
        <v>15433</v>
      </c>
      <c r="M145" s="141"/>
      <c r="N145" s="141">
        <v>36</v>
      </c>
      <c r="O145" s="133" t="s">
        <v>368</v>
      </c>
      <c r="P145" s="133"/>
    </row>
    <row r="146" s="134" customFormat="1" customHeight="1" spans="1:16">
      <c r="A146" s="141">
        <v>45789</v>
      </c>
      <c r="B146" s="141" t="s">
        <v>15592</v>
      </c>
      <c r="C146" s="141" t="s">
        <v>15031</v>
      </c>
      <c r="D146" s="141" t="s">
        <v>15428</v>
      </c>
      <c r="E146" s="141" t="s">
        <v>292</v>
      </c>
      <c r="F146" s="141" t="s">
        <v>2067</v>
      </c>
      <c r="G146" s="141" t="s">
        <v>15593</v>
      </c>
      <c r="H146" s="141" t="s">
        <v>15594</v>
      </c>
      <c r="I146" s="141" t="s">
        <v>15595</v>
      </c>
      <c r="J146" s="141" t="s">
        <v>15596</v>
      </c>
      <c r="K146" s="141">
        <v>12</v>
      </c>
      <c r="L146" s="141" t="s">
        <v>15433</v>
      </c>
      <c r="M146" s="141"/>
      <c r="N146" s="141">
        <v>37</v>
      </c>
      <c r="O146" s="133" t="s">
        <v>368</v>
      </c>
      <c r="P146" s="133"/>
    </row>
    <row r="147" s="134" customFormat="1" customHeight="1" spans="1:16">
      <c r="A147" s="141">
        <v>49590</v>
      </c>
      <c r="B147" s="141" t="s">
        <v>15597</v>
      </c>
      <c r="C147" s="141" t="s">
        <v>15031</v>
      </c>
      <c r="D147" s="141" t="s">
        <v>15428</v>
      </c>
      <c r="E147" s="141" t="s">
        <v>292</v>
      </c>
      <c r="F147" s="141" t="s">
        <v>2067</v>
      </c>
      <c r="G147" s="141" t="s">
        <v>15598</v>
      </c>
      <c r="H147" s="141" t="s">
        <v>3502</v>
      </c>
      <c r="I147" s="141" t="s">
        <v>15599</v>
      </c>
      <c r="J147" s="141" t="s">
        <v>15600</v>
      </c>
      <c r="K147" s="141">
        <v>12</v>
      </c>
      <c r="L147" s="141" t="s">
        <v>15433</v>
      </c>
      <c r="M147" s="141"/>
      <c r="N147" s="141">
        <v>38</v>
      </c>
      <c r="O147" s="133" t="s">
        <v>368</v>
      </c>
      <c r="P147" s="133"/>
    </row>
    <row r="148" s="134" customFormat="1" customHeight="1" spans="1:16">
      <c r="A148" s="141">
        <v>52125</v>
      </c>
      <c r="B148" s="141" t="s">
        <v>15601</v>
      </c>
      <c r="C148" s="141" t="s">
        <v>15031</v>
      </c>
      <c r="D148" s="141" t="s">
        <v>15428</v>
      </c>
      <c r="E148" s="141" t="s">
        <v>292</v>
      </c>
      <c r="F148" s="141" t="s">
        <v>2067</v>
      </c>
      <c r="G148" s="141" t="s">
        <v>15602</v>
      </c>
      <c r="H148" s="141" t="s">
        <v>15603</v>
      </c>
      <c r="I148" s="141" t="s">
        <v>15544</v>
      </c>
      <c r="J148" s="141" t="s">
        <v>15604</v>
      </c>
      <c r="K148" s="141">
        <v>11</v>
      </c>
      <c r="L148" s="141" t="s">
        <v>15433</v>
      </c>
      <c r="M148" s="141"/>
      <c r="N148" s="141">
        <v>39</v>
      </c>
      <c r="O148" s="133" t="s">
        <v>368</v>
      </c>
      <c r="P148" s="133"/>
    </row>
    <row r="149" s="134" customFormat="1" customHeight="1" spans="1:16">
      <c r="A149" s="141">
        <v>51850</v>
      </c>
      <c r="B149" s="141" t="s">
        <v>15605</v>
      </c>
      <c r="C149" s="141" t="s">
        <v>15031</v>
      </c>
      <c r="D149" s="141" t="s">
        <v>15428</v>
      </c>
      <c r="E149" s="141" t="s">
        <v>292</v>
      </c>
      <c r="F149" s="141" t="s">
        <v>2067</v>
      </c>
      <c r="G149" s="141" t="s">
        <v>15606</v>
      </c>
      <c r="H149" s="141" t="s">
        <v>15607</v>
      </c>
      <c r="I149" s="141" t="s">
        <v>15608</v>
      </c>
      <c r="J149" s="141" t="s">
        <v>15609</v>
      </c>
      <c r="K149" s="141">
        <v>11</v>
      </c>
      <c r="L149" s="141" t="s">
        <v>15433</v>
      </c>
      <c r="M149" s="141"/>
      <c r="N149" s="141">
        <v>40</v>
      </c>
      <c r="O149" s="133" t="s">
        <v>368</v>
      </c>
      <c r="P149" s="133"/>
    </row>
    <row r="150" s="134" customFormat="1" customHeight="1" spans="1:16">
      <c r="A150" s="141">
        <v>47842</v>
      </c>
      <c r="B150" s="141" t="s">
        <v>15610</v>
      </c>
      <c r="C150" s="141" t="s">
        <v>15031</v>
      </c>
      <c r="D150" s="141" t="s">
        <v>15428</v>
      </c>
      <c r="E150" s="141" t="s">
        <v>292</v>
      </c>
      <c r="F150" s="141" t="s">
        <v>2067</v>
      </c>
      <c r="G150" s="141" t="s">
        <v>15611</v>
      </c>
      <c r="H150" s="141" t="s">
        <v>15612</v>
      </c>
      <c r="I150" s="141" t="s">
        <v>15563</v>
      </c>
      <c r="J150" s="141" t="s">
        <v>15613</v>
      </c>
      <c r="K150" s="141">
        <v>11</v>
      </c>
      <c r="L150" s="141" t="s">
        <v>15433</v>
      </c>
      <c r="M150" s="141"/>
      <c r="N150" s="141">
        <v>41</v>
      </c>
      <c r="O150" s="133" t="s">
        <v>368</v>
      </c>
      <c r="P150" s="133"/>
    </row>
    <row r="151" s="134" customFormat="1" customHeight="1" spans="1:16">
      <c r="A151" s="141">
        <v>50354</v>
      </c>
      <c r="B151" s="141" t="s">
        <v>15614</v>
      </c>
      <c r="C151" s="141" t="s">
        <v>15031</v>
      </c>
      <c r="D151" s="141" t="s">
        <v>15428</v>
      </c>
      <c r="E151" s="141" t="s">
        <v>292</v>
      </c>
      <c r="F151" s="141" t="s">
        <v>2067</v>
      </c>
      <c r="G151" s="141" t="s">
        <v>15615</v>
      </c>
      <c r="H151" s="141" t="s">
        <v>15616</v>
      </c>
      <c r="I151" s="141" t="s">
        <v>15577</v>
      </c>
      <c r="J151" s="141" t="s">
        <v>15617</v>
      </c>
      <c r="K151" s="141">
        <v>11</v>
      </c>
      <c r="L151" s="141" t="s">
        <v>15433</v>
      </c>
      <c r="M151" s="141"/>
      <c r="N151" s="141">
        <v>42</v>
      </c>
      <c r="O151" s="133" t="s">
        <v>368</v>
      </c>
      <c r="P151" s="133"/>
    </row>
    <row r="152" s="134" customFormat="1" customHeight="1" spans="1:16">
      <c r="A152" s="141">
        <v>50923</v>
      </c>
      <c r="B152" s="141" t="s">
        <v>15618</v>
      </c>
      <c r="C152" s="141" t="s">
        <v>15031</v>
      </c>
      <c r="D152" s="141" t="s">
        <v>15428</v>
      </c>
      <c r="E152" s="141" t="s">
        <v>292</v>
      </c>
      <c r="F152" s="141" t="s">
        <v>2067</v>
      </c>
      <c r="G152" s="141" t="s">
        <v>15619</v>
      </c>
      <c r="H152" s="141" t="s">
        <v>15445</v>
      </c>
      <c r="I152" s="141" t="s">
        <v>15446</v>
      </c>
      <c r="J152" s="141" t="s">
        <v>15620</v>
      </c>
      <c r="K152" s="141">
        <v>11</v>
      </c>
      <c r="L152" s="141" t="s">
        <v>15433</v>
      </c>
      <c r="M152" s="141"/>
      <c r="N152" s="141">
        <v>43</v>
      </c>
      <c r="O152" s="133" t="s">
        <v>368</v>
      </c>
      <c r="P152" s="133"/>
    </row>
    <row r="153" s="134" customFormat="1" customHeight="1" spans="1:16">
      <c r="A153" s="141">
        <v>49781</v>
      </c>
      <c r="B153" s="141" t="s">
        <v>15621</v>
      </c>
      <c r="C153" s="141" t="s">
        <v>15031</v>
      </c>
      <c r="D153" s="141" t="s">
        <v>15428</v>
      </c>
      <c r="E153" s="141" t="s">
        <v>292</v>
      </c>
      <c r="F153" s="141" t="s">
        <v>2067</v>
      </c>
      <c r="G153" s="141" t="s">
        <v>15622</v>
      </c>
      <c r="H153" s="141" t="s">
        <v>15623</v>
      </c>
      <c r="I153" s="141" t="s">
        <v>15624</v>
      </c>
      <c r="J153" s="141" t="s">
        <v>15625</v>
      </c>
      <c r="K153" s="141">
        <v>11</v>
      </c>
      <c r="L153" s="141" t="s">
        <v>15433</v>
      </c>
      <c r="M153" s="141"/>
      <c r="N153" s="141">
        <v>44</v>
      </c>
      <c r="O153" s="133" t="s">
        <v>368</v>
      </c>
      <c r="P153" s="133"/>
    </row>
    <row r="154" s="134" customFormat="1" customHeight="1" spans="1:16">
      <c r="A154" s="141">
        <v>51717</v>
      </c>
      <c r="B154" s="141" t="s">
        <v>15626</v>
      </c>
      <c r="C154" s="141" t="s">
        <v>15031</v>
      </c>
      <c r="D154" s="141" t="s">
        <v>15428</v>
      </c>
      <c r="E154" s="141" t="s">
        <v>292</v>
      </c>
      <c r="F154" s="141" t="s">
        <v>2067</v>
      </c>
      <c r="G154" s="141" t="s">
        <v>15627</v>
      </c>
      <c r="H154" s="141" t="s">
        <v>15628</v>
      </c>
      <c r="I154" s="141" t="s">
        <v>15608</v>
      </c>
      <c r="J154" s="141" t="s">
        <v>15629</v>
      </c>
      <c r="K154" s="141">
        <v>11</v>
      </c>
      <c r="L154" s="141" t="s">
        <v>15433</v>
      </c>
      <c r="M154" s="141"/>
      <c r="N154" s="141">
        <v>45</v>
      </c>
      <c r="O154" s="133" t="s">
        <v>368</v>
      </c>
      <c r="P154" s="133"/>
    </row>
    <row r="155" s="134" customFormat="1" customHeight="1" spans="1:16">
      <c r="A155" s="141">
        <v>48499</v>
      </c>
      <c r="B155" s="141" t="s">
        <v>15630</v>
      </c>
      <c r="C155" s="141" t="s">
        <v>15031</v>
      </c>
      <c r="D155" s="141" t="s">
        <v>15428</v>
      </c>
      <c r="E155" s="141" t="s">
        <v>292</v>
      </c>
      <c r="F155" s="141" t="s">
        <v>2067</v>
      </c>
      <c r="G155" s="141" t="s">
        <v>15631</v>
      </c>
      <c r="H155" s="141" t="s">
        <v>15632</v>
      </c>
      <c r="I155" s="141" t="s">
        <v>15508</v>
      </c>
      <c r="J155" s="141" t="s">
        <v>15633</v>
      </c>
      <c r="K155" s="141">
        <v>10</v>
      </c>
      <c r="L155" s="141" t="s">
        <v>15433</v>
      </c>
      <c r="M155" s="141"/>
      <c r="N155" s="141">
        <v>46</v>
      </c>
      <c r="O155" s="133" t="s">
        <v>368</v>
      </c>
      <c r="P155" s="133"/>
    </row>
    <row r="156" s="134" customFormat="1" customHeight="1" spans="1:16">
      <c r="A156" s="141">
        <v>56978</v>
      </c>
      <c r="B156" s="141" t="s">
        <v>15634</v>
      </c>
      <c r="C156" s="141" t="s">
        <v>15031</v>
      </c>
      <c r="D156" s="141" t="s">
        <v>15428</v>
      </c>
      <c r="E156" s="141" t="s">
        <v>292</v>
      </c>
      <c r="F156" s="141" t="s">
        <v>2067</v>
      </c>
      <c r="G156" s="141" t="s">
        <v>15635</v>
      </c>
      <c r="H156" s="141" t="s">
        <v>15636</v>
      </c>
      <c r="I156" s="141" t="s">
        <v>15637</v>
      </c>
      <c r="J156" s="141" t="s">
        <v>15638</v>
      </c>
      <c r="K156" s="141">
        <v>10</v>
      </c>
      <c r="L156" s="141" t="s">
        <v>15433</v>
      </c>
      <c r="M156" s="141"/>
      <c r="N156" s="141">
        <v>47</v>
      </c>
      <c r="O156" s="133" t="s">
        <v>368</v>
      </c>
      <c r="P156" s="133"/>
    </row>
    <row r="157" s="134" customFormat="1" customHeight="1" spans="1:16">
      <c r="A157" s="141">
        <v>49877</v>
      </c>
      <c r="B157" s="141" t="s">
        <v>15639</v>
      </c>
      <c r="C157" s="141" t="s">
        <v>15031</v>
      </c>
      <c r="D157" s="141" t="s">
        <v>15428</v>
      </c>
      <c r="E157" s="141" t="s">
        <v>292</v>
      </c>
      <c r="F157" s="141" t="s">
        <v>2067</v>
      </c>
      <c r="G157" s="141" t="s">
        <v>15640</v>
      </c>
      <c r="H157" s="141" t="s">
        <v>15641</v>
      </c>
      <c r="I157" s="141" t="s">
        <v>15624</v>
      </c>
      <c r="J157" s="141" t="s">
        <v>15642</v>
      </c>
      <c r="K157" s="141">
        <v>10</v>
      </c>
      <c r="L157" s="141" t="s">
        <v>15433</v>
      </c>
      <c r="M157" s="141"/>
      <c r="N157" s="141">
        <v>48</v>
      </c>
      <c r="O157" s="133" t="s">
        <v>368</v>
      </c>
      <c r="P157" s="133"/>
    </row>
    <row r="158" s="134" customFormat="1" customHeight="1" spans="1:16">
      <c r="A158" s="141">
        <v>53645</v>
      </c>
      <c r="B158" s="141" t="s">
        <v>15643</v>
      </c>
      <c r="C158" s="141" t="s">
        <v>15031</v>
      </c>
      <c r="D158" s="141" t="s">
        <v>15428</v>
      </c>
      <c r="E158" s="141" t="s">
        <v>292</v>
      </c>
      <c r="F158" s="141" t="s">
        <v>2067</v>
      </c>
      <c r="G158" s="141" t="s">
        <v>15644</v>
      </c>
      <c r="H158" s="141" t="s">
        <v>15645</v>
      </c>
      <c r="I158" s="141" t="s">
        <v>15646</v>
      </c>
      <c r="J158" s="141" t="s">
        <v>15647</v>
      </c>
      <c r="K158" s="141">
        <v>10</v>
      </c>
      <c r="L158" s="141" t="s">
        <v>15433</v>
      </c>
      <c r="M158" s="141"/>
      <c r="N158" s="141">
        <v>49</v>
      </c>
      <c r="O158" s="133" t="s">
        <v>368</v>
      </c>
      <c r="P158" s="133"/>
    </row>
    <row r="159" s="134" customFormat="1" customHeight="1" spans="1:16">
      <c r="A159" s="141">
        <v>45819</v>
      </c>
      <c r="B159" s="141" t="s">
        <v>15648</v>
      </c>
      <c r="C159" s="141" t="s">
        <v>15031</v>
      </c>
      <c r="D159" s="141" t="s">
        <v>15428</v>
      </c>
      <c r="E159" s="141" t="s">
        <v>292</v>
      </c>
      <c r="F159" s="141" t="s">
        <v>2067</v>
      </c>
      <c r="G159" s="141" t="s">
        <v>15649</v>
      </c>
      <c r="H159" s="141" t="s">
        <v>15650</v>
      </c>
      <c r="I159" s="141" t="s">
        <v>15651</v>
      </c>
      <c r="J159" s="141" t="s">
        <v>15652</v>
      </c>
      <c r="K159" s="141">
        <v>10</v>
      </c>
      <c r="L159" s="141" t="s">
        <v>15433</v>
      </c>
      <c r="M159" s="141"/>
      <c r="N159" s="141">
        <v>50</v>
      </c>
      <c r="O159" s="133" t="s">
        <v>368</v>
      </c>
      <c r="P159" s="133"/>
    </row>
    <row r="160" s="134" customFormat="1" customHeight="1" spans="1:16">
      <c r="A160" s="141">
        <v>56855</v>
      </c>
      <c r="B160" s="141" t="s">
        <v>15653</v>
      </c>
      <c r="C160" s="141" t="s">
        <v>15031</v>
      </c>
      <c r="D160" s="141" t="s">
        <v>15428</v>
      </c>
      <c r="E160" s="141" t="s">
        <v>292</v>
      </c>
      <c r="F160" s="141" t="s">
        <v>2067</v>
      </c>
      <c r="G160" s="141" t="s">
        <v>15654</v>
      </c>
      <c r="H160" s="141" t="s">
        <v>15655</v>
      </c>
      <c r="I160" s="141" t="s">
        <v>15656</v>
      </c>
      <c r="J160" s="141" t="s">
        <v>15657</v>
      </c>
      <c r="K160" s="141">
        <v>9</v>
      </c>
      <c r="L160" s="141" t="s">
        <v>15433</v>
      </c>
      <c r="M160" s="141"/>
      <c r="N160" s="141">
        <v>51</v>
      </c>
      <c r="O160" s="133" t="s">
        <v>368</v>
      </c>
      <c r="P160" s="133"/>
    </row>
    <row r="161" s="134" customFormat="1" customHeight="1" spans="1:16">
      <c r="A161" s="141">
        <v>49640</v>
      </c>
      <c r="B161" s="141" t="s">
        <v>15658</v>
      </c>
      <c r="C161" s="141" t="s">
        <v>15031</v>
      </c>
      <c r="D161" s="141" t="s">
        <v>15428</v>
      </c>
      <c r="E161" s="141" t="s">
        <v>292</v>
      </c>
      <c r="F161" s="141" t="s">
        <v>2067</v>
      </c>
      <c r="G161" s="141" t="s">
        <v>15659</v>
      </c>
      <c r="H161" s="141" t="s">
        <v>3502</v>
      </c>
      <c r="I161" s="141" t="s">
        <v>15599</v>
      </c>
      <c r="J161" s="141" t="s">
        <v>15660</v>
      </c>
      <c r="K161" s="141">
        <v>9</v>
      </c>
      <c r="L161" s="141" t="s">
        <v>15433</v>
      </c>
      <c r="M161" s="141"/>
      <c r="N161" s="141">
        <v>52</v>
      </c>
      <c r="O161" s="133" t="s">
        <v>368</v>
      </c>
      <c r="P161" s="133"/>
    </row>
    <row r="162" s="134" customFormat="1" customHeight="1" spans="1:16">
      <c r="A162" s="141">
        <v>59375</v>
      </c>
      <c r="B162" s="141" t="s">
        <v>15661</v>
      </c>
      <c r="C162" s="141" t="s">
        <v>15031</v>
      </c>
      <c r="D162" s="141" t="s">
        <v>15428</v>
      </c>
      <c r="E162" s="141" t="s">
        <v>292</v>
      </c>
      <c r="F162" s="141" t="s">
        <v>2067</v>
      </c>
      <c r="G162" s="141" t="s">
        <v>15662</v>
      </c>
      <c r="H162" s="141" t="s">
        <v>15663</v>
      </c>
      <c r="I162" s="141" t="s">
        <v>15664</v>
      </c>
      <c r="J162" s="141" t="s">
        <v>15665</v>
      </c>
      <c r="K162" s="141">
        <v>9</v>
      </c>
      <c r="L162" s="141" t="s">
        <v>15433</v>
      </c>
      <c r="M162" s="141"/>
      <c r="N162" s="141">
        <v>53</v>
      </c>
      <c r="O162" s="133" t="s">
        <v>368</v>
      </c>
      <c r="P162" s="133"/>
    </row>
    <row r="163" s="134" customFormat="1" customHeight="1" spans="1:16">
      <c r="A163" s="141">
        <v>55968</v>
      </c>
      <c r="B163" s="141" t="s">
        <v>15666</v>
      </c>
      <c r="C163" s="141" t="s">
        <v>15031</v>
      </c>
      <c r="D163" s="141" t="s">
        <v>15428</v>
      </c>
      <c r="E163" s="141" t="s">
        <v>292</v>
      </c>
      <c r="F163" s="141" t="s">
        <v>2067</v>
      </c>
      <c r="G163" s="141" t="s">
        <v>15667</v>
      </c>
      <c r="H163" s="141" t="s">
        <v>15668</v>
      </c>
      <c r="I163" s="141" t="s">
        <v>15669</v>
      </c>
      <c r="J163" s="141" t="s">
        <v>15670</v>
      </c>
      <c r="K163" s="141">
        <v>9</v>
      </c>
      <c r="L163" s="141" t="s">
        <v>15433</v>
      </c>
      <c r="M163" s="141"/>
      <c r="N163" s="141">
        <v>54</v>
      </c>
      <c r="O163" s="133" t="s">
        <v>368</v>
      </c>
      <c r="P163" s="133"/>
    </row>
    <row r="164" s="134" customFormat="1" customHeight="1" spans="1:16">
      <c r="A164" s="141">
        <v>58664</v>
      </c>
      <c r="B164" s="141" t="s">
        <v>15671</v>
      </c>
      <c r="C164" s="141" t="s">
        <v>15031</v>
      </c>
      <c r="D164" s="141" t="s">
        <v>15428</v>
      </c>
      <c r="E164" s="141" t="s">
        <v>292</v>
      </c>
      <c r="F164" s="141" t="s">
        <v>2067</v>
      </c>
      <c r="G164" s="141" t="s">
        <v>15672</v>
      </c>
      <c r="H164" s="141" t="s">
        <v>15673</v>
      </c>
      <c r="I164" s="141" t="s">
        <v>15544</v>
      </c>
      <c r="J164" s="141" t="s">
        <v>15674</v>
      </c>
      <c r="K164" s="141">
        <v>9</v>
      </c>
      <c r="L164" s="141" t="s">
        <v>15433</v>
      </c>
      <c r="M164" s="141"/>
      <c r="N164" s="141">
        <v>55</v>
      </c>
      <c r="O164" s="133" t="s">
        <v>368</v>
      </c>
      <c r="P164" s="133"/>
    </row>
    <row r="165" s="134" customFormat="1" customHeight="1" spans="1:16">
      <c r="A165" s="141">
        <v>57584</v>
      </c>
      <c r="B165" s="141" t="s">
        <v>15675</v>
      </c>
      <c r="C165" s="141" t="s">
        <v>15031</v>
      </c>
      <c r="D165" s="141" t="s">
        <v>15428</v>
      </c>
      <c r="E165" s="141" t="s">
        <v>292</v>
      </c>
      <c r="F165" s="141" t="s">
        <v>2067</v>
      </c>
      <c r="G165" s="141" t="s">
        <v>15676</v>
      </c>
      <c r="H165" s="141" t="s">
        <v>15677</v>
      </c>
      <c r="I165" s="141" t="s">
        <v>15554</v>
      </c>
      <c r="J165" s="141" t="s">
        <v>15678</v>
      </c>
      <c r="K165" s="141">
        <v>8</v>
      </c>
      <c r="L165" s="141" t="s">
        <v>15433</v>
      </c>
      <c r="M165" s="141"/>
      <c r="N165" s="141">
        <v>56</v>
      </c>
      <c r="O165" s="133" t="s">
        <v>368</v>
      </c>
      <c r="P165" s="133"/>
    </row>
    <row r="166" s="134" customFormat="1" customHeight="1" spans="1:16">
      <c r="A166" s="141">
        <v>59442</v>
      </c>
      <c r="B166" s="141" t="s">
        <v>15679</v>
      </c>
      <c r="C166" s="141" t="s">
        <v>15031</v>
      </c>
      <c r="D166" s="141" t="s">
        <v>15428</v>
      </c>
      <c r="E166" s="141" t="s">
        <v>292</v>
      </c>
      <c r="F166" s="141" t="s">
        <v>2067</v>
      </c>
      <c r="G166" s="141" t="s">
        <v>15680</v>
      </c>
      <c r="H166" s="141" t="s">
        <v>15681</v>
      </c>
      <c r="I166" s="141" t="s">
        <v>15664</v>
      </c>
      <c r="J166" s="141" t="s">
        <v>15682</v>
      </c>
      <c r="K166" s="141">
        <v>8</v>
      </c>
      <c r="L166" s="141" t="s">
        <v>15433</v>
      </c>
      <c r="M166" s="141"/>
      <c r="N166" s="141">
        <v>57</v>
      </c>
      <c r="O166" s="133" t="s">
        <v>368</v>
      </c>
      <c r="P166" s="133"/>
    </row>
    <row r="167" s="134" customFormat="1" customHeight="1" spans="1:16">
      <c r="A167" s="141">
        <v>56947</v>
      </c>
      <c r="B167" s="141" t="s">
        <v>15683</v>
      </c>
      <c r="C167" s="141" t="s">
        <v>15031</v>
      </c>
      <c r="D167" s="141" t="s">
        <v>15428</v>
      </c>
      <c r="E167" s="141" t="s">
        <v>292</v>
      </c>
      <c r="F167" s="141" t="s">
        <v>2067</v>
      </c>
      <c r="G167" s="141" t="s">
        <v>15684</v>
      </c>
      <c r="H167" s="141" t="s">
        <v>15685</v>
      </c>
      <c r="I167" s="141" t="s">
        <v>15637</v>
      </c>
      <c r="J167" s="141" t="s">
        <v>15686</v>
      </c>
      <c r="K167" s="141">
        <v>7</v>
      </c>
      <c r="L167" s="141" t="s">
        <v>15433</v>
      </c>
      <c r="M167" s="141"/>
      <c r="N167" s="141">
        <v>58</v>
      </c>
      <c r="O167" s="133" t="s">
        <v>368</v>
      </c>
      <c r="P167" s="133"/>
    </row>
    <row r="168" s="134" customFormat="1" customHeight="1" spans="1:16">
      <c r="A168" s="141">
        <v>56987</v>
      </c>
      <c r="B168" s="141" t="s">
        <v>15687</v>
      </c>
      <c r="C168" s="141" t="s">
        <v>15031</v>
      </c>
      <c r="D168" s="141" t="s">
        <v>15428</v>
      </c>
      <c r="E168" s="141" t="s">
        <v>292</v>
      </c>
      <c r="F168" s="141" t="s">
        <v>2067</v>
      </c>
      <c r="G168" s="141" t="s">
        <v>15688</v>
      </c>
      <c r="H168" s="141" t="s">
        <v>15689</v>
      </c>
      <c r="I168" s="141" t="s">
        <v>15637</v>
      </c>
      <c r="J168" s="141" t="s">
        <v>15690</v>
      </c>
      <c r="K168" s="141">
        <v>7</v>
      </c>
      <c r="L168" s="141" t="s">
        <v>15433</v>
      </c>
      <c r="M168" s="141"/>
      <c r="N168" s="141">
        <v>59</v>
      </c>
      <c r="O168" s="133" t="s">
        <v>368</v>
      </c>
      <c r="P168" s="133"/>
    </row>
    <row r="169" s="134" customFormat="1" customHeight="1" spans="1:16">
      <c r="A169" s="141">
        <v>57816</v>
      </c>
      <c r="B169" s="141" t="s">
        <v>15691</v>
      </c>
      <c r="C169" s="141" t="s">
        <v>15031</v>
      </c>
      <c r="D169" s="141" t="s">
        <v>15428</v>
      </c>
      <c r="E169" s="141" t="s">
        <v>292</v>
      </c>
      <c r="F169" s="141" t="s">
        <v>2067</v>
      </c>
      <c r="G169" s="141" t="s">
        <v>15692</v>
      </c>
      <c r="H169" s="141" t="s">
        <v>15693</v>
      </c>
      <c r="I169" s="141" t="s">
        <v>15577</v>
      </c>
      <c r="J169" s="141" t="s">
        <v>15694</v>
      </c>
      <c r="K169" s="141">
        <v>7</v>
      </c>
      <c r="L169" s="141" t="s">
        <v>15433</v>
      </c>
      <c r="M169" s="141"/>
      <c r="N169" s="141">
        <v>60</v>
      </c>
      <c r="O169" s="133" t="s">
        <v>368</v>
      </c>
      <c r="P169" s="133"/>
    </row>
    <row r="170" s="134" customFormat="1" customHeight="1" spans="1:16">
      <c r="A170" s="141">
        <v>49615</v>
      </c>
      <c r="B170" s="141" t="s">
        <v>15695</v>
      </c>
      <c r="C170" s="141" t="s">
        <v>15031</v>
      </c>
      <c r="D170" s="141" t="s">
        <v>15428</v>
      </c>
      <c r="E170" s="141" t="s">
        <v>292</v>
      </c>
      <c r="F170" s="141" t="s">
        <v>2067</v>
      </c>
      <c r="G170" s="141" t="s">
        <v>15696</v>
      </c>
      <c r="H170" s="141" t="s">
        <v>3502</v>
      </c>
      <c r="I170" s="141" t="s">
        <v>15599</v>
      </c>
      <c r="J170" s="141" t="s">
        <v>15697</v>
      </c>
      <c r="K170" s="141">
        <v>7</v>
      </c>
      <c r="L170" s="141" t="s">
        <v>15433</v>
      </c>
      <c r="M170" s="141"/>
      <c r="N170" s="141">
        <v>61</v>
      </c>
      <c r="O170" s="133" t="s">
        <v>368</v>
      </c>
      <c r="P170" s="133"/>
    </row>
    <row r="171" s="134" customFormat="1" customHeight="1" spans="1:16">
      <c r="A171" s="141">
        <v>59469</v>
      </c>
      <c r="B171" s="141" t="s">
        <v>15698</v>
      </c>
      <c r="C171" s="141" t="s">
        <v>15031</v>
      </c>
      <c r="D171" s="141" t="s">
        <v>15428</v>
      </c>
      <c r="E171" s="141" t="s">
        <v>292</v>
      </c>
      <c r="F171" s="141" t="s">
        <v>2067</v>
      </c>
      <c r="G171" s="141" t="s">
        <v>15699</v>
      </c>
      <c r="H171" s="141" t="s">
        <v>15700</v>
      </c>
      <c r="I171" s="141" t="s">
        <v>15586</v>
      </c>
      <c r="J171" s="141" t="s">
        <v>15701</v>
      </c>
      <c r="K171" s="141">
        <v>7</v>
      </c>
      <c r="L171" s="141" t="s">
        <v>15433</v>
      </c>
      <c r="M171" s="141"/>
      <c r="N171" s="141">
        <v>62</v>
      </c>
      <c r="O171" s="133" t="s">
        <v>368</v>
      </c>
      <c r="P171" s="133"/>
    </row>
    <row r="172" s="134" customFormat="1" customHeight="1" spans="1:16">
      <c r="A172" s="141">
        <v>54358</v>
      </c>
      <c r="B172" s="141" t="s">
        <v>15702</v>
      </c>
      <c r="C172" s="141" t="s">
        <v>15031</v>
      </c>
      <c r="D172" s="141" t="s">
        <v>15428</v>
      </c>
      <c r="E172" s="141" t="s">
        <v>292</v>
      </c>
      <c r="F172" s="141" t="s">
        <v>2067</v>
      </c>
      <c r="G172" s="141" t="s">
        <v>15703</v>
      </c>
      <c r="H172" s="141" t="s">
        <v>15704</v>
      </c>
      <c r="I172" s="141" t="s">
        <v>9749</v>
      </c>
      <c r="J172" s="141" t="s">
        <v>15705</v>
      </c>
      <c r="K172" s="141">
        <v>7</v>
      </c>
      <c r="L172" s="141" t="s">
        <v>15433</v>
      </c>
      <c r="M172" s="141"/>
      <c r="N172" s="141">
        <v>63</v>
      </c>
      <c r="O172" s="133" t="s">
        <v>368</v>
      </c>
      <c r="P172" s="133"/>
    </row>
    <row r="173" s="134" customFormat="1" customHeight="1" spans="1:16">
      <c r="A173" s="141">
        <v>56236</v>
      </c>
      <c r="B173" s="141" t="s">
        <v>15706</v>
      </c>
      <c r="C173" s="141" t="s">
        <v>15031</v>
      </c>
      <c r="D173" s="141" t="s">
        <v>15428</v>
      </c>
      <c r="E173" s="141" t="s">
        <v>292</v>
      </c>
      <c r="F173" s="141" t="s">
        <v>2067</v>
      </c>
      <c r="G173" s="141" t="s">
        <v>15707</v>
      </c>
      <c r="H173" s="141" t="s">
        <v>15708</v>
      </c>
      <c r="I173" s="141" t="s">
        <v>15549</v>
      </c>
      <c r="J173" s="141" t="s">
        <v>15709</v>
      </c>
      <c r="K173" s="141">
        <v>7</v>
      </c>
      <c r="L173" s="141" t="s">
        <v>15433</v>
      </c>
      <c r="M173" s="141"/>
      <c r="N173" s="141">
        <v>64</v>
      </c>
      <c r="O173" s="133" t="s">
        <v>368</v>
      </c>
      <c r="P173" s="133"/>
    </row>
    <row r="174" s="134" customFormat="1" customHeight="1" spans="1:16">
      <c r="A174" s="141">
        <v>54913</v>
      </c>
      <c r="B174" s="141" t="s">
        <v>15710</v>
      </c>
      <c r="C174" s="141" t="s">
        <v>15031</v>
      </c>
      <c r="D174" s="141" t="s">
        <v>15428</v>
      </c>
      <c r="E174" s="141" t="s">
        <v>292</v>
      </c>
      <c r="F174" s="141" t="s">
        <v>2067</v>
      </c>
      <c r="G174" s="141" t="s">
        <v>15711</v>
      </c>
      <c r="H174" s="141" t="s">
        <v>13083</v>
      </c>
      <c r="I174" s="141" t="s">
        <v>15489</v>
      </c>
      <c r="J174" s="141" t="s">
        <v>15712</v>
      </c>
      <c r="K174" s="141">
        <v>6</v>
      </c>
      <c r="L174" s="141" t="s">
        <v>15433</v>
      </c>
      <c r="M174" s="141"/>
      <c r="N174" s="141">
        <v>65</v>
      </c>
      <c r="O174" s="133" t="s">
        <v>368</v>
      </c>
      <c r="P174" s="133"/>
    </row>
    <row r="175" s="134" customFormat="1" customHeight="1" spans="1:16">
      <c r="A175" s="142">
        <v>58919</v>
      </c>
      <c r="B175" s="142" t="s">
        <v>15713</v>
      </c>
      <c r="C175" s="142" t="s">
        <v>15031</v>
      </c>
      <c r="D175" s="142" t="s">
        <v>15428</v>
      </c>
      <c r="E175" s="142" t="s">
        <v>292</v>
      </c>
      <c r="F175" s="142" t="s">
        <v>2067</v>
      </c>
      <c r="G175" s="142" t="s">
        <v>15714</v>
      </c>
      <c r="H175" s="142" t="s">
        <v>15715</v>
      </c>
      <c r="I175" s="142" t="s">
        <v>15716</v>
      </c>
      <c r="J175" s="142" t="s">
        <v>15717</v>
      </c>
      <c r="K175" s="142">
        <v>5</v>
      </c>
      <c r="L175" s="141" t="s">
        <v>15433</v>
      </c>
      <c r="M175" s="141"/>
      <c r="N175" s="141">
        <v>66</v>
      </c>
      <c r="O175" s="133" t="s">
        <v>368</v>
      </c>
      <c r="P175" s="133"/>
    </row>
    <row r="176" s="134" customFormat="1" customHeight="1" spans="1:16">
      <c r="A176" s="141">
        <v>58942</v>
      </c>
      <c r="B176" s="141" t="s">
        <v>15718</v>
      </c>
      <c r="C176" s="141" t="s">
        <v>15031</v>
      </c>
      <c r="D176" s="141" t="s">
        <v>15428</v>
      </c>
      <c r="E176" s="141" t="s">
        <v>292</v>
      </c>
      <c r="F176" s="141" t="s">
        <v>2067</v>
      </c>
      <c r="G176" s="141" t="s">
        <v>15719</v>
      </c>
      <c r="H176" s="141" t="s">
        <v>15720</v>
      </c>
      <c r="I176" s="141" t="s">
        <v>15716</v>
      </c>
      <c r="J176" s="141" t="s">
        <v>15721</v>
      </c>
      <c r="K176" s="141">
        <v>3</v>
      </c>
      <c r="L176" s="141" t="s">
        <v>15433</v>
      </c>
      <c r="M176" s="141"/>
      <c r="N176" s="141">
        <v>67</v>
      </c>
      <c r="O176" s="133" t="s">
        <v>368</v>
      </c>
      <c r="P176" s="133"/>
    </row>
    <row r="177" customHeight="1" spans="3:16">
      <c r="C177" s="60"/>
      <c r="D177" s="60"/>
      <c r="E177" s="60"/>
      <c r="F177" s="60"/>
      <c r="G177" s="60"/>
      <c r="H177" s="60"/>
      <c r="I177" s="60"/>
      <c r="J177" s="60"/>
      <c r="K177" s="60"/>
      <c r="L177" s="60"/>
      <c r="M177" s="60"/>
      <c r="N177" s="60"/>
      <c r="O177" s="59"/>
      <c r="P177" s="59"/>
    </row>
    <row r="178" s="134" customFormat="1" customHeight="1" spans="1:16">
      <c r="A178" s="141">
        <v>45758</v>
      </c>
      <c r="B178" s="145" t="s">
        <v>15722</v>
      </c>
      <c r="C178" s="190" t="s">
        <v>15031</v>
      </c>
      <c r="D178" s="141" t="s">
        <v>15428</v>
      </c>
      <c r="E178" s="141" t="s">
        <v>292</v>
      </c>
      <c r="F178" s="141" t="s">
        <v>866</v>
      </c>
      <c r="G178" s="141" t="s">
        <v>15723</v>
      </c>
      <c r="H178" s="141" t="s">
        <v>15724</v>
      </c>
      <c r="I178" s="141" t="s">
        <v>15725</v>
      </c>
      <c r="J178" s="141" t="s">
        <v>15726</v>
      </c>
      <c r="K178" s="141">
        <v>114</v>
      </c>
      <c r="L178" s="141" t="s">
        <v>15433</v>
      </c>
      <c r="M178" s="141"/>
      <c r="N178" s="141">
        <v>1</v>
      </c>
      <c r="O178" s="9" t="s">
        <v>298</v>
      </c>
      <c r="P178" s="133" t="s">
        <v>299</v>
      </c>
    </row>
    <row r="179" s="134" customFormat="1" customHeight="1" spans="1:16">
      <c r="A179" s="141">
        <v>58254</v>
      </c>
      <c r="B179" s="145" t="s">
        <v>15727</v>
      </c>
      <c r="C179" s="190" t="s">
        <v>15031</v>
      </c>
      <c r="D179" s="141" t="s">
        <v>15428</v>
      </c>
      <c r="E179" s="141" t="s">
        <v>292</v>
      </c>
      <c r="F179" s="141" t="s">
        <v>866</v>
      </c>
      <c r="G179" s="141" t="s">
        <v>15728</v>
      </c>
      <c r="H179" s="141" t="s">
        <v>15729</v>
      </c>
      <c r="I179" s="141" t="s">
        <v>15730</v>
      </c>
      <c r="J179" s="141" t="s">
        <v>15731</v>
      </c>
      <c r="K179" s="141">
        <v>101</v>
      </c>
      <c r="L179" s="141" t="s">
        <v>15433</v>
      </c>
      <c r="M179" s="141"/>
      <c r="N179" s="141">
        <v>2</v>
      </c>
      <c r="O179" s="9" t="s">
        <v>311</v>
      </c>
      <c r="P179" s="133" t="s">
        <v>299</v>
      </c>
    </row>
    <row r="180" s="134" customFormat="1" customHeight="1" spans="1:16">
      <c r="A180" s="141">
        <v>59013</v>
      </c>
      <c r="B180" s="145" t="s">
        <v>15732</v>
      </c>
      <c r="C180" s="190" t="s">
        <v>15031</v>
      </c>
      <c r="D180" s="141" t="s">
        <v>15428</v>
      </c>
      <c r="E180" s="141" t="s">
        <v>292</v>
      </c>
      <c r="F180" s="141" t="s">
        <v>866</v>
      </c>
      <c r="G180" s="141" t="s">
        <v>15733</v>
      </c>
      <c r="H180" s="141" t="s">
        <v>15734</v>
      </c>
      <c r="I180" s="141" t="s">
        <v>15735</v>
      </c>
      <c r="J180" s="141" t="s">
        <v>15736</v>
      </c>
      <c r="K180" s="141">
        <v>92</v>
      </c>
      <c r="L180" s="141" t="s">
        <v>15433</v>
      </c>
      <c r="M180" s="141"/>
      <c r="N180" s="141">
        <v>3</v>
      </c>
      <c r="O180" s="9" t="s">
        <v>322</v>
      </c>
      <c r="P180" s="133" t="s">
        <v>299</v>
      </c>
    </row>
    <row r="181" s="134" customFormat="1" customHeight="1" spans="1:16">
      <c r="A181" s="141">
        <v>49726</v>
      </c>
      <c r="B181" s="145" t="s">
        <v>15737</v>
      </c>
      <c r="C181" s="190" t="s">
        <v>15031</v>
      </c>
      <c r="D181" s="141" t="s">
        <v>15428</v>
      </c>
      <c r="E181" s="141" t="s">
        <v>292</v>
      </c>
      <c r="F181" s="141" t="s">
        <v>866</v>
      </c>
      <c r="G181" s="141" t="s">
        <v>15738</v>
      </c>
      <c r="H181" s="141" t="s">
        <v>15739</v>
      </c>
      <c r="I181" s="141" t="s">
        <v>15740</v>
      </c>
      <c r="J181" s="141" t="s">
        <v>15741</v>
      </c>
      <c r="K181" s="141">
        <v>61</v>
      </c>
      <c r="L181" s="141" t="s">
        <v>15433</v>
      </c>
      <c r="M181" s="141"/>
      <c r="N181" s="141">
        <v>4</v>
      </c>
      <c r="O181" s="133" t="s">
        <v>642</v>
      </c>
      <c r="P181" s="133" t="s">
        <v>299</v>
      </c>
    </row>
    <row r="182" s="134" customFormat="1" customHeight="1" spans="1:16">
      <c r="A182" s="141">
        <v>57115</v>
      </c>
      <c r="B182" s="145" t="s">
        <v>15742</v>
      </c>
      <c r="C182" s="190" t="s">
        <v>15031</v>
      </c>
      <c r="D182" s="141" t="s">
        <v>15428</v>
      </c>
      <c r="E182" s="141" t="s">
        <v>292</v>
      </c>
      <c r="F182" s="141" t="s">
        <v>866</v>
      </c>
      <c r="G182" s="141" t="s">
        <v>15743</v>
      </c>
      <c r="H182" s="141" t="s">
        <v>15744</v>
      </c>
      <c r="I182" s="141" t="s">
        <v>15441</v>
      </c>
      <c r="J182" s="141" t="s">
        <v>15745</v>
      </c>
      <c r="K182" s="141">
        <v>52</v>
      </c>
      <c r="L182" s="141" t="s">
        <v>15433</v>
      </c>
      <c r="M182" s="141"/>
      <c r="N182" s="141">
        <v>5</v>
      </c>
      <c r="O182" s="133" t="s">
        <v>642</v>
      </c>
      <c r="P182" s="133" t="s">
        <v>299</v>
      </c>
    </row>
    <row r="183" s="134" customFormat="1" customHeight="1" spans="1:16">
      <c r="A183" s="141">
        <v>45766</v>
      </c>
      <c r="B183" s="145" t="s">
        <v>15746</v>
      </c>
      <c r="C183" s="190" t="s">
        <v>15031</v>
      </c>
      <c r="D183" s="141" t="s">
        <v>15428</v>
      </c>
      <c r="E183" s="141" t="s">
        <v>292</v>
      </c>
      <c r="F183" s="141" t="s">
        <v>866</v>
      </c>
      <c r="G183" s="141" t="s">
        <v>15747</v>
      </c>
      <c r="H183" s="141" t="s">
        <v>15748</v>
      </c>
      <c r="I183" s="141" t="s">
        <v>15749</v>
      </c>
      <c r="J183" s="141" t="s">
        <v>15750</v>
      </c>
      <c r="K183" s="141">
        <v>51</v>
      </c>
      <c r="L183" s="141" t="s">
        <v>15433</v>
      </c>
      <c r="M183" s="141"/>
      <c r="N183" s="141">
        <v>6</v>
      </c>
      <c r="O183" s="133" t="s">
        <v>333</v>
      </c>
      <c r="P183" s="133"/>
    </row>
    <row r="184" s="134" customFormat="1" customHeight="1" spans="1:16">
      <c r="A184" s="141">
        <v>46764</v>
      </c>
      <c r="B184" s="145" t="s">
        <v>15751</v>
      </c>
      <c r="C184" s="190" t="s">
        <v>15031</v>
      </c>
      <c r="D184" s="141" t="s">
        <v>15428</v>
      </c>
      <c r="E184" s="141" t="s">
        <v>292</v>
      </c>
      <c r="F184" s="141" t="s">
        <v>866</v>
      </c>
      <c r="G184" s="141" t="s">
        <v>15752</v>
      </c>
      <c r="H184" s="141" t="s">
        <v>15753</v>
      </c>
      <c r="I184" s="141" t="s">
        <v>15754</v>
      </c>
      <c r="J184" s="141" t="s">
        <v>15755</v>
      </c>
      <c r="K184" s="141">
        <v>46</v>
      </c>
      <c r="L184" s="141" t="s">
        <v>15433</v>
      </c>
      <c r="M184" s="141"/>
      <c r="N184" s="141">
        <v>7</v>
      </c>
      <c r="O184" s="133" t="s">
        <v>333</v>
      </c>
      <c r="P184" s="133"/>
    </row>
    <row r="185" s="134" customFormat="1" customHeight="1" spans="1:16">
      <c r="A185" s="141">
        <v>58614</v>
      </c>
      <c r="B185" s="145" t="s">
        <v>15756</v>
      </c>
      <c r="C185" s="190" t="s">
        <v>15031</v>
      </c>
      <c r="D185" s="141" t="s">
        <v>15428</v>
      </c>
      <c r="E185" s="141" t="s">
        <v>292</v>
      </c>
      <c r="F185" s="141" t="s">
        <v>866</v>
      </c>
      <c r="G185" s="141" t="s">
        <v>15757</v>
      </c>
      <c r="H185" s="141" t="s">
        <v>15758</v>
      </c>
      <c r="I185" s="141" t="s">
        <v>15716</v>
      </c>
      <c r="J185" s="141" t="s">
        <v>15759</v>
      </c>
      <c r="K185" s="141">
        <v>32</v>
      </c>
      <c r="L185" s="141" t="s">
        <v>15433</v>
      </c>
      <c r="M185" s="141"/>
      <c r="N185" s="141">
        <v>8</v>
      </c>
      <c r="O185" s="133" t="s">
        <v>333</v>
      </c>
      <c r="P185" s="133"/>
    </row>
    <row r="186" s="134" customFormat="1" customHeight="1" spans="1:16">
      <c r="A186" s="141">
        <v>57852</v>
      </c>
      <c r="B186" s="145" t="s">
        <v>15760</v>
      </c>
      <c r="C186" s="190" t="s">
        <v>15031</v>
      </c>
      <c r="D186" s="141" t="s">
        <v>15428</v>
      </c>
      <c r="E186" s="141" t="s">
        <v>292</v>
      </c>
      <c r="F186" s="141" t="s">
        <v>866</v>
      </c>
      <c r="G186" s="141" t="s">
        <v>15761</v>
      </c>
      <c r="H186" s="141" t="s">
        <v>15762</v>
      </c>
      <c r="I186" s="141" t="s">
        <v>15763</v>
      </c>
      <c r="J186" s="141" t="s">
        <v>15764</v>
      </c>
      <c r="K186" s="141">
        <v>32</v>
      </c>
      <c r="L186" s="141" t="s">
        <v>15433</v>
      </c>
      <c r="M186" s="141"/>
      <c r="N186" s="141">
        <v>9</v>
      </c>
      <c r="O186" s="133" t="s">
        <v>333</v>
      </c>
      <c r="P186" s="133"/>
    </row>
    <row r="187" s="134" customFormat="1" customHeight="1" spans="1:16">
      <c r="A187" s="141">
        <v>49929</v>
      </c>
      <c r="B187" s="145" t="s">
        <v>15765</v>
      </c>
      <c r="C187" s="190" t="s">
        <v>15031</v>
      </c>
      <c r="D187" s="141" t="s">
        <v>15428</v>
      </c>
      <c r="E187" s="141" t="s">
        <v>292</v>
      </c>
      <c r="F187" s="141" t="s">
        <v>866</v>
      </c>
      <c r="G187" s="141" t="s">
        <v>15766</v>
      </c>
      <c r="H187" s="141" t="s">
        <v>15767</v>
      </c>
      <c r="I187" s="141" t="s">
        <v>15768</v>
      </c>
      <c r="J187" s="141" t="s">
        <v>15769</v>
      </c>
      <c r="K187" s="141">
        <v>27</v>
      </c>
      <c r="L187" s="141" t="s">
        <v>15433</v>
      </c>
      <c r="M187" s="141"/>
      <c r="N187" s="141">
        <v>10</v>
      </c>
      <c r="O187" s="133" t="s">
        <v>333</v>
      </c>
      <c r="P187" s="133"/>
    </row>
    <row r="188" s="134" customFormat="1" customHeight="1" spans="1:16">
      <c r="A188" s="141">
        <v>49698</v>
      </c>
      <c r="B188" s="145" t="s">
        <v>15770</v>
      </c>
      <c r="C188" s="190" t="s">
        <v>15031</v>
      </c>
      <c r="D188" s="141" t="s">
        <v>15428</v>
      </c>
      <c r="E188" s="141" t="s">
        <v>292</v>
      </c>
      <c r="F188" s="141" t="s">
        <v>866</v>
      </c>
      <c r="G188" s="141" t="s">
        <v>15771</v>
      </c>
      <c r="H188" s="141" t="s">
        <v>15772</v>
      </c>
      <c r="I188" s="141" t="s">
        <v>15740</v>
      </c>
      <c r="J188" s="141" t="s">
        <v>15773</v>
      </c>
      <c r="K188" s="141">
        <v>18</v>
      </c>
      <c r="L188" s="141" t="s">
        <v>15433</v>
      </c>
      <c r="M188" s="141"/>
      <c r="N188" s="141">
        <v>11</v>
      </c>
      <c r="O188" s="133" t="s">
        <v>333</v>
      </c>
      <c r="P188" s="133"/>
    </row>
    <row r="189" s="134" customFormat="1" customHeight="1" spans="1:16">
      <c r="A189" s="141">
        <v>57187</v>
      </c>
      <c r="B189" s="145" t="s">
        <v>15774</v>
      </c>
      <c r="C189" s="190" t="s">
        <v>15031</v>
      </c>
      <c r="D189" s="141" t="s">
        <v>15428</v>
      </c>
      <c r="E189" s="141" t="s">
        <v>292</v>
      </c>
      <c r="F189" s="141" t="s">
        <v>866</v>
      </c>
      <c r="G189" s="141" t="s">
        <v>15775</v>
      </c>
      <c r="H189" s="141" t="s">
        <v>15776</v>
      </c>
      <c r="I189" s="141" t="s">
        <v>15441</v>
      </c>
      <c r="J189" s="141" t="s">
        <v>15777</v>
      </c>
      <c r="K189" s="141">
        <v>16</v>
      </c>
      <c r="L189" s="141" t="s">
        <v>15433</v>
      </c>
      <c r="M189" s="141"/>
      <c r="N189" s="141">
        <v>12</v>
      </c>
      <c r="O189" s="133" t="s">
        <v>333</v>
      </c>
      <c r="P189" s="133"/>
    </row>
    <row r="190" s="134" customFormat="1" customHeight="1" spans="1:16">
      <c r="A190" s="141">
        <v>57823</v>
      </c>
      <c r="B190" s="145" t="s">
        <v>15778</v>
      </c>
      <c r="C190" s="190" t="s">
        <v>15031</v>
      </c>
      <c r="D190" s="141" t="s">
        <v>15428</v>
      </c>
      <c r="E190" s="141" t="s">
        <v>292</v>
      </c>
      <c r="F190" s="141" t="s">
        <v>866</v>
      </c>
      <c r="G190" s="141" t="s">
        <v>15779</v>
      </c>
      <c r="H190" s="141" t="s">
        <v>15729</v>
      </c>
      <c r="I190" s="141" t="s">
        <v>15780</v>
      </c>
      <c r="J190" s="141" t="s">
        <v>15781</v>
      </c>
      <c r="K190" s="141">
        <v>15</v>
      </c>
      <c r="L190" s="141" t="s">
        <v>15433</v>
      </c>
      <c r="M190" s="141"/>
      <c r="N190" s="141">
        <v>13</v>
      </c>
      <c r="O190" s="133" t="s">
        <v>333</v>
      </c>
      <c r="P190" s="133"/>
    </row>
    <row r="191" s="134" customFormat="1" customHeight="1" spans="1:16">
      <c r="A191" s="141">
        <v>56801</v>
      </c>
      <c r="B191" s="145" t="s">
        <v>15782</v>
      </c>
      <c r="C191" s="190" t="s">
        <v>15031</v>
      </c>
      <c r="D191" s="141" t="s">
        <v>15428</v>
      </c>
      <c r="E191" s="141" t="s">
        <v>292</v>
      </c>
      <c r="F191" s="141" t="s">
        <v>866</v>
      </c>
      <c r="G191" s="141" t="s">
        <v>15783</v>
      </c>
      <c r="H191" s="141" t="s">
        <v>15784</v>
      </c>
      <c r="I191" s="141" t="s">
        <v>15669</v>
      </c>
      <c r="J191" s="141" t="s">
        <v>15785</v>
      </c>
      <c r="K191" s="141">
        <v>13</v>
      </c>
      <c r="L191" s="141" t="s">
        <v>15433</v>
      </c>
      <c r="M191" s="141"/>
      <c r="N191" s="141">
        <v>14</v>
      </c>
      <c r="O191" s="133" t="s">
        <v>333</v>
      </c>
      <c r="P191" s="133"/>
    </row>
    <row r="192" s="134" customFormat="1" customHeight="1" spans="1:16">
      <c r="A192" s="141">
        <v>50340</v>
      </c>
      <c r="B192" s="145" t="s">
        <v>15786</v>
      </c>
      <c r="C192" s="190" t="s">
        <v>15031</v>
      </c>
      <c r="D192" s="141" t="s">
        <v>15428</v>
      </c>
      <c r="E192" s="141" t="s">
        <v>292</v>
      </c>
      <c r="F192" s="141" t="s">
        <v>866</v>
      </c>
      <c r="G192" s="141" t="s">
        <v>15787</v>
      </c>
      <c r="H192" s="141" t="s">
        <v>15788</v>
      </c>
      <c r="I192" s="141" t="s">
        <v>15624</v>
      </c>
      <c r="J192" s="141" t="s">
        <v>15789</v>
      </c>
      <c r="K192" s="141">
        <v>13</v>
      </c>
      <c r="L192" s="141" t="s">
        <v>15433</v>
      </c>
      <c r="M192" s="141"/>
      <c r="N192" s="141">
        <v>15</v>
      </c>
      <c r="O192" s="133" t="s">
        <v>333</v>
      </c>
      <c r="P192" s="133"/>
    </row>
    <row r="193" s="134" customFormat="1" customHeight="1" spans="1:16">
      <c r="A193" s="141">
        <v>45813</v>
      </c>
      <c r="B193" s="145" t="s">
        <v>15790</v>
      </c>
      <c r="C193" s="190" t="s">
        <v>15031</v>
      </c>
      <c r="D193" s="141" t="s">
        <v>15428</v>
      </c>
      <c r="E193" s="141" t="s">
        <v>292</v>
      </c>
      <c r="F193" s="141" t="s">
        <v>866</v>
      </c>
      <c r="G193" s="141" t="s">
        <v>15791</v>
      </c>
      <c r="H193" s="141" t="s">
        <v>15792</v>
      </c>
      <c r="I193" s="141" t="s">
        <v>15793</v>
      </c>
      <c r="J193" s="141" t="s">
        <v>15794</v>
      </c>
      <c r="K193" s="141">
        <v>13</v>
      </c>
      <c r="L193" s="141" t="s">
        <v>15433</v>
      </c>
      <c r="M193" s="141"/>
      <c r="N193" s="141">
        <v>16</v>
      </c>
      <c r="O193" s="133" t="s">
        <v>333</v>
      </c>
      <c r="P193" s="133"/>
    </row>
    <row r="194" s="134" customFormat="1" customHeight="1" spans="1:16">
      <c r="A194" s="141">
        <v>58852</v>
      </c>
      <c r="B194" s="145" t="s">
        <v>15795</v>
      </c>
      <c r="C194" s="190" t="s">
        <v>15031</v>
      </c>
      <c r="D194" s="141" t="s">
        <v>15428</v>
      </c>
      <c r="E194" s="141" t="s">
        <v>292</v>
      </c>
      <c r="F194" s="141" t="s">
        <v>866</v>
      </c>
      <c r="G194" s="141" t="s">
        <v>15796</v>
      </c>
      <c r="H194" s="141" t="s">
        <v>15797</v>
      </c>
      <c r="I194" s="141" t="s">
        <v>15716</v>
      </c>
      <c r="J194" s="141" t="s">
        <v>15798</v>
      </c>
      <c r="K194" s="141">
        <v>13</v>
      </c>
      <c r="L194" s="141" t="s">
        <v>15433</v>
      </c>
      <c r="M194" s="141"/>
      <c r="N194" s="141">
        <v>17</v>
      </c>
      <c r="O194" s="133" t="s">
        <v>333</v>
      </c>
      <c r="P194" s="133"/>
    </row>
    <row r="195" s="134" customFormat="1" customHeight="1" spans="1:16">
      <c r="A195" s="141">
        <v>58949</v>
      </c>
      <c r="B195" s="145" t="s">
        <v>15799</v>
      </c>
      <c r="C195" s="190" t="s">
        <v>15031</v>
      </c>
      <c r="D195" s="141" t="s">
        <v>15428</v>
      </c>
      <c r="E195" s="141" t="s">
        <v>292</v>
      </c>
      <c r="F195" s="141" t="s">
        <v>866</v>
      </c>
      <c r="G195" s="141" t="s">
        <v>15800</v>
      </c>
      <c r="H195" s="141" t="s">
        <v>15734</v>
      </c>
      <c r="I195" s="141" t="s">
        <v>15801</v>
      </c>
      <c r="J195" s="141" t="s">
        <v>15802</v>
      </c>
      <c r="K195" s="141">
        <v>12</v>
      </c>
      <c r="L195" s="141" t="s">
        <v>15433</v>
      </c>
      <c r="M195" s="141"/>
      <c r="N195" s="141">
        <v>18</v>
      </c>
      <c r="O195" s="133" t="s">
        <v>368</v>
      </c>
      <c r="P195" s="133"/>
    </row>
    <row r="196" s="134" customFormat="1" customHeight="1" spans="1:16">
      <c r="A196" s="141">
        <v>48598</v>
      </c>
      <c r="B196" s="145" t="s">
        <v>15803</v>
      </c>
      <c r="C196" s="190" t="s">
        <v>15031</v>
      </c>
      <c r="D196" s="141" t="s">
        <v>15428</v>
      </c>
      <c r="E196" s="141" t="s">
        <v>292</v>
      </c>
      <c r="F196" s="141" t="s">
        <v>866</v>
      </c>
      <c r="G196" s="141" t="s">
        <v>15804</v>
      </c>
      <c r="H196" s="141" t="s">
        <v>15805</v>
      </c>
      <c r="I196" s="141" t="s">
        <v>15806</v>
      </c>
      <c r="J196" s="141" t="s">
        <v>15807</v>
      </c>
      <c r="K196" s="141">
        <v>12</v>
      </c>
      <c r="L196" s="141" t="s">
        <v>15433</v>
      </c>
      <c r="M196" s="141"/>
      <c r="N196" s="141">
        <v>19</v>
      </c>
      <c r="O196" s="133" t="s">
        <v>368</v>
      </c>
      <c r="P196" s="133"/>
    </row>
    <row r="197" s="134" customFormat="1" customHeight="1" spans="1:16">
      <c r="A197" s="141">
        <v>57196</v>
      </c>
      <c r="B197" s="145" t="s">
        <v>15808</v>
      </c>
      <c r="C197" s="190" t="s">
        <v>15031</v>
      </c>
      <c r="D197" s="141" t="s">
        <v>15428</v>
      </c>
      <c r="E197" s="141" t="s">
        <v>292</v>
      </c>
      <c r="F197" s="141" t="s">
        <v>866</v>
      </c>
      <c r="G197" s="141" t="s">
        <v>15809</v>
      </c>
      <c r="H197" s="141" t="s">
        <v>15810</v>
      </c>
      <c r="I197" s="141" t="s">
        <v>15460</v>
      </c>
      <c r="J197" s="141" t="s">
        <v>15811</v>
      </c>
      <c r="K197" s="141">
        <v>11</v>
      </c>
      <c r="L197" s="141" t="s">
        <v>15433</v>
      </c>
      <c r="M197" s="141"/>
      <c r="N197" s="141">
        <v>20</v>
      </c>
      <c r="O197" s="133" t="s">
        <v>368</v>
      </c>
      <c r="P197" s="133"/>
    </row>
    <row r="198" s="134" customFormat="1" customHeight="1" spans="1:16">
      <c r="A198" s="141">
        <v>58840</v>
      </c>
      <c r="B198" s="145" t="s">
        <v>15812</v>
      </c>
      <c r="C198" s="190" t="s">
        <v>15031</v>
      </c>
      <c r="D198" s="141" t="s">
        <v>15428</v>
      </c>
      <c r="E198" s="141" t="s">
        <v>292</v>
      </c>
      <c r="F198" s="141" t="s">
        <v>866</v>
      </c>
      <c r="G198" s="141" t="s">
        <v>15813</v>
      </c>
      <c r="H198" s="141" t="s">
        <v>15814</v>
      </c>
      <c r="I198" s="141" t="s">
        <v>15716</v>
      </c>
      <c r="J198" s="141" t="s">
        <v>15815</v>
      </c>
      <c r="K198" s="141">
        <v>9</v>
      </c>
      <c r="L198" s="141" t="s">
        <v>15433</v>
      </c>
      <c r="M198" s="141"/>
      <c r="N198" s="141">
        <v>21</v>
      </c>
      <c r="O198" s="133" t="s">
        <v>368</v>
      </c>
      <c r="P198" s="133"/>
    </row>
    <row r="199" s="134" customFormat="1" customHeight="1" spans="1:16">
      <c r="A199" s="141">
        <v>49276</v>
      </c>
      <c r="B199" s="145" t="s">
        <v>15816</v>
      </c>
      <c r="C199" s="190" t="s">
        <v>15031</v>
      </c>
      <c r="D199" s="141" t="s">
        <v>15428</v>
      </c>
      <c r="E199" s="141" t="s">
        <v>292</v>
      </c>
      <c r="F199" s="141" t="s">
        <v>866</v>
      </c>
      <c r="G199" s="141" t="s">
        <v>15817</v>
      </c>
      <c r="H199" s="141" t="s">
        <v>15818</v>
      </c>
      <c r="I199" s="141" t="s">
        <v>15819</v>
      </c>
      <c r="J199" s="141" t="s">
        <v>15820</v>
      </c>
      <c r="K199" s="141">
        <v>8</v>
      </c>
      <c r="L199" s="141" t="s">
        <v>15433</v>
      </c>
      <c r="M199" s="141"/>
      <c r="N199" s="141">
        <v>22</v>
      </c>
      <c r="O199" s="133" t="s">
        <v>368</v>
      </c>
      <c r="P199" s="133"/>
    </row>
    <row r="200" s="134" customFormat="1" customHeight="1" spans="1:16">
      <c r="A200" s="141">
        <v>58901</v>
      </c>
      <c r="B200" s="145" t="s">
        <v>15821</v>
      </c>
      <c r="C200" s="190" t="s">
        <v>15031</v>
      </c>
      <c r="D200" s="141" t="s">
        <v>15428</v>
      </c>
      <c r="E200" s="141" t="s">
        <v>292</v>
      </c>
      <c r="F200" s="141" t="s">
        <v>866</v>
      </c>
      <c r="G200" s="141" t="s">
        <v>15822</v>
      </c>
      <c r="H200" s="141" t="s">
        <v>15823</v>
      </c>
      <c r="I200" s="141" t="s">
        <v>15716</v>
      </c>
      <c r="J200" s="141" t="s">
        <v>15824</v>
      </c>
      <c r="K200" s="141">
        <v>7</v>
      </c>
      <c r="L200" s="141" t="s">
        <v>15433</v>
      </c>
      <c r="M200" s="141"/>
      <c r="N200" s="141">
        <v>23</v>
      </c>
      <c r="O200" s="133" t="s">
        <v>368</v>
      </c>
      <c r="P200" s="133"/>
    </row>
    <row r="201" s="134" customFormat="1" customHeight="1" spans="1:16">
      <c r="A201" s="141">
        <v>59203</v>
      </c>
      <c r="B201" s="145" t="s">
        <v>15825</v>
      </c>
      <c r="C201" s="190" t="s">
        <v>15031</v>
      </c>
      <c r="D201" s="141" t="s">
        <v>15428</v>
      </c>
      <c r="E201" s="141" t="s">
        <v>292</v>
      </c>
      <c r="F201" s="141" t="s">
        <v>866</v>
      </c>
      <c r="G201" s="141" t="s">
        <v>15826</v>
      </c>
      <c r="H201" s="141" t="s">
        <v>15827</v>
      </c>
      <c r="I201" s="141" t="s">
        <v>15460</v>
      </c>
      <c r="J201" s="141" t="s">
        <v>15828</v>
      </c>
      <c r="K201" s="141">
        <v>7</v>
      </c>
      <c r="L201" s="141" t="s">
        <v>15433</v>
      </c>
      <c r="M201" s="141"/>
      <c r="N201" s="141">
        <v>24</v>
      </c>
      <c r="O201" s="133" t="s">
        <v>368</v>
      </c>
      <c r="P201" s="133"/>
    </row>
    <row r="202" s="134" customFormat="1" customHeight="1" spans="1:16">
      <c r="A202" s="141">
        <v>58874</v>
      </c>
      <c r="B202" s="145" t="s">
        <v>15829</v>
      </c>
      <c r="C202" s="190" t="s">
        <v>15031</v>
      </c>
      <c r="D202" s="141" t="s">
        <v>15428</v>
      </c>
      <c r="E202" s="141" t="s">
        <v>292</v>
      </c>
      <c r="F202" s="141" t="s">
        <v>866</v>
      </c>
      <c r="G202" s="141" t="s">
        <v>15830</v>
      </c>
      <c r="H202" s="141" t="s">
        <v>15831</v>
      </c>
      <c r="I202" s="141" t="s">
        <v>15716</v>
      </c>
      <c r="J202" s="141" t="s">
        <v>15832</v>
      </c>
      <c r="K202" s="141">
        <v>7</v>
      </c>
      <c r="L202" s="141" t="s">
        <v>15433</v>
      </c>
      <c r="M202" s="141"/>
      <c r="N202" s="141">
        <v>25</v>
      </c>
      <c r="O202" s="133" t="s">
        <v>368</v>
      </c>
      <c r="P202" s="133"/>
    </row>
    <row r="203" s="134" customFormat="1" customHeight="1" spans="1:16">
      <c r="A203" s="141">
        <v>56484</v>
      </c>
      <c r="B203" s="145" t="s">
        <v>15833</v>
      </c>
      <c r="C203" s="190" t="s">
        <v>15031</v>
      </c>
      <c r="D203" s="141" t="s">
        <v>15428</v>
      </c>
      <c r="E203" s="141" t="s">
        <v>292</v>
      </c>
      <c r="F203" s="141" t="s">
        <v>866</v>
      </c>
      <c r="G203" s="141" t="s">
        <v>15834</v>
      </c>
      <c r="H203" s="141" t="s">
        <v>15835</v>
      </c>
      <c r="I203" s="141" t="s">
        <v>15836</v>
      </c>
      <c r="J203" s="141" t="s">
        <v>15837</v>
      </c>
      <c r="K203" s="141">
        <v>6</v>
      </c>
      <c r="L203" s="141" t="s">
        <v>15433</v>
      </c>
      <c r="M203" s="141"/>
      <c r="N203" s="141">
        <v>26</v>
      </c>
      <c r="O203" s="133" t="s">
        <v>368</v>
      </c>
      <c r="P203" s="133"/>
    </row>
    <row r="204" s="134" customFormat="1" customHeight="1" spans="1:16">
      <c r="A204" s="141">
        <v>48733</v>
      </c>
      <c r="B204" s="145" t="s">
        <v>15838</v>
      </c>
      <c r="C204" s="190" t="s">
        <v>15031</v>
      </c>
      <c r="D204" s="141" t="s">
        <v>15428</v>
      </c>
      <c r="E204" s="141" t="s">
        <v>292</v>
      </c>
      <c r="F204" s="141" t="s">
        <v>866</v>
      </c>
      <c r="G204" s="141" t="s">
        <v>15839</v>
      </c>
      <c r="H204" s="141" t="s">
        <v>15840</v>
      </c>
      <c r="I204" s="141" t="s">
        <v>15841</v>
      </c>
      <c r="J204" s="141" t="s">
        <v>15842</v>
      </c>
      <c r="K204" s="141">
        <v>4</v>
      </c>
      <c r="L204" s="141" t="s">
        <v>15433</v>
      </c>
      <c r="M204" s="141"/>
      <c r="N204" s="141">
        <v>27</v>
      </c>
      <c r="O204" s="133" t="s">
        <v>368</v>
      </c>
      <c r="P204" s="133"/>
    </row>
    <row r="205" s="134" customFormat="1" customHeight="1" spans="1:16">
      <c r="A205" s="141">
        <v>45898</v>
      </c>
      <c r="B205" s="145" t="s">
        <v>15843</v>
      </c>
      <c r="C205" s="190" t="s">
        <v>15031</v>
      </c>
      <c r="D205" s="141" t="s">
        <v>15428</v>
      </c>
      <c r="E205" s="141" t="s">
        <v>292</v>
      </c>
      <c r="F205" s="141" t="s">
        <v>866</v>
      </c>
      <c r="G205" s="141" t="s">
        <v>15844</v>
      </c>
      <c r="H205" s="141" t="s">
        <v>13016</v>
      </c>
      <c r="I205" s="141" t="s">
        <v>15845</v>
      </c>
      <c r="J205" s="141" t="s">
        <v>15846</v>
      </c>
      <c r="K205" s="141">
        <v>1</v>
      </c>
      <c r="L205" s="141" t="s">
        <v>15433</v>
      </c>
      <c r="M205" s="141"/>
      <c r="N205" s="141">
        <v>28</v>
      </c>
      <c r="O205" s="133" t="s">
        <v>368</v>
      </c>
      <c r="P205" s="133"/>
    </row>
    <row r="206" s="134" customFormat="1" customHeight="1" spans="1:16">
      <c r="A206" s="141">
        <v>58322</v>
      </c>
      <c r="B206" s="145" t="s">
        <v>15847</v>
      </c>
      <c r="C206" s="190" t="s">
        <v>15031</v>
      </c>
      <c r="D206" s="141" t="s">
        <v>15428</v>
      </c>
      <c r="E206" s="141" t="s">
        <v>292</v>
      </c>
      <c r="F206" s="141" t="s">
        <v>866</v>
      </c>
      <c r="G206" s="141" t="s">
        <v>15848</v>
      </c>
      <c r="H206" s="141" t="s">
        <v>15849</v>
      </c>
      <c r="I206" s="141" t="s">
        <v>15572</v>
      </c>
      <c r="J206" s="141" t="s">
        <v>15850</v>
      </c>
      <c r="K206" s="141">
        <v>1</v>
      </c>
      <c r="L206" s="141" t="s">
        <v>15433</v>
      </c>
      <c r="M206" s="141"/>
      <c r="N206" s="141">
        <v>29</v>
      </c>
      <c r="O206" s="133" t="s">
        <v>368</v>
      </c>
      <c r="P206" s="133"/>
    </row>
    <row r="207" s="134" customFormat="1" customHeight="1" spans="1:16">
      <c r="A207" s="141">
        <v>58369</v>
      </c>
      <c r="B207" s="145" t="s">
        <v>15851</v>
      </c>
      <c r="C207" s="190" t="s">
        <v>15031</v>
      </c>
      <c r="D207" s="141" t="s">
        <v>15428</v>
      </c>
      <c r="E207" s="141" t="s">
        <v>292</v>
      </c>
      <c r="F207" s="141" t="s">
        <v>866</v>
      </c>
      <c r="G207" s="141" t="s">
        <v>15852</v>
      </c>
      <c r="H207" s="141" t="s">
        <v>15853</v>
      </c>
      <c r="I207" s="141" t="s">
        <v>15572</v>
      </c>
      <c r="J207" s="141" t="s">
        <v>15854</v>
      </c>
      <c r="K207" s="141">
        <v>1</v>
      </c>
      <c r="L207" s="141" t="s">
        <v>15433</v>
      </c>
      <c r="M207" s="141"/>
      <c r="N207" s="141">
        <v>30</v>
      </c>
      <c r="O207" s="133" t="s">
        <v>368</v>
      </c>
      <c r="P207" s="133"/>
    </row>
    <row r="208" s="134" customFormat="1" customHeight="1" spans="1:16">
      <c r="A208" s="141">
        <v>54863</v>
      </c>
      <c r="B208" s="145" t="s">
        <v>15855</v>
      </c>
      <c r="C208" s="190" t="s">
        <v>15031</v>
      </c>
      <c r="D208" s="141" t="s">
        <v>15428</v>
      </c>
      <c r="E208" s="141" t="s">
        <v>292</v>
      </c>
      <c r="F208" s="141" t="s">
        <v>866</v>
      </c>
      <c r="G208" s="141" t="s">
        <v>15856</v>
      </c>
      <c r="H208" s="141" t="s">
        <v>15857</v>
      </c>
      <c r="I208" s="141" t="s">
        <v>15858</v>
      </c>
      <c r="J208" s="141" t="s">
        <v>15859</v>
      </c>
      <c r="K208" s="141">
        <v>1</v>
      </c>
      <c r="L208" s="141" t="s">
        <v>15433</v>
      </c>
      <c r="M208" s="141"/>
      <c r="N208" s="141">
        <v>31</v>
      </c>
      <c r="O208" s="133" t="s">
        <v>368</v>
      </c>
      <c r="P208" s="133"/>
    </row>
    <row r="209" s="134" customFormat="1" customHeight="1" spans="1:16">
      <c r="A209" s="141">
        <v>58307</v>
      </c>
      <c r="B209" s="145" t="s">
        <v>15860</v>
      </c>
      <c r="C209" s="190" t="s">
        <v>15031</v>
      </c>
      <c r="D209" s="141" t="s">
        <v>15428</v>
      </c>
      <c r="E209" s="141" t="s">
        <v>292</v>
      </c>
      <c r="F209" s="141" t="s">
        <v>866</v>
      </c>
      <c r="G209" s="141" t="s">
        <v>15861</v>
      </c>
      <c r="H209" s="141" t="s">
        <v>15862</v>
      </c>
      <c r="I209" s="141" t="s">
        <v>15572</v>
      </c>
      <c r="J209" s="141" t="s">
        <v>15863</v>
      </c>
      <c r="K209" s="141">
        <v>1</v>
      </c>
      <c r="L209" s="141" t="s">
        <v>15433</v>
      </c>
      <c r="M209" s="141"/>
      <c r="N209" s="141">
        <v>32</v>
      </c>
      <c r="O209" s="133" t="s">
        <v>368</v>
      </c>
      <c r="P209" s="133"/>
    </row>
    <row r="210" s="134" customFormat="1" customHeight="1" spans="1:16">
      <c r="A210" s="141">
        <v>49143</v>
      </c>
      <c r="B210" s="145" t="s">
        <v>15864</v>
      </c>
      <c r="C210" s="190" t="s">
        <v>15031</v>
      </c>
      <c r="D210" s="141" t="s">
        <v>15428</v>
      </c>
      <c r="E210" s="141" t="s">
        <v>292</v>
      </c>
      <c r="F210" s="141" t="s">
        <v>866</v>
      </c>
      <c r="G210" s="141" t="s">
        <v>15865</v>
      </c>
      <c r="H210" s="141" t="s">
        <v>15818</v>
      </c>
      <c r="I210" s="141" t="s">
        <v>15819</v>
      </c>
      <c r="J210" s="141" t="s">
        <v>15866</v>
      </c>
      <c r="K210" s="141">
        <v>1</v>
      </c>
      <c r="L210" s="141" t="s">
        <v>15433</v>
      </c>
      <c r="M210" s="141"/>
      <c r="N210" s="141">
        <v>33</v>
      </c>
      <c r="O210" s="133" t="s">
        <v>368</v>
      </c>
      <c r="P210" s="133"/>
    </row>
    <row r="211" customHeight="1" spans="11:16">
      <c r="K211" s="60"/>
      <c r="L211" s="60"/>
      <c r="M211" s="60"/>
      <c r="N211" s="60"/>
      <c r="O211" s="59"/>
      <c r="P211" s="59"/>
    </row>
    <row r="212" s="136" customFormat="1" customHeight="1" spans="1:16">
      <c r="A212" s="151" t="s">
        <v>1</v>
      </c>
      <c r="B212" s="151" t="s">
        <v>1748</v>
      </c>
      <c r="C212" s="151" t="s">
        <v>283</v>
      </c>
      <c r="D212" s="151" t="s">
        <v>284</v>
      </c>
      <c r="E212" s="151" t="s">
        <v>285</v>
      </c>
      <c r="F212" s="151" t="s">
        <v>286</v>
      </c>
      <c r="G212" s="151" t="s">
        <v>3</v>
      </c>
      <c r="H212" s="151" t="s">
        <v>1749</v>
      </c>
      <c r="I212" s="151" t="s">
        <v>5</v>
      </c>
      <c r="J212" s="153" t="s">
        <v>1750</v>
      </c>
      <c r="K212" s="151" t="s">
        <v>15867</v>
      </c>
      <c r="L212" s="151" t="s">
        <v>15868</v>
      </c>
      <c r="M212" s="151" t="s">
        <v>15869</v>
      </c>
      <c r="N212" s="152" t="s">
        <v>1753</v>
      </c>
      <c r="O212" s="44" t="s">
        <v>7</v>
      </c>
      <c r="P212" s="133"/>
    </row>
    <row r="213" s="134" customFormat="1" customHeight="1" spans="1:16">
      <c r="A213" s="141">
        <v>54590</v>
      </c>
      <c r="B213" s="141" t="s">
        <v>15870</v>
      </c>
      <c r="C213" s="190" t="s">
        <v>15031</v>
      </c>
      <c r="D213" s="141" t="s">
        <v>15871</v>
      </c>
      <c r="E213" s="141" t="s">
        <v>428</v>
      </c>
      <c r="F213" s="141" t="s">
        <v>429</v>
      </c>
      <c r="G213" s="141" t="s">
        <v>15872</v>
      </c>
      <c r="H213" s="141" t="s">
        <v>15873</v>
      </c>
      <c r="I213" s="141" t="s">
        <v>15874</v>
      </c>
      <c r="J213" s="145" t="s">
        <v>15875</v>
      </c>
      <c r="K213" s="141">
        <v>7</v>
      </c>
      <c r="L213" s="141">
        <v>28</v>
      </c>
      <c r="M213" s="141" t="s">
        <v>15433</v>
      </c>
      <c r="N213" s="141">
        <v>1</v>
      </c>
      <c r="O213" s="9" t="s">
        <v>298</v>
      </c>
      <c r="P213" s="133" t="s">
        <v>299</v>
      </c>
    </row>
    <row r="214" s="134" customFormat="1" customHeight="1" spans="1:16">
      <c r="A214" s="141">
        <v>49555</v>
      </c>
      <c r="B214" s="141" t="s">
        <v>15876</v>
      </c>
      <c r="C214" s="190" t="s">
        <v>15031</v>
      </c>
      <c r="D214" s="141" t="s">
        <v>15871</v>
      </c>
      <c r="E214" s="141" t="s">
        <v>428</v>
      </c>
      <c r="F214" s="141" t="s">
        <v>429</v>
      </c>
      <c r="G214" s="141" t="s">
        <v>15877</v>
      </c>
      <c r="H214" s="141" t="s">
        <v>15878</v>
      </c>
      <c r="I214" s="141" t="s">
        <v>15879</v>
      </c>
      <c r="J214" s="145" t="s">
        <v>15880</v>
      </c>
      <c r="K214" s="141">
        <v>6</v>
      </c>
      <c r="L214" s="141">
        <v>25</v>
      </c>
      <c r="M214" s="141" t="s">
        <v>15433</v>
      </c>
      <c r="N214" s="141">
        <v>2</v>
      </c>
      <c r="O214" s="9" t="s">
        <v>311</v>
      </c>
      <c r="P214" s="133" t="s">
        <v>299</v>
      </c>
    </row>
    <row r="215" s="134" customFormat="1" customHeight="1" spans="1:16">
      <c r="A215" s="141">
        <v>57814</v>
      </c>
      <c r="B215" s="141" t="s">
        <v>15881</v>
      </c>
      <c r="C215" s="190" t="s">
        <v>15031</v>
      </c>
      <c r="D215" s="141" t="s">
        <v>15871</v>
      </c>
      <c r="E215" s="141" t="s">
        <v>428</v>
      </c>
      <c r="F215" s="141" t="s">
        <v>429</v>
      </c>
      <c r="G215" s="141" t="s">
        <v>15882</v>
      </c>
      <c r="H215" s="141" t="s">
        <v>15729</v>
      </c>
      <c r="I215" s="141" t="s">
        <v>15883</v>
      </c>
      <c r="J215" s="145" t="s">
        <v>15884</v>
      </c>
      <c r="K215" s="141">
        <v>4</v>
      </c>
      <c r="L215" s="141">
        <v>28</v>
      </c>
      <c r="M215" s="141" t="s">
        <v>15433</v>
      </c>
      <c r="N215" s="141">
        <v>3</v>
      </c>
      <c r="O215" s="9" t="s">
        <v>322</v>
      </c>
      <c r="P215" s="133" t="s">
        <v>299</v>
      </c>
    </row>
    <row r="216" s="134" customFormat="1" customHeight="1" spans="1:16">
      <c r="A216" s="141">
        <v>57708</v>
      </c>
      <c r="B216" s="141" t="s">
        <v>15885</v>
      </c>
      <c r="C216" s="190" t="s">
        <v>15031</v>
      </c>
      <c r="D216" s="141" t="s">
        <v>15871</v>
      </c>
      <c r="E216" s="141" t="s">
        <v>428</v>
      </c>
      <c r="F216" s="141" t="s">
        <v>429</v>
      </c>
      <c r="G216" s="141" t="s">
        <v>15886</v>
      </c>
      <c r="H216" s="141" t="s">
        <v>15887</v>
      </c>
      <c r="I216" s="141" t="s">
        <v>15888</v>
      </c>
      <c r="J216" s="145" t="s">
        <v>15889</v>
      </c>
      <c r="K216" s="141">
        <v>4</v>
      </c>
      <c r="L216" s="141">
        <v>22</v>
      </c>
      <c r="M216" s="141" t="s">
        <v>15433</v>
      </c>
      <c r="N216" s="141">
        <v>4</v>
      </c>
      <c r="O216" s="133" t="s">
        <v>333</v>
      </c>
      <c r="P216" s="133"/>
    </row>
    <row r="217" s="134" customFormat="1" customHeight="1" spans="1:16">
      <c r="A217" s="141">
        <v>49403</v>
      </c>
      <c r="B217" s="141" t="s">
        <v>15890</v>
      </c>
      <c r="C217" s="190" t="s">
        <v>15031</v>
      </c>
      <c r="D217" s="141" t="s">
        <v>15871</v>
      </c>
      <c r="E217" s="141" t="s">
        <v>428</v>
      </c>
      <c r="F217" s="141" t="s">
        <v>429</v>
      </c>
      <c r="G217" s="141" t="s">
        <v>15891</v>
      </c>
      <c r="H217" s="141" t="s">
        <v>15892</v>
      </c>
      <c r="I217" s="141" t="s">
        <v>15893</v>
      </c>
      <c r="J217" s="145" t="s">
        <v>15894</v>
      </c>
      <c r="K217" s="141">
        <v>3</v>
      </c>
      <c r="L217" s="141">
        <v>21</v>
      </c>
      <c r="M217" s="141" t="s">
        <v>15433</v>
      </c>
      <c r="N217" s="141">
        <v>5</v>
      </c>
      <c r="O217" s="133" t="s">
        <v>333</v>
      </c>
      <c r="P217" s="133"/>
    </row>
    <row r="218" s="134" customFormat="1" customHeight="1" spans="1:16">
      <c r="A218" s="141">
        <v>54987</v>
      </c>
      <c r="B218" s="141" t="s">
        <v>15895</v>
      </c>
      <c r="C218" s="190" t="s">
        <v>15031</v>
      </c>
      <c r="D218" s="141" t="s">
        <v>15871</v>
      </c>
      <c r="E218" s="141" t="s">
        <v>428</v>
      </c>
      <c r="F218" s="141" t="s">
        <v>429</v>
      </c>
      <c r="G218" s="141" t="s">
        <v>15896</v>
      </c>
      <c r="H218" s="141" t="s">
        <v>15873</v>
      </c>
      <c r="I218" s="141" t="s">
        <v>15897</v>
      </c>
      <c r="J218" s="145" t="s">
        <v>15898</v>
      </c>
      <c r="K218" s="141">
        <v>2</v>
      </c>
      <c r="L218" s="141">
        <v>10</v>
      </c>
      <c r="M218" s="141">
        <v>18</v>
      </c>
      <c r="N218" s="141">
        <v>6</v>
      </c>
      <c r="O218" s="133" t="s">
        <v>333</v>
      </c>
      <c r="P218" s="133"/>
    </row>
    <row r="219" s="134" customFormat="1" customHeight="1" spans="1:16">
      <c r="A219" s="141">
        <v>57003</v>
      </c>
      <c r="B219" s="141" t="s">
        <v>15899</v>
      </c>
      <c r="C219" s="190" t="s">
        <v>15031</v>
      </c>
      <c r="D219" s="141" t="s">
        <v>15871</v>
      </c>
      <c r="E219" s="141" t="s">
        <v>428</v>
      </c>
      <c r="F219" s="141" t="s">
        <v>429</v>
      </c>
      <c r="G219" s="141" t="s">
        <v>15900</v>
      </c>
      <c r="H219" s="141" t="s">
        <v>15901</v>
      </c>
      <c r="I219" s="141" t="s">
        <v>15637</v>
      </c>
      <c r="J219" s="145" t="s">
        <v>15902</v>
      </c>
      <c r="K219" s="141">
        <v>2</v>
      </c>
      <c r="L219" s="141">
        <v>10</v>
      </c>
      <c r="M219" s="141">
        <v>8</v>
      </c>
      <c r="N219" s="141">
        <v>7</v>
      </c>
      <c r="O219" s="133" t="s">
        <v>333</v>
      </c>
      <c r="P219" s="133"/>
    </row>
    <row r="220" s="134" customFormat="1" customHeight="1" spans="1:16">
      <c r="A220" s="142">
        <v>55420</v>
      </c>
      <c r="B220" s="142" t="s">
        <v>15903</v>
      </c>
      <c r="C220" s="191" t="s">
        <v>15031</v>
      </c>
      <c r="D220" s="141" t="s">
        <v>15871</v>
      </c>
      <c r="E220" s="142" t="s">
        <v>428</v>
      </c>
      <c r="F220" s="142" t="s">
        <v>429</v>
      </c>
      <c r="G220" s="142" t="s">
        <v>15904</v>
      </c>
      <c r="H220" s="142" t="s">
        <v>15905</v>
      </c>
      <c r="I220" s="142" t="s">
        <v>15441</v>
      </c>
      <c r="J220" s="146" t="s">
        <v>15906</v>
      </c>
      <c r="K220" s="142">
        <v>1</v>
      </c>
      <c r="L220" s="142">
        <v>12</v>
      </c>
      <c r="M220" s="142">
        <v>2</v>
      </c>
      <c r="N220" s="142">
        <v>8</v>
      </c>
      <c r="O220" s="144" t="s">
        <v>368</v>
      </c>
      <c r="P220" s="144"/>
    </row>
    <row r="221" s="134" customFormat="1" customHeight="1" spans="1:16">
      <c r="A221" s="141">
        <v>57768</v>
      </c>
      <c r="B221" s="141" t="s">
        <v>15907</v>
      </c>
      <c r="C221" s="190" t="s">
        <v>15031</v>
      </c>
      <c r="D221" s="141" t="s">
        <v>15871</v>
      </c>
      <c r="E221" s="141" t="s">
        <v>428</v>
      </c>
      <c r="F221" s="141" t="s">
        <v>429</v>
      </c>
      <c r="G221" s="141" t="s">
        <v>15908</v>
      </c>
      <c r="H221" s="141" t="s">
        <v>15909</v>
      </c>
      <c r="I221" s="141" t="s">
        <v>15910</v>
      </c>
      <c r="J221" s="145" t="s">
        <v>15911</v>
      </c>
      <c r="K221" s="141">
        <v>1</v>
      </c>
      <c r="L221" s="141">
        <v>10</v>
      </c>
      <c r="M221" s="141">
        <v>12</v>
      </c>
      <c r="N221" s="141">
        <v>9</v>
      </c>
      <c r="O221" s="133" t="s">
        <v>368</v>
      </c>
      <c r="P221" s="133"/>
    </row>
    <row r="222" s="134" customFormat="1" customHeight="1" spans="1:16">
      <c r="A222" s="141">
        <v>59448</v>
      </c>
      <c r="B222" s="141" t="s">
        <v>15912</v>
      </c>
      <c r="C222" s="190" t="s">
        <v>15031</v>
      </c>
      <c r="D222" s="141" t="s">
        <v>15871</v>
      </c>
      <c r="E222" s="141" t="s">
        <v>428</v>
      </c>
      <c r="F222" s="141" t="s">
        <v>429</v>
      </c>
      <c r="G222" s="141" t="s">
        <v>15913</v>
      </c>
      <c r="H222" s="141" t="s">
        <v>15873</v>
      </c>
      <c r="I222" s="141" t="s">
        <v>15914</v>
      </c>
      <c r="J222" s="145" t="s">
        <v>15915</v>
      </c>
      <c r="K222" s="141">
        <v>1</v>
      </c>
      <c r="L222" s="141">
        <v>7</v>
      </c>
      <c r="M222" s="141">
        <v>16</v>
      </c>
      <c r="N222" s="141">
        <v>10</v>
      </c>
      <c r="O222" s="133" t="s">
        <v>368</v>
      </c>
      <c r="P222" s="133"/>
    </row>
    <row r="223" s="134" customFormat="1" customHeight="1" spans="1:16">
      <c r="A223" s="141">
        <v>57000</v>
      </c>
      <c r="B223" s="141" t="s">
        <v>15916</v>
      </c>
      <c r="C223" s="190" t="s">
        <v>15031</v>
      </c>
      <c r="D223" s="141" t="s">
        <v>15871</v>
      </c>
      <c r="E223" s="141" t="s">
        <v>428</v>
      </c>
      <c r="F223" s="141" t="s">
        <v>429</v>
      </c>
      <c r="G223" s="141" t="s">
        <v>15917</v>
      </c>
      <c r="H223" s="141" t="s">
        <v>15918</v>
      </c>
      <c r="I223" s="141" t="s">
        <v>15637</v>
      </c>
      <c r="J223" s="145" t="s">
        <v>15919</v>
      </c>
      <c r="K223" s="141">
        <v>0</v>
      </c>
      <c r="L223" s="141">
        <v>0</v>
      </c>
      <c r="M223" s="141">
        <v>18</v>
      </c>
      <c r="N223" s="141">
        <v>11</v>
      </c>
      <c r="O223" s="133" t="s">
        <v>368</v>
      </c>
      <c r="P223" s="133"/>
    </row>
    <row r="224" s="134" customFormat="1" customHeight="1" spans="1:16">
      <c r="A224" s="141">
        <v>57800</v>
      </c>
      <c r="B224" s="141" t="s">
        <v>15920</v>
      </c>
      <c r="C224" s="190" t="s">
        <v>15031</v>
      </c>
      <c r="D224" s="141" t="s">
        <v>15871</v>
      </c>
      <c r="E224" s="141" t="s">
        <v>428</v>
      </c>
      <c r="F224" s="141" t="s">
        <v>429</v>
      </c>
      <c r="G224" s="141" t="s">
        <v>15921</v>
      </c>
      <c r="H224" s="141" t="s">
        <v>15729</v>
      </c>
      <c r="I224" s="141" t="s">
        <v>15730</v>
      </c>
      <c r="J224" s="145" t="s">
        <v>15922</v>
      </c>
      <c r="K224" s="141">
        <v>0</v>
      </c>
      <c r="L224" s="141">
        <v>0</v>
      </c>
      <c r="M224" s="141">
        <v>13</v>
      </c>
      <c r="N224" s="141">
        <v>12</v>
      </c>
      <c r="O224" s="133" t="s">
        <v>368</v>
      </c>
      <c r="P224" s="133"/>
    </row>
    <row r="225" s="134" customFormat="1" customHeight="1" spans="1:16">
      <c r="A225" s="142">
        <v>48940</v>
      </c>
      <c r="B225" s="142" t="s">
        <v>15923</v>
      </c>
      <c r="C225" s="191" t="s">
        <v>15031</v>
      </c>
      <c r="D225" s="141" t="s">
        <v>15871</v>
      </c>
      <c r="E225" s="142" t="s">
        <v>428</v>
      </c>
      <c r="F225" s="142" t="s">
        <v>429</v>
      </c>
      <c r="G225" s="142" t="s">
        <v>15924</v>
      </c>
      <c r="H225" s="142" t="s">
        <v>15925</v>
      </c>
      <c r="I225" s="142" t="s">
        <v>15926</v>
      </c>
      <c r="J225" s="146" t="s">
        <v>15927</v>
      </c>
      <c r="K225" s="142">
        <v>0</v>
      </c>
      <c r="L225" s="142">
        <v>0</v>
      </c>
      <c r="M225" s="142">
        <v>7</v>
      </c>
      <c r="N225" s="142">
        <v>13</v>
      </c>
      <c r="O225" s="144" t="s">
        <v>368</v>
      </c>
      <c r="P225" s="144"/>
    </row>
    <row r="226" customHeight="1" spans="11:16">
      <c r="K226" s="60"/>
      <c r="L226" s="60"/>
      <c r="M226" s="60"/>
      <c r="N226" s="60"/>
      <c r="O226" s="59"/>
      <c r="P226" s="59"/>
    </row>
    <row r="227" s="136" customFormat="1" customHeight="1" spans="1:16">
      <c r="A227" s="133" t="s">
        <v>1</v>
      </c>
      <c r="B227" s="133" t="s">
        <v>2</v>
      </c>
      <c r="C227" s="133" t="s">
        <v>283</v>
      </c>
      <c r="D227" s="133" t="s">
        <v>284</v>
      </c>
      <c r="E227" s="133" t="s">
        <v>285</v>
      </c>
      <c r="F227" s="133" t="s">
        <v>286</v>
      </c>
      <c r="G227" s="133" t="s">
        <v>3</v>
      </c>
      <c r="H227" s="152" t="s">
        <v>4</v>
      </c>
      <c r="I227" s="133" t="s">
        <v>5</v>
      </c>
      <c r="J227" s="154" t="s">
        <v>1750</v>
      </c>
      <c r="K227" s="133" t="s">
        <v>1751</v>
      </c>
      <c r="L227" s="133" t="s">
        <v>1752</v>
      </c>
      <c r="M227" s="133"/>
      <c r="N227" s="133" t="s">
        <v>1753</v>
      </c>
      <c r="O227" s="24" t="s">
        <v>7</v>
      </c>
      <c r="P227" s="133"/>
    </row>
    <row r="228" s="134" customFormat="1" customHeight="1" spans="1:16">
      <c r="A228" s="141">
        <v>62098</v>
      </c>
      <c r="B228" s="141" t="s">
        <v>15928</v>
      </c>
      <c r="C228" s="190" t="s">
        <v>15031</v>
      </c>
      <c r="D228" s="141" t="s">
        <v>15929</v>
      </c>
      <c r="E228" s="141" t="s">
        <v>428</v>
      </c>
      <c r="F228" s="141" t="s">
        <v>429</v>
      </c>
      <c r="G228" s="141" t="s">
        <v>15930</v>
      </c>
      <c r="H228" s="141" t="s">
        <v>15931</v>
      </c>
      <c r="I228" s="141" t="s">
        <v>15932</v>
      </c>
      <c r="J228" s="145" t="s">
        <v>15933</v>
      </c>
      <c r="K228" s="141">
        <v>75</v>
      </c>
      <c r="L228" s="141" t="s">
        <v>15934</v>
      </c>
      <c r="M228" s="141"/>
      <c r="N228" s="141">
        <v>1</v>
      </c>
      <c r="O228" s="9" t="s">
        <v>298</v>
      </c>
      <c r="P228" s="133" t="s">
        <v>299</v>
      </c>
    </row>
    <row r="229" s="134" customFormat="1" customHeight="1" spans="1:16">
      <c r="A229" s="141">
        <v>55029</v>
      </c>
      <c r="B229" s="141" t="s">
        <v>15935</v>
      </c>
      <c r="C229" s="190" t="s">
        <v>15031</v>
      </c>
      <c r="D229" s="141" t="s">
        <v>15929</v>
      </c>
      <c r="E229" s="141" t="s">
        <v>428</v>
      </c>
      <c r="F229" s="141" t="s">
        <v>429</v>
      </c>
      <c r="G229" s="141" t="s">
        <v>15936</v>
      </c>
      <c r="H229" s="141" t="s">
        <v>10</v>
      </c>
      <c r="I229" s="141" t="s">
        <v>627</v>
      </c>
      <c r="J229" s="145" t="s">
        <v>15937</v>
      </c>
      <c r="K229" s="141">
        <v>75</v>
      </c>
      <c r="L229" s="141" t="s">
        <v>15938</v>
      </c>
      <c r="M229" s="141"/>
      <c r="N229" s="141">
        <v>2</v>
      </c>
      <c r="O229" s="9" t="s">
        <v>311</v>
      </c>
      <c r="P229" s="133" t="s">
        <v>299</v>
      </c>
    </row>
    <row r="230" s="134" customFormat="1" customHeight="1" spans="1:16">
      <c r="A230" s="141">
        <v>62041</v>
      </c>
      <c r="B230" s="141" t="s">
        <v>15939</v>
      </c>
      <c r="C230" s="190" t="s">
        <v>15031</v>
      </c>
      <c r="D230" s="141" t="s">
        <v>15929</v>
      </c>
      <c r="E230" s="141" t="s">
        <v>428</v>
      </c>
      <c r="F230" s="141" t="s">
        <v>429</v>
      </c>
      <c r="G230" s="141" t="s">
        <v>15940</v>
      </c>
      <c r="H230" s="141" t="s">
        <v>15941</v>
      </c>
      <c r="I230" s="141" t="s">
        <v>15932</v>
      </c>
      <c r="J230" s="145" t="s">
        <v>15942</v>
      </c>
      <c r="K230" s="141">
        <v>70</v>
      </c>
      <c r="L230" s="141" t="s">
        <v>15943</v>
      </c>
      <c r="M230" s="141"/>
      <c r="N230" s="141">
        <v>3</v>
      </c>
      <c r="O230" s="9" t="s">
        <v>322</v>
      </c>
      <c r="P230" s="133" t="s">
        <v>299</v>
      </c>
    </row>
    <row r="231" s="134" customFormat="1" customHeight="1" spans="1:16">
      <c r="A231" s="141">
        <v>62019</v>
      </c>
      <c r="B231" s="141" t="s">
        <v>15944</v>
      </c>
      <c r="C231" s="190" t="s">
        <v>15031</v>
      </c>
      <c r="D231" s="141" t="s">
        <v>15929</v>
      </c>
      <c r="E231" s="141" t="s">
        <v>428</v>
      </c>
      <c r="F231" s="141" t="s">
        <v>429</v>
      </c>
      <c r="G231" s="141" t="s">
        <v>15945</v>
      </c>
      <c r="H231" s="141" t="s">
        <v>15946</v>
      </c>
      <c r="I231" s="141" t="s">
        <v>15932</v>
      </c>
      <c r="J231" s="145" t="s">
        <v>15947</v>
      </c>
      <c r="K231" s="141">
        <v>65</v>
      </c>
      <c r="L231" s="141" t="s">
        <v>15948</v>
      </c>
      <c r="M231" s="141"/>
      <c r="N231" s="141">
        <v>4</v>
      </c>
      <c r="O231" s="133" t="s">
        <v>642</v>
      </c>
      <c r="P231" s="133" t="s">
        <v>299</v>
      </c>
    </row>
    <row r="232" s="134" customFormat="1" customHeight="1" spans="1:16">
      <c r="A232" s="141">
        <v>61812</v>
      </c>
      <c r="B232" s="141" t="s">
        <v>15949</v>
      </c>
      <c r="C232" s="190" t="s">
        <v>15031</v>
      </c>
      <c r="D232" s="141" t="s">
        <v>15929</v>
      </c>
      <c r="E232" s="141" t="s">
        <v>428</v>
      </c>
      <c r="F232" s="141" t="s">
        <v>429</v>
      </c>
      <c r="G232" s="141" t="s">
        <v>15950</v>
      </c>
      <c r="H232" s="141" t="s">
        <v>15951</v>
      </c>
      <c r="I232" s="141" t="s">
        <v>15952</v>
      </c>
      <c r="J232" s="145" t="s">
        <v>15953</v>
      </c>
      <c r="K232" s="141">
        <v>60</v>
      </c>
      <c r="L232" s="141" t="s">
        <v>15954</v>
      </c>
      <c r="M232" s="141"/>
      <c r="N232" s="141">
        <v>5</v>
      </c>
      <c r="O232" s="133" t="s">
        <v>642</v>
      </c>
      <c r="P232" s="133" t="s">
        <v>299</v>
      </c>
    </row>
    <row r="233" s="134" customFormat="1" customHeight="1" spans="1:16">
      <c r="A233" s="141">
        <v>49116</v>
      </c>
      <c r="B233" s="141" t="s">
        <v>15955</v>
      </c>
      <c r="C233" s="190" t="s">
        <v>15031</v>
      </c>
      <c r="D233" s="141" t="s">
        <v>15929</v>
      </c>
      <c r="E233" s="141" t="s">
        <v>428</v>
      </c>
      <c r="F233" s="141" t="s">
        <v>429</v>
      </c>
      <c r="G233" s="141" t="s">
        <v>15956</v>
      </c>
      <c r="H233" s="141" t="s">
        <v>15957</v>
      </c>
      <c r="I233" s="141" t="s">
        <v>15169</v>
      </c>
      <c r="J233" s="145" t="s">
        <v>15958</v>
      </c>
      <c r="K233" s="141">
        <v>60</v>
      </c>
      <c r="L233" s="141" t="s">
        <v>15959</v>
      </c>
      <c r="M233" s="141"/>
      <c r="N233" s="141">
        <v>6</v>
      </c>
      <c r="O233" s="133" t="s">
        <v>642</v>
      </c>
      <c r="P233" s="133" t="s">
        <v>299</v>
      </c>
    </row>
    <row r="234" s="134" customFormat="1" customHeight="1" spans="1:16">
      <c r="A234" s="141">
        <v>62136</v>
      </c>
      <c r="B234" s="141" t="s">
        <v>15960</v>
      </c>
      <c r="C234" s="190" t="s">
        <v>15031</v>
      </c>
      <c r="D234" s="141" t="s">
        <v>15929</v>
      </c>
      <c r="E234" s="141" t="s">
        <v>428</v>
      </c>
      <c r="F234" s="141" t="s">
        <v>429</v>
      </c>
      <c r="G234" s="141" t="s">
        <v>15961</v>
      </c>
      <c r="H234" s="141" t="s">
        <v>3609</v>
      </c>
      <c r="I234" s="141" t="s">
        <v>15932</v>
      </c>
      <c r="J234" s="145" t="s">
        <v>15962</v>
      </c>
      <c r="K234" s="141">
        <v>55</v>
      </c>
      <c r="L234" s="141" t="s">
        <v>15963</v>
      </c>
      <c r="M234" s="141"/>
      <c r="N234" s="141">
        <v>7</v>
      </c>
      <c r="O234" s="133" t="s">
        <v>642</v>
      </c>
      <c r="P234" s="133" t="s">
        <v>299</v>
      </c>
    </row>
    <row r="235" s="134" customFormat="1" customHeight="1" spans="1:16">
      <c r="A235" s="141">
        <v>47881</v>
      </c>
      <c r="B235" s="141" t="s">
        <v>15964</v>
      </c>
      <c r="C235" s="190" t="s">
        <v>15031</v>
      </c>
      <c r="D235" s="141" t="s">
        <v>15929</v>
      </c>
      <c r="E235" s="141" t="s">
        <v>428</v>
      </c>
      <c r="F235" s="141" t="s">
        <v>429</v>
      </c>
      <c r="G235" s="141" t="s">
        <v>15965</v>
      </c>
      <c r="H235" s="141" t="s">
        <v>15966</v>
      </c>
      <c r="I235" s="141" t="s">
        <v>15967</v>
      </c>
      <c r="J235" s="145" t="s">
        <v>15968</v>
      </c>
      <c r="K235" s="141">
        <v>55</v>
      </c>
      <c r="L235" s="141" t="s">
        <v>15969</v>
      </c>
      <c r="M235" s="141"/>
      <c r="N235" s="141">
        <v>8</v>
      </c>
      <c r="O235" s="133" t="s">
        <v>642</v>
      </c>
      <c r="P235" s="133" t="s">
        <v>299</v>
      </c>
    </row>
    <row r="236" s="134" customFormat="1" customHeight="1" spans="1:16">
      <c r="A236" s="141">
        <v>62233</v>
      </c>
      <c r="B236" s="141" t="s">
        <v>15970</v>
      </c>
      <c r="C236" s="190" t="s">
        <v>15031</v>
      </c>
      <c r="D236" s="141" t="s">
        <v>15929</v>
      </c>
      <c r="E236" s="141" t="s">
        <v>428</v>
      </c>
      <c r="F236" s="141" t="s">
        <v>429</v>
      </c>
      <c r="G236" s="141" t="s">
        <v>15971</v>
      </c>
      <c r="H236" s="141" t="s">
        <v>15972</v>
      </c>
      <c r="I236" s="141" t="s">
        <v>15952</v>
      </c>
      <c r="J236" s="145" t="s">
        <v>15973</v>
      </c>
      <c r="K236" s="141">
        <v>55</v>
      </c>
      <c r="L236" s="141" t="s">
        <v>15974</v>
      </c>
      <c r="M236" s="141"/>
      <c r="N236" s="141">
        <v>9</v>
      </c>
      <c r="O236" s="133" t="s">
        <v>333</v>
      </c>
      <c r="P236" s="133"/>
    </row>
    <row r="237" s="134" customFormat="1" customHeight="1" spans="1:16">
      <c r="A237" s="141">
        <v>55046</v>
      </c>
      <c r="B237" s="141" t="s">
        <v>15975</v>
      </c>
      <c r="C237" s="190" t="s">
        <v>15031</v>
      </c>
      <c r="D237" s="141" t="s">
        <v>15929</v>
      </c>
      <c r="E237" s="141" t="s">
        <v>428</v>
      </c>
      <c r="F237" s="141" t="s">
        <v>429</v>
      </c>
      <c r="G237" s="141" t="s">
        <v>15976</v>
      </c>
      <c r="H237" s="141" t="s">
        <v>464</v>
      </c>
      <c r="I237" s="141" t="s">
        <v>627</v>
      </c>
      <c r="J237" s="145" t="s">
        <v>15977</v>
      </c>
      <c r="K237" s="141">
        <v>55</v>
      </c>
      <c r="L237" s="141" t="s">
        <v>15978</v>
      </c>
      <c r="M237" s="141"/>
      <c r="N237" s="141">
        <v>10</v>
      </c>
      <c r="O237" s="133" t="s">
        <v>333</v>
      </c>
      <c r="P237" s="133"/>
    </row>
    <row r="238" s="134" customFormat="1" customHeight="1" spans="1:16">
      <c r="A238" s="141">
        <v>46725</v>
      </c>
      <c r="B238" s="141" t="s">
        <v>15979</v>
      </c>
      <c r="C238" s="190" t="s">
        <v>15031</v>
      </c>
      <c r="D238" s="141" t="s">
        <v>15929</v>
      </c>
      <c r="E238" s="141" t="s">
        <v>428</v>
      </c>
      <c r="F238" s="141" t="s">
        <v>429</v>
      </c>
      <c r="G238" s="141" t="s">
        <v>15980</v>
      </c>
      <c r="H238" s="141" t="s">
        <v>15981</v>
      </c>
      <c r="I238" s="141" t="s">
        <v>15982</v>
      </c>
      <c r="J238" s="145" t="s">
        <v>15983</v>
      </c>
      <c r="K238" s="141">
        <v>50</v>
      </c>
      <c r="L238" s="141" t="s">
        <v>15984</v>
      </c>
      <c r="M238" s="141"/>
      <c r="N238" s="141">
        <v>11</v>
      </c>
      <c r="O238" s="133" t="s">
        <v>333</v>
      </c>
      <c r="P238" s="133"/>
    </row>
    <row r="239" s="134" customFormat="1" customHeight="1" spans="1:16">
      <c r="A239" s="141">
        <v>61852</v>
      </c>
      <c r="B239" s="141" t="s">
        <v>15985</v>
      </c>
      <c r="C239" s="190" t="s">
        <v>15031</v>
      </c>
      <c r="D239" s="141" t="s">
        <v>15929</v>
      </c>
      <c r="E239" s="141" t="s">
        <v>428</v>
      </c>
      <c r="F239" s="141" t="s">
        <v>429</v>
      </c>
      <c r="G239" s="141" t="s">
        <v>15986</v>
      </c>
      <c r="H239" s="141" t="s">
        <v>15972</v>
      </c>
      <c r="I239" s="141" t="s">
        <v>15932</v>
      </c>
      <c r="J239" s="145" t="s">
        <v>15987</v>
      </c>
      <c r="K239" s="141">
        <v>50</v>
      </c>
      <c r="L239" s="141" t="s">
        <v>15938</v>
      </c>
      <c r="M239" s="141"/>
      <c r="N239" s="141">
        <v>12</v>
      </c>
      <c r="O239" s="133" t="s">
        <v>333</v>
      </c>
      <c r="P239" s="133"/>
    </row>
    <row r="240" s="134" customFormat="1" customHeight="1" spans="1:16">
      <c r="A240" s="141">
        <v>47858</v>
      </c>
      <c r="B240" s="141" t="s">
        <v>15988</v>
      </c>
      <c r="C240" s="190" t="s">
        <v>15031</v>
      </c>
      <c r="D240" s="141" t="s">
        <v>15929</v>
      </c>
      <c r="E240" s="141" t="s">
        <v>428</v>
      </c>
      <c r="F240" s="141" t="s">
        <v>429</v>
      </c>
      <c r="G240" s="141" t="s">
        <v>15989</v>
      </c>
      <c r="H240" s="141" t="s">
        <v>15966</v>
      </c>
      <c r="I240" s="141" t="s">
        <v>15967</v>
      </c>
      <c r="J240" s="145" t="s">
        <v>15990</v>
      </c>
      <c r="K240" s="141">
        <v>45</v>
      </c>
      <c r="L240" s="141" t="s">
        <v>15991</v>
      </c>
      <c r="M240" s="141"/>
      <c r="N240" s="141">
        <v>13</v>
      </c>
      <c r="O240" s="133" t="s">
        <v>333</v>
      </c>
      <c r="P240" s="133"/>
    </row>
    <row r="241" s="134" customFormat="1" customHeight="1" spans="1:16">
      <c r="A241" s="141">
        <v>48081</v>
      </c>
      <c r="B241" s="141" t="s">
        <v>15992</v>
      </c>
      <c r="C241" s="190" t="s">
        <v>15031</v>
      </c>
      <c r="D241" s="141" t="s">
        <v>15929</v>
      </c>
      <c r="E241" s="141" t="s">
        <v>428</v>
      </c>
      <c r="F241" s="141" t="s">
        <v>429</v>
      </c>
      <c r="G241" s="141" t="s">
        <v>15993</v>
      </c>
      <c r="H241" s="141" t="s">
        <v>15994</v>
      </c>
      <c r="I241" s="141" t="s">
        <v>15995</v>
      </c>
      <c r="J241" s="145" t="s">
        <v>15996</v>
      </c>
      <c r="K241" s="141">
        <v>45</v>
      </c>
      <c r="L241" s="141" t="s">
        <v>15997</v>
      </c>
      <c r="M241" s="141"/>
      <c r="N241" s="141">
        <v>14</v>
      </c>
      <c r="O241" s="133" t="s">
        <v>333</v>
      </c>
      <c r="P241" s="133"/>
    </row>
    <row r="242" s="134" customFormat="1" customHeight="1" spans="1:16">
      <c r="A242" s="141">
        <v>52756</v>
      </c>
      <c r="B242" s="141" t="s">
        <v>15998</v>
      </c>
      <c r="C242" s="190" t="s">
        <v>15031</v>
      </c>
      <c r="D242" s="141" t="s">
        <v>15929</v>
      </c>
      <c r="E242" s="141" t="s">
        <v>428</v>
      </c>
      <c r="F242" s="141" t="s">
        <v>429</v>
      </c>
      <c r="G242" s="141" t="s">
        <v>15999</v>
      </c>
      <c r="H242" s="141" t="s">
        <v>15957</v>
      </c>
      <c r="I242" s="141" t="s">
        <v>15169</v>
      </c>
      <c r="J242" s="145" t="s">
        <v>16000</v>
      </c>
      <c r="K242" s="141">
        <v>45</v>
      </c>
      <c r="L242" s="141" t="s">
        <v>15938</v>
      </c>
      <c r="M242" s="141"/>
      <c r="N242" s="141">
        <v>15</v>
      </c>
      <c r="O242" s="133" t="s">
        <v>333</v>
      </c>
      <c r="P242" s="133"/>
    </row>
    <row r="243" s="134" customFormat="1" customHeight="1" spans="1:16">
      <c r="A243" s="141">
        <v>58640</v>
      </c>
      <c r="B243" s="141" t="s">
        <v>16001</v>
      </c>
      <c r="C243" s="190" t="s">
        <v>15031</v>
      </c>
      <c r="D243" s="141" t="s">
        <v>15929</v>
      </c>
      <c r="E243" s="141" t="s">
        <v>428</v>
      </c>
      <c r="F243" s="141" t="s">
        <v>429</v>
      </c>
      <c r="G243" s="141" t="s">
        <v>16002</v>
      </c>
      <c r="H243" s="141" t="s">
        <v>649</v>
      </c>
      <c r="I243" s="141" t="s">
        <v>627</v>
      </c>
      <c r="J243" s="145" t="s">
        <v>16003</v>
      </c>
      <c r="K243" s="141">
        <v>45</v>
      </c>
      <c r="L243" s="141" t="s">
        <v>15938</v>
      </c>
      <c r="M243" s="141"/>
      <c r="N243" s="141">
        <v>16</v>
      </c>
      <c r="O243" s="133" t="s">
        <v>333</v>
      </c>
      <c r="P243" s="133"/>
    </row>
    <row r="244" s="134" customFormat="1" customHeight="1" spans="1:16">
      <c r="A244" s="141">
        <v>54662</v>
      </c>
      <c r="B244" s="141" t="s">
        <v>16004</v>
      </c>
      <c r="C244" s="190" t="s">
        <v>15031</v>
      </c>
      <c r="D244" s="141" t="s">
        <v>15929</v>
      </c>
      <c r="E244" s="141" t="s">
        <v>428</v>
      </c>
      <c r="F244" s="141" t="s">
        <v>429</v>
      </c>
      <c r="G244" s="141" t="s">
        <v>16005</v>
      </c>
      <c r="H244" s="141" t="s">
        <v>16006</v>
      </c>
      <c r="I244" s="141" t="s">
        <v>16007</v>
      </c>
      <c r="J244" s="145" t="s">
        <v>16005</v>
      </c>
      <c r="K244" s="141">
        <v>35</v>
      </c>
      <c r="L244" s="141" t="s">
        <v>16008</v>
      </c>
      <c r="M244" s="141"/>
      <c r="N244" s="141">
        <v>17</v>
      </c>
      <c r="O244" s="133" t="s">
        <v>333</v>
      </c>
      <c r="P244" s="133"/>
    </row>
    <row r="245" s="134" customFormat="1" customHeight="1" spans="1:16">
      <c r="A245" s="141">
        <v>47456</v>
      </c>
      <c r="B245" s="141" t="s">
        <v>16009</v>
      </c>
      <c r="C245" s="190" t="s">
        <v>15031</v>
      </c>
      <c r="D245" s="141" t="s">
        <v>15929</v>
      </c>
      <c r="E245" s="141" t="s">
        <v>428</v>
      </c>
      <c r="F245" s="141" t="s">
        <v>429</v>
      </c>
      <c r="G245" s="141" t="s">
        <v>16010</v>
      </c>
      <c r="H245" s="141" t="s">
        <v>16011</v>
      </c>
      <c r="I245" s="141" t="s">
        <v>16012</v>
      </c>
      <c r="J245" s="145" t="s">
        <v>16013</v>
      </c>
      <c r="K245" s="141">
        <v>35</v>
      </c>
      <c r="L245" s="141" t="s">
        <v>16014</v>
      </c>
      <c r="M245" s="141"/>
      <c r="N245" s="141">
        <v>18</v>
      </c>
      <c r="O245" s="133" t="s">
        <v>333</v>
      </c>
      <c r="P245" s="133"/>
    </row>
    <row r="246" s="134" customFormat="1" customHeight="1" spans="1:16">
      <c r="A246" s="141">
        <v>62034</v>
      </c>
      <c r="B246" s="141" t="s">
        <v>16015</v>
      </c>
      <c r="C246" s="190" t="s">
        <v>15031</v>
      </c>
      <c r="D246" s="141" t="s">
        <v>15929</v>
      </c>
      <c r="E246" s="141" t="s">
        <v>428</v>
      </c>
      <c r="F246" s="141" t="s">
        <v>429</v>
      </c>
      <c r="G246" s="141" t="s">
        <v>16016</v>
      </c>
      <c r="H246" s="141" t="s">
        <v>631</v>
      </c>
      <c r="I246" s="141" t="s">
        <v>15932</v>
      </c>
      <c r="J246" s="145" t="s">
        <v>16017</v>
      </c>
      <c r="K246" s="141">
        <v>35</v>
      </c>
      <c r="L246" s="141" t="s">
        <v>16018</v>
      </c>
      <c r="M246" s="141"/>
      <c r="N246" s="141">
        <v>19</v>
      </c>
      <c r="O246" s="133" t="s">
        <v>333</v>
      </c>
      <c r="P246" s="133"/>
    </row>
    <row r="247" s="134" customFormat="1" customHeight="1" spans="1:16">
      <c r="A247" s="141">
        <v>62273</v>
      </c>
      <c r="B247" s="141" t="s">
        <v>16019</v>
      </c>
      <c r="C247" s="190" t="s">
        <v>15031</v>
      </c>
      <c r="D247" s="141" t="s">
        <v>15929</v>
      </c>
      <c r="E247" s="141" t="s">
        <v>428</v>
      </c>
      <c r="F247" s="141" t="s">
        <v>429</v>
      </c>
      <c r="G247" s="141" t="s">
        <v>16020</v>
      </c>
      <c r="H247" s="141" t="s">
        <v>15972</v>
      </c>
      <c r="I247" s="141" t="s">
        <v>15932</v>
      </c>
      <c r="J247" s="145" t="s">
        <v>16021</v>
      </c>
      <c r="K247" s="141">
        <v>30</v>
      </c>
      <c r="L247" s="141" t="s">
        <v>16022</v>
      </c>
      <c r="M247" s="141"/>
      <c r="N247" s="141">
        <v>20</v>
      </c>
      <c r="O247" s="133" t="s">
        <v>333</v>
      </c>
      <c r="P247" s="133"/>
    </row>
    <row r="248" s="134" customFormat="1" customHeight="1" spans="1:16">
      <c r="A248" s="141">
        <v>60436</v>
      </c>
      <c r="B248" s="141" t="s">
        <v>16023</v>
      </c>
      <c r="C248" s="190" t="s">
        <v>15031</v>
      </c>
      <c r="D248" s="141" t="s">
        <v>15929</v>
      </c>
      <c r="E248" s="141" t="s">
        <v>428</v>
      </c>
      <c r="F248" s="141" t="s">
        <v>429</v>
      </c>
      <c r="G248" s="141" t="s">
        <v>16024</v>
      </c>
      <c r="H248" s="141" t="s">
        <v>16025</v>
      </c>
      <c r="I248" s="141" t="s">
        <v>16026</v>
      </c>
      <c r="J248" s="145" t="s">
        <v>16027</v>
      </c>
      <c r="K248" s="141">
        <v>25</v>
      </c>
      <c r="L248" s="141" t="s">
        <v>16028</v>
      </c>
      <c r="M248" s="141"/>
      <c r="N248" s="141">
        <v>21</v>
      </c>
      <c r="O248" s="133" t="s">
        <v>333</v>
      </c>
      <c r="P248" s="133"/>
    </row>
    <row r="249" s="134" customFormat="1" customHeight="1" spans="1:16">
      <c r="A249" s="141">
        <v>61993</v>
      </c>
      <c r="B249" s="141" t="s">
        <v>16029</v>
      </c>
      <c r="C249" s="190" t="s">
        <v>15031</v>
      </c>
      <c r="D249" s="141" t="s">
        <v>15929</v>
      </c>
      <c r="E249" s="141" t="s">
        <v>428</v>
      </c>
      <c r="F249" s="141" t="s">
        <v>429</v>
      </c>
      <c r="G249" s="141" t="s">
        <v>16030</v>
      </c>
      <c r="H249" s="141" t="s">
        <v>16031</v>
      </c>
      <c r="I249" s="141" t="s">
        <v>15932</v>
      </c>
      <c r="J249" s="145" t="s">
        <v>16032</v>
      </c>
      <c r="K249" s="141">
        <v>25</v>
      </c>
      <c r="L249" s="141" t="s">
        <v>16033</v>
      </c>
      <c r="M249" s="141"/>
      <c r="N249" s="141">
        <v>22</v>
      </c>
      <c r="O249" s="133" t="s">
        <v>333</v>
      </c>
      <c r="P249" s="133"/>
    </row>
    <row r="250" s="134" customFormat="1" customHeight="1" spans="1:16">
      <c r="A250" s="141">
        <v>55000</v>
      </c>
      <c r="B250" s="141" t="s">
        <v>16034</v>
      </c>
      <c r="C250" s="190" t="s">
        <v>15031</v>
      </c>
      <c r="D250" s="141" t="s">
        <v>15929</v>
      </c>
      <c r="E250" s="141" t="s">
        <v>428</v>
      </c>
      <c r="F250" s="141" t="s">
        <v>429</v>
      </c>
      <c r="G250" s="141" t="s">
        <v>16035</v>
      </c>
      <c r="H250" s="141" t="s">
        <v>10</v>
      </c>
      <c r="I250" s="141" t="s">
        <v>627</v>
      </c>
      <c r="J250" s="145" t="s">
        <v>16036</v>
      </c>
      <c r="K250" s="141">
        <v>25</v>
      </c>
      <c r="L250" s="141" t="s">
        <v>16037</v>
      </c>
      <c r="M250" s="141"/>
      <c r="N250" s="141">
        <v>23</v>
      </c>
      <c r="O250" s="133" t="s">
        <v>333</v>
      </c>
      <c r="P250" s="133"/>
    </row>
    <row r="251" s="134" customFormat="1" customHeight="1" spans="1:16">
      <c r="A251" s="141">
        <v>52686</v>
      </c>
      <c r="B251" s="141" t="s">
        <v>16038</v>
      </c>
      <c r="C251" s="190" t="s">
        <v>15031</v>
      </c>
      <c r="D251" s="141" t="s">
        <v>15929</v>
      </c>
      <c r="E251" s="141" t="s">
        <v>428</v>
      </c>
      <c r="F251" s="141" t="s">
        <v>429</v>
      </c>
      <c r="G251" s="141" t="s">
        <v>16039</v>
      </c>
      <c r="H251" s="141" t="s">
        <v>16040</v>
      </c>
      <c r="I251" s="141" t="s">
        <v>15169</v>
      </c>
      <c r="J251" s="145" t="s">
        <v>16041</v>
      </c>
      <c r="K251" s="141">
        <v>25</v>
      </c>
      <c r="L251" s="141" t="s">
        <v>15938</v>
      </c>
      <c r="M251" s="141"/>
      <c r="N251" s="141">
        <v>24</v>
      </c>
      <c r="O251" s="133" t="s">
        <v>333</v>
      </c>
      <c r="P251" s="133"/>
    </row>
    <row r="252" s="134" customFormat="1" customHeight="1" spans="1:16">
      <c r="A252" s="141">
        <v>54598</v>
      </c>
      <c r="B252" s="141" t="s">
        <v>16042</v>
      </c>
      <c r="C252" s="190" t="s">
        <v>15031</v>
      </c>
      <c r="D252" s="141" t="s">
        <v>15929</v>
      </c>
      <c r="E252" s="141" t="s">
        <v>428</v>
      </c>
      <c r="F252" s="141" t="s">
        <v>429</v>
      </c>
      <c r="G252" s="141" t="s">
        <v>16043</v>
      </c>
      <c r="H252" s="141" t="s">
        <v>3864</v>
      </c>
      <c r="I252" s="141" t="s">
        <v>16044</v>
      </c>
      <c r="J252" s="145" t="s">
        <v>16045</v>
      </c>
      <c r="K252" s="141">
        <v>20</v>
      </c>
      <c r="L252" s="141" t="s">
        <v>16046</v>
      </c>
      <c r="M252" s="141"/>
      <c r="N252" s="141">
        <v>25</v>
      </c>
      <c r="O252" s="133" t="s">
        <v>333</v>
      </c>
      <c r="P252" s="133"/>
    </row>
    <row r="253" s="134" customFormat="1" customHeight="1" spans="1:16">
      <c r="A253" s="141">
        <v>54869</v>
      </c>
      <c r="B253" s="141" t="s">
        <v>16047</v>
      </c>
      <c r="C253" s="190" t="s">
        <v>15031</v>
      </c>
      <c r="D253" s="141" t="s">
        <v>15929</v>
      </c>
      <c r="E253" s="141" t="s">
        <v>428</v>
      </c>
      <c r="F253" s="141" t="s">
        <v>429</v>
      </c>
      <c r="G253" s="141" t="s">
        <v>16048</v>
      </c>
      <c r="H253" s="141" t="s">
        <v>16049</v>
      </c>
      <c r="I253" s="141" t="s">
        <v>16050</v>
      </c>
      <c r="J253" s="145" t="s">
        <v>16051</v>
      </c>
      <c r="K253" s="141">
        <v>20</v>
      </c>
      <c r="L253" s="141" t="s">
        <v>16052</v>
      </c>
      <c r="M253" s="141"/>
      <c r="N253" s="141">
        <v>26</v>
      </c>
      <c r="O253" s="133" t="s">
        <v>333</v>
      </c>
      <c r="P253" s="133"/>
    </row>
    <row r="254" s="134" customFormat="1" customHeight="1" spans="1:16">
      <c r="A254" s="141">
        <v>47649</v>
      </c>
      <c r="B254" s="141" t="s">
        <v>16053</v>
      </c>
      <c r="C254" s="190" t="s">
        <v>15031</v>
      </c>
      <c r="D254" s="141" t="s">
        <v>15929</v>
      </c>
      <c r="E254" s="141" t="s">
        <v>428</v>
      </c>
      <c r="F254" s="141" t="s">
        <v>429</v>
      </c>
      <c r="G254" s="141" t="s">
        <v>16054</v>
      </c>
      <c r="H254" s="141" t="s">
        <v>16055</v>
      </c>
      <c r="I254" s="141" t="s">
        <v>15995</v>
      </c>
      <c r="J254" s="145" t="s">
        <v>16056</v>
      </c>
      <c r="K254" s="141">
        <v>20</v>
      </c>
      <c r="L254" s="141" t="s">
        <v>16057</v>
      </c>
      <c r="M254" s="141"/>
      <c r="N254" s="141">
        <v>27</v>
      </c>
      <c r="O254" s="133" t="s">
        <v>333</v>
      </c>
      <c r="P254" s="133"/>
    </row>
    <row r="255" s="134" customFormat="1" customHeight="1" spans="1:16">
      <c r="A255" s="141">
        <v>54424</v>
      </c>
      <c r="B255" s="141" t="s">
        <v>16058</v>
      </c>
      <c r="C255" s="190" t="s">
        <v>15031</v>
      </c>
      <c r="D255" s="141" t="s">
        <v>15929</v>
      </c>
      <c r="E255" s="141" t="s">
        <v>428</v>
      </c>
      <c r="F255" s="141" t="s">
        <v>429</v>
      </c>
      <c r="G255" s="141" t="s">
        <v>16059</v>
      </c>
      <c r="H255" s="141" t="s">
        <v>16060</v>
      </c>
      <c r="I255" s="141" t="s">
        <v>16050</v>
      </c>
      <c r="J255" s="145" t="s">
        <v>16061</v>
      </c>
      <c r="K255" s="141">
        <v>15</v>
      </c>
      <c r="L255" s="141" t="s">
        <v>16062</v>
      </c>
      <c r="M255" s="141"/>
      <c r="N255" s="141">
        <v>28</v>
      </c>
      <c r="O255" s="133" t="s">
        <v>333</v>
      </c>
      <c r="P255" s="133"/>
    </row>
    <row r="256" s="134" customFormat="1" customHeight="1" spans="1:16">
      <c r="A256" s="141">
        <v>59510</v>
      </c>
      <c r="B256" s="141" t="s">
        <v>16063</v>
      </c>
      <c r="C256" s="190" t="s">
        <v>15031</v>
      </c>
      <c r="D256" s="141" t="s">
        <v>15929</v>
      </c>
      <c r="E256" s="141" t="s">
        <v>428</v>
      </c>
      <c r="F256" s="141" t="s">
        <v>429</v>
      </c>
      <c r="G256" s="141" t="s">
        <v>16064</v>
      </c>
      <c r="H256" s="141" t="s">
        <v>16065</v>
      </c>
      <c r="I256" s="141" t="s">
        <v>16026</v>
      </c>
      <c r="J256" s="145" t="s">
        <v>16066</v>
      </c>
      <c r="K256" s="141">
        <v>15</v>
      </c>
      <c r="L256" s="141" t="s">
        <v>16067</v>
      </c>
      <c r="M256" s="141"/>
      <c r="N256" s="141">
        <v>29</v>
      </c>
      <c r="O256" s="133" t="s">
        <v>368</v>
      </c>
      <c r="P256" s="133"/>
    </row>
    <row r="257" s="134" customFormat="1" customHeight="1" spans="1:16">
      <c r="A257" s="141">
        <v>54556</v>
      </c>
      <c r="B257" s="141" t="s">
        <v>16068</v>
      </c>
      <c r="C257" s="190" t="s">
        <v>15031</v>
      </c>
      <c r="D257" s="141" t="s">
        <v>15929</v>
      </c>
      <c r="E257" s="141" t="s">
        <v>428</v>
      </c>
      <c r="F257" s="141" t="s">
        <v>429</v>
      </c>
      <c r="G257" s="141" t="s">
        <v>16069</v>
      </c>
      <c r="H257" s="141" t="s">
        <v>16070</v>
      </c>
      <c r="I257" s="141" t="s">
        <v>16071</v>
      </c>
      <c r="J257" s="145" t="s">
        <v>16072</v>
      </c>
      <c r="K257" s="141">
        <v>15</v>
      </c>
      <c r="L257" s="141" t="s">
        <v>16073</v>
      </c>
      <c r="M257" s="141"/>
      <c r="N257" s="141">
        <v>30</v>
      </c>
      <c r="O257" s="133" t="s">
        <v>368</v>
      </c>
      <c r="P257" s="133"/>
    </row>
    <row r="258" s="134" customFormat="1" customHeight="1" spans="1:16">
      <c r="A258" s="141">
        <v>60498</v>
      </c>
      <c r="B258" s="141" t="s">
        <v>16074</v>
      </c>
      <c r="C258" s="190" t="s">
        <v>15031</v>
      </c>
      <c r="D258" s="141" t="s">
        <v>15929</v>
      </c>
      <c r="E258" s="141" t="s">
        <v>428</v>
      </c>
      <c r="F258" s="141" t="s">
        <v>429</v>
      </c>
      <c r="G258" s="141" t="s">
        <v>16075</v>
      </c>
      <c r="H258" s="141" t="s">
        <v>16076</v>
      </c>
      <c r="I258" s="141" t="s">
        <v>16026</v>
      </c>
      <c r="J258" s="145" t="s">
        <v>16077</v>
      </c>
      <c r="K258" s="141">
        <v>15</v>
      </c>
      <c r="L258" s="141" t="s">
        <v>16078</v>
      </c>
      <c r="M258" s="141"/>
      <c r="N258" s="141">
        <v>31</v>
      </c>
      <c r="O258" s="133" t="s">
        <v>368</v>
      </c>
      <c r="P258" s="133"/>
    </row>
    <row r="259" s="134" customFormat="1" customHeight="1" spans="1:16">
      <c r="A259" s="141">
        <v>47572</v>
      </c>
      <c r="B259" s="141" t="s">
        <v>16079</v>
      </c>
      <c r="C259" s="190" t="s">
        <v>15031</v>
      </c>
      <c r="D259" s="141" t="s">
        <v>15929</v>
      </c>
      <c r="E259" s="141" t="s">
        <v>428</v>
      </c>
      <c r="F259" s="141" t="s">
        <v>429</v>
      </c>
      <c r="G259" s="141" t="s">
        <v>16080</v>
      </c>
      <c r="H259" s="141" t="s">
        <v>16081</v>
      </c>
      <c r="I259" s="141" t="s">
        <v>16082</v>
      </c>
      <c r="J259" s="145" t="s">
        <v>16083</v>
      </c>
      <c r="K259" s="141">
        <v>15</v>
      </c>
      <c r="L259" s="141" t="s">
        <v>16084</v>
      </c>
      <c r="M259" s="141"/>
      <c r="N259" s="141">
        <v>32</v>
      </c>
      <c r="O259" s="133" t="s">
        <v>368</v>
      </c>
      <c r="P259" s="133"/>
    </row>
    <row r="260" s="134" customFormat="1" customHeight="1" spans="1:16">
      <c r="A260" s="141">
        <v>60464</v>
      </c>
      <c r="B260" s="141" t="s">
        <v>16085</v>
      </c>
      <c r="C260" s="190" t="s">
        <v>15031</v>
      </c>
      <c r="D260" s="141" t="s">
        <v>15929</v>
      </c>
      <c r="E260" s="141" t="s">
        <v>428</v>
      </c>
      <c r="F260" s="141" t="s">
        <v>429</v>
      </c>
      <c r="G260" s="141" t="s">
        <v>16086</v>
      </c>
      <c r="H260" s="141" t="s">
        <v>16087</v>
      </c>
      <c r="I260" s="141" t="s">
        <v>16026</v>
      </c>
      <c r="J260" s="145" t="s">
        <v>16088</v>
      </c>
      <c r="K260" s="141">
        <v>15</v>
      </c>
      <c r="L260" s="141" t="s">
        <v>16089</v>
      </c>
      <c r="M260" s="141"/>
      <c r="N260" s="141">
        <v>33</v>
      </c>
      <c r="O260" s="133" t="s">
        <v>368</v>
      </c>
      <c r="P260" s="133"/>
    </row>
    <row r="261" s="134" customFormat="1" customHeight="1" spans="1:16">
      <c r="A261" s="141">
        <v>47400</v>
      </c>
      <c r="B261" s="141" t="s">
        <v>16090</v>
      </c>
      <c r="C261" s="190" t="s">
        <v>15031</v>
      </c>
      <c r="D261" s="141" t="s">
        <v>15929</v>
      </c>
      <c r="E261" s="141" t="s">
        <v>428</v>
      </c>
      <c r="F261" s="141" t="s">
        <v>429</v>
      </c>
      <c r="G261" s="141" t="s">
        <v>16091</v>
      </c>
      <c r="H261" s="141" t="s">
        <v>464</v>
      </c>
      <c r="I261" s="141" t="s">
        <v>16082</v>
      </c>
      <c r="J261" s="145" t="s">
        <v>16092</v>
      </c>
      <c r="K261" s="141">
        <v>15</v>
      </c>
      <c r="L261" s="141" t="s">
        <v>16093</v>
      </c>
      <c r="M261" s="141"/>
      <c r="N261" s="141">
        <v>34</v>
      </c>
      <c r="O261" s="133" t="s">
        <v>368</v>
      </c>
      <c r="P261" s="133"/>
    </row>
    <row r="262" s="134" customFormat="1" customHeight="1" spans="1:16">
      <c r="A262" s="141">
        <v>46938</v>
      </c>
      <c r="B262" s="141" t="s">
        <v>16094</v>
      </c>
      <c r="C262" s="190" t="s">
        <v>15031</v>
      </c>
      <c r="D262" s="141" t="s">
        <v>15929</v>
      </c>
      <c r="E262" s="141" t="s">
        <v>428</v>
      </c>
      <c r="F262" s="141" t="s">
        <v>429</v>
      </c>
      <c r="G262" s="141" t="s">
        <v>16095</v>
      </c>
      <c r="H262" s="141" t="s">
        <v>16096</v>
      </c>
      <c r="I262" s="141" t="s">
        <v>15967</v>
      </c>
      <c r="J262" s="145" t="s">
        <v>16097</v>
      </c>
      <c r="K262" s="141">
        <v>15</v>
      </c>
      <c r="L262" s="141" t="s">
        <v>16098</v>
      </c>
      <c r="M262" s="141"/>
      <c r="N262" s="141">
        <v>35</v>
      </c>
      <c r="O262" s="133" t="s">
        <v>368</v>
      </c>
      <c r="P262" s="133"/>
    </row>
    <row r="263" s="134" customFormat="1" customHeight="1" spans="1:16">
      <c r="A263" s="141">
        <v>54795</v>
      </c>
      <c r="B263" s="141" t="s">
        <v>16099</v>
      </c>
      <c r="C263" s="190" t="s">
        <v>15031</v>
      </c>
      <c r="D263" s="141" t="s">
        <v>15929</v>
      </c>
      <c r="E263" s="141" t="s">
        <v>428</v>
      </c>
      <c r="F263" s="141" t="s">
        <v>429</v>
      </c>
      <c r="G263" s="141" t="s">
        <v>16100</v>
      </c>
      <c r="H263" s="141" t="s">
        <v>16101</v>
      </c>
      <c r="I263" s="141" t="s">
        <v>16050</v>
      </c>
      <c r="J263" s="145" t="s">
        <v>16102</v>
      </c>
      <c r="K263" s="141">
        <v>15</v>
      </c>
      <c r="L263" s="141" t="s">
        <v>16103</v>
      </c>
      <c r="M263" s="141"/>
      <c r="N263" s="141">
        <v>36</v>
      </c>
      <c r="O263" s="133" t="s">
        <v>368</v>
      </c>
      <c r="P263" s="133"/>
    </row>
    <row r="264" s="134" customFormat="1" customHeight="1" spans="1:16">
      <c r="A264" s="141">
        <v>45702</v>
      </c>
      <c r="B264" s="141" t="s">
        <v>16104</v>
      </c>
      <c r="C264" s="190" t="s">
        <v>15031</v>
      </c>
      <c r="D264" s="141" t="s">
        <v>15929</v>
      </c>
      <c r="E264" s="141" t="s">
        <v>428</v>
      </c>
      <c r="F264" s="141" t="s">
        <v>429</v>
      </c>
      <c r="G264" s="141" t="s">
        <v>16105</v>
      </c>
      <c r="H264" s="141" t="s">
        <v>16106</v>
      </c>
      <c r="I264" s="141" t="s">
        <v>15982</v>
      </c>
      <c r="J264" s="145" t="s">
        <v>16107</v>
      </c>
      <c r="K264" s="141">
        <v>15</v>
      </c>
      <c r="L264" s="141" t="s">
        <v>16108</v>
      </c>
      <c r="M264" s="141"/>
      <c r="N264" s="141">
        <v>37</v>
      </c>
      <c r="O264" s="133" t="s">
        <v>368</v>
      </c>
      <c r="P264" s="133"/>
    </row>
    <row r="265" s="134" customFormat="1" customHeight="1" spans="1:16">
      <c r="A265" s="141">
        <v>52732</v>
      </c>
      <c r="B265" s="141" t="s">
        <v>16109</v>
      </c>
      <c r="C265" s="190" t="s">
        <v>15031</v>
      </c>
      <c r="D265" s="141" t="s">
        <v>15929</v>
      </c>
      <c r="E265" s="141" t="s">
        <v>428</v>
      </c>
      <c r="F265" s="141" t="s">
        <v>429</v>
      </c>
      <c r="G265" s="141" t="s">
        <v>16110</v>
      </c>
      <c r="H265" s="141" t="s">
        <v>16111</v>
      </c>
      <c r="I265" s="141" t="s">
        <v>15169</v>
      </c>
      <c r="J265" s="145" t="s">
        <v>16112</v>
      </c>
      <c r="K265" s="141">
        <v>10</v>
      </c>
      <c r="L265" s="141" t="s">
        <v>16113</v>
      </c>
      <c r="M265" s="141"/>
      <c r="N265" s="141">
        <v>38</v>
      </c>
      <c r="O265" s="133" t="s">
        <v>368</v>
      </c>
      <c r="P265" s="133"/>
    </row>
    <row r="266" s="134" customFormat="1" customHeight="1" spans="1:16">
      <c r="A266" s="141">
        <v>52984</v>
      </c>
      <c r="B266" s="141" t="s">
        <v>16114</v>
      </c>
      <c r="C266" s="190" t="s">
        <v>15031</v>
      </c>
      <c r="D266" s="141" t="s">
        <v>15929</v>
      </c>
      <c r="E266" s="141" t="s">
        <v>428</v>
      </c>
      <c r="F266" s="141" t="s">
        <v>429</v>
      </c>
      <c r="G266" s="141" t="s">
        <v>16115</v>
      </c>
      <c r="H266" s="141" t="s">
        <v>16116</v>
      </c>
      <c r="I266" s="141" t="s">
        <v>15169</v>
      </c>
      <c r="J266" s="145" t="s">
        <v>16117</v>
      </c>
      <c r="K266" s="141">
        <v>10</v>
      </c>
      <c r="L266" s="141" t="s">
        <v>16118</v>
      </c>
      <c r="M266" s="141"/>
      <c r="N266" s="141">
        <v>39</v>
      </c>
      <c r="O266" s="133" t="s">
        <v>368</v>
      </c>
      <c r="P266" s="133"/>
    </row>
    <row r="267" s="134" customFormat="1" customHeight="1" spans="1:16">
      <c r="A267" s="141">
        <v>45738</v>
      </c>
      <c r="B267" s="141" t="s">
        <v>16119</v>
      </c>
      <c r="C267" s="190" t="s">
        <v>15031</v>
      </c>
      <c r="D267" s="141" t="s">
        <v>15929</v>
      </c>
      <c r="E267" s="141" t="s">
        <v>428</v>
      </c>
      <c r="F267" s="141" t="s">
        <v>429</v>
      </c>
      <c r="G267" s="141" t="s">
        <v>16120</v>
      </c>
      <c r="H267" s="141" t="s">
        <v>16121</v>
      </c>
      <c r="I267" s="141" t="s">
        <v>15982</v>
      </c>
      <c r="J267" s="145" t="s">
        <v>16122</v>
      </c>
      <c r="K267" s="141">
        <v>10</v>
      </c>
      <c r="L267" s="141" t="s">
        <v>16123</v>
      </c>
      <c r="M267" s="141"/>
      <c r="N267" s="141">
        <v>40</v>
      </c>
      <c r="O267" s="133" t="s">
        <v>368</v>
      </c>
      <c r="P267" s="133"/>
    </row>
    <row r="268" s="134" customFormat="1" customHeight="1" spans="1:16">
      <c r="A268" s="141">
        <v>46996</v>
      </c>
      <c r="B268" s="141" t="s">
        <v>16124</v>
      </c>
      <c r="C268" s="190" t="s">
        <v>15031</v>
      </c>
      <c r="D268" s="141" t="s">
        <v>15929</v>
      </c>
      <c r="E268" s="141" t="s">
        <v>428</v>
      </c>
      <c r="F268" s="141" t="s">
        <v>429</v>
      </c>
      <c r="G268" s="141" t="s">
        <v>16125</v>
      </c>
      <c r="H268" s="141" t="s">
        <v>16126</v>
      </c>
      <c r="I268" s="141" t="s">
        <v>15967</v>
      </c>
      <c r="J268" s="145" t="s">
        <v>16127</v>
      </c>
      <c r="K268" s="141">
        <v>10</v>
      </c>
      <c r="L268" s="141" t="s">
        <v>16128</v>
      </c>
      <c r="M268" s="141"/>
      <c r="N268" s="141">
        <v>41</v>
      </c>
      <c r="O268" s="133" t="s">
        <v>368</v>
      </c>
      <c r="P268" s="133"/>
    </row>
    <row r="269" s="134" customFormat="1" customHeight="1" spans="1:16">
      <c r="A269" s="141">
        <v>49104</v>
      </c>
      <c r="B269" s="141" t="s">
        <v>16129</v>
      </c>
      <c r="C269" s="190" t="s">
        <v>15031</v>
      </c>
      <c r="D269" s="141" t="s">
        <v>15929</v>
      </c>
      <c r="E269" s="141" t="s">
        <v>428</v>
      </c>
      <c r="F269" s="141" t="s">
        <v>429</v>
      </c>
      <c r="G269" s="141" t="s">
        <v>16130</v>
      </c>
      <c r="H269" s="141" t="s">
        <v>631</v>
      </c>
      <c r="I269" s="141" t="s">
        <v>15169</v>
      </c>
      <c r="J269" s="145" t="s">
        <v>16131</v>
      </c>
      <c r="K269" s="141">
        <v>10</v>
      </c>
      <c r="L269" s="141" t="s">
        <v>16132</v>
      </c>
      <c r="M269" s="141"/>
      <c r="N269" s="141">
        <v>42</v>
      </c>
      <c r="O269" s="133" t="s">
        <v>368</v>
      </c>
      <c r="P269" s="133"/>
    </row>
    <row r="270" s="134" customFormat="1" customHeight="1" spans="1:16">
      <c r="A270" s="141">
        <v>54750</v>
      </c>
      <c r="B270" s="141" t="s">
        <v>16133</v>
      </c>
      <c r="C270" s="190" t="s">
        <v>15031</v>
      </c>
      <c r="D270" s="141" t="s">
        <v>15929</v>
      </c>
      <c r="E270" s="141" t="s">
        <v>428</v>
      </c>
      <c r="F270" s="141" t="s">
        <v>429</v>
      </c>
      <c r="G270" s="141" t="s">
        <v>16134</v>
      </c>
      <c r="H270" s="141" t="s">
        <v>16101</v>
      </c>
      <c r="I270" s="141" t="s">
        <v>16050</v>
      </c>
      <c r="J270" s="145" t="s">
        <v>16135</v>
      </c>
      <c r="K270" s="141">
        <v>10</v>
      </c>
      <c r="L270" s="141" t="s">
        <v>16136</v>
      </c>
      <c r="M270" s="141"/>
      <c r="N270" s="141">
        <v>43</v>
      </c>
      <c r="O270" s="133" t="s">
        <v>368</v>
      </c>
      <c r="P270" s="133"/>
    </row>
    <row r="271" s="134" customFormat="1" customHeight="1" spans="1:16">
      <c r="A271" s="141">
        <v>46751</v>
      </c>
      <c r="B271" s="141" t="s">
        <v>16137</v>
      </c>
      <c r="C271" s="190" t="s">
        <v>15031</v>
      </c>
      <c r="D271" s="141" t="s">
        <v>15929</v>
      </c>
      <c r="E271" s="141" t="s">
        <v>428</v>
      </c>
      <c r="F271" s="141" t="s">
        <v>429</v>
      </c>
      <c r="G271" s="141" t="s">
        <v>16138</v>
      </c>
      <c r="H271" s="141" t="s">
        <v>16139</v>
      </c>
      <c r="I271" s="141" t="s">
        <v>15967</v>
      </c>
      <c r="J271" s="145" t="s">
        <v>16140</v>
      </c>
      <c r="K271" s="141">
        <v>10</v>
      </c>
      <c r="L271" s="141" t="s">
        <v>16141</v>
      </c>
      <c r="M271" s="141"/>
      <c r="N271" s="141">
        <v>44</v>
      </c>
      <c r="O271" s="133" t="s">
        <v>368</v>
      </c>
      <c r="P271" s="133"/>
    </row>
    <row r="272" s="134" customFormat="1" customHeight="1" spans="1:16">
      <c r="A272" s="141">
        <v>46963</v>
      </c>
      <c r="B272" s="141" t="s">
        <v>16142</v>
      </c>
      <c r="C272" s="190" t="s">
        <v>15031</v>
      </c>
      <c r="D272" s="141" t="s">
        <v>15929</v>
      </c>
      <c r="E272" s="141" t="s">
        <v>428</v>
      </c>
      <c r="F272" s="141" t="s">
        <v>429</v>
      </c>
      <c r="G272" s="141" t="s">
        <v>16143</v>
      </c>
      <c r="H272" s="141" t="s">
        <v>16144</v>
      </c>
      <c r="I272" s="141" t="s">
        <v>15967</v>
      </c>
      <c r="J272" s="145" t="s">
        <v>16145</v>
      </c>
      <c r="K272" s="141">
        <v>10</v>
      </c>
      <c r="L272" s="141" t="s">
        <v>16146</v>
      </c>
      <c r="M272" s="141"/>
      <c r="N272" s="141">
        <v>45</v>
      </c>
      <c r="O272" s="133" t="s">
        <v>368</v>
      </c>
      <c r="P272" s="133"/>
    </row>
    <row r="273" s="134" customFormat="1" customHeight="1" spans="1:16">
      <c r="A273" s="141">
        <v>59503</v>
      </c>
      <c r="B273" s="141" t="s">
        <v>16147</v>
      </c>
      <c r="C273" s="190" t="s">
        <v>15031</v>
      </c>
      <c r="D273" s="141" t="s">
        <v>15929</v>
      </c>
      <c r="E273" s="141" t="s">
        <v>428</v>
      </c>
      <c r="F273" s="141" t="s">
        <v>429</v>
      </c>
      <c r="G273" s="141" t="s">
        <v>16148</v>
      </c>
      <c r="H273" s="141" t="s">
        <v>16149</v>
      </c>
      <c r="I273" s="141" t="s">
        <v>16026</v>
      </c>
      <c r="J273" s="145" t="s">
        <v>16150</v>
      </c>
      <c r="K273" s="141">
        <v>10</v>
      </c>
      <c r="L273" s="141" t="s">
        <v>16151</v>
      </c>
      <c r="M273" s="141"/>
      <c r="N273" s="141">
        <v>46</v>
      </c>
      <c r="O273" s="133" t="s">
        <v>368</v>
      </c>
      <c r="P273" s="133"/>
    </row>
    <row r="274" s="134" customFormat="1" customHeight="1" spans="1:16">
      <c r="A274" s="141">
        <v>61979</v>
      </c>
      <c r="B274" s="141" t="s">
        <v>16152</v>
      </c>
      <c r="C274" s="190" t="s">
        <v>15031</v>
      </c>
      <c r="D274" s="141" t="s">
        <v>15929</v>
      </c>
      <c r="E274" s="141" t="s">
        <v>428</v>
      </c>
      <c r="F274" s="141" t="s">
        <v>429</v>
      </c>
      <c r="G274" s="141" t="s">
        <v>16153</v>
      </c>
      <c r="H274" s="141" t="s">
        <v>15972</v>
      </c>
      <c r="I274" s="141" t="s">
        <v>15932</v>
      </c>
      <c r="J274" s="145" t="s">
        <v>16154</v>
      </c>
      <c r="K274" s="141">
        <v>10</v>
      </c>
      <c r="L274" s="141" t="s">
        <v>16155</v>
      </c>
      <c r="M274" s="141"/>
      <c r="N274" s="141">
        <v>47</v>
      </c>
      <c r="O274" s="133" t="s">
        <v>368</v>
      </c>
      <c r="P274" s="133"/>
    </row>
    <row r="275" s="134" customFormat="1" customHeight="1" spans="1:16">
      <c r="A275" s="141">
        <v>52276</v>
      </c>
      <c r="B275" s="141" t="s">
        <v>16156</v>
      </c>
      <c r="C275" s="190" t="s">
        <v>15031</v>
      </c>
      <c r="D275" s="141" t="s">
        <v>15929</v>
      </c>
      <c r="E275" s="141" t="s">
        <v>428</v>
      </c>
      <c r="F275" s="141" t="s">
        <v>429</v>
      </c>
      <c r="G275" s="141" t="s">
        <v>16157</v>
      </c>
      <c r="H275" s="141" t="s">
        <v>16158</v>
      </c>
      <c r="I275" s="141" t="s">
        <v>16159</v>
      </c>
      <c r="J275" s="145" t="s">
        <v>16160</v>
      </c>
      <c r="K275" s="141">
        <v>10</v>
      </c>
      <c r="L275" s="141" t="s">
        <v>16161</v>
      </c>
      <c r="M275" s="141"/>
      <c r="N275" s="141">
        <v>48</v>
      </c>
      <c r="O275" s="133" t="s">
        <v>368</v>
      </c>
      <c r="P275" s="133"/>
    </row>
    <row r="276" s="134" customFormat="1" customHeight="1" spans="1:16">
      <c r="A276" s="141">
        <v>54836</v>
      </c>
      <c r="B276" s="141" t="s">
        <v>16162</v>
      </c>
      <c r="C276" s="190" t="s">
        <v>15031</v>
      </c>
      <c r="D276" s="141" t="s">
        <v>15929</v>
      </c>
      <c r="E276" s="141" t="s">
        <v>428</v>
      </c>
      <c r="F276" s="141" t="s">
        <v>429</v>
      </c>
      <c r="G276" s="141" t="s">
        <v>16163</v>
      </c>
      <c r="H276" s="141" t="s">
        <v>16101</v>
      </c>
      <c r="I276" s="141" t="s">
        <v>16050</v>
      </c>
      <c r="J276" s="145" t="s">
        <v>16164</v>
      </c>
      <c r="K276" s="141">
        <v>10</v>
      </c>
      <c r="L276" s="141" t="s">
        <v>16165</v>
      </c>
      <c r="M276" s="141"/>
      <c r="N276" s="141">
        <v>49</v>
      </c>
      <c r="O276" s="133" t="s">
        <v>368</v>
      </c>
      <c r="P276" s="133"/>
    </row>
    <row r="277" s="134" customFormat="1" customHeight="1" spans="1:16">
      <c r="A277" s="141">
        <v>60480</v>
      </c>
      <c r="B277" s="141" t="s">
        <v>16166</v>
      </c>
      <c r="C277" s="190" t="s">
        <v>15031</v>
      </c>
      <c r="D277" s="141" t="s">
        <v>15929</v>
      </c>
      <c r="E277" s="141" t="s">
        <v>428</v>
      </c>
      <c r="F277" s="141" t="s">
        <v>429</v>
      </c>
      <c r="G277" s="141" t="s">
        <v>16167</v>
      </c>
      <c r="H277" s="141" t="s">
        <v>16025</v>
      </c>
      <c r="I277" s="141" t="s">
        <v>16026</v>
      </c>
      <c r="J277" s="145" t="s">
        <v>16168</v>
      </c>
      <c r="K277" s="141">
        <v>10</v>
      </c>
      <c r="L277" s="141" t="s">
        <v>16169</v>
      </c>
      <c r="M277" s="141"/>
      <c r="N277" s="141">
        <v>50</v>
      </c>
      <c r="O277" s="133" t="s">
        <v>368</v>
      </c>
      <c r="P277" s="133"/>
    </row>
    <row r="278" s="134" customFormat="1" customHeight="1" spans="1:16">
      <c r="A278" s="141">
        <v>49030</v>
      </c>
      <c r="B278" s="141" t="s">
        <v>16170</v>
      </c>
      <c r="C278" s="190" t="s">
        <v>15031</v>
      </c>
      <c r="D278" s="141" t="s">
        <v>15929</v>
      </c>
      <c r="E278" s="141" t="s">
        <v>428</v>
      </c>
      <c r="F278" s="141" t="s">
        <v>429</v>
      </c>
      <c r="G278" s="141" t="s">
        <v>16171</v>
      </c>
      <c r="H278" s="141" t="s">
        <v>16172</v>
      </c>
      <c r="I278" s="141" t="s">
        <v>15169</v>
      </c>
      <c r="J278" s="145" t="s">
        <v>16173</v>
      </c>
      <c r="K278" s="141">
        <v>10</v>
      </c>
      <c r="L278" s="141" t="s">
        <v>16174</v>
      </c>
      <c r="M278" s="141"/>
      <c r="N278" s="141">
        <v>51</v>
      </c>
      <c r="O278" s="133" t="s">
        <v>368</v>
      </c>
      <c r="P278" s="133"/>
    </row>
    <row r="279" s="134" customFormat="1" customHeight="1" spans="1:16">
      <c r="A279" s="141">
        <v>58089</v>
      </c>
      <c r="B279" s="141" t="s">
        <v>16175</v>
      </c>
      <c r="C279" s="190" t="s">
        <v>15031</v>
      </c>
      <c r="D279" s="141" t="s">
        <v>15929</v>
      </c>
      <c r="E279" s="141" t="s">
        <v>428</v>
      </c>
      <c r="F279" s="141" t="s">
        <v>429</v>
      </c>
      <c r="G279" s="141" t="s">
        <v>16176</v>
      </c>
      <c r="H279" s="141" t="s">
        <v>10</v>
      </c>
      <c r="I279" s="141" t="s">
        <v>627</v>
      </c>
      <c r="J279" s="145" t="s">
        <v>16177</v>
      </c>
      <c r="K279" s="141">
        <v>10</v>
      </c>
      <c r="L279" s="141" t="s">
        <v>16178</v>
      </c>
      <c r="M279" s="141"/>
      <c r="N279" s="141">
        <v>52</v>
      </c>
      <c r="O279" s="133" t="s">
        <v>368</v>
      </c>
      <c r="P279" s="133"/>
    </row>
    <row r="280" s="134" customFormat="1" customHeight="1" spans="1:16">
      <c r="A280" s="141">
        <v>54917</v>
      </c>
      <c r="B280" s="141" t="s">
        <v>16179</v>
      </c>
      <c r="C280" s="190" t="s">
        <v>15031</v>
      </c>
      <c r="D280" s="141" t="s">
        <v>15929</v>
      </c>
      <c r="E280" s="141" t="s">
        <v>428</v>
      </c>
      <c r="F280" s="141" t="s">
        <v>429</v>
      </c>
      <c r="G280" s="141" t="s">
        <v>16180</v>
      </c>
      <c r="H280" s="141" t="s">
        <v>16181</v>
      </c>
      <c r="I280" s="141" t="s">
        <v>16050</v>
      </c>
      <c r="J280" s="145" t="s">
        <v>16182</v>
      </c>
      <c r="K280" s="141">
        <v>10</v>
      </c>
      <c r="L280" s="141" t="s">
        <v>16183</v>
      </c>
      <c r="M280" s="141"/>
      <c r="N280" s="141">
        <v>53</v>
      </c>
      <c r="O280" s="133" t="s">
        <v>368</v>
      </c>
      <c r="P280" s="133"/>
    </row>
    <row r="281" s="134" customFormat="1" customHeight="1" spans="1:16">
      <c r="A281" s="141">
        <v>47520</v>
      </c>
      <c r="B281" s="141" t="s">
        <v>16184</v>
      </c>
      <c r="C281" s="190" t="s">
        <v>15031</v>
      </c>
      <c r="D281" s="141" t="s">
        <v>15929</v>
      </c>
      <c r="E281" s="141" t="s">
        <v>428</v>
      </c>
      <c r="F281" s="141" t="s">
        <v>429</v>
      </c>
      <c r="G281" s="141" t="s">
        <v>16185</v>
      </c>
      <c r="H281" s="141" t="s">
        <v>16186</v>
      </c>
      <c r="I281" s="141" t="s">
        <v>15967</v>
      </c>
      <c r="J281" s="145" t="s">
        <v>16187</v>
      </c>
      <c r="K281" s="141">
        <v>5</v>
      </c>
      <c r="L281" s="141" t="s">
        <v>16188</v>
      </c>
      <c r="M281" s="141"/>
      <c r="N281" s="141">
        <v>54</v>
      </c>
      <c r="O281" s="133" t="s">
        <v>368</v>
      </c>
      <c r="P281" s="133"/>
    </row>
    <row r="282" s="134" customFormat="1" customHeight="1" spans="1:16">
      <c r="A282" s="141">
        <v>46699</v>
      </c>
      <c r="B282" s="141" t="s">
        <v>16189</v>
      </c>
      <c r="C282" s="190" t="s">
        <v>15031</v>
      </c>
      <c r="D282" s="141" t="s">
        <v>15929</v>
      </c>
      <c r="E282" s="141" t="s">
        <v>428</v>
      </c>
      <c r="F282" s="141" t="s">
        <v>429</v>
      </c>
      <c r="G282" s="141" t="s">
        <v>16190</v>
      </c>
      <c r="H282" s="141" t="s">
        <v>16191</v>
      </c>
      <c r="I282" s="141" t="s">
        <v>15967</v>
      </c>
      <c r="J282" s="145" t="s">
        <v>16192</v>
      </c>
      <c r="K282" s="141">
        <v>5</v>
      </c>
      <c r="L282" s="141" t="s">
        <v>16193</v>
      </c>
      <c r="M282" s="141"/>
      <c r="N282" s="141">
        <v>55</v>
      </c>
      <c r="O282" s="133" t="s">
        <v>368</v>
      </c>
      <c r="P282" s="133"/>
    </row>
    <row r="283" s="134" customFormat="1" customHeight="1" spans="1:16">
      <c r="A283" s="141">
        <v>46715</v>
      </c>
      <c r="B283" s="141" t="s">
        <v>16194</v>
      </c>
      <c r="C283" s="190" t="s">
        <v>15031</v>
      </c>
      <c r="D283" s="141" t="s">
        <v>15929</v>
      </c>
      <c r="E283" s="141" t="s">
        <v>428</v>
      </c>
      <c r="F283" s="141" t="s">
        <v>429</v>
      </c>
      <c r="G283" s="141" t="s">
        <v>16195</v>
      </c>
      <c r="H283" s="141" t="s">
        <v>16186</v>
      </c>
      <c r="I283" s="141" t="s">
        <v>15982</v>
      </c>
      <c r="J283" s="145" t="s">
        <v>16196</v>
      </c>
      <c r="K283" s="141">
        <v>5</v>
      </c>
      <c r="L283" s="141" t="s">
        <v>16197</v>
      </c>
      <c r="M283" s="141"/>
      <c r="N283" s="141">
        <v>56</v>
      </c>
      <c r="O283" s="133" t="s">
        <v>368</v>
      </c>
      <c r="P283" s="133"/>
    </row>
    <row r="284" customHeight="1" spans="12:16">
      <c r="L284" s="60"/>
      <c r="M284" s="60"/>
      <c r="N284" s="60"/>
      <c r="O284" s="59"/>
      <c r="P284" s="59"/>
    </row>
    <row r="285" s="134" customFormat="1" customHeight="1" spans="1:16">
      <c r="A285" s="141">
        <v>47613</v>
      </c>
      <c r="B285" s="141" t="s">
        <v>16198</v>
      </c>
      <c r="C285" s="190" t="s">
        <v>15031</v>
      </c>
      <c r="D285" s="141" t="s">
        <v>15929</v>
      </c>
      <c r="E285" s="141" t="s">
        <v>428</v>
      </c>
      <c r="F285" s="141" t="s">
        <v>1102</v>
      </c>
      <c r="G285" s="141" t="s">
        <v>16199</v>
      </c>
      <c r="H285" s="141" t="s">
        <v>16200</v>
      </c>
      <c r="I285" s="141" t="s">
        <v>16201</v>
      </c>
      <c r="J285" s="141" t="s">
        <v>16202</v>
      </c>
      <c r="K285" s="145">
        <v>205</v>
      </c>
      <c r="L285" s="141" t="s">
        <v>16203</v>
      </c>
      <c r="M285" s="141"/>
      <c r="N285" s="141">
        <v>1</v>
      </c>
      <c r="O285" s="9" t="s">
        <v>298</v>
      </c>
      <c r="P285" s="133" t="s">
        <v>299</v>
      </c>
    </row>
    <row r="286" s="134" customFormat="1" customHeight="1" spans="1:16">
      <c r="A286" s="141">
        <v>49387</v>
      </c>
      <c r="B286" s="141" t="s">
        <v>16204</v>
      </c>
      <c r="C286" s="190" t="s">
        <v>15031</v>
      </c>
      <c r="D286" s="141" t="s">
        <v>15929</v>
      </c>
      <c r="E286" s="141" t="s">
        <v>428</v>
      </c>
      <c r="F286" s="141" t="s">
        <v>1102</v>
      </c>
      <c r="G286" s="141" t="s">
        <v>16205</v>
      </c>
      <c r="H286" s="141" t="s">
        <v>16205</v>
      </c>
      <c r="I286" s="141" t="s">
        <v>16206</v>
      </c>
      <c r="J286" s="141" t="s">
        <v>16207</v>
      </c>
      <c r="K286" s="145">
        <v>205</v>
      </c>
      <c r="L286" s="141" t="s">
        <v>16208</v>
      </c>
      <c r="M286" s="141"/>
      <c r="N286" s="141">
        <v>2</v>
      </c>
      <c r="O286" s="9" t="s">
        <v>311</v>
      </c>
      <c r="P286" s="133" t="s">
        <v>299</v>
      </c>
    </row>
    <row r="287" s="134" customFormat="1" customHeight="1" spans="1:16">
      <c r="A287" s="141">
        <v>49546</v>
      </c>
      <c r="B287" s="141" t="s">
        <v>16209</v>
      </c>
      <c r="C287" s="190" t="s">
        <v>15031</v>
      </c>
      <c r="D287" s="141" t="s">
        <v>15929</v>
      </c>
      <c r="E287" s="141" t="s">
        <v>428</v>
      </c>
      <c r="F287" s="141" t="s">
        <v>1102</v>
      </c>
      <c r="G287" s="141" t="s">
        <v>16210</v>
      </c>
      <c r="H287" s="141" t="s">
        <v>16205</v>
      </c>
      <c r="I287" s="141" t="s">
        <v>16211</v>
      </c>
      <c r="J287" s="141" t="s">
        <v>16212</v>
      </c>
      <c r="K287" s="145">
        <v>205</v>
      </c>
      <c r="L287" s="141" t="s">
        <v>16213</v>
      </c>
      <c r="M287" s="141"/>
      <c r="N287" s="141">
        <v>3</v>
      </c>
      <c r="O287" s="9" t="s">
        <v>322</v>
      </c>
      <c r="P287" s="133" t="s">
        <v>299</v>
      </c>
    </row>
    <row r="288" s="134" customFormat="1" customHeight="1" spans="1:16">
      <c r="A288" s="141">
        <v>48692</v>
      </c>
      <c r="B288" s="141" t="s">
        <v>16214</v>
      </c>
      <c r="C288" s="190" t="s">
        <v>15031</v>
      </c>
      <c r="D288" s="141" t="s">
        <v>15929</v>
      </c>
      <c r="E288" s="141" t="s">
        <v>428</v>
      </c>
      <c r="F288" s="141" t="s">
        <v>1102</v>
      </c>
      <c r="G288" s="141" t="s">
        <v>16215</v>
      </c>
      <c r="H288" s="141" t="s">
        <v>16158</v>
      </c>
      <c r="I288" s="141" t="s">
        <v>16159</v>
      </c>
      <c r="J288" s="141" t="s">
        <v>16216</v>
      </c>
      <c r="K288" s="145">
        <v>205</v>
      </c>
      <c r="L288" s="141" t="s">
        <v>16217</v>
      </c>
      <c r="M288" s="141"/>
      <c r="N288" s="141">
        <v>4</v>
      </c>
      <c r="O288" s="133" t="s">
        <v>642</v>
      </c>
      <c r="P288" s="133" t="s">
        <v>299</v>
      </c>
    </row>
    <row r="289" s="134" customFormat="1" customHeight="1" spans="1:16">
      <c r="A289" s="141">
        <v>52718</v>
      </c>
      <c r="B289" s="141" t="s">
        <v>16218</v>
      </c>
      <c r="C289" s="190" t="s">
        <v>15031</v>
      </c>
      <c r="D289" s="141" t="s">
        <v>15929</v>
      </c>
      <c r="E289" s="141" t="s">
        <v>428</v>
      </c>
      <c r="F289" s="141" t="s">
        <v>1102</v>
      </c>
      <c r="G289" s="141" t="s">
        <v>16219</v>
      </c>
      <c r="H289" s="141" t="s">
        <v>16158</v>
      </c>
      <c r="I289" s="141" t="s">
        <v>16159</v>
      </c>
      <c r="J289" s="141" t="s">
        <v>16220</v>
      </c>
      <c r="K289" s="145">
        <v>160</v>
      </c>
      <c r="L289" s="141" t="s">
        <v>16221</v>
      </c>
      <c r="M289" s="141"/>
      <c r="N289" s="141">
        <v>5</v>
      </c>
      <c r="O289" s="133" t="s">
        <v>642</v>
      </c>
      <c r="P289" s="133" t="s">
        <v>299</v>
      </c>
    </row>
    <row r="290" s="134" customFormat="1" customHeight="1" spans="1:16">
      <c r="A290" s="141">
        <v>54494</v>
      </c>
      <c r="B290" s="141" t="s">
        <v>16222</v>
      </c>
      <c r="C290" s="190" t="s">
        <v>15031</v>
      </c>
      <c r="D290" s="141" t="s">
        <v>15929</v>
      </c>
      <c r="E290" s="141" t="s">
        <v>428</v>
      </c>
      <c r="F290" s="141" t="s">
        <v>1102</v>
      </c>
      <c r="G290" s="141" t="s">
        <v>16223</v>
      </c>
      <c r="H290" s="141" t="s">
        <v>16224</v>
      </c>
      <c r="I290" s="141" t="s">
        <v>16225</v>
      </c>
      <c r="J290" s="141" t="s">
        <v>16226</v>
      </c>
      <c r="K290" s="145">
        <v>160</v>
      </c>
      <c r="L290" s="141" t="s">
        <v>16227</v>
      </c>
      <c r="M290" s="141"/>
      <c r="N290" s="141">
        <v>6</v>
      </c>
      <c r="O290" s="133" t="s">
        <v>333</v>
      </c>
      <c r="P290" s="133"/>
    </row>
    <row r="291" s="134" customFormat="1" customHeight="1" spans="1:16">
      <c r="A291" s="141">
        <v>48898</v>
      </c>
      <c r="B291" s="141" t="s">
        <v>16228</v>
      </c>
      <c r="C291" s="190" t="s">
        <v>15031</v>
      </c>
      <c r="D291" s="141" t="s">
        <v>15929</v>
      </c>
      <c r="E291" s="141" t="s">
        <v>428</v>
      </c>
      <c r="F291" s="141" t="s">
        <v>1102</v>
      </c>
      <c r="G291" s="141" t="s">
        <v>16229</v>
      </c>
      <c r="H291" s="141" t="s">
        <v>16230</v>
      </c>
      <c r="I291" s="141" t="s">
        <v>16231</v>
      </c>
      <c r="J291" s="141" t="s">
        <v>16232</v>
      </c>
      <c r="K291" s="145">
        <v>150</v>
      </c>
      <c r="L291" s="141" t="s">
        <v>16233</v>
      </c>
      <c r="M291" s="141"/>
      <c r="N291" s="141">
        <v>7</v>
      </c>
      <c r="O291" s="133" t="s">
        <v>333</v>
      </c>
      <c r="P291" s="133"/>
    </row>
    <row r="292" s="134" customFormat="1" customHeight="1" spans="1:16">
      <c r="A292" s="141">
        <v>52568</v>
      </c>
      <c r="B292" s="141" t="s">
        <v>16234</v>
      </c>
      <c r="C292" s="190" t="s">
        <v>15031</v>
      </c>
      <c r="D292" s="141" t="s">
        <v>15929</v>
      </c>
      <c r="E292" s="141" t="s">
        <v>428</v>
      </c>
      <c r="F292" s="141" t="s">
        <v>1102</v>
      </c>
      <c r="G292" s="141" t="s">
        <v>16235</v>
      </c>
      <c r="H292" s="141" t="s">
        <v>16236</v>
      </c>
      <c r="I292" s="141" t="s">
        <v>16237</v>
      </c>
      <c r="J292" s="141" t="s">
        <v>16238</v>
      </c>
      <c r="K292" s="145">
        <v>150</v>
      </c>
      <c r="L292" s="141" t="s">
        <v>16239</v>
      </c>
      <c r="M292" s="141"/>
      <c r="N292" s="141">
        <v>8</v>
      </c>
      <c r="O292" s="133" t="s">
        <v>333</v>
      </c>
      <c r="P292" s="133"/>
    </row>
    <row r="293" s="134" customFormat="1" customHeight="1" spans="1:16">
      <c r="A293" s="141">
        <v>55485</v>
      </c>
      <c r="B293" s="141" t="s">
        <v>16240</v>
      </c>
      <c r="C293" s="190" t="s">
        <v>15031</v>
      </c>
      <c r="D293" s="141" t="s">
        <v>15929</v>
      </c>
      <c r="E293" s="141" t="s">
        <v>428</v>
      </c>
      <c r="F293" s="141" t="s">
        <v>1102</v>
      </c>
      <c r="G293" s="141" t="s">
        <v>16241</v>
      </c>
      <c r="H293" s="141" t="s">
        <v>16241</v>
      </c>
      <c r="I293" s="141" t="s">
        <v>16242</v>
      </c>
      <c r="J293" s="141" t="s">
        <v>16243</v>
      </c>
      <c r="K293" s="145">
        <v>120</v>
      </c>
      <c r="L293" s="141" t="s">
        <v>16244</v>
      </c>
      <c r="M293" s="141"/>
      <c r="N293" s="141">
        <v>9</v>
      </c>
      <c r="O293" s="133" t="s">
        <v>333</v>
      </c>
      <c r="P293" s="133"/>
    </row>
    <row r="294" s="134" customFormat="1" customHeight="1" spans="1:16">
      <c r="A294" s="141">
        <v>47599</v>
      </c>
      <c r="B294" s="141" t="s">
        <v>16245</v>
      </c>
      <c r="C294" s="190" t="s">
        <v>15031</v>
      </c>
      <c r="D294" s="141" t="s">
        <v>15929</v>
      </c>
      <c r="E294" s="141" t="s">
        <v>428</v>
      </c>
      <c r="F294" s="141" t="s">
        <v>1102</v>
      </c>
      <c r="G294" s="141" t="s">
        <v>16246</v>
      </c>
      <c r="H294" s="141" t="s">
        <v>16200</v>
      </c>
      <c r="I294" s="141" t="s">
        <v>16247</v>
      </c>
      <c r="J294" s="141" t="s">
        <v>16248</v>
      </c>
      <c r="K294" s="145">
        <v>120</v>
      </c>
      <c r="L294" s="141" t="s">
        <v>16249</v>
      </c>
      <c r="M294" s="141"/>
      <c r="N294" s="141">
        <v>10</v>
      </c>
      <c r="O294" s="133" t="s">
        <v>333</v>
      </c>
      <c r="P294" s="133"/>
    </row>
    <row r="295" s="134" customFormat="1" customHeight="1" spans="1:16">
      <c r="A295" s="141">
        <v>49173</v>
      </c>
      <c r="B295" s="141" t="s">
        <v>16250</v>
      </c>
      <c r="C295" s="190" t="s">
        <v>15031</v>
      </c>
      <c r="D295" s="141" t="s">
        <v>15929</v>
      </c>
      <c r="E295" s="141" t="s">
        <v>428</v>
      </c>
      <c r="F295" s="141" t="s">
        <v>1102</v>
      </c>
      <c r="G295" s="141" t="s">
        <v>16251</v>
      </c>
      <c r="H295" s="141" t="s">
        <v>16200</v>
      </c>
      <c r="I295" s="141" t="s">
        <v>16247</v>
      </c>
      <c r="J295" s="141" t="s">
        <v>16252</v>
      </c>
      <c r="K295" s="145">
        <v>120</v>
      </c>
      <c r="L295" s="141" t="s">
        <v>16253</v>
      </c>
      <c r="M295" s="141"/>
      <c r="N295" s="141">
        <v>11</v>
      </c>
      <c r="O295" s="133" t="s">
        <v>333</v>
      </c>
      <c r="P295" s="133"/>
    </row>
    <row r="296" s="134" customFormat="1" customHeight="1" spans="1:16">
      <c r="A296" s="141">
        <v>48297</v>
      </c>
      <c r="B296" s="141" t="s">
        <v>16254</v>
      </c>
      <c r="C296" s="190" t="s">
        <v>15031</v>
      </c>
      <c r="D296" s="141" t="s">
        <v>15929</v>
      </c>
      <c r="E296" s="141" t="s">
        <v>428</v>
      </c>
      <c r="F296" s="141" t="s">
        <v>1102</v>
      </c>
      <c r="G296" s="141" t="s">
        <v>16255</v>
      </c>
      <c r="H296" s="141" t="s">
        <v>16256</v>
      </c>
      <c r="I296" s="141" t="s">
        <v>16257</v>
      </c>
      <c r="J296" s="141" t="s">
        <v>16258</v>
      </c>
      <c r="K296" s="145">
        <v>120</v>
      </c>
      <c r="L296" s="155" t="s">
        <v>16259</v>
      </c>
      <c r="M296" s="141"/>
      <c r="N296" s="141">
        <v>12</v>
      </c>
      <c r="O296" s="133" t="s">
        <v>333</v>
      </c>
      <c r="P296" s="133"/>
    </row>
    <row r="297" s="134" customFormat="1" customHeight="1" spans="1:16">
      <c r="A297" s="141">
        <v>46794</v>
      </c>
      <c r="B297" s="141" t="s">
        <v>16260</v>
      </c>
      <c r="C297" s="190" t="s">
        <v>15031</v>
      </c>
      <c r="D297" s="141" t="s">
        <v>15929</v>
      </c>
      <c r="E297" s="141" t="s">
        <v>428</v>
      </c>
      <c r="F297" s="141" t="s">
        <v>1102</v>
      </c>
      <c r="G297" s="141" t="s">
        <v>16261</v>
      </c>
      <c r="H297" s="141" t="s">
        <v>16262</v>
      </c>
      <c r="I297" s="141" t="s">
        <v>16263</v>
      </c>
      <c r="J297" s="141" t="s">
        <v>16264</v>
      </c>
      <c r="K297" s="145">
        <v>120</v>
      </c>
      <c r="L297" s="141" t="s">
        <v>16265</v>
      </c>
      <c r="M297" s="141"/>
      <c r="N297" s="141">
        <v>13</v>
      </c>
      <c r="O297" s="133" t="s">
        <v>333</v>
      </c>
      <c r="P297" s="133"/>
    </row>
    <row r="298" s="134" customFormat="1" customHeight="1" spans="1:16">
      <c r="A298" s="141">
        <v>48777</v>
      </c>
      <c r="B298" s="141" t="s">
        <v>16266</v>
      </c>
      <c r="C298" s="190" t="s">
        <v>15031</v>
      </c>
      <c r="D298" s="141" t="s">
        <v>15929</v>
      </c>
      <c r="E298" s="141" t="s">
        <v>428</v>
      </c>
      <c r="F298" s="141" t="s">
        <v>1102</v>
      </c>
      <c r="G298" s="141" t="s">
        <v>16267</v>
      </c>
      <c r="H298" s="141" t="s">
        <v>16158</v>
      </c>
      <c r="I298" s="141" t="s">
        <v>16159</v>
      </c>
      <c r="J298" s="141" t="s">
        <v>16268</v>
      </c>
      <c r="K298" s="145">
        <v>120</v>
      </c>
      <c r="L298" s="141" t="s">
        <v>16269</v>
      </c>
      <c r="M298" s="141"/>
      <c r="N298" s="141">
        <v>14</v>
      </c>
      <c r="O298" s="133" t="s">
        <v>333</v>
      </c>
      <c r="P298" s="133"/>
    </row>
    <row r="299" s="134" customFormat="1" customHeight="1" spans="1:16">
      <c r="A299" s="141">
        <v>49162</v>
      </c>
      <c r="B299" s="141" t="s">
        <v>16270</v>
      </c>
      <c r="C299" s="190" t="s">
        <v>15031</v>
      </c>
      <c r="D299" s="141" t="s">
        <v>15929</v>
      </c>
      <c r="E299" s="141" t="s">
        <v>428</v>
      </c>
      <c r="F299" s="141" t="s">
        <v>1102</v>
      </c>
      <c r="G299" s="141" t="s">
        <v>16271</v>
      </c>
      <c r="H299" s="141" t="s">
        <v>16200</v>
      </c>
      <c r="I299" s="141" t="s">
        <v>16247</v>
      </c>
      <c r="J299" s="141" t="s">
        <v>16272</v>
      </c>
      <c r="K299" s="145">
        <v>120</v>
      </c>
      <c r="L299" s="141" t="s">
        <v>16273</v>
      </c>
      <c r="M299" s="141"/>
      <c r="N299" s="141">
        <v>15</v>
      </c>
      <c r="O299" s="133" t="s">
        <v>333</v>
      </c>
      <c r="P299" s="133"/>
    </row>
    <row r="300" s="134" customFormat="1" customHeight="1" spans="1:16">
      <c r="A300" s="141">
        <v>54602</v>
      </c>
      <c r="B300" s="141" t="s">
        <v>16274</v>
      </c>
      <c r="C300" s="190" t="s">
        <v>15031</v>
      </c>
      <c r="D300" s="141" t="s">
        <v>15929</v>
      </c>
      <c r="E300" s="141" t="s">
        <v>428</v>
      </c>
      <c r="F300" s="141" t="s">
        <v>1102</v>
      </c>
      <c r="G300" s="141" t="s">
        <v>16275</v>
      </c>
      <c r="H300" s="141" t="s">
        <v>16276</v>
      </c>
      <c r="I300" s="141" t="s">
        <v>16007</v>
      </c>
      <c r="J300" s="141" t="s">
        <v>16275</v>
      </c>
      <c r="K300" s="145">
        <v>110</v>
      </c>
      <c r="L300" s="141" t="s">
        <v>16277</v>
      </c>
      <c r="M300" s="141"/>
      <c r="N300" s="141">
        <v>16</v>
      </c>
      <c r="O300" s="133" t="s">
        <v>368</v>
      </c>
      <c r="P300" s="133"/>
    </row>
    <row r="301" s="134" customFormat="1" customHeight="1" spans="1:16">
      <c r="A301" s="141">
        <v>48801</v>
      </c>
      <c r="B301" s="141" t="s">
        <v>16278</v>
      </c>
      <c r="C301" s="190" t="s">
        <v>15031</v>
      </c>
      <c r="D301" s="141" t="s">
        <v>15929</v>
      </c>
      <c r="E301" s="141" t="s">
        <v>428</v>
      </c>
      <c r="F301" s="141" t="s">
        <v>1102</v>
      </c>
      <c r="G301" s="141" t="s">
        <v>16279</v>
      </c>
      <c r="H301" s="141" t="s">
        <v>16158</v>
      </c>
      <c r="I301" s="141" t="s">
        <v>16159</v>
      </c>
      <c r="J301" s="141" t="s">
        <v>16280</v>
      </c>
      <c r="K301" s="145">
        <v>100</v>
      </c>
      <c r="L301" s="141" t="s">
        <v>16281</v>
      </c>
      <c r="M301" s="141"/>
      <c r="N301" s="141">
        <v>17</v>
      </c>
      <c r="O301" s="133" t="s">
        <v>368</v>
      </c>
      <c r="P301" s="133"/>
    </row>
    <row r="302" s="134" customFormat="1" customHeight="1" spans="1:16">
      <c r="A302" s="141">
        <v>52982</v>
      </c>
      <c r="B302" s="141" t="s">
        <v>16282</v>
      </c>
      <c r="C302" s="190" t="s">
        <v>15031</v>
      </c>
      <c r="D302" s="141" t="s">
        <v>15929</v>
      </c>
      <c r="E302" s="141" t="s">
        <v>428</v>
      </c>
      <c r="F302" s="141" t="s">
        <v>1102</v>
      </c>
      <c r="G302" s="141" t="s">
        <v>16283</v>
      </c>
      <c r="H302" s="141" t="s">
        <v>16284</v>
      </c>
      <c r="I302" s="141" t="s">
        <v>16237</v>
      </c>
      <c r="J302" s="141" t="s">
        <v>16285</v>
      </c>
      <c r="K302" s="145">
        <v>70</v>
      </c>
      <c r="L302" s="141" t="s">
        <v>16286</v>
      </c>
      <c r="M302" s="141"/>
      <c r="N302" s="141">
        <v>18</v>
      </c>
      <c r="O302" s="133" t="s">
        <v>368</v>
      </c>
      <c r="P302" s="133"/>
    </row>
    <row r="303" s="134" customFormat="1" customHeight="1" spans="1:16">
      <c r="A303" s="141">
        <v>52930</v>
      </c>
      <c r="B303" s="141" t="s">
        <v>16287</v>
      </c>
      <c r="C303" s="190" t="s">
        <v>15031</v>
      </c>
      <c r="D303" s="141" t="s">
        <v>15929</v>
      </c>
      <c r="E303" s="141" t="s">
        <v>428</v>
      </c>
      <c r="F303" s="141" t="s">
        <v>1102</v>
      </c>
      <c r="G303" s="141" t="s">
        <v>16288</v>
      </c>
      <c r="H303" s="141" t="s">
        <v>16289</v>
      </c>
      <c r="I303" s="141" t="s">
        <v>16237</v>
      </c>
      <c r="J303" s="141" t="s">
        <v>16290</v>
      </c>
      <c r="K303" s="145">
        <v>65</v>
      </c>
      <c r="L303" s="141" t="s">
        <v>16291</v>
      </c>
      <c r="M303" s="141"/>
      <c r="N303" s="141">
        <v>19</v>
      </c>
      <c r="O303" s="133" t="s">
        <v>368</v>
      </c>
      <c r="P303" s="133"/>
    </row>
    <row r="304" s="134" customFormat="1" customHeight="1" spans="1:16">
      <c r="A304" s="141">
        <v>58426</v>
      </c>
      <c r="B304" s="141" t="s">
        <v>16292</v>
      </c>
      <c r="C304" s="190" t="s">
        <v>15031</v>
      </c>
      <c r="D304" s="141" t="s">
        <v>15929</v>
      </c>
      <c r="E304" s="141" t="s">
        <v>428</v>
      </c>
      <c r="F304" s="141" t="s">
        <v>1102</v>
      </c>
      <c r="G304" s="141" t="s">
        <v>16293</v>
      </c>
      <c r="H304" s="141" t="s">
        <v>16294</v>
      </c>
      <c r="I304" s="141" t="s">
        <v>16295</v>
      </c>
      <c r="J304" s="141" t="s">
        <v>16296</v>
      </c>
      <c r="K304" s="145">
        <v>25</v>
      </c>
      <c r="L304" s="141" t="s">
        <v>16297</v>
      </c>
      <c r="M304" s="141"/>
      <c r="N304" s="141">
        <v>20</v>
      </c>
      <c r="O304" s="133" t="s">
        <v>368</v>
      </c>
      <c r="P304" s="133"/>
    </row>
    <row r="305" s="134" customFormat="1" customHeight="1" spans="1:16">
      <c r="A305" s="141">
        <v>54963</v>
      </c>
      <c r="B305" s="141" t="s">
        <v>16298</v>
      </c>
      <c r="C305" s="190" t="s">
        <v>15031</v>
      </c>
      <c r="D305" s="141" t="s">
        <v>15929</v>
      </c>
      <c r="E305" s="141" t="s">
        <v>428</v>
      </c>
      <c r="F305" s="141" t="s">
        <v>1102</v>
      </c>
      <c r="G305" s="141" t="s">
        <v>16299</v>
      </c>
      <c r="H305" s="141" t="s">
        <v>16300</v>
      </c>
      <c r="I305" s="141" t="s">
        <v>16050</v>
      </c>
      <c r="J305" s="141" t="s">
        <v>16301</v>
      </c>
      <c r="K305" s="145">
        <v>25</v>
      </c>
      <c r="L305" s="141" t="s">
        <v>16302</v>
      </c>
      <c r="M305" s="141"/>
      <c r="N305" s="141">
        <v>21</v>
      </c>
      <c r="O305" s="133" t="s">
        <v>368</v>
      </c>
      <c r="P305" s="133"/>
    </row>
    <row r="306" s="134" customFormat="1" customHeight="1" spans="1:16">
      <c r="A306" s="141">
        <v>57058</v>
      </c>
      <c r="B306" s="141" t="s">
        <v>16303</v>
      </c>
      <c r="C306" s="190" t="s">
        <v>15031</v>
      </c>
      <c r="D306" s="141" t="s">
        <v>15929</v>
      </c>
      <c r="E306" s="141" t="s">
        <v>428</v>
      </c>
      <c r="F306" s="141" t="s">
        <v>1102</v>
      </c>
      <c r="G306" s="141" t="s">
        <v>16304</v>
      </c>
      <c r="H306" s="141" t="s">
        <v>15100</v>
      </c>
      <c r="I306" s="141" t="s">
        <v>15101</v>
      </c>
      <c r="J306" s="141" t="s">
        <v>16305</v>
      </c>
      <c r="K306" s="145">
        <v>25</v>
      </c>
      <c r="L306" s="141" t="s">
        <v>16306</v>
      </c>
      <c r="M306" s="141"/>
      <c r="N306" s="141">
        <v>22</v>
      </c>
      <c r="O306" s="133" t="s">
        <v>368</v>
      </c>
      <c r="P306" s="133"/>
    </row>
    <row r="307" s="134" customFormat="1" customHeight="1" spans="1:16">
      <c r="A307" s="141">
        <v>47562</v>
      </c>
      <c r="B307" s="141" t="s">
        <v>16307</v>
      </c>
      <c r="C307" s="190" t="s">
        <v>15031</v>
      </c>
      <c r="D307" s="141" t="s">
        <v>15929</v>
      </c>
      <c r="E307" s="141" t="s">
        <v>428</v>
      </c>
      <c r="F307" s="141" t="s">
        <v>1102</v>
      </c>
      <c r="G307" s="141" t="s">
        <v>16308</v>
      </c>
      <c r="H307" s="141" t="s">
        <v>16200</v>
      </c>
      <c r="I307" s="141" t="s">
        <v>16201</v>
      </c>
      <c r="J307" s="141" t="s">
        <v>16309</v>
      </c>
      <c r="K307" s="145">
        <v>25</v>
      </c>
      <c r="L307" s="141" t="s">
        <v>16310</v>
      </c>
      <c r="M307" s="141"/>
      <c r="N307" s="141">
        <v>23</v>
      </c>
      <c r="O307" s="133" t="s">
        <v>368</v>
      </c>
      <c r="P307" s="133"/>
    </row>
    <row r="308" s="134" customFormat="1" customHeight="1" spans="1:16">
      <c r="A308" s="141">
        <v>46856</v>
      </c>
      <c r="B308" s="141" t="s">
        <v>16311</v>
      </c>
      <c r="C308" s="190" t="s">
        <v>15031</v>
      </c>
      <c r="D308" s="141" t="s">
        <v>15929</v>
      </c>
      <c r="E308" s="141" t="s">
        <v>428</v>
      </c>
      <c r="F308" s="141" t="s">
        <v>1102</v>
      </c>
      <c r="G308" s="141" t="s">
        <v>16312</v>
      </c>
      <c r="H308" s="141" t="s">
        <v>16313</v>
      </c>
      <c r="I308" s="141" t="s">
        <v>16314</v>
      </c>
      <c r="J308" s="141" t="s">
        <v>16315</v>
      </c>
      <c r="K308" s="145">
        <v>25</v>
      </c>
      <c r="L308" s="141" t="s">
        <v>16316</v>
      </c>
      <c r="M308" s="141"/>
      <c r="N308" s="141">
        <v>24</v>
      </c>
      <c r="O308" s="133" t="s">
        <v>368</v>
      </c>
      <c r="P308" s="133"/>
    </row>
    <row r="309" s="134" customFormat="1" customHeight="1" spans="1:16">
      <c r="A309" s="141">
        <v>53071</v>
      </c>
      <c r="B309" s="141" t="s">
        <v>16317</v>
      </c>
      <c r="C309" s="190" t="s">
        <v>15031</v>
      </c>
      <c r="D309" s="141" t="s">
        <v>15929</v>
      </c>
      <c r="E309" s="141" t="s">
        <v>428</v>
      </c>
      <c r="F309" s="141" t="s">
        <v>1102</v>
      </c>
      <c r="G309" s="141" t="s">
        <v>16318</v>
      </c>
      <c r="H309" s="141" t="s">
        <v>16319</v>
      </c>
      <c r="I309" s="141" t="s">
        <v>16237</v>
      </c>
      <c r="J309" s="141" t="s">
        <v>16320</v>
      </c>
      <c r="K309" s="145">
        <v>25</v>
      </c>
      <c r="L309" s="141" t="s">
        <v>16321</v>
      </c>
      <c r="M309" s="141"/>
      <c r="N309" s="141">
        <v>25</v>
      </c>
      <c r="O309" s="133" t="s">
        <v>368</v>
      </c>
      <c r="P309" s="133"/>
    </row>
    <row r="310" s="134" customFormat="1" customHeight="1" spans="1:16">
      <c r="A310" s="141">
        <v>53564</v>
      </c>
      <c r="B310" s="141" t="s">
        <v>16322</v>
      </c>
      <c r="C310" s="190" t="s">
        <v>15031</v>
      </c>
      <c r="D310" s="141" t="s">
        <v>15929</v>
      </c>
      <c r="E310" s="141" t="s">
        <v>428</v>
      </c>
      <c r="F310" s="141" t="s">
        <v>1102</v>
      </c>
      <c r="G310" s="141" t="s">
        <v>16323</v>
      </c>
      <c r="H310" s="141" t="s">
        <v>16324</v>
      </c>
      <c r="I310" s="141" t="s">
        <v>16325</v>
      </c>
      <c r="J310" s="141" t="s">
        <v>16326</v>
      </c>
      <c r="K310" s="145">
        <v>25</v>
      </c>
      <c r="L310" s="141" t="s">
        <v>16327</v>
      </c>
      <c r="M310" s="141"/>
      <c r="N310" s="141">
        <v>26</v>
      </c>
      <c r="O310" s="133" t="s">
        <v>368</v>
      </c>
      <c r="P310" s="133"/>
    </row>
    <row r="311" s="134" customFormat="1" customHeight="1" spans="1:16">
      <c r="A311" s="141">
        <v>53060</v>
      </c>
      <c r="B311" s="141" t="s">
        <v>16328</v>
      </c>
      <c r="C311" s="190" t="s">
        <v>15031</v>
      </c>
      <c r="D311" s="141" t="s">
        <v>15929</v>
      </c>
      <c r="E311" s="141" t="s">
        <v>428</v>
      </c>
      <c r="F311" s="141" t="s">
        <v>1102</v>
      </c>
      <c r="G311" s="141" t="s">
        <v>16329</v>
      </c>
      <c r="H311" s="141" t="s">
        <v>16289</v>
      </c>
      <c r="I311" s="141" t="s">
        <v>16237</v>
      </c>
      <c r="J311" s="141" t="s">
        <v>16330</v>
      </c>
      <c r="K311" s="145">
        <v>25</v>
      </c>
      <c r="L311" s="141" t="s">
        <v>16331</v>
      </c>
      <c r="M311" s="141"/>
      <c r="N311" s="141">
        <v>27</v>
      </c>
      <c r="O311" s="133" t="s">
        <v>368</v>
      </c>
      <c r="P311" s="133"/>
    </row>
    <row r="312" s="134" customFormat="1" customHeight="1" spans="1:16">
      <c r="A312" s="141">
        <v>54554</v>
      </c>
      <c r="B312" s="141" t="s">
        <v>16332</v>
      </c>
      <c r="C312" s="190" t="s">
        <v>15031</v>
      </c>
      <c r="D312" s="141" t="s">
        <v>15929</v>
      </c>
      <c r="E312" s="141" t="s">
        <v>428</v>
      </c>
      <c r="F312" s="141" t="s">
        <v>1102</v>
      </c>
      <c r="G312" s="141" t="s">
        <v>16333</v>
      </c>
      <c r="H312" s="141" t="s">
        <v>16334</v>
      </c>
      <c r="I312" s="141" t="s">
        <v>16007</v>
      </c>
      <c r="J312" s="141" t="s">
        <v>16335</v>
      </c>
      <c r="K312" s="145">
        <v>25</v>
      </c>
      <c r="L312" s="141" t="s">
        <v>16336</v>
      </c>
      <c r="M312" s="141"/>
      <c r="N312" s="141">
        <v>28</v>
      </c>
      <c r="O312" s="133" t="s">
        <v>368</v>
      </c>
      <c r="P312" s="133"/>
    </row>
    <row r="313" s="134" customFormat="1" customHeight="1" spans="1:16">
      <c r="A313" s="141">
        <v>52965</v>
      </c>
      <c r="B313" s="141" t="s">
        <v>16337</v>
      </c>
      <c r="C313" s="190" t="s">
        <v>15031</v>
      </c>
      <c r="D313" s="141" t="s">
        <v>15929</v>
      </c>
      <c r="E313" s="141" t="s">
        <v>428</v>
      </c>
      <c r="F313" s="141" t="s">
        <v>1102</v>
      </c>
      <c r="G313" s="141" t="s">
        <v>16338</v>
      </c>
      <c r="H313" s="141" t="s">
        <v>16236</v>
      </c>
      <c r="I313" s="141" t="s">
        <v>16237</v>
      </c>
      <c r="J313" s="141" t="s">
        <v>16339</v>
      </c>
      <c r="K313" s="145">
        <v>15</v>
      </c>
      <c r="L313" s="141" t="s">
        <v>16340</v>
      </c>
      <c r="M313" s="141"/>
      <c r="N313" s="141">
        <v>29</v>
      </c>
      <c r="O313" s="133" t="s">
        <v>368</v>
      </c>
      <c r="P313" s="133"/>
    </row>
    <row r="314" s="134" customFormat="1" customHeight="1" spans="1:16">
      <c r="A314" s="141">
        <v>47620</v>
      </c>
      <c r="B314" s="141" t="s">
        <v>16341</v>
      </c>
      <c r="C314" s="190" t="s">
        <v>15031</v>
      </c>
      <c r="D314" s="141" t="s">
        <v>15929</v>
      </c>
      <c r="E314" s="141" t="s">
        <v>428</v>
      </c>
      <c r="F314" s="141" t="s">
        <v>1102</v>
      </c>
      <c r="G314" s="141" t="s">
        <v>16342</v>
      </c>
      <c r="H314" s="141" t="s">
        <v>16343</v>
      </c>
      <c r="I314" s="141" t="s">
        <v>15982</v>
      </c>
      <c r="J314" s="141" t="s">
        <v>16344</v>
      </c>
      <c r="K314" s="145">
        <v>5</v>
      </c>
      <c r="L314" s="141" t="s">
        <v>16345</v>
      </c>
      <c r="M314" s="141"/>
      <c r="N314" s="141">
        <v>30</v>
      </c>
      <c r="O314" s="133" t="s">
        <v>368</v>
      </c>
      <c r="P314" s="133"/>
    </row>
    <row r="329" customHeight="1" spans="8:8">
      <c r="H329" s="48" t="s">
        <v>16346</v>
      </c>
    </row>
  </sheetData>
  <mergeCells count="1">
    <mergeCell ref="A1:P1"/>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91"/>
  <sheetViews>
    <sheetView zoomScale="80" zoomScaleNormal="80" topLeftCell="D7" workbookViewId="0">
      <selection activeCell="K33" sqref="K33"/>
    </sheetView>
  </sheetViews>
  <sheetFormatPr defaultColWidth="25.070796460177" defaultRowHeight="16.05" customHeight="1"/>
  <cols>
    <col min="1" max="1" width="9.13274336283186" style="19" customWidth="1"/>
    <col min="2" max="2" width="25.6637168141593" style="19" customWidth="1"/>
    <col min="3" max="3" width="19.6637168141593" style="19" customWidth="1"/>
    <col min="4" max="4" width="11.4690265486726" style="19" customWidth="1"/>
    <col min="5" max="5" width="11.6017699115044" style="19" customWidth="1"/>
    <col min="6" max="6" width="12.8672566371681" style="19" customWidth="1"/>
    <col min="7" max="7" width="20.1327433628319" style="19" customWidth="1"/>
    <col min="8" max="8" width="25.5309734513274" style="19" customWidth="1"/>
    <col min="9" max="9" width="15.5309734513274" style="19" customWidth="1"/>
    <col min="10" max="10" width="16.6017699115044" style="19" customWidth="1"/>
    <col min="11" max="11" width="10.3362831858407" style="19" customWidth="1"/>
    <col min="12" max="12" width="12.4690265486726" style="19" customWidth="1"/>
    <col min="13" max="13" width="10.6017699115044" style="19" customWidth="1"/>
    <col min="14" max="14" width="14.7345132743363" style="19" customWidth="1"/>
    <col min="15" max="15" width="13.3982300884956" style="19" customWidth="1"/>
    <col min="16" max="16" width="16.6017699115044" style="19" customWidth="1"/>
    <col min="17" max="17" width="25.070796460177" style="19" customWidth="1"/>
    <col min="18" max="16384" width="25.070796460177" style="19"/>
  </cols>
  <sheetData>
    <row r="1" ht="35" customHeight="1" spans="1:17">
      <c r="A1" s="4" t="s">
        <v>16347</v>
      </c>
      <c r="B1" s="4"/>
      <c r="C1" s="4"/>
      <c r="D1" s="4"/>
      <c r="E1" s="4"/>
      <c r="F1" s="4"/>
      <c r="G1" s="4"/>
      <c r="H1" s="4"/>
      <c r="I1" s="4"/>
      <c r="J1" s="4"/>
      <c r="K1" s="4"/>
      <c r="L1" s="4"/>
      <c r="M1" s="4"/>
      <c r="N1" s="4"/>
      <c r="O1" s="4"/>
      <c r="P1" s="4"/>
      <c r="Q1" s="4"/>
    </row>
    <row r="2" s="110" customFormat="1" customHeight="1" spans="1:17">
      <c r="A2" s="5" t="s">
        <v>1</v>
      </c>
      <c r="B2" s="5" t="s">
        <v>2</v>
      </c>
      <c r="C2" s="5" t="s">
        <v>283</v>
      </c>
      <c r="D2" s="5" t="s">
        <v>284</v>
      </c>
      <c r="E2" s="5" t="s">
        <v>285</v>
      </c>
      <c r="F2" s="5" t="s">
        <v>286</v>
      </c>
      <c r="G2" s="5" t="s">
        <v>3</v>
      </c>
      <c r="H2" s="5" t="s">
        <v>4</v>
      </c>
      <c r="I2" s="5" t="s">
        <v>5</v>
      </c>
      <c r="J2" s="5" t="s">
        <v>6</v>
      </c>
      <c r="K2" s="67" t="s">
        <v>1751</v>
      </c>
      <c r="L2" s="67" t="s">
        <v>8972</v>
      </c>
      <c r="M2" s="67" t="s">
        <v>1753</v>
      </c>
      <c r="N2" s="127" t="s">
        <v>7</v>
      </c>
      <c r="O2" s="67" t="s">
        <v>288</v>
      </c>
      <c r="P2" s="67" t="s">
        <v>16348</v>
      </c>
      <c r="Q2" s="132" t="s">
        <v>16349</v>
      </c>
    </row>
    <row r="3" customHeight="1" spans="1:17">
      <c r="A3" s="6">
        <v>51186</v>
      </c>
      <c r="B3" s="6" t="s">
        <v>16350</v>
      </c>
      <c r="C3" s="6" t="s">
        <v>16351</v>
      </c>
      <c r="D3" s="6" t="s">
        <v>16352</v>
      </c>
      <c r="E3" s="6" t="s">
        <v>428</v>
      </c>
      <c r="F3" s="6" t="s">
        <v>429</v>
      </c>
      <c r="G3" s="6" t="s">
        <v>16353</v>
      </c>
      <c r="H3" s="6" t="s">
        <v>16354</v>
      </c>
      <c r="I3" s="6" t="s">
        <v>16355</v>
      </c>
      <c r="J3" s="6" t="s">
        <v>16356</v>
      </c>
      <c r="K3" s="6">
        <v>300</v>
      </c>
      <c r="L3" s="6">
        <v>92.13</v>
      </c>
      <c r="M3" s="6">
        <v>1</v>
      </c>
      <c r="N3" s="9" t="s">
        <v>298</v>
      </c>
      <c r="O3" s="10" t="s">
        <v>299</v>
      </c>
      <c r="P3" s="6">
        <v>300</v>
      </c>
      <c r="Q3" s="100">
        <v>95.69</v>
      </c>
    </row>
    <row r="4" customHeight="1" spans="1:17">
      <c r="A4" s="6">
        <v>49772</v>
      </c>
      <c r="B4" s="6" t="s">
        <v>16357</v>
      </c>
      <c r="C4" s="6" t="s">
        <v>16351</v>
      </c>
      <c r="D4" s="6" t="s">
        <v>16352</v>
      </c>
      <c r="E4" s="6" t="s">
        <v>428</v>
      </c>
      <c r="F4" s="6" t="s">
        <v>429</v>
      </c>
      <c r="G4" s="6" t="s">
        <v>16358</v>
      </c>
      <c r="H4" s="6" t="s">
        <v>16359</v>
      </c>
      <c r="I4" s="6" t="s">
        <v>16355</v>
      </c>
      <c r="J4" s="6" t="s">
        <v>16360</v>
      </c>
      <c r="K4" s="6">
        <v>300</v>
      </c>
      <c r="L4" s="128">
        <v>94.6</v>
      </c>
      <c r="M4" s="6">
        <v>2</v>
      </c>
      <c r="N4" s="9" t="s">
        <v>311</v>
      </c>
      <c r="O4" s="129" t="s">
        <v>299</v>
      </c>
      <c r="P4" s="100">
        <v>300</v>
      </c>
      <c r="Q4" s="100">
        <v>95.18</v>
      </c>
    </row>
    <row r="5" customHeight="1" spans="1:17">
      <c r="A5" s="6">
        <v>51234</v>
      </c>
      <c r="B5" s="6" t="s">
        <v>16361</v>
      </c>
      <c r="C5" s="6" t="s">
        <v>16351</v>
      </c>
      <c r="D5" s="6" t="s">
        <v>16352</v>
      </c>
      <c r="E5" s="6" t="s">
        <v>428</v>
      </c>
      <c r="F5" s="6" t="s">
        <v>429</v>
      </c>
      <c r="G5" s="6" t="s">
        <v>16362</v>
      </c>
      <c r="H5" s="6" t="s">
        <v>16363</v>
      </c>
      <c r="I5" s="6" t="s">
        <v>16364</v>
      </c>
      <c r="J5" s="6" t="s">
        <v>16365</v>
      </c>
      <c r="K5" s="6">
        <v>300</v>
      </c>
      <c r="L5" s="6">
        <v>100.88</v>
      </c>
      <c r="M5" s="100">
        <v>3</v>
      </c>
      <c r="N5" s="9" t="s">
        <v>322</v>
      </c>
      <c r="O5" s="129" t="s">
        <v>299</v>
      </c>
      <c r="P5" s="6">
        <v>300</v>
      </c>
      <c r="Q5" s="6">
        <v>107.87</v>
      </c>
    </row>
    <row r="6" customHeight="1" spans="1:17">
      <c r="A6" s="6">
        <v>60219</v>
      </c>
      <c r="B6" s="6" t="s">
        <v>16366</v>
      </c>
      <c r="C6" s="6" t="s">
        <v>16351</v>
      </c>
      <c r="D6" s="6" t="s">
        <v>16352</v>
      </c>
      <c r="E6" s="6" t="s">
        <v>428</v>
      </c>
      <c r="F6" s="6" t="s">
        <v>429</v>
      </c>
      <c r="G6" s="6" t="s">
        <v>16367</v>
      </c>
      <c r="H6" s="6" t="s">
        <v>13083</v>
      </c>
      <c r="I6" s="6" t="s">
        <v>16368</v>
      </c>
      <c r="J6" s="6" t="s">
        <v>16369</v>
      </c>
      <c r="K6" s="6">
        <v>300</v>
      </c>
      <c r="L6" s="6">
        <v>90.68</v>
      </c>
      <c r="M6" s="100">
        <v>4</v>
      </c>
      <c r="N6" s="10" t="s">
        <v>642</v>
      </c>
      <c r="O6" s="129" t="s">
        <v>299</v>
      </c>
      <c r="P6" s="6">
        <v>201</v>
      </c>
      <c r="Q6" s="6">
        <v>150</v>
      </c>
    </row>
    <row r="7" customHeight="1" spans="1:17">
      <c r="A7" s="6">
        <v>48429</v>
      </c>
      <c r="B7" s="6" t="s">
        <v>16370</v>
      </c>
      <c r="C7" s="6" t="s">
        <v>16351</v>
      </c>
      <c r="D7" s="6" t="s">
        <v>16352</v>
      </c>
      <c r="E7" s="6" t="s">
        <v>428</v>
      </c>
      <c r="F7" s="6" t="s">
        <v>429</v>
      </c>
      <c r="G7" s="6" t="s">
        <v>16371</v>
      </c>
      <c r="H7" s="6" t="s">
        <v>16372</v>
      </c>
      <c r="I7" s="6" t="s">
        <v>16373</v>
      </c>
      <c r="J7" s="6" t="s">
        <v>16374</v>
      </c>
      <c r="K7" s="6">
        <v>290</v>
      </c>
      <c r="L7" s="6">
        <v>95.15</v>
      </c>
      <c r="M7" s="100">
        <v>5</v>
      </c>
      <c r="N7" s="10" t="s">
        <v>642</v>
      </c>
      <c r="O7" s="129" t="s">
        <v>299</v>
      </c>
      <c r="P7" s="6">
        <v>260</v>
      </c>
      <c r="Q7" s="6">
        <v>94.77</v>
      </c>
    </row>
    <row r="8" customHeight="1" spans="1:17">
      <c r="A8" s="6">
        <v>51276</v>
      </c>
      <c r="B8" s="6" t="s">
        <v>16375</v>
      </c>
      <c r="C8" s="6" t="s">
        <v>16351</v>
      </c>
      <c r="D8" s="6" t="s">
        <v>16352</v>
      </c>
      <c r="E8" s="6" t="s">
        <v>428</v>
      </c>
      <c r="F8" s="6" t="s">
        <v>429</v>
      </c>
      <c r="G8" s="6" t="s">
        <v>16376</v>
      </c>
      <c r="H8" s="6" t="s">
        <v>16377</v>
      </c>
      <c r="I8" s="6" t="s">
        <v>16364</v>
      </c>
      <c r="J8" s="6" t="s">
        <v>16378</v>
      </c>
      <c r="K8" s="6">
        <v>290</v>
      </c>
      <c r="L8" s="6">
        <v>96</v>
      </c>
      <c r="M8" s="100">
        <v>6</v>
      </c>
      <c r="N8" s="10" t="s">
        <v>642</v>
      </c>
      <c r="O8" s="129" t="s">
        <v>299</v>
      </c>
      <c r="P8" s="6">
        <v>260</v>
      </c>
      <c r="Q8" s="6">
        <v>100.97</v>
      </c>
    </row>
    <row r="9" customHeight="1" spans="1:17">
      <c r="A9" s="6">
        <v>50819</v>
      </c>
      <c r="B9" s="6" t="s">
        <v>16379</v>
      </c>
      <c r="C9" s="6" t="s">
        <v>16351</v>
      </c>
      <c r="D9" s="6" t="s">
        <v>16352</v>
      </c>
      <c r="E9" s="6" t="s">
        <v>428</v>
      </c>
      <c r="F9" s="6" t="s">
        <v>429</v>
      </c>
      <c r="G9" s="6" t="s">
        <v>16380</v>
      </c>
      <c r="H9" s="6" t="s">
        <v>16381</v>
      </c>
      <c r="I9" s="6" t="s">
        <v>16382</v>
      </c>
      <c r="J9" s="6" t="s">
        <v>16383</v>
      </c>
      <c r="K9" s="6">
        <v>290</v>
      </c>
      <c r="L9" s="6">
        <v>79.44</v>
      </c>
      <c r="M9" s="100">
        <v>7</v>
      </c>
      <c r="N9" s="10" t="s">
        <v>642</v>
      </c>
      <c r="O9" s="129" t="s">
        <v>299</v>
      </c>
      <c r="P9" s="6">
        <v>250</v>
      </c>
      <c r="Q9" s="6">
        <v>113.01</v>
      </c>
    </row>
    <row r="10" customHeight="1" spans="1:17">
      <c r="A10" s="6">
        <v>49436</v>
      </c>
      <c r="B10" s="6" t="s">
        <v>16384</v>
      </c>
      <c r="C10" s="6" t="s">
        <v>16351</v>
      </c>
      <c r="D10" s="6" t="s">
        <v>16352</v>
      </c>
      <c r="E10" s="6" t="s">
        <v>428</v>
      </c>
      <c r="F10" s="6" t="s">
        <v>429</v>
      </c>
      <c r="G10" s="6" t="s">
        <v>16385</v>
      </c>
      <c r="H10" s="6" t="s">
        <v>8232</v>
      </c>
      <c r="I10" s="6" t="s">
        <v>16386</v>
      </c>
      <c r="J10" s="6" t="s">
        <v>16387</v>
      </c>
      <c r="K10" s="6">
        <v>290</v>
      </c>
      <c r="L10" s="6">
        <v>150</v>
      </c>
      <c r="M10" s="100">
        <v>8</v>
      </c>
      <c r="N10" s="10" t="s">
        <v>642</v>
      </c>
      <c r="O10" s="129" t="s">
        <v>299</v>
      </c>
      <c r="P10" s="6">
        <v>87</v>
      </c>
      <c r="Q10" s="6">
        <v>150</v>
      </c>
    </row>
    <row r="11" customHeight="1" spans="1:17">
      <c r="A11" s="6">
        <v>50213</v>
      </c>
      <c r="B11" s="6" t="s">
        <v>16388</v>
      </c>
      <c r="C11" s="6" t="s">
        <v>16351</v>
      </c>
      <c r="D11" s="6" t="s">
        <v>16352</v>
      </c>
      <c r="E11" s="6" t="s">
        <v>428</v>
      </c>
      <c r="F11" s="6" t="s">
        <v>429</v>
      </c>
      <c r="G11" s="6" t="s">
        <v>16389</v>
      </c>
      <c r="H11" s="6" t="s">
        <v>16390</v>
      </c>
      <c r="I11" s="6" t="s">
        <v>16391</v>
      </c>
      <c r="J11" s="6" t="s">
        <v>16392</v>
      </c>
      <c r="K11" s="6">
        <v>285</v>
      </c>
      <c r="L11" s="6">
        <v>105.72</v>
      </c>
      <c r="M11" s="100">
        <v>9</v>
      </c>
      <c r="N11" s="10" t="s">
        <v>642</v>
      </c>
      <c r="O11" s="129" t="s">
        <v>299</v>
      </c>
      <c r="P11" s="6">
        <v>245</v>
      </c>
      <c r="Q11" s="6">
        <v>113.31</v>
      </c>
    </row>
    <row r="12" customHeight="1" spans="1:17">
      <c r="A12" s="6">
        <v>51516</v>
      </c>
      <c r="B12" s="6" t="s">
        <v>16393</v>
      </c>
      <c r="C12" s="6" t="s">
        <v>16351</v>
      </c>
      <c r="D12" s="6" t="s">
        <v>16352</v>
      </c>
      <c r="E12" s="6" t="s">
        <v>428</v>
      </c>
      <c r="F12" s="6" t="s">
        <v>429</v>
      </c>
      <c r="G12" s="6" t="s">
        <v>16394</v>
      </c>
      <c r="H12" s="6" t="s">
        <v>16395</v>
      </c>
      <c r="I12" s="6" t="s">
        <v>16396</v>
      </c>
      <c r="J12" s="6" t="s">
        <v>16397</v>
      </c>
      <c r="K12" s="6">
        <v>285</v>
      </c>
      <c r="L12" s="6">
        <v>104.5</v>
      </c>
      <c r="M12" s="100">
        <v>10</v>
      </c>
      <c r="N12" s="10" t="s">
        <v>642</v>
      </c>
      <c r="O12" s="129" t="s">
        <v>299</v>
      </c>
      <c r="P12" s="6">
        <v>210</v>
      </c>
      <c r="Q12" s="6">
        <v>107.22</v>
      </c>
    </row>
    <row r="13" customHeight="1" spans="1:17">
      <c r="A13" s="6">
        <v>60257</v>
      </c>
      <c r="B13" s="6" t="s">
        <v>16398</v>
      </c>
      <c r="C13" s="6" t="s">
        <v>16351</v>
      </c>
      <c r="D13" s="6" t="s">
        <v>16352</v>
      </c>
      <c r="E13" s="6" t="s">
        <v>428</v>
      </c>
      <c r="F13" s="6" t="s">
        <v>429</v>
      </c>
      <c r="G13" s="6" t="s">
        <v>16399</v>
      </c>
      <c r="H13" s="6" t="s">
        <v>13083</v>
      </c>
      <c r="I13" s="6" t="s">
        <v>16368</v>
      </c>
      <c r="J13" s="6" t="s">
        <v>16400</v>
      </c>
      <c r="K13" s="6">
        <v>275</v>
      </c>
      <c r="L13" s="6">
        <v>89.71</v>
      </c>
      <c r="M13" s="100">
        <v>11</v>
      </c>
      <c r="N13" s="130" t="s">
        <v>333</v>
      </c>
      <c r="O13" s="130"/>
      <c r="P13" s="6">
        <v>275</v>
      </c>
      <c r="Q13" s="6">
        <v>106.85</v>
      </c>
    </row>
    <row r="14" customHeight="1" spans="1:17">
      <c r="A14" s="6">
        <v>50154</v>
      </c>
      <c r="B14" s="6" t="s">
        <v>16401</v>
      </c>
      <c r="C14" s="6" t="s">
        <v>16351</v>
      </c>
      <c r="D14" s="6" t="s">
        <v>16352</v>
      </c>
      <c r="E14" s="6" t="s">
        <v>428</v>
      </c>
      <c r="F14" s="6" t="s">
        <v>429</v>
      </c>
      <c r="G14" s="6" t="s">
        <v>16402</v>
      </c>
      <c r="H14" s="6" t="s">
        <v>16403</v>
      </c>
      <c r="I14" s="6" t="s">
        <v>16404</v>
      </c>
      <c r="J14" s="6" t="s">
        <v>16405</v>
      </c>
      <c r="K14" s="6">
        <v>270</v>
      </c>
      <c r="L14" s="6">
        <v>98.38</v>
      </c>
      <c r="M14" s="100">
        <v>12</v>
      </c>
      <c r="N14" s="130" t="s">
        <v>333</v>
      </c>
      <c r="O14" s="130"/>
      <c r="P14" s="6">
        <v>260</v>
      </c>
      <c r="Q14" s="6">
        <v>96.89</v>
      </c>
    </row>
    <row r="15" customHeight="1" spans="1:17">
      <c r="A15" s="6">
        <v>54657</v>
      </c>
      <c r="B15" s="6" t="s">
        <v>16406</v>
      </c>
      <c r="C15" s="6" t="s">
        <v>16351</v>
      </c>
      <c r="D15" s="6" t="s">
        <v>16352</v>
      </c>
      <c r="E15" s="6" t="s">
        <v>428</v>
      </c>
      <c r="F15" s="6" t="s">
        <v>429</v>
      </c>
      <c r="G15" s="6" t="s">
        <v>16407</v>
      </c>
      <c r="H15" s="6" t="s">
        <v>16408</v>
      </c>
      <c r="I15" s="6" t="s">
        <v>16409</v>
      </c>
      <c r="J15" s="6" t="s">
        <v>16410</v>
      </c>
      <c r="K15" s="6">
        <v>270</v>
      </c>
      <c r="L15" s="6">
        <v>96.93</v>
      </c>
      <c r="M15" s="100">
        <v>13</v>
      </c>
      <c r="N15" s="130" t="s">
        <v>333</v>
      </c>
      <c r="O15" s="130"/>
      <c r="P15" s="6">
        <v>235</v>
      </c>
      <c r="Q15" s="6">
        <v>118.68</v>
      </c>
    </row>
    <row r="16" customHeight="1" spans="1:17">
      <c r="A16" s="6">
        <v>56301</v>
      </c>
      <c r="B16" s="6" t="s">
        <v>16411</v>
      </c>
      <c r="C16" s="6" t="s">
        <v>16351</v>
      </c>
      <c r="D16" s="6" t="s">
        <v>16352</v>
      </c>
      <c r="E16" s="6" t="s">
        <v>428</v>
      </c>
      <c r="F16" s="6" t="s">
        <v>429</v>
      </c>
      <c r="G16" s="6" t="s">
        <v>16412</v>
      </c>
      <c r="H16" s="6" t="s">
        <v>16413</v>
      </c>
      <c r="I16" s="6" t="s">
        <v>16414</v>
      </c>
      <c r="J16" s="6" t="s">
        <v>16415</v>
      </c>
      <c r="K16" s="6">
        <v>270</v>
      </c>
      <c r="L16" s="6">
        <v>123.94</v>
      </c>
      <c r="M16" s="100">
        <v>14</v>
      </c>
      <c r="N16" s="130" t="s">
        <v>333</v>
      </c>
      <c r="O16" s="130"/>
      <c r="P16" s="6">
        <v>205</v>
      </c>
      <c r="Q16" s="6">
        <v>125.72</v>
      </c>
    </row>
    <row r="17" customHeight="1" spans="1:17">
      <c r="A17" s="6">
        <v>60264</v>
      </c>
      <c r="B17" s="6" t="s">
        <v>16416</v>
      </c>
      <c r="C17" s="6" t="s">
        <v>16351</v>
      </c>
      <c r="D17" s="6" t="s">
        <v>16352</v>
      </c>
      <c r="E17" s="6" t="s">
        <v>428</v>
      </c>
      <c r="F17" s="6" t="s">
        <v>429</v>
      </c>
      <c r="G17" s="6" t="s">
        <v>16417</v>
      </c>
      <c r="H17" s="6" t="s">
        <v>13083</v>
      </c>
      <c r="I17" s="6" t="s">
        <v>16368</v>
      </c>
      <c r="J17" s="6" t="s">
        <v>16418</v>
      </c>
      <c r="K17" s="6">
        <v>265</v>
      </c>
      <c r="L17" s="128">
        <v>120.4</v>
      </c>
      <c r="M17" s="100">
        <v>15</v>
      </c>
      <c r="N17" s="130" t="s">
        <v>333</v>
      </c>
      <c r="O17" s="130"/>
      <c r="P17" s="6">
        <v>137</v>
      </c>
      <c r="Q17" s="6">
        <v>97.91</v>
      </c>
    </row>
    <row r="18" customHeight="1" spans="1:17">
      <c r="A18" s="6">
        <v>56324</v>
      </c>
      <c r="B18" s="6" t="s">
        <v>16419</v>
      </c>
      <c r="C18" s="6" t="s">
        <v>16351</v>
      </c>
      <c r="D18" s="6" t="s">
        <v>16352</v>
      </c>
      <c r="E18" s="6" t="s">
        <v>428</v>
      </c>
      <c r="F18" s="6" t="s">
        <v>429</v>
      </c>
      <c r="G18" s="6" t="s">
        <v>16420</v>
      </c>
      <c r="H18" s="6" t="s">
        <v>16421</v>
      </c>
      <c r="I18" s="6" t="s">
        <v>16422</v>
      </c>
      <c r="J18" s="6" t="s">
        <v>16423</v>
      </c>
      <c r="K18" s="6">
        <v>260</v>
      </c>
      <c r="L18" s="6">
        <v>95.03</v>
      </c>
      <c r="M18" s="100">
        <v>16</v>
      </c>
      <c r="N18" s="130" t="s">
        <v>333</v>
      </c>
      <c r="O18" s="130"/>
      <c r="P18" s="6">
        <v>255</v>
      </c>
      <c r="Q18" s="6">
        <v>93.62</v>
      </c>
    </row>
    <row r="19" customHeight="1" spans="1:17">
      <c r="A19" s="6">
        <v>56313</v>
      </c>
      <c r="B19" s="6" t="s">
        <v>16424</v>
      </c>
      <c r="C19" s="6" t="s">
        <v>16351</v>
      </c>
      <c r="D19" s="6" t="s">
        <v>16352</v>
      </c>
      <c r="E19" s="6" t="s">
        <v>428</v>
      </c>
      <c r="F19" s="6" t="s">
        <v>429</v>
      </c>
      <c r="G19" s="6" t="s">
        <v>16425</v>
      </c>
      <c r="H19" s="6" t="s">
        <v>16426</v>
      </c>
      <c r="I19" s="6" t="s">
        <v>16427</v>
      </c>
      <c r="J19" s="6" t="s">
        <v>16428</v>
      </c>
      <c r="K19" s="6">
        <v>260</v>
      </c>
      <c r="L19" s="6">
        <v>108.06</v>
      </c>
      <c r="M19" s="100">
        <v>17</v>
      </c>
      <c r="N19" s="130" t="s">
        <v>333</v>
      </c>
      <c r="O19" s="130"/>
      <c r="P19" s="6">
        <v>250</v>
      </c>
      <c r="Q19" s="6">
        <v>126.2</v>
      </c>
    </row>
    <row r="20" customHeight="1" spans="1:17">
      <c r="A20" s="6">
        <v>49414</v>
      </c>
      <c r="B20" s="6" t="s">
        <v>16429</v>
      </c>
      <c r="C20" s="6" t="s">
        <v>16351</v>
      </c>
      <c r="D20" s="6" t="s">
        <v>16352</v>
      </c>
      <c r="E20" s="6" t="s">
        <v>428</v>
      </c>
      <c r="F20" s="6" t="s">
        <v>429</v>
      </c>
      <c r="G20" s="6" t="s">
        <v>16430</v>
      </c>
      <c r="H20" s="6" t="s">
        <v>8232</v>
      </c>
      <c r="I20" s="6" t="s">
        <v>16386</v>
      </c>
      <c r="J20" s="6" t="s">
        <v>16431</v>
      </c>
      <c r="K20" s="6">
        <v>250</v>
      </c>
      <c r="L20" s="6">
        <v>91.91</v>
      </c>
      <c r="M20" s="100">
        <v>18</v>
      </c>
      <c r="N20" s="130" t="s">
        <v>333</v>
      </c>
      <c r="O20" s="130"/>
      <c r="P20" s="6">
        <v>215</v>
      </c>
      <c r="Q20" s="6">
        <v>90.38</v>
      </c>
    </row>
    <row r="21" customHeight="1" spans="1:17">
      <c r="A21" s="6">
        <v>50159</v>
      </c>
      <c r="B21" s="6" t="s">
        <v>16432</v>
      </c>
      <c r="C21" s="6" t="s">
        <v>16351</v>
      </c>
      <c r="D21" s="6" t="s">
        <v>16352</v>
      </c>
      <c r="E21" s="6" t="s">
        <v>428</v>
      </c>
      <c r="F21" s="6" t="s">
        <v>429</v>
      </c>
      <c r="G21" s="6" t="s">
        <v>16433</v>
      </c>
      <c r="H21" s="6" t="s">
        <v>16434</v>
      </c>
      <c r="I21" s="6" t="s">
        <v>16435</v>
      </c>
      <c r="J21" s="6" t="s">
        <v>16436</v>
      </c>
      <c r="K21" s="6">
        <v>250</v>
      </c>
      <c r="L21" s="6">
        <v>110.78</v>
      </c>
      <c r="M21" s="100">
        <v>19</v>
      </c>
      <c r="N21" s="130" t="s">
        <v>333</v>
      </c>
      <c r="O21" s="130"/>
      <c r="P21" s="6">
        <v>175</v>
      </c>
      <c r="Q21" s="6">
        <v>116.6</v>
      </c>
    </row>
    <row r="22" customHeight="1" spans="1:17">
      <c r="A22" s="29">
        <v>60409</v>
      </c>
      <c r="B22" s="29" t="s">
        <v>16437</v>
      </c>
      <c r="C22" s="29" t="s">
        <v>16351</v>
      </c>
      <c r="D22" s="29" t="s">
        <v>16352</v>
      </c>
      <c r="E22" s="29" t="s">
        <v>428</v>
      </c>
      <c r="F22" s="29" t="s">
        <v>429</v>
      </c>
      <c r="G22" s="29" t="s">
        <v>16438</v>
      </c>
      <c r="H22" s="29" t="s">
        <v>13083</v>
      </c>
      <c r="I22" s="29" t="s">
        <v>16439</v>
      </c>
      <c r="J22" s="29" t="s">
        <v>16440</v>
      </c>
      <c r="K22" s="29">
        <v>247</v>
      </c>
      <c r="L22" s="29">
        <v>119.84</v>
      </c>
      <c r="M22" s="131">
        <v>20</v>
      </c>
      <c r="N22" s="32" t="s">
        <v>333</v>
      </c>
      <c r="O22" s="32"/>
      <c r="P22" s="29">
        <v>112</v>
      </c>
      <c r="Q22" s="29">
        <v>57.81</v>
      </c>
    </row>
    <row r="23" customHeight="1" spans="1:17">
      <c r="A23" s="6">
        <v>51142</v>
      </c>
      <c r="B23" s="6" t="s">
        <v>16441</v>
      </c>
      <c r="C23" s="6" t="s">
        <v>16351</v>
      </c>
      <c r="D23" s="6" t="s">
        <v>16352</v>
      </c>
      <c r="E23" s="6" t="s">
        <v>428</v>
      </c>
      <c r="F23" s="6" t="s">
        <v>429</v>
      </c>
      <c r="G23" s="6" t="s">
        <v>16442</v>
      </c>
      <c r="H23" s="6" t="s">
        <v>16443</v>
      </c>
      <c r="I23" s="6" t="s">
        <v>16444</v>
      </c>
      <c r="J23" s="6" t="s">
        <v>16445</v>
      </c>
      <c r="K23" s="6">
        <v>245</v>
      </c>
      <c r="L23" s="6">
        <v>125.86</v>
      </c>
      <c r="M23" s="100">
        <v>21</v>
      </c>
      <c r="N23" s="130" t="s">
        <v>333</v>
      </c>
      <c r="O23" s="130"/>
      <c r="P23" s="6">
        <v>190</v>
      </c>
      <c r="Q23" s="6">
        <v>131.2</v>
      </c>
    </row>
    <row r="24" customHeight="1" spans="1:17">
      <c r="A24" s="6">
        <v>50440</v>
      </c>
      <c r="B24" s="6" t="s">
        <v>16446</v>
      </c>
      <c r="C24" s="6" t="s">
        <v>16351</v>
      </c>
      <c r="D24" s="6" t="s">
        <v>16352</v>
      </c>
      <c r="E24" s="6" t="s">
        <v>428</v>
      </c>
      <c r="F24" s="6" t="s">
        <v>429</v>
      </c>
      <c r="G24" s="6" t="s">
        <v>16447</v>
      </c>
      <c r="H24" s="6" t="s">
        <v>16448</v>
      </c>
      <c r="I24" s="6" t="s">
        <v>16449</v>
      </c>
      <c r="J24" s="6" t="s">
        <v>16450</v>
      </c>
      <c r="K24" s="6">
        <v>240</v>
      </c>
      <c r="L24" s="6">
        <v>99.54</v>
      </c>
      <c r="M24" s="100">
        <v>22</v>
      </c>
      <c r="N24" s="130" t="s">
        <v>333</v>
      </c>
      <c r="O24" s="130"/>
      <c r="P24" s="6">
        <v>235</v>
      </c>
      <c r="Q24" s="6">
        <v>96.85</v>
      </c>
    </row>
    <row r="25" customHeight="1" spans="1:17">
      <c r="A25" s="6">
        <v>46197</v>
      </c>
      <c r="B25" s="6" t="s">
        <v>16451</v>
      </c>
      <c r="C25" s="6" t="s">
        <v>16351</v>
      </c>
      <c r="D25" s="6" t="s">
        <v>16352</v>
      </c>
      <c r="E25" s="6" t="s">
        <v>428</v>
      </c>
      <c r="F25" s="6" t="s">
        <v>429</v>
      </c>
      <c r="G25" s="6" t="s">
        <v>16452</v>
      </c>
      <c r="H25" s="6" t="s">
        <v>16453</v>
      </c>
      <c r="I25" s="6" t="s">
        <v>16454</v>
      </c>
      <c r="J25" s="6" t="s">
        <v>16455</v>
      </c>
      <c r="K25" s="6">
        <v>235</v>
      </c>
      <c r="L25" s="6">
        <v>116.47</v>
      </c>
      <c r="M25" s="100">
        <v>23</v>
      </c>
      <c r="N25" s="130" t="s">
        <v>333</v>
      </c>
      <c r="O25" s="130"/>
      <c r="P25" s="6">
        <v>225</v>
      </c>
      <c r="Q25" s="6">
        <v>125.19</v>
      </c>
    </row>
    <row r="26" customHeight="1" spans="1:17">
      <c r="A26" s="6">
        <v>51580</v>
      </c>
      <c r="B26" s="6" t="s">
        <v>16456</v>
      </c>
      <c r="C26" s="6" t="s">
        <v>16351</v>
      </c>
      <c r="D26" s="6" t="s">
        <v>16352</v>
      </c>
      <c r="E26" s="6" t="s">
        <v>428</v>
      </c>
      <c r="F26" s="6" t="s">
        <v>429</v>
      </c>
      <c r="G26" s="6" t="s">
        <v>16457</v>
      </c>
      <c r="H26" s="6" t="s">
        <v>16458</v>
      </c>
      <c r="I26" s="6" t="s">
        <v>16459</v>
      </c>
      <c r="J26" s="6" t="s">
        <v>16460</v>
      </c>
      <c r="K26" s="6">
        <v>230</v>
      </c>
      <c r="L26" s="6">
        <v>102.44</v>
      </c>
      <c r="M26" s="100">
        <v>24</v>
      </c>
      <c r="N26" s="130" t="s">
        <v>333</v>
      </c>
      <c r="O26" s="130"/>
      <c r="P26" s="6">
        <v>175</v>
      </c>
      <c r="Q26" s="6">
        <v>121.34</v>
      </c>
    </row>
    <row r="27" customHeight="1" spans="1:17">
      <c r="A27" s="6">
        <v>61894</v>
      </c>
      <c r="B27" s="6" t="s">
        <v>16461</v>
      </c>
      <c r="C27" s="6" t="s">
        <v>16351</v>
      </c>
      <c r="D27" s="6" t="s">
        <v>16352</v>
      </c>
      <c r="E27" s="6" t="s">
        <v>428</v>
      </c>
      <c r="F27" s="6" t="s">
        <v>429</v>
      </c>
      <c r="G27" s="6" t="s">
        <v>16462</v>
      </c>
      <c r="H27" s="6" t="s">
        <v>16463</v>
      </c>
      <c r="I27" s="6" t="s">
        <v>16464</v>
      </c>
      <c r="J27" s="6" t="s">
        <v>16465</v>
      </c>
      <c r="K27" s="6">
        <v>230</v>
      </c>
      <c r="L27" s="6">
        <v>150</v>
      </c>
      <c r="M27" s="100">
        <v>25</v>
      </c>
      <c r="N27" s="130" t="s">
        <v>333</v>
      </c>
      <c r="O27" s="10"/>
      <c r="P27" s="6">
        <v>175</v>
      </c>
      <c r="Q27" s="6">
        <v>135.8</v>
      </c>
    </row>
    <row r="28" customHeight="1" spans="1:17">
      <c r="A28" s="6">
        <v>50171</v>
      </c>
      <c r="B28" s="6" t="s">
        <v>16466</v>
      </c>
      <c r="C28" s="6" t="s">
        <v>16351</v>
      </c>
      <c r="D28" s="6" t="s">
        <v>16352</v>
      </c>
      <c r="E28" s="6" t="s">
        <v>428</v>
      </c>
      <c r="F28" s="6" t="s">
        <v>429</v>
      </c>
      <c r="G28" s="6" t="s">
        <v>16467</v>
      </c>
      <c r="H28" s="6" t="s">
        <v>16468</v>
      </c>
      <c r="I28" s="6" t="s">
        <v>16435</v>
      </c>
      <c r="J28" s="6" t="s">
        <v>16469</v>
      </c>
      <c r="K28" s="6">
        <v>230</v>
      </c>
      <c r="L28" s="6">
        <v>106.04</v>
      </c>
      <c r="M28" s="100">
        <v>26</v>
      </c>
      <c r="N28" s="130" t="s">
        <v>333</v>
      </c>
      <c r="O28" s="10"/>
      <c r="P28" s="6">
        <v>165</v>
      </c>
      <c r="Q28" s="6">
        <v>99.28</v>
      </c>
    </row>
    <row r="29" customHeight="1" spans="1:17">
      <c r="A29" s="6">
        <v>46159</v>
      </c>
      <c r="B29" s="6" t="s">
        <v>16470</v>
      </c>
      <c r="C29" s="6" t="s">
        <v>16351</v>
      </c>
      <c r="D29" s="6" t="s">
        <v>16352</v>
      </c>
      <c r="E29" s="6" t="s">
        <v>428</v>
      </c>
      <c r="F29" s="6" t="s">
        <v>429</v>
      </c>
      <c r="G29" s="6" t="s">
        <v>16471</v>
      </c>
      <c r="H29" s="6" t="s">
        <v>16453</v>
      </c>
      <c r="I29" s="6" t="s">
        <v>16454</v>
      </c>
      <c r="J29" s="6" t="s">
        <v>16472</v>
      </c>
      <c r="K29" s="6">
        <v>225</v>
      </c>
      <c r="L29" s="6">
        <v>110.61</v>
      </c>
      <c r="M29" s="100">
        <v>27</v>
      </c>
      <c r="N29" s="130" t="s">
        <v>333</v>
      </c>
      <c r="O29" s="10"/>
      <c r="P29" s="6">
        <v>215</v>
      </c>
      <c r="Q29" s="6">
        <v>105.25</v>
      </c>
    </row>
    <row r="30" customHeight="1" spans="1:17">
      <c r="A30" s="6">
        <v>48646</v>
      </c>
      <c r="B30" s="6" t="s">
        <v>16473</v>
      </c>
      <c r="C30" s="6" t="s">
        <v>16351</v>
      </c>
      <c r="D30" s="6" t="s">
        <v>16352</v>
      </c>
      <c r="E30" s="6" t="s">
        <v>428</v>
      </c>
      <c r="F30" s="6" t="s">
        <v>429</v>
      </c>
      <c r="G30" s="6" t="s">
        <v>16474</v>
      </c>
      <c r="H30" s="6" t="s">
        <v>16475</v>
      </c>
      <c r="I30" s="6" t="s">
        <v>16476</v>
      </c>
      <c r="J30" s="6" t="s">
        <v>16477</v>
      </c>
      <c r="K30" s="6">
        <v>225</v>
      </c>
      <c r="L30" s="6">
        <v>103.85</v>
      </c>
      <c r="M30" s="100">
        <v>28</v>
      </c>
      <c r="N30" s="130" t="s">
        <v>333</v>
      </c>
      <c r="O30" s="10"/>
      <c r="P30" s="6">
        <v>185</v>
      </c>
      <c r="Q30" s="128">
        <v>136.3</v>
      </c>
    </row>
    <row r="31" customHeight="1" spans="1:17">
      <c r="A31" s="6">
        <v>61415</v>
      </c>
      <c r="B31" s="6" t="s">
        <v>16478</v>
      </c>
      <c r="C31" s="6" t="s">
        <v>16351</v>
      </c>
      <c r="D31" s="6" t="s">
        <v>16352</v>
      </c>
      <c r="E31" s="6" t="s">
        <v>428</v>
      </c>
      <c r="F31" s="6" t="s">
        <v>429</v>
      </c>
      <c r="G31" s="6" t="s">
        <v>16479</v>
      </c>
      <c r="H31" s="6" t="s">
        <v>16480</v>
      </c>
      <c r="I31" s="6" t="s">
        <v>16481</v>
      </c>
      <c r="J31" s="6" t="s">
        <v>16482</v>
      </c>
      <c r="K31" s="6">
        <v>220</v>
      </c>
      <c r="L31" s="6">
        <v>88.37</v>
      </c>
      <c r="M31" s="100">
        <v>29</v>
      </c>
      <c r="N31" s="130" t="s">
        <v>333</v>
      </c>
      <c r="O31" s="10"/>
      <c r="P31" s="6">
        <v>185</v>
      </c>
      <c r="Q31" s="6">
        <v>87.28</v>
      </c>
    </row>
    <row r="32" customHeight="1" spans="1:17">
      <c r="A32" s="6">
        <v>61720</v>
      </c>
      <c r="B32" s="6" t="s">
        <v>16483</v>
      </c>
      <c r="C32" s="6" t="s">
        <v>16351</v>
      </c>
      <c r="D32" s="6" t="s">
        <v>16352</v>
      </c>
      <c r="E32" s="6" t="s">
        <v>428</v>
      </c>
      <c r="F32" s="6" t="s">
        <v>429</v>
      </c>
      <c r="G32" s="6" t="s">
        <v>16484</v>
      </c>
      <c r="H32" s="6" t="s">
        <v>16485</v>
      </c>
      <c r="I32" s="6" t="s">
        <v>16486</v>
      </c>
      <c r="J32" s="6" t="s">
        <v>16487</v>
      </c>
      <c r="K32" s="6">
        <v>215</v>
      </c>
      <c r="L32" s="6">
        <v>125.19</v>
      </c>
      <c r="M32" s="100">
        <v>30</v>
      </c>
      <c r="N32" s="130" t="s">
        <v>333</v>
      </c>
      <c r="O32" s="10"/>
      <c r="P32" s="6">
        <v>175</v>
      </c>
      <c r="Q32" s="6">
        <v>117.54</v>
      </c>
    </row>
    <row r="33" customHeight="1" spans="1:17">
      <c r="A33" s="6">
        <v>50058</v>
      </c>
      <c r="B33" s="6" t="s">
        <v>16488</v>
      </c>
      <c r="C33" s="6" t="s">
        <v>16351</v>
      </c>
      <c r="D33" s="6" t="s">
        <v>16352</v>
      </c>
      <c r="E33" s="6" t="s">
        <v>428</v>
      </c>
      <c r="F33" s="6" t="s">
        <v>429</v>
      </c>
      <c r="G33" s="6" t="s">
        <v>16489</v>
      </c>
      <c r="H33" s="6" t="s">
        <v>16490</v>
      </c>
      <c r="I33" s="6" t="s">
        <v>16491</v>
      </c>
      <c r="J33" s="6" t="s">
        <v>16492</v>
      </c>
      <c r="K33" s="6">
        <v>215</v>
      </c>
      <c r="L33" s="6">
        <v>107</v>
      </c>
      <c r="M33" s="100">
        <v>31</v>
      </c>
      <c r="N33" s="130" t="s">
        <v>333</v>
      </c>
      <c r="O33" s="10"/>
      <c r="P33" s="6">
        <v>140</v>
      </c>
      <c r="Q33" s="6">
        <v>100.72</v>
      </c>
    </row>
    <row r="34" customHeight="1" spans="1:17">
      <c r="A34" s="6">
        <v>50120</v>
      </c>
      <c r="B34" s="6" t="s">
        <v>16493</v>
      </c>
      <c r="C34" s="6" t="s">
        <v>16351</v>
      </c>
      <c r="D34" s="6" t="s">
        <v>16352</v>
      </c>
      <c r="E34" s="6" t="s">
        <v>428</v>
      </c>
      <c r="F34" s="6" t="s">
        <v>429</v>
      </c>
      <c r="G34" s="6" t="s">
        <v>16494</v>
      </c>
      <c r="H34" s="6" t="s">
        <v>16495</v>
      </c>
      <c r="I34" s="6" t="s">
        <v>16496</v>
      </c>
      <c r="J34" s="6" t="s">
        <v>16497</v>
      </c>
      <c r="K34" s="6">
        <v>213</v>
      </c>
      <c r="L34" s="6">
        <v>96.8</v>
      </c>
      <c r="M34" s="100">
        <v>32</v>
      </c>
      <c r="N34" s="130" t="s">
        <v>333</v>
      </c>
      <c r="O34" s="10"/>
      <c r="P34" s="6">
        <v>160</v>
      </c>
      <c r="Q34" s="6">
        <v>99.14</v>
      </c>
    </row>
    <row r="35" customHeight="1" spans="1:17">
      <c r="A35" s="6">
        <v>50945</v>
      </c>
      <c r="B35" s="6" t="s">
        <v>16498</v>
      </c>
      <c r="C35" s="6" t="s">
        <v>16351</v>
      </c>
      <c r="D35" s="6" t="s">
        <v>16352</v>
      </c>
      <c r="E35" s="6" t="s">
        <v>428</v>
      </c>
      <c r="F35" s="6" t="s">
        <v>429</v>
      </c>
      <c r="G35" s="6" t="s">
        <v>16499</v>
      </c>
      <c r="H35" s="6" t="s">
        <v>16500</v>
      </c>
      <c r="I35" s="6" t="s">
        <v>16444</v>
      </c>
      <c r="J35" s="6" t="s">
        <v>16501</v>
      </c>
      <c r="K35" s="6">
        <v>210</v>
      </c>
      <c r="L35" s="6">
        <v>115.97</v>
      </c>
      <c r="M35" s="100">
        <v>33</v>
      </c>
      <c r="N35" s="130" t="s">
        <v>333</v>
      </c>
      <c r="O35" s="10"/>
      <c r="P35" s="6">
        <v>200</v>
      </c>
      <c r="Q35" s="6">
        <v>102.31</v>
      </c>
    </row>
    <row r="36" customHeight="1" spans="1:17">
      <c r="A36" s="6">
        <v>61328</v>
      </c>
      <c r="B36" s="6" t="s">
        <v>16502</v>
      </c>
      <c r="C36" s="6" t="s">
        <v>16351</v>
      </c>
      <c r="D36" s="6" t="s">
        <v>16352</v>
      </c>
      <c r="E36" s="6" t="s">
        <v>428</v>
      </c>
      <c r="F36" s="6" t="s">
        <v>429</v>
      </c>
      <c r="G36" s="6" t="s">
        <v>16503</v>
      </c>
      <c r="H36" s="6" t="s">
        <v>16504</v>
      </c>
      <c r="I36" s="6" t="s">
        <v>16505</v>
      </c>
      <c r="J36" s="6" t="s">
        <v>16506</v>
      </c>
      <c r="K36" s="6">
        <v>210</v>
      </c>
      <c r="L36" s="6">
        <v>84.81</v>
      </c>
      <c r="M36" s="100">
        <v>34</v>
      </c>
      <c r="N36" s="130" t="s">
        <v>333</v>
      </c>
      <c r="O36" s="10"/>
      <c r="P36" s="6">
        <v>195</v>
      </c>
      <c r="Q36" s="6">
        <v>85.42</v>
      </c>
    </row>
    <row r="37" customHeight="1" spans="1:17">
      <c r="A37" s="6">
        <v>61658</v>
      </c>
      <c r="B37" s="6" t="s">
        <v>16507</v>
      </c>
      <c r="C37" s="6" t="s">
        <v>16351</v>
      </c>
      <c r="D37" s="6" t="s">
        <v>16352</v>
      </c>
      <c r="E37" s="6" t="s">
        <v>428</v>
      </c>
      <c r="F37" s="6" t="s">
        <v>429</v>
      </c>
      <c r="G37" s="6" t="s">
        <v>16508</v>
      </c>
      <c r="H37" s="6" t="s">
        <v>16509</v>
      </c>
      <c r="I37" s="6" t="s">
        <v>16486</v>
      </c>
      <c r="J37" s="6" t="s">
        <v>16510</v>
      </c>
      <c r="K37" s="6">
        <v>210</v>
      </c>
      <c r="L37" s="6">
        <v>108</v>
      </c>
      <c r="M37" s="100">
        <v>35</v>
      </c>
      <c r="N37" s="130" t="s">
        <v>333</v>
      </c>
      <c r="O37" s="10"/>
      <c r="P37" s="6">
        <v>175</v>
      </c>
      <c r="Q37" s="6">
        <v>123.88</v>
      </c>
    </row>
    <row r="38" customHeight="1" spans="1:17">
      <c r="A38" s="6">
        <v>60359</v>
      </c>
      <c r="B38" s="6" t="s">
        <v>16511</v>
      </c>
      <c r="C38" s="6" t="s">
        <v>16351</v>
      </c>
      <c r="D38" s="6" t="s">
        <v>16352</v>
      </c>
      <c r="E38" s="6" t="s">
        <v>428</v>
      </c>
      <c r="F38" s="6" t="s">
        <v>429</v>
      </c>
      <c r="G38" s="6" t="s">
        <v>16512</v>
      </c>
      <c r="H38" s="6" t="s">
        <v>16513</v>
      </c>
      <c r="I38" s="6" t="s">
        <v>16514</v>
      </c>
      <c r="J38" s="6" t="s">
        <v>16515</v>
      </c>
      <c r="K38" s="6">
        <v>205</v>
      </c>
      <c r="L38" s="6">
        <v>95.77</v>
      </c>
      <c r="M38" s="100">
        <v>36</v>
      </c>
      <c r="N38" s="10" t="s">
        <v>368</v>
      </c>
      <c r="O38" s="10"/>
      <c r="P38" s="6">
        <v>187</v>
      </c>
      <c r="Q38" s="128">
        <v>140.9</v>
      </c>
    </row>
    <row r="39" customHeight="1" spans="1:17">
      <c r="A39" s="6">
        <v>50193</v>
      </c>
      <c r="B39" s="6" t="s">
        <v>16516</v>
      </c>
      <c r="C39" s="6" t="s">
        <v>16351</v>
      </c>
      <c r="D39" s="6" t="s">
        <v>16352</v>
      </c>
      <c r="E39" s="6" t="s">
        <v>428</v>
      </c>
      <c r="F39" s="6" t="s">
        <v>429</v>
      </c>
      <c r="G39" s="6" t="s">
        <v>16517</v>
      </c>
      <c r="H39" s="6" t="s">
        <v>16518</v>
      </c>
      <c r="I39" s="6" t="s">
        <v>16519</v>
      </c>
      <c r="J39" s="6" t="s">
        <v>16520</v>
      </c>
      <c r="K39" s="6">
        <v>200</v>
      </c>
      <c r="L39" s="6">
        <v>100.83</v>
      </c>
      <c r="M39" s="100">
        <v>37</v>
      </c>
      <c r="N39" s="10" t="s">
        <v>368</v>
      </c>
      <c r="O39" s="10"/>
      <c r="P39" s="6">
        <v>190</v>
      </c>
      <c r="Q39" s="6">
        <v>112.77</v>
      </c>
    </row>
    <row r="40" customHeight="1" spans="1:17">
      <c r="A40" s="6">
        <v>60343</v>
      </c>
      <c r="B40" s="6" t="s">
        <v>16521</v>
      </c>
      <c r="C40" s="6" t="s">
        <v>16351</v>
      </c>
      <c r="D40" s="6" t="s">
        <v>16352</v>
      </c>
      <c r="E40" s="6" t="s">
        <v>428</v>
      </c>
      <c r="F40" s="6" t="s">
        <v>429</v>
      </c>
      <c r="G40" s="6" t="s">
        <v>16522</v>
      </c>
      <c r="H40" s="6" t="s">
        <v>16523</v>
      </c>
      <c r="I40" s="6" t="s">
        <v>16514</v>
      </c>
      <c r="J40" s="6" t="s">
        <v>16524</v>
      </c>
      <c r="K40" s="6">
        <v>200</v>
      </c>
      <c r="L40" s="6">
        <v>108.52</v>
      </c>
      <c r="M40" s="100">
        <v>38</v>
      </c>
      <c r="N40" s="10" t="s">
        <v>368</v>
      </c>
      <c r="O40" s="10"/>
      <c r="P40" s="6">
        <v>185</v>
      </c>
      <c r="Q40" s="6">
        <v>120.37</v>
      </c>
    </row>
    <row r="41" customHeight="1" spans="1:17">
      <c r="A41" s="6">
        <v>51656</v>
      </c>
      <c r="B41" s="6" t="s">
        <v>16525</v>
      </c>
      <c r="C41" s="6" t="s">
        <v>16351</v>
      </c>
      <c r="D41" s="6" t="s">
        <v>16352</v>
      </c>
      <c r="E41" s="6" t="s">
        <v>428</v>
      </c>
      <c r="F41" s="6" t="s">
        <v>429</v>
      </c>
      <c r="G41" s="6" t="s">
        <v>16526</v>
      </c>
      <c r="H41" s="6" t="s">
        <v>16527</v>
      </c>
      <c r="I41" s="6" t="s">
        <v>16528</v>
      </c>
      <c r="J41" s="6" t="s">
        <v>16529</v>
      </c>
      <c r="K41" s="6">
        <v>200</v>
      </c>
      <c r="L41" s="6">
        <v>108.77</v>
      </c>
      <c r="M41" s="100">
        <v>39</v>
      </c>
      <c r="N41" s="10" t="s">
        <v>368</v>
      </c>
      <c r="O41" s="10"/>
      <c r="P41" s="6">
        <v>125</v>
      </c>
      <c r="Q41" s="6">
        <v>103.84</v>
      </c>
    </row>
    <row r="42" customHeight="1" spans="1:17">
      <c r="A42" s="6">
        <v>60362</v>
      </c>
      <c r="B42" s="6" t="s">
        <v>16530</v>
      </c>
      <c r="C42" s="6" t="s">
        <v>16351</v>
      </c>
      <c r="D42" s="6" t="s">
        <v>16352</v>
      </c>
      <c r="E42" s="6" t="s">
        <v>428</v>
      </c>
      <c r="F42" s="6" t="s">
        <v>429</v>
      </c>
      <c r="G42" s="6" t="s">
        <v>16531</v>
      </c>
      <c r="H42" s="6" t="s">
        <v>13083</v>
      </c>
      <c r="I42" s="6" t="s">
        <v>16439</v>
      </c>
      <c r="J42" s="6" t="s">
        <v>16532</v>
      </c>
      <c r="K42" s="6">
        <v>196</v>
      </c>
      <c r="L42" s="6">
        <v>138.56</v>
      </c>
      <c r="M42" s="100">
        <v>40</v>
      </c>
      <c r="N42" s="10" t="s">
        <v>368</v>
      </c>
      <c r="O42" s="10"/>
      <c r="P42" s="6">
        <v>193</v>
      </c>
      <c r="Q42" s="6">
        <v>150</v>
      </c>
    </row>
    <row r="43" customHeight="1" spans="1:17">
      <c r="A43" s="6">
        <v>51401</v>
      </c>
      <c r="B43" s="6" t="s">
        <v>16533</v>
      </c>
      <c r="C43" s="6" t="s">
        <v>16351</v>
      </c>
      <c r="D43" s="6" t="s">
        <v>16352</v>
      </c>
      <c r="E43" s="6" t="s">
        <v>428</v>
      </c>
      <c r="F43" s="6" t="s">
        <v>429</v>
      </c>
      <c r="G43" s="6" t="s">
        <v>16534</v>
      </c>
      <c r="H43" s="6" t="s">
        <v>16535</v>
      </c>
      <c r="I43" s="6" t="s">
        <v>16444</v>
      </c>
      <c r="J43" s="6" t="s">
        <v>16536</v>
      </c>
      <c r="K43" s="6">
        <v>195</v>
      </c>
      <c r="L43" s="6">
        <v>125.66</v>
      </c>
      <c r="M43" s="100">
        <v>41</v>
      </c>
      <c r="N43" s="10" t="s">
        <v>368</v>
      </c>
      <c r="O43" s="10"/>
      <c r="P43" s="6">
        <v>195</v>
      </c>
      <c r="Q43" s="6">
        <v>133.5</v>
      </c>
    </row>
    <row r="44" customHeight="1" spans="1:17">
      <c r="A44" s="6">
        <v>50070</v>
      </c>
      <c r="B44" s="6" t="s">
        <v>16537</v>
      </c>
      <c r="C44" s="6" t="s">
        <v>16351</v>
      </c>
      <c r="D44" s="6" t="s">
        <v>16352</v>
      </c>
      <c r="E44" s="6" t="s">
        <v>428</v>
      </c>
      <c r="F44" s="6" t="s">
        <v>429</v>
      </c>
      <c r="G44" s="6" t="s">
        <v>16538</v>
      </c>
      <c r="H44" s="6" t="s">
        <v>16539</v>
      </c>
      <c r="I44" s="6" t="s">
        <v>16491</v>
      </c>
      <c r="J44" s="6" t="s">
        <v>16540</v>
      </c>
      <c r="K44" s="6">
        <v>195</v>
      </c>
      <c r="L44" s="6">
        <v>101.51</v>
      </c>
      <c r="M44" s="100">
        <v>42</v>
      </c>
      <c r="N44" s="10" t="s">
        <v>368</v>
      </c>
      <c r="O44" s="10"/>
      <c r="P44" s="6">
        <v>160</v>
      </c>
      <c r="Q44" s="6">
        <v>150</v>
      </c>
    </row>
    <row r="45" customHeight="1" spans="1:17">
      <c r="A45" s="6">
        <v>61609</v>
      </c>
      <c r="B45" s="6" t="s">
        <v>16541</v>
      </c>
      <c r="C45" s="6" t="s">
        <v>16351</v>
      </c>
      <c r="D45" s="6" t="s">
        <v>16352</v>
      </c>
      <c r="E45" s="6" t="s">
        <v>428</v>
      </c>
      <c r="F45" s="6" t="s">
        <v>429</v>
      </c>
      <c r="G45" s="6" t="s">
        <v>16542</v>
      </c>
      <c r="H45" s="6" t="s">
        <v>16463</v>
      </c>
      <c r="I45" s="6" t="s">
        <v>16464</v>
      </c>
      <c r="J45" s="6" t="s">
        <v>16543</v>
      </c>
      <c r="K45" s="6">
        <v>190</v>
      </c>
      <c r="L45" s="6">
        <v>146.53</v>
      </c>
      <c r="M45" s="100">
        <v>43</v>
      </c>
      <c r="N45" s="10" t="s">
        <v>368</v>
      </c>
      <c r="O45" s="10"/>
      <c r="P45" s="6">
        <v>170</v>
      </c>
      <c r="Q45" s="6">
        <v>122.75</v>
      </c>
    </row>
    <row r="46" customHeight="1" spans="1:17">
      <c r="A46" s="6">
        <v>50049</v>
      </c>
      <c r="B46" s="6" t="s">
        <v>16544</v>
      </c>
      <c r="C46" s="6" t="s">
        <v>16351</v>
      </c>
      <c r="D46" s="6" t="s">
        <v>16352</v>
      </c>
      <c r="E46" s="6" t="s">
        <v>428</v>
      </c>
      <c r="F46" s="6" t="s">
        <v>429</v>
      </c>
      <c r="G46" s="6" t="s">
        <v>16545</v>
      </c>
      <c r="H46" s="6" t="s">
        <v>16546</v>
      </c>
      <c r="I46" s="6" t="s">
        <v>16547</v>
      </c>
      <c r="J46" s="6" t="s">
        <v>16548</v>
      </c>
      <c r="K46" s="6">
        <v>190</v>
      </c>
      <c r="L46" s="6">
        <v>108.66</v>
      </c>
      <c r="M46" s="100">
        <v>44</v>
      </c>
      <c r="N46" s="10" t="s">
        <v>368</v>
      </c>
      <c r="O46" s="10"/>
      <c r="P46" s="6">
        <v>160</v>
      </c>
      <c r="Q46" s="6">
        <v>104.36</v>
      </c>
    </row>
    <row r="47" customHeight="1" spans="1:17">
      <c r="A47" s="6">
        <v>50029</v>
      </c>
      <c r="B47" s="6" t="s">
        <v>16549</v>
      </c>
      <c r="C47" s="6" t="s">
        <v>16351</v>
      </c>
      <c r="D47" s="6" t="s">
        <v>16352</v>
      </c>
      <c r="E47" s="6" t="s">
        <v>428</v>
      </c>
      <c r="F47" s="6" t="s">
        <v>429</v>
      </c>
      <c r="G47" s="6" t="s">
        <v>16550</v>
      </c>
      <c r="H47" s="6" t="s">
        <v>16551</v>
      </c>
      <c r="I47" s="6" t="s">
        <v>16547</v>
      </c>
      <c r="J47" s="6" t="s">
        <v>16552</v>
      </c>
      <c r="K47" s="6">
        <v>190</v>
      </c>
      <c r="L47" s="6">
        <v>118.54</v>
      </c>
      <c r="M47" s="100">
        <v>45</v>
      </c>
      <c r="N47" s="10" t="s">
        <v>368</v>
      </c>
      <c r="O47" s="10"/>
      <c r="P47" s="6">
        <v>79</v>
      </c>
      <c r="Q47" s="6">
        <v>134.16</v>
      </c>
    </row>
    <row r="48" customHeight="1" spans="1:17">
      <c r="A48" s="6">
        <v>50041</v>
      </c>
      <c r="B48" s="6" t="s">
        <v>16553</v>
      </c>
      <c r="C48" s="6" t="s">
        <v>16351</v>
      </c>
      <c r="D48" s="6" t="s">
        <v>16352</v>
      </c>
      <c r="E48" s="6" t="s">
        <v>428</v>
      </c>
      <c r="F48" s="6" t="s">
        <v>429</v>
      </c>
      <c r="G48" s="6" t="s">
        <v>16554</v>
      </c>
      <c r="H48" s="6" t="s">
        <v>16546</v>
      </c>
      <c r="I48" s="6" t="s">
        <v>16547</v>
      </c>
      <c r="J48" s="6" t="s">
        <v>16555</v>
      </c>
      <c r="K48" s="6">
        <v>185</v>
      </c>
      <c r="L48" s="6">
        <v>87.56</v>
      </c>
      <c r="M48" s="100">
        <v>46</v>
      </c>
      <c r="N48" s="10" t="s">
        <v>368</v>
      </c>
      <c r="O48" s="10"/>
      <c r="P48" s="6">
        <v>180</v>
      </c>
      <c r="Q48" s="6">
        <v>98.93</v>
      </c>
    </row>
    <row r="49" customHeight="1" spans="1:17">
      <c r="A49" s="6">
        <v>54309</v>
      </c>
      <c r="B49" s="6" t="s">
        <v>16556</v>
      </c>
      <c r="C49" s="6" t="s">
        <v>16351</v>
      </c>
      <c r="D49" s="6" t="s">
        <v>16352</v>
      </c>
      <c r="E49" s="6" t="s">
        <v>428</v>
      </c>
      <c r="F49" s="6" t="s">
        <v>429</v>
      </c>
      <c r="G49" s="6" t="s">
        <v>16557</v>
      </c>
      <c r="H49" s="6" t="s">
        <v>16558</v>
      </c>
      <c r="I49" s="6" t="s">
        <v>16559</v>
      </c>
      <c r="J49" s="6" t="s">
        <v>16560</v>
      </c>
      <c r="K49" s="6">
        <v>185</v>
      </c>
      <c r="L49" s="6">
        <v>102.32</v>
      </c>
      <c r="M49" s="100">
        <v>47</v>
      </c>
      <c r="N49" s="10" t="s">
        <v>368</v>
      </c>
      <c r="O49" s="10"/>
      <c r="P49" s="6">
        <v>180</v>
      </c>
      <c r="Q49" s="6">
        <v>102.82</v>
      </c>
    </row>
    <row r="50" customHeight="1" spans="1:17">
      <c r="A50" s="6">
        <v>61738</v>
      </c>
      <c r="B50" s="6" t="s">
        <v>16561</v>
      </c>
      <c r="C50" s="6" t="s">
        <v>16351</v>
      </c>
      <c r="D50" s="6" t="s">
        <v>16352</v>
      </c>
      <c r="E50" s="6" t="s">
        <v>428</v>
      </c>
      <c r="F50" s="6" t="s">
        <v>429</v>
      </c>
      <c r="G50" s="6" t="s">
        <v>16562</v>
      </c>
      <c r="H50" s="6" t="s">
        <v>16563</v>
      </c>
      <c r="I50" s="6" t="s">
        <v>16564</v>
      </c>
      <c r="J50" s="6" t="s">
        <v>16565</v>
      </c>
      <c r="K50" s="6">
        <v>185</v>
      </c>
      <c r="L50" s="6">
        <v>127.98</v>
      </c>
      <c r="M50" s="100">
        <v>48</v>
      </c>
      <c r="N50" s="10" t="s">
        <v>368</v>
      </c>
      <c r="O50" s="10"/>
      <c r="P50" s="6">
        <v>180</v>
      </c>
      <c r="Q50" s="6">
        <v>124.88</v>
      </c>
    </row>
    <row r="51" customHeight="1" spans="1:17">
      <c r="A51" s="6">
        <v>50144</v>
      </c>
      <c r="B51" s="6" t="s">
        <v>16566</v>
      </c>
      <c r="C51" s="6" t="s">
        <v>16351</v>
      </c>
      <c r="D51" s="6" t="s">
        <v>16352</v>
      </c>
      <c r="E51" s="6" t="s">
        <v>428</v>
      </c>
      <c r="F51" s="6" t="s">
        <v>429</v>
      </c>
      <c r="G51" s="6" t="s">
        <v>16567</v>
      </c>
      <c r="H51" s="6" t="s">
        <v>16568</v>
      </c>
      <c r="I51" s="6" t="s">
        <v>16404</v>
      </c>
      <c r="J51" s="6" t="s">
        <v>16569</v>
      </c>
      <c r="K51" s="6">
        <v>185</v>
      </c>
      <c r="L51" s="6">
        <v>104.77</v>
      </c>
      <c r="M51" s="100">
        <v>49</v>
      </c>
      <c r="N51" s="10" t="s">
        <v>368</v>
      </c>
      <c r="O51" s="10"/>
      <c r="P51" s="6">
        <v>165</v>
      </c>
      <c r="Q51" s="6">
        <v>132.22</v>
      </c>
    </row>
    <row r="52" customHeight="1" spans="1:17">
      <c r="A52" s="6">
        <v>50165</v>
      </c>
      <c r="B52" s="6" t="s">
        <v>16570</v>
      </c>
      <c r="C52" s="6" t="s">
        <v>16351</v>
      </c>
      <c r="D52" s="6" t="s">
        <v>16352</v>
      </c>
      <c r="E52" s="6" t="s">
        <v>428</v>
      </c>
      <c r="F52" s="6" t="s">
        <v>429</v>
      </c>
      <c r="G52" s="6" t="s">
        <v>16571</v>
      </c>
      <c r="H52" s="6" t="s">
        <v>16572</v>
      </c>
      <c r="I52" s="6" t="s">
        <v>16435</v>
      </c>
      <c r="J52" s="6" t="s">
        <v>16573</v>
      </c>
      <c r="K52" s="6">
        <v>180</v>
      </c>
      <c r="L52" s="6">
        <v>116.45</v>
      </c>
      <c r="M52" s="100">
        <v>50</v>
      </c>
      <c r="N52" s="10" t="s">
        <v>368</v>
      </c>
      <c r="O52" s="10"/>
      <c r="P52" s="6">
        <v>150</v>
      </c>
      <c r="Q52" s="6">
        <v>144.21</v>
      </c>
    </row>
    <row r="53" customHeight="1" spans="1:17">
      <c r="A53" s="6">
        <v>50181</v>
      </c>
      <c r="B53" s="6" t="s">
        <v>16574</v>
      </c>
      <c r="C53" s="6" t="s">
        <v>16351</v>
      </c>
      <c r="D53" s="6" t="s">
        <v>16352</v>
      </c>
      <c r="E53" s="6" t="s">
        <v>428</v>
      </c>
      <c r="F53" s="6" t="s">
        <v>429</v>
      </c>
      <c r="G53" s="6" t="s">
        <v>16575</v>
      </c>
      <c r="H53" s="6" t="s">
        <v>16576</v>
      </c>
      <c r="I53" s="6" t="s">
        <v>16519</v>
      </c>
      <c r="J53" s="6" t="s">
        <v>16577</v>
      </c>
      <c r="K53" s="6">
        <v>180</v>
      </c>
      <c r="L53" s="6">
        <v>112.37</v>
      </c>
      <c r="M53" s="100">
        <v>51</v>
      </c>
      <c r="N53" s="10" t="s">
        <v>368</v>
      </c>
      <c r="O53" s="10"/>
      <c r="P53" s="6">
        <v>125</v>
      </c>
      <c r="Q53" s="6">
        <v>99.25</v>
      </c>
    </row>
    <row r="54" customHeight="1" spans="1:17">
      <c r="A54" s="29">
        <v>60511</v>
      </c>
      <c r="B54" s="29" t="s">
        <v>16578</v>
      </c>
      <c r="C54" s="29" t="s">
        <v>16351</v>
      </c>
      <c r="D54" s="29" t="s">
        <v>16352</v>
      </c>
      <c r="E54" s="29" t="s">
        <v>428</v>
      </c>
      <c r="F54" s="29" t="s">
        <v>429</v>
      </c>
      <c r="G54" s="29" t="s">
        <v>16579</v>
      </c>
      <c r="H54" s="29" t="s">
        <v>13083</v>
      </c>
      <c r="I54" s="29" t="s">
        <v>16439</v>
      </c>
      <c r="J54" s="29" t="s">
        <v>16580</v>
      </c>
      <c r="K54" s="29">
        <v>175</v>
      </c>
      <c r="L54" s="29">
        <v>83.94</v>
      </c>
      <c r="M54" s="131">
        <v>52</v>
      </c>
      <c r="N54" s="32" t="s">
        <v>368</v>
      </c>
      <c r="O54" s="32"/>
      <c r="P54" s="29">
        <v>137</v>
      </c>
      <c r="Q54" s="29">
        <v>57.81</v>
      </c>
    </row>
    <row r="55" customHeight="1" spans="1:17">
      <c r="A55" s="6">
        <v>50108</v>
      </c>
      <c r="B55" s="6" t="s">
        <v>16581</v>
      </c>
      <c r="C55" s="6" t="s">
        <v>16351</v>
      </c>
      <c r="D55" s="6" t="s">
        <v>16352</v>
      </c>
      <c r="E55" s="6" t="s">
        <v>428</v>
      </c>
      <c r="F55" s="6" t="s">
        <v>429</v>
      </c>
      <c r="G55" s="6" t="s">
        <v>16582</v>
      </c>
      <c r="H55" s="6" t="s">
        <v>16583</v>
      </c>
      <c r="I55" s="6" t="s">
        <v>16496</v>
      </c>
      <c r="J55" s="6" t="s">
        <v>16584</v>
      </c>
      <c r="K55" s="6">
        <v>172</v>
      </c>
      <c r="L55" s="6">
        <v>124.49</v>
      </c>
      <c r="M55" s="100">
        <v>53</v>
      </c>
      <c r="N55" s="10" t="s">
        <v>368</v>
      </c>
      <c r="O55" s="10"/>
      <c r="P55" s="6">
        <v>165</v>
      </c>
      <c r="Q55" s="6">
        <v>96.89</v>
      </c>
    </row>
    <row r="56" customHeight="1" spans="1:17">
      <c r="A56" s="6">
        <v>50200</v>
      </c>
      <c r="B56" s="6" t="s">
        <v>16585</v>
      </c>
      <c r="C56" s="6" t="s">
        <v>16351</v>
      </c>
      <c r="D56" s="6" t="s">
        <v>16352</v>
      </c>
      <c r="E56" s="6" t="s">
        <v>428</v>
      </c>
      <c r="F56" s="6" t="s">
        <v>429</v>
      </c>
      <c r="G56" s="6" t="s">
        <v>16586</v>
      </c>
      <c r="H56" s="6" t="s">
        <v>16587</v>
      </c>
      <c r="I56" s="6" t="s">
        <v>16519</v>
      </c>
      <c r="J56" s="6" t="s">
        <v>16588</v>
      </c>
      <c r="K56" s="6">
        <v>170</v>
      </c>
      <c r="L56" s="6">
        <v>148.37</v>
      </c>
      <c r="M56" s="100">
        <v>54</v>
      </c>
      <c r="N56" s="10" t="s">
        <v>368</v>
      </c>
      <c r="O56" s="10"/>
      <c r="P56" s="6">
        <v>30</v>
      </c>
      <c r="Q56" s="6">
        <v>150</v>
      </c>
    </row>
    <row r="57" customHeight="1" spans="1:17">
      <c r="A57" s="6">
        <v>50018</v>
      </c>
      <c r="B57" s="6" t="s">
        <v>16589</v>
      </c>
      <c r="C57" s="6" t="s">
        <v>16351</v>
      </c>
      <c r="D57" s="6" t="s">
        <v>16352</v>
      </c>
      <c r="E57" s="6" t="s">
        <v>428</v>
      </c>
      <c r="F57" s="6" t="s">
        <v>429</v>
      </c>
      <c r="G57" s="6" t="s">
        <v>16590</v>
      </c>
      <c r="H57" s="6" t="s">
        <v>16403</v>
      </c>
      <c r="I57" s="6" t="s">
        <v>16591</v>
      </c>
      <c r="J57" s="6" t="s">
        <v>16592</v>
      </c>
      <c r="K57" s="6">
        <v>165</v>
      </c>
      <c r="L57" s="6">
        <v>103.22</v>
      </c>
      <c r="M57" s="100">
        <v>55</v>
      </c>
      <c r="N57" s="10" t="s">
        <v>368</v>
      </c>
      <c r="O57" s="10"/>
      <c r="P57" s="6">
        <v>135</v>
      </c>
      <c r="Q57" s="6">
        <v>99</v>
      </c>
    </row>
    <row r="58" customHeight="1" spans="1:17">
      <c r="A58" s="6">
        <v>49700</v>
      </c>
      <c r="B58" s="6" t="s">
        <v>16593</v>
      </c>
      <c r="C58" s="6" t="s">
        <v>16351</v>
      </c>
      <c r="D58" s="6" t="s">
        <v>16352</v>
      </c>
      <c r="E58" s="6" t="s">
        <v>428</v>
      </c>
      <c r="F58" s="6" t="s">
        <v>429</v>
      </c>
      <c r="G58" s="6" t="s">
        <v>16594</v>
      </c>
      <c r="H58" s="6" t="s">
        <v>16595</v>
      </c>
      <c r="I58" s="6" t="s">
        <v>16596</v>
      </c>
      <c r="J58" s="6" t="s">
        <v>16597</v>
      </c>
      <c r="K58" s="6">
        <v>165</v>
      </c>
      <c r="L58" s="6">
        <v>150</v>
      </c>
      <c r="M58" s="100">
        <v>56</v>
      </c>
      <c r="N58" s="10" t="s">
        <v>368</v>
      </c>
      <c r="O58" s="10"/>
      <c r="P58" s="6">
        <v>115</v>
      </c>
      <c r="Q58" s="6">
        <v>150</v>
      </c>
    </row>
    <row r="59" customHeight="1" spans="1:17">
      <c r="A59" s="6">
        <v>49231</v>
      </c>
      <c r="B59" s="6" t="s">
        <v>16598</v>
      </c>
      <c r="C59" s="6" t="s">
        <v>16351</v>
      </c>
      <c r="D59" s="6" t="s">
        <v>16352</v>
      </c>
      <c r="E59" s="6" t="s">
        <v>428</v>
      </c>
      <c r="F59" s="6" t="s">
        <v>429</v>
      </c>
      <c r="G59" s="6" t="s">
        <v>16599</v>
      </c>
      <c r="H59" s="6" t="s">
        <v>16600</v>
      </c>
      <c r="I59" s="6" t="s">
        <v>16596</v>
      </c>
      <c r="J59" s="6" t="s">
        <v>16601</v>
      </c>
      <c r="K59" s="6">
        <v>160</v>
      </c>
      <c r="L59" s="128">
        <v>112.3</v>
      </c>
      <c r="M59" s="100">
        <v>57</v>
      </c>
      <c r="N59" s="10" t="s">
        <v>368</v>
      </c>
      <c r="O59" s="10"/>
      <c r="P59" s="6">
        <v>32</v>
      </c>
      <c r="Q59" s="6">
        <v>150</v>
      </c>
    </row>
    <row r="60" customHeight="1" spans="1:17">
      <c r="A60" s="6">
        <v>50126</v>
      </c>
      <c r="B60" s="6" t="s">
        <v>16602</v>
      </c>
      <c r="C60" s="6" t="s">
        <v>16351</v>
      </c>
      <c r="D60" s="6" t="s">
        <v>16352</v>
      </c>
      <c r="E60" s="6" t="s">
        <v>428</v>
      </c>
      <c r="F60" s="6" t="s">
        <v>429</v>
      </c>
      <c r="G60" s="6" t="s">
        <v>16603</v>
      </c>
      <c r="H60" s="6" t="s">
        <v>16604</v>
      </c>
      <c r="I60" s="6" t="s">
        <v>16496</v>
      </c>
      <c r="J60" s="6" t="s">
        <v>16605</v>
      </c>
      <c r="K60" s="6">
        <v>150</v>
      </c>
      <c r="L60" s="6">
        <v>85.78</v>
      </c>
      <c r="M60" s="100">
        <v>58</v>
      </c>
      <c r="N60" s="10" t="s">
        <v>368</v>
      </c>
      <c r="O60" s="10"/>
      <c r="P60" s="6">
        <v>140</v>
      </c>
      <c r="Q60" s="6">
        <v>150</v>
      </c>
    </row>
    <row r="61" customHeight="1" spans="1:17">
      <c r="A61" s="6">
        <v>54323</v>
      </c>
      <c r="B61" s="6" t="s">
        <v>16606</v>
      </c>
      <c r="C61" s="6" t="s">
        <v>16351</v>
      </c>
      <c r="D61" s="6" t="s">
        <v>16352</v>
      </c>
      <c r="E61" s="6" t="s">
        <v>428</v>
      </c>
      <c r="F61" s="6" t="s">
        <v>429</v>
      </c>
      <c r="G61" s="6" t="s">
        <v>16607</v>
      </c>
      <c r="H61" s="6" t="s">
        <v>16608</v>
      </c>
      <c r="I61" s="6" t="s">
        <v>16396</v>
      </c>
      <c r="J61" s="6" t="s">
        <v>16609</v>
      </c>
      <c r="K61" s="6">
        <v>150</v>
      </c>
      <c r="L61" s="6">
        <v>100.56</v>
      </c>
      <c r="M61" s="100">
        <v>59</v>
      </c>
      <c r="N61" s="10" t="s">
        <v>368</v>
      </c>
      <c r="O61" s="10"/>
      <c r="P61" s="6">
        <v>140</v>
      </c>
      <c r="Q61" s="6">
        <v>97.67</v>
      </c>
    </row>
    <row r="62" customHeight="1" spans="1:17">
      <c r="A62" s="6">
        <v>50136</v>
      </c>
      <c r="B62" s="6" t="s">
        <v>16610</v>
      </c>
      <c r="C62" s="6" t="s">
        <v>16351</v>
      </c>
      <c r="D62" s="6" t="s">
        <v>16352</v>
      </c>
      <c r="E62" s="6" t="s">
        <v>428</v>
      </c>
      <c r="F62" s="6" t="s">
        <v>429</v>
      </c>
      <c r="G62" s="6" t="s">
        <v>16611</v>
      </c>
      <c r="H62" s="6" t="s">
        <v>16612</v>
      </c>
      <c r="I62" s="6" t="s">
        <v>16404</v>
      </c>
      <c r="J62" s="6" t="s">
        <v>16613</v>
      </c>
      <c r="K62" s="6">
        <v>150</v>
      </c>
      <c r="L62" s="6">
        <v>102.59</v>
      </c>
      <c r="M62" s="100">
        <v>60</v>
      </c>
      <c r="N62" s="10" t="s">
        <v>368</v>
      </c>
      <c r="O62" s="10"/>
      <c r="P62" s="6">
        <v>140</v>
      </c>
      <c r="Q62" s="6">
        <v>128.69</v>
      </c>
    </row>
    <row r="63" customHeight="1" spans="1:17">
      <c r="A63" s="6">
        <v>51445</v>
      </c>
      <c r="B63" s="6" t="s">
        <v>16614</v>
      </c>
      <c r="C63" s="6" t="s">
        <v>16351</v>
      </c>
      <c r="D63" s="6" t="s">
        <v>16352</v>
      </c>
      <c r="E63" s="6" t="s">
        <v>428</v>
      </c>
      <c r="F63" s="6" t="s">
        <v>429</v>
      </c>
      <c r="G63" s="6" t="s">
        <v>16615</v>
      </c>
      <c r="H63" s="6" t="s">
        <v>16458</v>
      </c>
      <c r="I63" s="6" t="s">
        <v>16459</v>
      </c>
      <c r="J63" s="6" t="s">
        <v>16616</v>
      </c>
      <c r="K63" s="6">
        <v>150</v>
      </c>
      <c r="L63" s="6">
        <v>103</v>
      </c>
      <c r="M63" s="100">
        <v>61</v>
      </c>
      <c r="N63" s="10" t="s">
        <v>368</v>
      </c>
      <c r="O63" s="10"/>
      <c r="P63" s="6">
        <v>95</v>
      </c>
      <c r="Q63" s="6">
        <v>113.22</v>
      </c>
    </row>
    <row r="64" customHeight="1" spans="1:17">
      <c r="A64" s="6">
        <v>61547</v>
      </c>
      <c r="B64" s="6" t="s">
        <v>16617</v>
      </c>
      <c r="C64" s="6" t="s">
        <v>16351</v>
      </c>
      <c r="D64" s="6" t="s">
        <v>16352</v>
      </c>
      <c r="E64" s="6" t="s">
        <v>428</v>
      </c>
      <c r="F64" s="6" t="s">
        <v>429</v>
      </c>
      <c r="G64" s="6" t="s">
        <v>16618</v>
      </c>
      <c r="H64" s="6" t="s">
        <v>16619</v>
      </c>
      <c r="I64" s="6" t="s">
        <v>16464</v>
      </c>
      <c r="J64" s="6" t="s">
        <v>16620</v>
      </c>
      <c r="K64" s="6">
        <v>140</v>
      </c>
      <c r="L64" s="6">
        <v>150</v>
      </c>
      <c r="M64" s="100">
        <v>62</v>
      </c>
      <c r="N64" s="10" t="s">
        <v>368</v>
      </c>
      <c r="O64" s="10"/>
      <c r="P64" s="6">
        <v>127</v>
      </c>
      <c r="Q64" s="6">
        <v>150</v>
      </c>
    </row>
    <row r="65" customHeight="1" spans="1:17">
      <c r="A65" s="6">
        <v>50125</v>
      </c>
      <c r="B65" s="6" t="s">
        <v>16621</v>
      </c>
      <c r="C65" s="6" t="s">
        <v>16351</v>
      </c>
      <c r="D65" s="6" t="s">
        <v>16352</v>
      </c>
      <c r="E65" s="6" t="s">
        <v>428</v>
      </c>
      <c r="F65" s="6" t="s">
        <v>429</v>
      </c>
      <c r="G65" s="6" t="s">
        <v>16622</v>
      </c>
      <c r="H65" s="6" t="s">
        <v>16623</v>
      </c>
      <c r="I65" s="6" t="s">
        <v>16624</v>
      </c>
      <c r="J65" s="6" t="s">
        <v>16625</v>
      </c>
      <c r="K65" s="6">
        <v>140</v>
      </c>
      <c r="L65" s="6">
        <v>144.87</v>
      </c>
      <c r="M65" s="100">
        <v>63</v>
      </c>
      <c r="N65" s="10" t="s">
        <v>368</v>
      </c>
      <c r="O65" s="10"/>
      <c r="P65" s="6">
        <v>105</v>
      </c>
      <c r="Q65" s="6">
        <v>150</v>
      </c>
    </row>
    <row r="66" customHeight="1" spans="1:17">
      <c r="A66" s="6">
        <v>62290</v>
      </c>
      <c r="B66" s="6" t="s">
        <v>16626</v>
      </c>
      <c r="C66" s="6" t="s">
        <v>16351</v>
      </c>
      <c r="D66" s="6" t="s">
        <v>16352</v>
      </c>
      <c r="E66" s="6" t="s">
        <v>428</v>
      </c>
      <c r="F66" s="6" t="s">
        <v>429</v>
      </c>
      <c r="G66" s="6" t="s">
        <v>16627</v>
      </c>
      <c r="H66" s="6" t="s">
        <v>16628</v>
      </c>
      <c r="I66" s="6" t="s">
        <v>16629</v>
      </c>
      <c r="J66" s="6" t="s">
        <v>16630</v>
      </c>
      <c r="K66" s="6">
        <v>130</v>
      </c>
      <c r="L66" s="6">
        <v>150</v>
      </c>
      <c r="M66" s="100">
        <v>64</v>
      </c>
      <c r="N66" s="10" t="s">
        <v>368</v>
      </c>
      <c r="O66" s="10"/>
      <c r="P66" s="6">
        <v>130</v>
      </c>
      <c r="Q66" s="6">
        <v>145.17</v>
      </c>
    </row>
    <row r="67" customHeight="1" spans="1:17">
      <c r="A67" s="6">
        <v>50116</v>
      </c>
      <c r="B67" s="6" t="s">
        <v>16631</v>
      </c>
      <c r="C67" s="6" t="s">
        <v>16351</v>
      </c>
      <c r="D67" s="6" t="s">
        <v>16352</v>
      </c>
      <c r="E67" s="6" t="s">
        <v>428</v>
      </c>
      <c r="F67" s="6" t="s">
        <v>429</v>
      </c>
      <c r="G67" s="6" t="s">
        <v>16632</v>
      </c>
      <c r="H67" s="6" t="s">
        <v>16633</v>
      </c>
      <c r="I67" s="6" t="s">
        <v>16624</v>
      </c>
      <c r="J67" s="6" t="s">
        <v>16634</v>
      </c>
      <c r="K67" s="6">
        <v>90</v>
      </c>
      <c r="L67" s="6">
        <v>150</v>
      </c>
      <c r="M67" s="100">
        <v>65</v>
      </c>
      <c r="N67" s="10" t="s">
        <v>368</v>
      </c>
      <c r="O67" s="10"/>
      <c r="P67" s="6">
        <v>40</v>
      </c>
      <c r="Q67" s="6">
        <v>150</v>
      </c>
    </row>
    <row r="68" customHeight="1" spans="1:17">
      <c r="A68" s="6">
        <v>50098</v>
      </c>
      <c r="B68" s="6" t="s">
        <v>16635</v>
      </c>
      <c r="C68" s="6" t="s">
        <v>16351</v>
      </c>
      <c r="D68" s="6" t="s">
        <v>16352</v>
      </c>
      <c r="E68" s="6" t="s">
        <v>428</v>
      </c>
      <c r="F68" s="6" t="s">
        <v>429</v>
      </c>
      <c r="G68" s="6" t="s">
        <v>16636</v>
      </c>
      <c r="H68" s="6" t="s">
        <v>16637</v>
      </c>
      <c r="I68" s="6" t="s">
        <v>16491</v>
      </c>
      <c r="J68" s="6" t="s">
        <v>16638</v>
      </c>
      <c r="K68" s="6">
        <v>85</v>
      </c>
      <c r="L68" s="6">
        <v>94.12</v>
      </c>
      <c r="M68" s="100">
        <v>66</v>
      </c>
      <c r="N68" s="10" t="s">
        <v>368</v>
      </c>
      <c r="O68" s="10"/>
      <c r="P68" s="6">
        <v>80</v>
      </c>
      <c r="Q68" s="6">
        <v>90.81</v>
      </c>
    </row>
    <row r="69" customHeight="1" spans="1:17">
      <c r="A69" s="6">
        <v>50145</v>
      </c>
      <c r="B69" s="6" t="s">
        <v>16639</v>
      </c>
      <c r="C69" s="6" t="s">
        <v>16351</v>
      </c>
      <c r="D69" s="6" t="s">
        <v>16352</v>
      </c>
      <c r="E69" s="6" t="s">
        <v>428</v>
      </c>
      <c r="F69" s="6" t="s">
        <v>429</v>
      </c>
      <c r="G69" s="6" t="s">
        <v>16640</v>
      </c>
      <c r="H69" s="6" t="s">
        <v>16641</v>
      </c>
      <c r="I69" s="6" t="s">
        <v>16624</v>
      </c>
      <c r="J69" s="6" t="s">
        <v>16642</v>
      </c>
      <c r="K69" s="6">
        <v>85</v>
      </c>
      <c r="L69" s="6">
        <v>150</v>
      </c>
      <c r="M69" s="100">
        <v>67</v>
      </c>
      <c r="N69" s="10" t="s">
        <v>368</v>
      </c>
      <c r="O69" s="10"/>
      <c r="P69" s="6">
        <v>40</v>
      </c>
      <c r="Q69" s="6">
        <v>49.25</v>
      </c>
    </row>
    <row r="70" customHeight="1" spans="1:17">
      <c r="A70" s="6"/>
      <c r="B70" s="6"/>
      <c r="C70" s="6"/>
      <c r="D70" s="6"/>
      <c r="E70" s="6"/>
      <c r="F70" s="6"/>
      <c r="G70" s="6"/>
      <c r="H70" s="6"/>
      <c r="I70" s="6"/>
      <c r="J70" s="6"/>
      <c r="K70" s="6"/>
      <c r="L70" s="6"/>
      <c r="M70" s="6"/>
      <c r="N70" s="6"/>
      <c r="O70" s="6"/>
      <c r="P70" s="6"/>
      <c r="Q70" s="6"/>
    </row>
    <row r="71" customHeight="1" spans="1:17">
      <c r="A71" s="6">
        <v>50429</v>
      </c>
      <c r="B71" s="6" t="s">
        <v>16643</v>
      </c>
      <c r="C71" s="6" t="s">
        <v>16351</v>
      </c>
      <c r="D71" s="6" t="s">
        <v>16352</v>
      </c>
      <c r="E71" s="6" t="s">
        <v>428</v>
      </c>
      <c r="F71" s="6" t="s">
        <v>1102</v>
      </c>
      <c r="G71" s="6" t="s">
        <v>16644</v>
      </c>
      <c r="H71" s="6" t="s">
        <v>16645</v>
      </c>
      <c r="I71" s="6" t="s">
        <v>16382</v>
      </c>
      <c r="J71" s="6" t="s">
        <v>16646</v>
      </c>
      <c r="K71" s="6">
        <v>360</v>
      </c>
      <c r="L71" s="6">
        <v>117.82</v>
      </c>
      <c r="M71" s="6">
        <v>1</v>
      </c>
      <c r="N71" s="9" t="s">
        <v>298</v>
      </c>
      <c r="O71" s="129" t="s">
        <v>299</v>
      </c>
      <c r="P71" s="6">
        <v>330</v>
      </c>
      <c r="Q71" s="6">
        <v>116.22</v>
      </c>
    </row>
    <row r="72" customHeight="1" spans="1:17">
      <c r="A72" s="6">
        <v>60256</v>
      </c>
      <c r="B72" s="6" t="s">
        <v>16647</v>
      </c>
      <c r="C72" s="6" t="s">
        <v>16351</v>
      </c>
      <c r="D72" s="6" t="s">
        <v>16352</v>
      </c>
      <c r="E72" s="6" t="s">
        <v>428</v>
      </c>
      <c r="F72" s="6" t="s">
        <v>1102</v>
      </c>
      <c r="G72" s="6" t="s">
        <v>16648</v>
      </c>
      <c r="H72" s="6" t="s">
        <v>13083</v>
      </c>
      <c r="I72" s="6" t="s">
        <v>16439</v>
      </c>
      <c r="J72" s="6" t="s">
        <v>16649</v>
      </c>
      <c r="K72" s="100">
        <v>360</v>
      </c>
      <c r="L72" s="100">
        <v>123.12</v>
      </c>
      <c r="M72" s="100">
        <v>2</v>
      </c>
      <c r="N72" s="9" t="s">
        <v>311</v>
      </c>
      <c r="O72" s="129" t="s">
        <v>299</v>
      </c>
      <c r="P72" s="100">
        <v>325</v>
      </c>
      <c r="Q72" s="100">
        <v>115.07</v>
      </c>
    </row>
    <row r="73" customHeight="1" spans="1:17">
      <c r="A73" s="6">
        <v>50227</v>
      </c>
      <c r="B73" s="6" t="s">
        <v>16650</v>
      </c>
      <c r="C73" s="6" t="s">
        <v>16351</v>
      </c>
      <c r="D73" s="6" t="s">
        <v>16352</v>
      </c>
      <c r="E73" s="6" t="s">
        <v>428</v>
      </c>
      <c r="F73" s="100" t="s">
        <v>1102</v>
      </c>
      <c r="G73" s="6" t="s">
        <v>16651</v>
      </c>
      <c r="H73" s="6" t="s">
        <v>16652</v>
      </c>
      <c r="I73" s="6" t="s">
        <v>16391</v>
      </c>
      <c r="J73" s="6" t="s">
        <v>16653</v>
      </c>
      <c r="K73" s="6">
        <v>350</v>
      </c>
      <c r="L73" s="6">
        <v>133.25</v>
      </c>
      <c r="M73" s="100">
        <v>3</v>
      </c>
      <c r="N73" s="9" t="s">
        <v>322</v>
      </c>
      <c r="O73" s="129" t="s">
        <v>299</v>
      </c>
      <c r="P73" s="6">
        <v>305</v>
      </c>
      <c r="Q73" s="6">
        <v>139.19</v>
      </c>
    </row>
    <row r="74" customHeight="1" spans="1:17">
      <c r="A74" s="6">
        <v>48520</v>
      </c>
      <c r="B74" s="6" t="s">
        <v>16654</v>
      </c>
      <c r="C74" s="6" t="s">
        <v>16351</v>
      </c>
      <c r="D74" s="6" t="s">
        <v>16352</v>
      </c>
      <c r="E74" s="6" t="s">
        <v>428</v>
      </c>
      <c r="F74" s="100" t="s">
        <v>1102</v>
      </c>
      <c r="G74" s="6" t="s">
        <v>16655</v>
      </c>
      <c r="H74" s="6" t="s">
        <v>16656</v>
      </c>
      <c r="I74" s="6" t="s">
        <v>16373</v>
      </c>
      <c r="J74" s="6" t="s">
        <v>16657</v>
      </c>
      <c r="K74" s="6">
        <v>320</v>
      </c>
      <c r="L74" s="6">
        <v>129.66</v>
      </c>
      <c r="M74" s="100">
        <v>4</v>
      </c>
      <c r="N74" s="10" t="s">
        <v>642</v>
      </c>
      <c r="O74" s="129" t="s">
        <v>299</v>
      </c>
      <c r="P74" s="6">
        <v>310</v>
      </c>
      <c r="Q74" s="6">
        <v>127.62</v>
      </c>
    </row>
    <row r="75" customHeight="1" spans="1:17">
      <c r="A75" s="6">
        <v>50887</v>
      </c>
      <c r="B75" s="6" t="s">
        <v>16658</v>
      </c>
      <c r="C75" s="6" t="s">
        <v>16351</v>
      </c>
      <c r="D75" s="6" t="s">
        <v>16352</v>
      </c>
      <c r="E75" s="6" t="s">
        <v>428</v>
      </c>
      <c r="F75" s="100" t="s">
        <v>1102</v>
      </c>
      <c r="G75" s="6" t="s">
        <v>16659</v>
      </c>
      <c r="H75" s="6" t="s">
        <v>16660</v>
      </c>
      <c r="I75" s="6" t="s">
        <v>16382</v>
      </c>
      <c r="J75" s="6" t="s">
        <v>16661</v>
      </c>
      <c r="K75" s="6">
        <v>310</v>
      </c>
      <c r="L75" s="6">
        <v>125.77</v>
      </c>
      <c r="M75" s="100">
        <v>5</v>
      </c>
      <c r="N75" s="130" t="s">
        <v>333</v>
      </c>
      <c r="O75" s="130"/>
      <c r="P75" s="6">
        <v>255</v>
      </c>
      <c r="Q75" s="6">
        <v>117.33</v>
      </c>
    </row>
    <row r="76" customHeight="1" spans="1:17">
      <c r="A76" s="6">
        <v>48673</v>
      </c>
      <c r="B76" s="6" t="s">
        <v>16662</v>
      </c>
      <c r="C76" s="6" t="s">
        <v>16351</v>
      </c>
      <c r="D76" s="6" t="s">
        <v>16352</v>
      </c>
      <c r="E76" s="6" t="s">
        <v>428</v>
      </c>
      <c r="F76" s="100" t="s">
        <v>1102</v>
      </c>
      <c r="G76" s="6" t="s">
        <v>16663</v>
      </c>
      <c r="H76" s="6" t="s">
        <v>16664</v>
      </c>
      <c r="I76" s="6" t="s">
        <v>16476</v>
      </c>
      <c r="J76" s="6" t="s">
        <v>16665</v>
      </c>
      <c r="K76" s="6">
        <v>300</v>
      </c>
      <c r="L76" s="6">
        <v>128.27</v>
      </c>
      <c r="M76" s="100">
        <v>6</v>
      </c>
      <c r="N76" s="130" t="s">
        <v>333</v>
      </c>
      <c r="O76" s="130"/>
      <c r="P76" s="6">
        <v>255</v>
      </c>
      <c r="Q76" s="6">
        <v>125.07</v>
      </c>
    </row>
    <row r="77" customHeight="1" spans="1:17">
      <c r="A77" s="6">
        <v>51712</v>
      </c>
      <c r="B77" s="6" t="s">
        <v>16666</v>
      </c>
      <c r="C77" s="6" t="s">
        <v>16351</v>
      </c>
      <c r="D77" s="6" t="s">
        <v>16352</v>
      </c>
      <c r="E77" s="6" t="s">
        <v>428</v>
      </c>
      <c r="F77" s="100" t="s">
        <v>1102</v>
      </c>
      <c r="G77" s="6" t="s">
        <v>16667</v>
      </c>
      <c r="H77" s="6" t="s">
        <v>16668</v>
      </c>
      <c r="I77" s="6" t="s">
        <v>16669</v>
      </c>
      <c r="J77" s="6" t="s">
        <v>16670</v>
      </c>
      <c r="K77" s="6">
        <v>290</v>
      </c>
      <c r="L77" s="6">
        <v>135.39</v>
      </c>
      <c r="M77" s="100">
        <v>7</v>
      </c>
      <c r="N77" s="130" t="s">
        <v>333</v>
      </c>
      <c r="O77" s="130"/>
      <c r="P77" s="6">
        <v>280</v>
      </c>
      <c r="Q77" s="6">
        <v>138.61</v>
      </c>
    </row>
    <row r="78" customHeight="1" spans="1:17">
      <c r="A78" s="6">
        <v>56894</v>
      </c>
      <c r="B78" s="6" t="s">
        <v>16671</v>
      </c>
      <c r="C78" s="6" t="s">
        <v>16351</v>
      </c>
      <c r="D78" s="6" t="s">
        <v>16352</v>
      </c>
      <c r="E78" s="6" t="s">
        <v>428</v>
      </c>
      <c r="F78" s="100" t="s">
        <v>1102</v>
      </c>
      <c r="G78" s="6" t="s">
        <v>16672</v>
      </c>
      <c r="H78" s="6" t="s">
        <v>16673</v>
      </c>
      <c r="I78" s="6" t="s">
        <v>16674</v>
      </c>
      <c r="J78" s="6" t="s">
        <v>16675</v>
      </c>
      <c r="K78" s="6">
        <v>280</v>
      </c>
      <c r="L78" s="6">
        <v>150</v>
      </c>
      <c r="M78" s="100">
        <v>8</v>
      </c>
      <c r="N78" s="130" t="s">
        <v>333</v>
      </c>
      <c r="O78" s="130"/>
      <c r="P78" s="6">
        <v>123</v>
      </c>
      <c r="Q78" s="6">
        <v>150</v>
      </c>
    </row>
    <row r="79" customHeight="1" spans="1:17">
      <c r="A79" s="6">
        <v>48484</v>
      </c>
      <c r="B79" s="6" t="s">
        <v>16676</v>
      </c>
      <c r="C79" s="121" t="s">
        <v>16351</v>
      </c>
      <c r="D79" s="121" t="s">
        <v>16352</v>
      </c>
      <c r="E79" s="6" t="s">
        <v>428</v>
      </c>
      <c r="F79" s="112" t="s">
        <v>1102</v>
      </c>
      <c r="G79" s="6" t="s">
        <v>16677</v>
      </c>
      <c r="H79" s="6" t="s">
        <v>16678</v>
      </c>
      <c r="I79" s="6" t="s">
        <v>16679</v>
      </c>
      <c r="J79" s="6" t="s">
        <v>16680</v>
      </c>
      <c r="K79" s="121">
        <v>275</v>
      </c>
      <c r="L79" s="121">
        <v>128.89</v>
      </c>
      <c r="M79" s="100">
        <v>9</v>
      </c>
      <c r="N79" s="130" t="s">
        <v>333</v>
      </c>
      <c r="O79" s="130"/>
      <c r="P79" s="121">
        <v>180</v>
      </c>
      <c r="Q79" s="121">
        <v>132.77</v>
      </c>
    </row>
    <row r="80" customHeight="1" spans="1:17">
      <c r="A80" s="6">
        <v>50237</v>
      </c>
      <c r="B80" s="6" t="s">
        <v>16681</v>
      </c>
      <c r="C80" s="6" t="s">
        <v>16351</v>
      </c>
      <c r="D80" s="6" t="s">
        <v>16352</v>
      </c>
      <c r="E80" s="6" t="s">
        <v>428</v>
      </c>
      <c r="F80" s="6" t="s">
        <v>1102</v>
      </c>
      <c r="G80" s="6" t="s">
        <v>16682</v>
      </c>
      <c r="H80" s="6" t="s">
        <v>16683</v>
      </c>
      <c r="I80" s="6" t="s">
        <v>16391</v>
      </c>
      <c r="J80" s="6" t="s">
        <v>16684</v>
      </c>
      <c r="K80" s="121">
        <v>270</v>
      </c>
      <c r="L80" s="121">
        <v>128.4</v>
      </c>
      <c r="M80" s="100">
        <v>10</v>
      </c>
      <c r="N80" s="130" t="s">
        <v>333</v>
      </c>
      <c r="O80" s="130"/>
      <c r="P80" s="121">
        <v>200</v>
      </c>
      <c r="Q80" s="121">
        <v>132.34</v>
      </c>
    </row>
    <row r="81" customHeight="1" spans="1:17">
      <c r="A81" s="6">
        <v>48661</v>
      </c>
      <c r="B81" s="6" t="s">
        <v>16685</v>
      </c>
      <c r="C81" s="6" t="s">
        <v>16351</v>
      </c>
      <c r="D81" s="6" t="s">
        <v>16352</v>
      </c>
      <c r="E81" s="6" t="s">
        <v>428</v>
      </c>
      <c r="F81" s="6" t="s">
        <v>1102</v>
      </c>
      <c r="G81" s="6" t="s">
        <v>16686</v>
      </c>
      <c r="H81" s="6" t="s">
        <v>16664</v>
      </c>
      <c r="I81" s="6" t="s">
        <v>16476</v>
      </c>
      <c r="J81" s="6" t="s">
        <v>16687</v>
      </c>
      <c r="K81" s="121">
        <v>230</v>
      </c>
      <c r="L81" s="121">
        <v>118.34</v>
      </c>
      <c r="M81" s="100">
        <v>11</v>
      </c>
      <c r="N81" s="130" t="s">
        <v>333</v>
      </c>
      <c r="O81" s="130"/>
      <c r="P81" s="121">
        <v>225</v>
      </c>
      <c r="Q81" s="121">
        <v>119.98</v>
      </c>
    </row>
    <row r="82" customHeight="1" spans="1:17">
      <c r="A82" s="6">
        <v>52188</v>
      </c>
      <c r="B82" s="6" t="s">
        <v>16688</v>
      </c>
      <c r="C82" s="6" t="s">
        <v>16351</v>
      </c>
      <c r="D82" s="6" t="s">
        <v>16352</v>
      </c>
      <c r="E82" s="6" t="s">
        <v>428</v>
      </c>
      <c r="F82" s="6" t="s">
        <v>1102</v>
      </c>
      <c r="G82" s="6" t="s">
        <v>16689</v>
      </c>
      <c r="H82" s="6" t="s">
        <v>16690</v>
      </c>
      <c r="I82" s="6" t="s">
        <v>16691</v>
      </c>
      <c r="J82" s="6" t="s">
        <v>16692</v>
      </c>
      <c r="K82" s="121">
        <v>230</v>
      </c>
      <c r="L82" s="121">
        <v>127.24</v>
      </c>
      <c r="M82" s="100">
        <v>12</v>
      </c>
      <c r="N82" s="130" t="s">
        <v>333</v>
      </c>
      <c r="O82" s="130"/>
      <c r="P82" s="121">
        <v>210</v>
      </c>
      <c r="Q82" s="121">
        <v>141.84</v>
      </c>
    </row>
    <row r="83" customHeight="1" spans="1:17">
      <c r="A83" s="6">
        <v>50263</v>
      </c>
      <c r="B83" s="6" t="s">
        <v>16693</v>
      </c>
      <c r="C83" s="6" t="s">
        <v>16351</v>
      </c>
      <c r="D83" s="6" t="s">
        <v>16352</v>
      </c>
      <c r="E83" s="6" t="s">
        <v>428</v>
      </c>
      <c r="F83" s="6" t="s">
        <v>1102</v>
      </c>
      <c r="G83" s="6" t="s">
        <v>16694</v>
      </c>
      <c r="H83" s="6" t="s">
        <v>16695</v>
      </c>
      <c r="I83" s="6" t="s">
        <v>16696</v>
      </c>
      <c r="J83" s="6" t="s">
        <v>16697</v>
      </c>
      <c r="K83" s="121">
        <v>222</v>
      </c>
      <c r="L83" s="121">
        <v>138.33</v>
      </c>
      <c r="M83" s="100">
        <v>13</v>
      </c>
      <c r="N83" s="10" t="s">
        <v>368</v>
      </c>
      <c r="O83" s="130"/>
      <c r="P83" s="121">
        <v>217</v>
      </c>
      <c r="Q83" s="121">
        <v>147.56</v>
      </c>
    </row>
    <row r="84" customHeight="1" spans="1:17">
      <c r="A84" s="6">
        <v>48868</v>
      </c>
      <c r="B84" s="6" t="s">
        <v>16698</v>
      </c>
      <c r="C84" s="6" t="s">
        <v>16351</v>
      </c>
      <c r="D84" s="6" t="s">
        <v>16352</v>
      </c>
      <c r="E84" s="6" t="s">
        <v>428</v>
      </c>
      <c r="F84" s="6" t="s">
        <v>1102</v>
      </c>
      <c r="G84" s="6" t="s">
        <v>16699</v>
      </c>
      <c r="H84" s="6" t="s">
        <v>16700</v>
      </c>
      <c r="I84" s="6" t="s">
        <v>16701</v>
      </c>
      <c r="J84" s="6" t="s">
        <v>16702</v>
      </c>
      <c r="K84" s="121">
        <v>215</v>
      </c>
      <c r="L84" s="121">
        <v>140.35</v>
      </c>
      <c r="M84" s="100">
        <v>14</v>
      </c>
      <c r="N84" s="10" t="s">
        <v>368</v>
      </c>
      <c r="O84" s="130"/>
      <c r="P84" s="121">
        <v>175</v>
      </c>
      <c r="Q84" s="121">
        <v>137.9</v>
      </c>
    </row>
    <row r="85" customHeight="1" spans="1:17">
      <c r="A85" s="6">
        <v>49468</v>
      </c>
      <c r="B85" s="6" t="s">
        <v>16703</v>
      </c>
      <c r="C85" s="6" t="s">
        <v>16351</v>
      </c>
      <c r="D85" s="6" t="s">
        <v>16352</v>
      </c>
      <c r="E85" s="6" t="s">
        <v>428</v>
      </c>
      <c r="F85" s="6" t="s">
        <v>1102</v>
      </c>
      <c r="G85" s="6" t="s">
        <v>16704</v>
      </c>
      <c r="H85" s="6" t="s">
        <v>16705</v>
      </c>
      <c r="I85" s="6" t="s">
        <v>16706</v>
      </c>
      <c r="J85" s="6" t="s">
        <v>16707</v>
      </c>
      <c r="K85" s="121">
        <v>205</v>
      </c>
      <c r="L85" s="121">
        <v>150</v>
      </c>
      <c r="M85" s="100">
        <v>15</v>
      </c>
      <c r="N85" s="10" t="s">
        <v>368</v>
      </c>
      <c r="O85" s="130"/>
      <c r="P85" s="121">
        <v>175</v>
      </c>
      <c r="Q85" s="121">
        <v>127.04</v>
      </c>
    </row>
    <row r="86" customHeight="1" spans="1:17">
      <c r="A86" s="6">
        <v>56760</v>
      </c>
      <c r="B86" s="6" t="s">
        <v>16708</v>
      </c>
      <c r="C86" s="6" t="s">
        <v>16351</v>
      </c>
      <c r="D86" s="6" t="s">
        <v>16352</v>
      </c>
      <c r="E86" s="6" t="s">
        <v>428</v>
      </c>
      <c r="F86" s="6" t="s">
        <v>1102</v>
      </c>
      <c r="G86" s="6" t="s">
        <v>16709</v>
      </c>
      <c r="H86" s="6" t="s">
        <v>16710</v>
      </c>
      <c r="I86" s="6" t="s">
        <v>16711</v>
      </c>
      <c r="J86" s="6" t="s">
        <v>16712</v>
      </c>
      <c r="K86" s="121">
        <v>200</v>
      </c>
      <c r="L86" s="121">
        <v>138.03</v>
      </c>
      <c r="M86" s="100">
        <v>16</v>
      </c>
      <c r="N86" s="10" t="s">
        <v>368</v>
      </c>
      <c r="O86" s="130"/>
      <c r="P86" s="121">
        <v>185</v>
      </c>
      <c r="Q86" s="121">
        <v>150</v>
      </c>
    </row>
    <row r="87" customHeight="1" spans="1:17">
      <c r="A87" s="6">
        <v>56768</v>
      </c>
      <c r="B87" s="6" t="s">
        <v>16713</v>
      </c>
      <c r="C87" s="6" t="s">
        <v>16351</v>
      </c>
      <c r="D87" s="6" t="s">
        <v>16352</v>
      </c>
      <c r="E87" s="6" t="s">
        <v>428</v>
      </c>
      <c r="F87" s="6" t="s">
        <v>1102</v>
      </c>
      <c r="G87" s="6" t="s">
        <v>16714</v>
      </c>
      <c r="H87" s="6" t="s">
        <v>16710</v>
      </c>
      <c r="I87" s="6" t="s">
        <v>16711</v>
      </c>
      <c r="J87" s="6" t="s">
        <v>16715</v>
      </c>
      <c r="K87" s="121">
        <v>200</v>
      </c>
      <c r="L87" s="121">
        <v>150</v>
      </c>
      <c r="M87" s="100">
        <v>17</v>
      </c>
      <c r="N87" s="10" t="s">
        <v>368</v>
      </c>
      <c r="O87" s="130"/>
      <c r="P87" s="121">
        <v>105</v>
      </c>
      <c r="Q87" s="121">
        <v>150</v>
      </c>
    </row>
    <row r="88" customHeight="1" spans="1:17">
      <c r="A88" s="6">
        <v>50250</v>
      </c>
      <c r="B88" s="6" t="s">
        <v>16716</v>
      </c>
      <c r="C88" s="6" t="s">
        <v>16351</v>
      </c>
      <c r="D88" s="6" t="s">
        <v>16352</v>
      </c>
      <c r="E88" s="6" t="s">
        <v>428</v>
      </c>
      <c r="F88" s="6" t="s">
        <v>1102</v>
      </c>
      <c r="G88" s="6" t="s">
        <v>16717</v>
      </c>
      <c r="H88" s="6" t="s">
        <v>16718</v>
      </c>
      <c r="I88" s="6" t="s">
        <v>16719</v>
      </c>
      <c r="J88" s="6" t="s">
        <v>16720</v>
      </c>
      <c r="K88" s="121">
        <v>197</v>
      </c>
      <c r="L88" s="121">
        <v>150</v>
      </c>
      <c r="M88" s="100">
        <v>18</v>
      </c>
      <c r="N88" s="10" t="s">
        <v>368</v>
      </c>
      <c r="O88" s="130"/>
      <c r="P88" s="121">
        <v>152</v>
      </c>
      <c r="Q88" s="121">
        <v>147.55</v>
      </c>
    </row>
    <row r="89" customHeight="1" spans="1:17">
      <c r="A89" s="6">
        <v>61787</v>
      </c>
      <c r="B89" s="6" t="s">
        <v>16721</v>
      </c>
      <c r="C89" s="6" t="s">
        <v>16351</v>
      </c>
      <c r="D89" s="6" t="s">
        <v>16352</v>
      </c>
      <c r="E89" s="6" t="s">
        <v>428</v>
      </c>
      <c r="F89" s="6" t="s">
        <v>1102</v>
      </c>
      <c r="G89" s="6" t="s">
        <v>16722</v>
      </c>
      <c r="H89" s="6" t="s">
        <v>16723</v>
      </c>
      <c r="I89" s="6" t="s">
        <v>16564</v>
      </c>
      <c r="J89" s="6" t="s">
        <v>16724</v>
      </c>
      <c r="K89" s="121">
        <v>195</v>
      </c>
      <c r="L89" s="121">
        <v>150</v>
      </c>
      <c r="M89" s="100">
        <v>19</v>
      </c>
      <c r="N89" s="10" t="s">
        <v>368</v>
      </c>
      <c r="O89" s="130"/>
      <c r="P89" s="121">
        <v>185</v>
      </c>
      <c r="Q89" s="121">
        <v>150</v>
      </c>
    </row>
    <row r="90" customHeight="1" spans="1:17">
      <c r="A90" s="6">
        <v>50273</v>
      </c>
      <c r="B90" s="6" t="s">
        <v>16725</v>
      </c>
      <c r="C90" s="6" t="s">
        <v>16351</v>
      </c>
      <c r="D90" s="6" t="s">
        <v>16352</v>
      </c>
      <c r="E90" s="6" t="s">
        <v>428</v>
      </c>
      <c r="F90" s="6" t="s">
        <v>1102</v>
      </c>
      <c r="G90" s="6" t="s">
        <v>16726</v>
      </c>
      <c r="H90" s="6" t="s">
        <v>16727</v>
      </c>
      <c r="I90" s="6" t="s">
        <v>16728</v>
      </c>
      <c r="J90" s="6" t="s">
        <v>16729</v>
      </c>
      <c r="K90" s="121">
        <v>182</v>
      </c>
      <c r="L90" s="121">
        <v>150</v>
      </c>
      <c r="M90" s="100">
        <v>20</v>
      </c>
      <c r="N90" s="10" t="s">
        <v>368</v>
      </c>
      <c r="O90" s="130"/>
      <c r="P90" s="121">
        <v>33</v>
      </c>
      <c r="Q90" s="121">
        <v>150</v>
      </c>
    </row>
    <row r="91" customHeight="1" spans="1:17">
      <c r="A91" s="6">
        <v>61752</v>
      </c>
      <c r="B91" s="6" t="s">
        <v>16730</v>
      </c>
      <c r="C91" s="6" t="s">
        <v>16351</v>
      </c>
      <c r="D91" s="6" t="s">
        <v>16352</v>
      </c>
      <c r="E91" s="6" t="s">
        <v>428</v>
      </c>
      <c r="F91" s="6" t="s">
        <v>1102</v>
      </c>
      <c r="G91" s="6" t="s">
        <v>16731</v>
      </c>
      <c r="H91" s="6" t="s">
        <v>16732</v>
      </c>
      <c r="I91" s="6" t="s">
        <v>16564</v>
      </c>
      <c r="J91" s="6" t="s">
        <v>16733</v>
      </c>
      <c r="K91" s="121">
        <v>155</v>
      </c>
      <c r="L91" s="121">
        <v>150</v>
      </c>
      <c r="M91" s="100">
        <v>21</v>
      </c>
      <c r="N91" s="10" t="s">
        <v>368</v>
      </c>
      <c r="O91" s="130"/>
      <c r="P91" s="121">
        <v>130</v>
      </c>
      <c r="Q91" s="121">
        <v>150</v>
      </c>
    </row>
    <row r="92" customHeight="1" spans="1:17">
      <c r="A92" s="6">
        <v>47991</v>
      </c>
      <c r="B92" s="6" t="s">
        <v>16734</v>
      </c>
      <c r="C92" s="6" t="s">
        <v>16351</v>
      </c>
      <c r="D92" s="6" t="s">
        <v>16352</v>
      </c>
      <c r="E92" s="6" t="s">
        <v>428</v>
      </c>
      <c r="F92" s="6" t="s">
        <v>1102</v>
      </c>
      <c r="G92" s="6" t="s">
        <v>16735</v>
      </c>
      <c r="H92" s="6" t="s">
        <v>16736</v>
      </c>
      <c r="I92" s="6" t="s">
        <v>16737</v>
      </c>
      <c r="J92" s="6" t="s">
        <v>16738</v>
      </c>
      <c r="K92" s="121">
        <v>152</v>
      </c>
      <c r="L92" s="121">
        <v>150</v>
      </c>
      <c r="M92" s="100">
        <v>22</v>
      </c>
      <c r="N92" s="10" t="s">
        <v>368</v>
      </c>
      <c r="O92" s="130"/>
      <c r="P92" s="121">
        <v>109</v>
      </c>
      <c r="Q92" s="121">
        <v>150</v>
      </c>
    </row>
    <row r="93" customHeight="1" spans="1:17">
      <c r="A93" s="6">
        <v>50255</v>
      </c>
      <c r="B93" s="6" t="s">
        <v>16739</v>
      </c>
      <c r="C93" s="6" t="s">
        <v>16351</v>
      </c>
      <c r="D93" s="6" t="s">
        <v>16352</v>
      </c>
      <c r="E93" s="6" t="s">
        <v>428</v>
      </c>
      <c r="F93" s="6" t="s">
        <v>1102</v>
      </c>
      <c r="G93" s="6" t="s">
        <v>16740</v>
      </c>
      <c r="H93" s="6" t="s">
        <v>16741</v>
      </c>
      <c r="I93" s="6" t="s">
        <v>16719</v>
      </c>
      <c r="J93" s="6" t="s">
        <v>16742</v>
      </c>
      <c r="K93" s="6">
        <v>130</v>
      </c>
      <c r="L93" s="6">
        <v>136.74</v>
      </c>
      <c r="M93" s="6">
        <v>23</v>
      </c>
      <c r="N93" s="10" t="s">
        <v>368</v>
      </c>
      <c r="O93" s="10"/>
      <c r="P93" s="6">
        <v>99</v>
      </c>
      <c r="Q93" s="6">
        <v>150</v>
      </c>
    </row>
    <row r="94" customHeight="1" spans="1:17">
      <c r="A94" s="6">
        <v>61769</v>
      </c>
      <c r="B94" s="6" t="s">
        <v>16743</v>
      </c>
      <c r="C94" s="6" t="s">
        <v>16351</v>
      </c>
      <c r="D94" s="6" t="s">
        <v>16352</v>
      </c>
      <c r="E94" s="6" t="s">
        <v>428</v>
      </c>
      <c r="F94" s="6" t="s">
        <v>1102</v>
      </c>
      <c r="G94" s="6" t="s">
        <v>16744</v>
      </c>
      <c r="H94" s="6" t="s">
        <v>16745</v>
      </c>
      <c r="I94" s="6" t="s">
        <v>16564</v>
      </c>
      <c r="J94" s="6" t="s">
        <v>16746</v>
      </c>
      <c r="K94" s="6">
        <v>117</v>
      </c>
      <c r="L94" s="6">
        <v>150</v>
      </c>
      <c r="M94" s="6">
        <v>24</v>
      </c>
      <c r="N94" s="10" t="s">
        <v>368</v>
      </c>
      <c r="O94" s="10"/>
      <c r="P94" s="6">
        <v>91</v>
      </c>
      <c r="Q94" s="6">
        <v>150</v>
      </c>
    </row>
    <row r="95" customHeight="1" spans="1:17">
      <c r="A95" s="9"/>
      <c r="B95" s="10"/>
      <c r="C95" s="10"/>
      <c r="D95" s="10"/>
      <c r="E95" s="10"/>
      <c r="F95" s="10"/>
      <c r="G95" s="10"/>
      <c r="H95" s="10"/>
      <c r="I95" s="10"/>
      <c r="J95" s="10"/>
      <c r="K95" s="10"/>
      <c r="L95" s="10"/>
      <c r="M95" s="10"/>
      <c r="N95" s="10"/>
      <c r="O95" s="10"/>
      <c r="P95" s="10"/>
      <c r="Q95" s="10"/>
    </row>
    <row r="96" customHeight="1" spans="1:17">
      <c r="A96" s="6">
        <v>46998</v>
      </c>
      <c r="B96" s="6" t="s">
        <v>16747</v>
      </c>
      <c r="C96" s="6" t="s">
        <v>16351</v>
      </c>
      <c r="D96" s="6" t="s">
        <v>16748</v>
      </c>
      <c r="E96" s="6" t="s">
        <v>292</v>
      </c>
      <c r="F96" s="6" t="s">
        <v>293</v>
      </c>
      <c r="G96" s="6" t="s">
        <v>16749</v>
      </c>
      <c r="H96" s="6" t="s">
        <v>16750</v>
      </c>
      <c r="I96" s="6" t="s">
        <v>16751</v>
      </c>
      <c r="J96" s="6" t="s">
        <v>16752</v>
      </c>
      <c r="K96" s="6">
        <v>300</v>
      </c>
      <c r="L96" s="6">
        <v>76.65</v>
      </c>
      <c r="M96" s="6">
        <v>1</v>
      </c>
      <c r="N96" s="9" t="s">
        <v>298</v>
      </c>
      <c r="O96" s="129" t="s">
        <v>299</v>
      </c>
      <c r="P96" s="6">
        <v>300</v>
      </c>
      <c r="Q96" s="6">
        <v>94.09</v>
      </c>
    </row>
    <row r="97" customHeight="1" spans="1:17">
      <c r="A97" s="6">
        <v>51402</v>
      </c>
      <c r="B97" s="6" t="s">
        <v>16753</v>
      </c>
      <c r="C97" s="6" t="s">
        <v>16351</v>
      </c>
      <c r="D97" s="6" t="s">
        <v>16748</v>
      </c>
      <c r="E97" s="6" t="s">
        <v>292</v>
      </c>
      <c r="F97" s="6" t="s">
        <v>293</v>
      </c>
      <c r="G97" s="6" t="s">
        <v>16754</v>
      </c>
      <c r="H97" s="6" t="s">
        <v>16527</v>
      </c>
      <c r="I97" s="6" t="s">
        <v>16755</v>
      </c>
      <c r="J97" s="6" t="s">
        <v>16756</v>
      </c>
      <c r="K97" s="6">
        <v>300</v>
      </c>
      <c r="L97" s="6">
        <v>116.22</v>
      </c>
      <c r="M97" s="6">
        <v>2</v>
      </c>
      <c r="N97" s="9" t="s">
        <v>311</v>
      </c>
      <c r="O97" s="129" t="s">
        <v>299</v>
      </c>
      <c r="P97" s="6">
        <v>300</v>
      </c>
      <c r="Q97" s="6">
        <v>121.15</v>
      </c>
    </row>
    <row r="98" customHeight="1" spans="1:17">
      <c r="A98" s="6">
        <v>60969</v>
      </c>
      <c r="B98" s="6" t="s">
        <v>16757</v>
      </c>
      <c r="C98" s="6" t="s">
        <v>16351</v>
      </c>
      <c r="D98" s="6" t="s">
        <v>16748</v>
      </c>
      <c r="E98" s="6" t="s">
        <v>292</v>
      </c>
      <c r="F98" s="6" t="s">
        <v>293</v>
      </c>
      <c r="G98" s="6" t="s">
        <v>16758</v>
      </c>
      <c r="H98" s="6" t="s">
        <v>13083</v>
      </c>
      <c r="I98" s="6" t="s">
        <v>13084</v>
      </c>
      <c r="J98" s="6" t="s">
        <v>16759</v>
      </c>
      <c r="K98" s="6">
        <v>300</v>
      </c>
      <c r="L98" s="6">
        <v>119.79</v>
      </c>
      <c r="M98" s="6">
        <v>3</v>
      </c>
      <c r="N98" s="9" t="s">
        <v>322</v>
      </c>
      <c r="O98" s="129" t="s">
        <v>299</v>
      </c>
      <c r="P98" s="6">
        <v>300</v>
      </c>
      <c r="Q98" s="6">
        <v>133.06</v>
      </c>
    </row>
    <row r="99" customHeight="1" spans="1:17">
      <c r="A99" s="6">
        <v>60923</v>
      </c>
      <c r="B99" s="6" t="s">
        <v>16760</v>
      </c>
      <c r="C99" s="6" t="s">
        <v>16351</v>
      </c>
      <c r="D99" s="6" t="s">
        <v>16748</v>
      </c>
      <c r="E99" s="6" t="s">
        <v>292</v>
      </c>
      <c r="F99" s="6" t="s">
        <v>293</v>
      </c>
      <c r="G99" s="6" t="s">
        <v>16761</v>
      </c>
      <c r="H99" s="6" t="s">
        <v>13083</v>
      </c>
      <c r="I99" s="6" t="s">
        <v>13084</v>
      </c>
      <c r="J99" s="6" t="s">
        <v>16762</v>
      </c>
      <c r="K99" s="6">
        <v>300</v>
      </c>
      <c r="L99" s="6">
        <v>106.34</v>
      </c>
      <c r="M99" s="6">
        <v>4</v>
      </c>
      <c r="N99" s="10" t="s">
        <v>642</v>
      </c>
      <c r="O99" s="129" t="s">
        <v>299</v>
      </c>
      <c r="P99" s="6">
        <v>280</v>
      </c>
      <c r="Q99" s="6">
        <v>107.16</v>
      </c>
    </row>
    <row r="100" customHeight="1" spans="1:17">
      <c r="A100" s="6">
        <v>47126</v>
      </c>
      <c r="B100" s="6" t="s">
        <v>16763</v>
      </c>
      <c r="C100" s="6" t="s">
        <v>16351</v>
      </c>
      <c r="D100" s="6" t="s">
        <v>16748</v>
      </c>
      <c r="E100" s="6" t="s">
        <v>292</v>
      </c>
      <c r="F100" s="6" t="s">
        <v>293</v>
      </c>
      <c r="G100" s="6" t="s">
        <v>16764</v>
      </c>
      <c r="H100" s="6" t="s">
        <v>16765</v>
      </c>
      <c r="I100" s="6" t="s">
        <v>16766</v>
      </c>
      <c r="J100" s="6" t="s">
        <v>16767</v>
      </c>
      <c r="K100" s="6">
        <v>300</v>
      </c>
      <c r="L100" s="6">
        <v>116.28</v>
      </c>
      <c r="M100" s="6">
        <v>5</v>
      </c>
      <c r="N100" s="10" t="s">
        <v>642</v>
      </c>
      <c r="O100" s="129" t="s">
        <v>299</v>
      </c>
      <c r="P100" s="6">
        <v>280</v>
      </c>
      <c r="Q100" s="6">
        <v>135.48</v>
      </c>
    </row>
    <row r="101" customHeight="1" spans="1:17">
      <c r="A101" s="6">
        <v>60931</v>
      </c>
      <c r="B101" s="6" t="s">
        <v>16768</v>
      </c>
      <c r="C101" s="6" t="s">
        <v>16351</v>
      </c>
      <c r="D101" s="6" t="s">
        <v>16748</v>
      </c>
      <c r="E101" s="6" t="s">
        <v>292</v>
      </c>
      <c r="F101" s="6" t="s">
        <v>293</v>
      </c>
      <c r="G101" s="6" t="s">
        <v>16769</v>
      </c>
      <c r="H101" s="6" t="s">
        <v>13083</v>
      </c>
      <c r="I101" s="6" t="s">
        <v>16770</v>
      </c>
      <c r="J101" s="6" t="s">
        <v>16771</v>
      </c>
      <c r="K101" s="6">
        <v>300</v>
      </c>
      <c r="L101" s="6">
        <v>124.5</v>
      </c>
      <c r="M101" s="6">
        <v>6</v>
      </c>
      <c r="N101" s="10" t="s">
        <v>642</v>
      </c>
      <c r="O101" s="129" t="s">
        <v>299</v>
      </c>
      <c r="P101" s="6">
        <v>280</v>
      </c>
      <c r="Q101" s="6">
        <v>133.7</v>
      </c>
    </row>
    <row r="102" customHeight="1" spans="1:17">
      <c r="A102" s="6">
        <v>60905</v>
      </c>
      <c r="B102" s="6" t="s">
        <v>16772</v>
      </c>
      <c r="C102" s="6" t="s">
        <v>16351</v>
      </c>
      <c r="D102" s="6" t="s">
        <v>16748</v>
      </c>
      <c r="E102" s="6" t="s">
        <v>292</v>
      </c>
      <c r="F102" s="6" t="s">
        <v>293</v>
      </c>
      <c r="G102" s="6" t="s">
        <v>16773</v>
      </c>
      <c r="H102" s="6" t="s">
        <v>13083</v>
      </c>
      <c r="I102" s="6" t="s">
        <v>16770</v>
      </c>
      <c r="J102" s="6" t="s">
        <v>16774</v>
      </c>
      <c r="K102" s="6">
        <v>300</v>
      </c>
      <c r="L102" s="6">
        <v>126.78</v>
      </c>
      <c r="M102" s="6">
        <v>7</v>
      </c>
      <c r="N102" s="10" t="s">
        <v>642</v>
      </c>
      <c r="O102" s="129" t="s">
        <v>299</v>
      </c>
      <c r="P102" s="6">
        <v>270</v>
      </c>
      <c r="Q102" s="6">
        <v>146.81</v>
      </c>
    </row>
    <row r="103" customHeight="1" spans="1:17">
      <c r="A103" s="6">
        <v>46278</v>
      </c>
      <c r="B103" s="6" t="s">
        <v>16775</v>
      </c>
      <c r="C103" s="6" t="s">
        <v>16351</v>
      </c>
      <c r="D103" s="6" t="s">
        <v>16748</v>
      </c>
      <c r="E103" s="6" t="s">
        <v>292</v>
      </c>
      <c r="F103" s="6" t="s">
        <v>293</v>
      </c>
      <c r="G103" s="6" t="s">
        <v>16776</v>
      </c>
      <c r="H103" s="6" t="s">
        <v>16777</v>
      </c>
      <c r="I103" s="6" t="s">
        <v>16778</v>
      </c>
      <c r="J103" s="6" t="s">
        <v>16779</v>
      </c>
      <c r="K103" s="6">
        <v>300</v>
      </c>
      <c r="L103" s="6">
        <v>140.94</v>
      </c>
      <c r="M103" s="6">
        <v>8</v>
      </c>
      <c r="N103" s="10" t="s">
        <v>642</v>
      </c>
      <c r="O103" s="129" t="s">
        <v>299</v>
      </c>
      <c r="P103" s="6">
        <v>265</v>
      </c>
      <c r="Q103" s="6">
        <v>146.41</v>
      </c>
    </row>
    <row r="104" customHeight="1" spans="1:17">
      <c r="A104" s="15">
        <v>50013</v>
      </c>
      <c r="B104" s="15" t="s">
        <v>16780</v>
      </c>
      <c r="C104" s="15" t="s">
        <v>16351</v>
      </c>
      <c r="D104" s="15" t="s">
        <v>16748</v>
      </c>
      <c r="E104" s="15" t="s">
        <v>292</v>
      </c>
      <c r="F104" s="15" t="s">
        <v>293</v>
      </c>
      <c r="G104" s="15" t="s">
        <v>16781</v>
      </c>
      <c r="H104" s="15" t="s">
        <v>16782</v>
      </c>
      <c r="I104" s="15" t="s">
        <v>16624</v>
      </c>
      <c r="J104" s="15" t="s">
        <v>16783</v>
      </c>
      <c r="K104" s="15">
        <v>300</v>
      </c>
      <c r="L104" s="15">
        <v>137.42</v>
      </c>
      <c r="M104" s="15">
        <v>9</v>
      </c>
      <c r="N104" s="10" t="s">
        <v>642</v>
      </c>
      <c r="O104" s="129" t="s">
        <v>299</v>
      </c>
      <c r="P104" s="15">
        <v>252</v>
      </c>
      <c r="Q104" s="15">
        <v>150</v>
      </c>
    </row>
    <row r="105" customHeight="1" spans="1:17">
      <c r="A105" s="6">
        <v>47402</v>
      </c>
      <c r="B105" s="6" t="s">
        <v>16784</v>
      </c>
      <c r="C105" s="6" t="s">
        <v>16351</v>
      </c>
      <c r="D105" s="6" t="s">
        <v>16748</v>
      </c>
      <c r="E105" s="6" t="s">
        <v>292</v>
      </c>
      <c r="F105" s="6" t="s">
        <v>293</v>
      </c>
      <c r="G105" s="6" t="s">
        <v>16785</v>
      </c>
      <c r="H105" s="6" t="s">
        <v>16786</v>
      </c>
      <c r="I105" s="6" t="s">
        <v>16787</v>
      </c>
      <c r="J105" s="6" t="s">
        <v>16788</v>
      </c>
      <c r="K105" s="6">
        <v>300</v>
      </c>
      <c r="L105" s="6">
        <v>105.59</v>
      </c>
      <c r="M105" s="6">
        <v>10</v>
      </c>
      <c r="N105" s="10" t="s">
        <v>642</v>
      </c>
      <c r="O105" s="129" t="s">
        <v>299</v>
      </c>
      <c r="P105" s="6">
        <v>250</v>
      </c>
      <c r="Q105" s="6">
        <v>132.09</v>
      </c>
    </row>
    <row r="106" customHeight="1" spans="1:17">
      <c r="A106" s="6">
        <v>55170</v>
      </c>
      <c r="B106" s="6" t="s">
        <v>16789</v>
      </c>
      <c r="C106" s="6" t="s">
        <v>16351</v>
      </c>
      <c r="D106" s="6" t="s">
        <v>16748</v>
      </c>
      <c r="E106" s="6" t="s">
        <v>292</v>
      </c>
      <c r="F106" s="6" t="s">
        <v>293</v>
      </c>
      <c r="G106" s="6" t="s">
        <v>16790</v>
      </c>
      <c r="H106" s="6" t="s">
        <v>16791</v>
      </c>
      <c r="I106" s="6" t="s">
        <v>16792</v>
      </c>
      <c r="J106" s="6" t="s">
        <v>16793</v>
      </c>
      <c r="K106" s="6">
        <v>300</v>
      </c>
      <c r="L106" s="6">
        <v>139</v>
      </c>
      <c r="M106" s="6">
        <v>11</v>
      </c>
      <c r="N106" s="10" t="s">
        <v>642</v>
      </c>
      <c r="O106" s="129" t="s">
        <v>299</v>
      </c>
      <c r="P106" s="6">
        <v>246</v>
      </c>
      <c r="Q106" s="6">
        <v>150</v>
      </c>
    </row>
    <row r="107" customHeight="1" spans="1:17">
      <c r="A107" s="6">
        <v>50722</v>
      </c>
      <c r="B107" s="6" t="s">
        <v>16794</v>
      </c>
      <c r="C107" s="6" t="s">
        <v>16351</v>
      </c>
      <c r="D107" s="6" t="s">
        <v>16748</v>
      </c>
      <c r="E107" s="6" t="s">
        <v>292</v>
      </c>
      <c r="F107" s="6" t="s">
        <v>293</v>
      </c>
      <c r="G107" s="6" t="s">
        <v>16795</v>
      </c>
      <c r="H107" s="6" t="s">
        <v>16527</v>
      </c>
      <c r="I107" s="6" t="s">
        <v>16755</v>
      </c>
      <c r="J107" s="6" t="s">
        <v>16796</v>
      </c>
      <c r="K107" s="6">
        <v>300</v>
      </c>
      <c r="L107" s="6">
        <v>110.37</v>
      </c>
      <c r="M107" s="6">
        <v>12</v>
      </c>
      <c r="N107" s="10" t="s">
        <v>642</v>
      </c>
      <c r="O107" s="129" t="s">
        <v>299</v>
      </c>
      <c r="P107" s="6">
        <v>240</v>
      </c>
      <c r="Q107" s="6">
        <v>150</v>
      </c>
    </row>
    <row r="108" customHeight="1" spans="1:17">
      <c r="A108" s="6">
        <v>60724</v>
      </c>
      <c r="B108" s="6" t="s">
        <v>16797</v>
      </c>
      <c r="C108" s="6" t="s">
        <v>16351</v>
      </c>
      <c r="D108" s="6" t="s">
        <v>16748</v>
      </c>
      <c r="E108" s="6" t="s">
        <v>292</v>
      </c>
      <c r="F108" s="6" t="s">
        <v>293</v>
      </c>
      <c r="G108" s="6" t="s">
        <v>16798</v>
      </c>
      <c r="H108" s="6" t="s">
        <v>16799</v>
      </c>
      <c r="I108" s="6" t="s">
        <v>16800</v>
      </c>
      <c r="J108" s="6" t="s">
        <v>16801</v>
      </c>
      <c r="K108" s="6">
        <v>300</v>
      </c>
      <c r="L108" s="6">
        <v>138.66</v>
      </c>
      <c r="M108" s="6">
        <v>13</v>
      </c>
      <c r="N108" s="10" t="s">
        <v>642</v>
      </c>
      <c r="O108" s="129" t="s">
        <v>299</v>
      </c>
      <c r="P108" s="6">
        <v>235</v>
      </c>
      <c r="Q108" s="6">
        <v>150</v>
      </c>
    </row>
    <row r="109" customHeight="1" spans="1:17">
      <c r="A109" s="6">
        <v>60962</v>
      </c>
      <c r="B109" s="6" t="s">
        <v>16802</v>
      </c>
      <c r="C109" s="6" t="s">
        <v>16351</v>
      </c>
      <c r="D109" s="6" t="s">
        <v>16748</v>
      </c>
      <c r="E109" s="6" t="s">
        <v>292</v>
      </c>
      <c r="F109" s="6" t="s">
        <v>293</v>
      </c>
      <c r="G109" s="6" t="s">
        <v>16803</v>
      </c>
      <c r="H109" s="6" t="s">
        <v>13083</v>
      </c>
      <c r="I109" s="6" t="s">
        <v>13084</v>
      </c>
      <c r="J109" s="6" t="s">
        <v>16804</v>
      </c>
      <c r="K109" s="6">
        <v>292</v>
      </c>
      <c r="L109" s="6">
        <v>116.04</v>
      </c>
      <c r="M109" s="6">
        <v>14</v>
      </c>
      <c r="N109" s="52" t="s">
        <v>333</v>
      </c>
      <c r="O109" s="52"/>
      <c r="P109" s="6">
        <v>202</v>
      </c>
      <c r="Q109" s="6">
        <v>150</v>
      </c>
    </row>
    <row r="110" customHeight="1" spans="1:17">
      <c r="A110" s="6">
        <v>46926</v>
      </c>
      <c r="B110" s="6" t="s">
        <v>16805</v>
      </c>
      <c r="C110" s="6" t="s">
        <v>16351</v>
      </c>
      <c r="D110" s="6" t="s">
        <v>16748</v>
      </c>
      <c r="E110" s="6" t="s">
        <v>292</v>
      </c>
      <c r="F110" s="6" t="s">
        <v>293</v>
      </c>
      <c r="G110" s="6" t="s">
        <v>16806</v>
      </c>
      <c r="H110" s="6" t="s">
        <v>16807</v>
      </c>
      <c r="I110" s="6" t="s">
        <v>16766</v>
      </c>
      <c r="J110" s="6" t="s">
        <v>16808</v>
      </c>
      <c r="K110" s="6">
        <v>285</v>
      </c>
      <c r="L110" s="6">
        <v>137.19</v>
      </c>
      <c r="M110" s="6">
        <v>15</v>
      </c>
      <c r="N110" s="52" t="s">
        <v>333</v>
      </c>
      <c r="O110" s="52"/>
      <c r="P110" s="6">
        <v>280</v>
      </c>
      <c r="Q110" s="6">
        <v>150</v>
      </c>
    </row>
    <row r="111" customHeight="1" spans="1:17">
      <c r="A111" s="6">
        <v>61637</v>
      </c>
      <c r="B111" s="6" t="s">
        <v>16809</v>
      </c>
      <c r="C111" s="6" t="s">
        <v>16351</v>
      </c>
      <c r="D111" s="6" t="s">
        <v>16748</v>
      </c>
      <c r="E111" s="6" t="s">
        <v>292</v>
      </c>
      <c r="F111" s="6" t="s">
        <v>293</v>
      </c>
      <c r="G111" s="6" t="s">
        <v>16810</v>
      </c>
      <c r="H111" s="6" t="s">
        <v>16811</v>
      </c>
      <c r="I111" s="6" t="s">
        <v>16486</v>
      </c>
      <c r="J111" s="6" t="s">
        <v>16812</v>
      </c>
      <c r="K111" s="6">
        <v>284</v>
      </c>
      <c r="L111" s="6">
        <v>128.63</v>
      </c>
      <c r="M111" s="6">
        <v>16</v>
      </c>
      <c r="N111" s="52" t="s">
        <v>333</v>
      </c>
      <c r="O111" s="52"/>
      <c r="P111" s="6">
        <v>220</v>
      </c>
      <c r="Q111" s="6">
        <v>118.27</v>
      </c>
    </row>
    <row r="112" customHeight="1" spans="1:17">
      <c r="A112" s="6">
        <v>46203</v>
      </c>
      <c r="B112" s="6" t="s">
        <v>16813</v>
      </c>
      <c r="C112" s="6" t="s">
        <v>16351</v>
      </c>
      <c r="D112" s="6" t="s">
        <v>16748</v>
      </c>
      <c r="E112" s="6" t="s">
        <v>292</v>
      </c>
      <c r="F112" s="6" t="s">
        <v>293</v>
      </c>
      <c r="G112" s="6" t="s">
        <v>16814</v>
      </c>
      <c r="H112" s="6" t="s">
        <v>16815</v>
      </c>
      <c r="I112" s="6" t="s">
        <v>16816</v>
      </c>
      <c r="J112" s="6" t="s">
        <v>16817</v>
      </c>
      <c r="K112" s="6">
        <v>282</v>
      </c>
      <c r="L112" s="6">
        <v>122</v>
      </c>
      <c r="M112" s="6">
        <v>17</v>
      </c>
      <c r="N112" s="52" t="s">
        <v>333</v>
      </c>
      <c r="O112" s="52"/>
      <c r="P112" s="6">
        <v>282</v>
      </c>
      <c r="Q112" s="6">
        <v>142</v>
      </c>
    </row>
    <row r="113" customHeight="1" spans="1:17">
      <c r="A113" s="6">
        <v>46250</v>
      </c>
      <c r="B113" s="6" t="s">
        <v>16818</v>
      </c>
      <c r="C113" s="6" t="s">
        <v>16351</v>
      </c>
      <c r="D113" s="6" t="s">
        <v>16748</v>
      </c>
      <c r="E113" s="6" t="s">
        <v>292</v>
      </c>
      <c r="F113" s="6" t="s">
        <v>293</v>
      </c>
      <c r="G113" s="6" t="s">
        <v>16819</v>
      </c>
      <c r="H113" s="6" t="s">
        <v>16820</v>
      </c>
      <c r="I113" s="6" t="s">
        <v>16816</v>
      </c>
      <c r="J113" s="6" t="s">
        <v>16821</v>
      </c>
      <c r="K113" s="6">
        <v>282</v>
      </c>
      <c r="L113" s="6">
        <v>127.89</v>
      </c>
      <c r="M113" s="6">
        <v>18</v>
      </c>
      <c r="N113" s="52" t="s">
        <v>333</v>
      </c>
      <c r="O113" s="52"/>
      <c r="P113" s="6">
        <v>272</v>
      </c>
      <c r="Q113" s="6">
        <v>104.1</v>
      </c>
    </row>
    <row r="114" customHeight="1" spans="1:17">
      <c r="A114" s="6">
        <v>46960</v>
      </c>
      <c r="B114" s="6" t="s">
        <v>16822</v>
      </c>
      <c r="C114" s="6" t="s">
        <v>16351</v>
      </c>
      <c r="D114" s="6" t="s">
        <v>16748</v>
      </c>
      <c r="E114" s="6" t="s">
        <v>292</v>
      </c>
      <c r="F114" s="6" t="s">
        <v>293</v>
      </c>
      <c r="G114" s="6" t="s">
        <v>16823</v>
      </c>
      <c r="H114" s="6" t="s">
        <v>16824</v>
      </c>
      <c r="I114" s="6" t="s">
        <v>16766</v>
      </c>
      <c r="J114" s="6" t="s">
        <v>16825</v>
      </c>
      <c r="K114" s="6">
        <v>280</v>
      </c>
      <c r="L114" s="6">
        <v>137.4</v>
      </c>
      <c r="M114" s="6">
        <v>19</v>
      </c>
      <c r="N114" s="52" t="s">
        <v>333</v>
      </c>
      <c r="O114" s="52"/>
      <c r="P114" s="6">
        <v>117</v>
      </c>
      <c r="Q114" s="6">
        <v>150</v>
      </c>
    </row>
    <row r="115" customHeight="1" spans="1:17">
      <c r="A115" s="6">
        <v>47010</v>
      </c>
      <c r="B115" s="6" t="s">
        <v>16826</v>
      </c>
      <c r="C115" s="6" t="s">
        <v>16351</v>
      </c>
      <c r="D115" s="6" t="s">
        <v>16748</v>
      </c>
      <c r="E115" s="6" t="s">
        <v>292</v>
      </c>
      <c r="F115" s="6" t="s">
        <v>293</v>
      </c>
      <c r="G115" s="6" t="s">
        <v>16827</v>
      </c>
      <c r="H115" s="6" t="s">
        <v>16828</v>
      </c>
      <c r="I115" s="6" t="s">
        <v>16829</v>
      </c>
      <c r="J115" s="6" t="s">
        <v>16830</v>
      </c>
      <c r="K115" s="6">
        <v>275</v>
      </c>
      <c r="L115" s="6">
        <v>148.68</v>
      </c>
      <c r="M115" s="6">
        <v>20</v>
      </c>
      <c r="N115" s="52" t="s">
        <v>333</v>
      </c>
      <c r="O115" s="52"/>
      <c r="P115" s="6">
        <v>150</v>
      </c>
      <c r="Q115" s="6">
        <v>150</v>
      </c>
    </row>
    <row r="116" customHeight="1" spans="1:17">
      <c r="A116" s="6">
        <v>60940</v>
      </c>
      <c r="B116" s="6" t="s">
        <v>16831</v>
      </c>
      <c r="C116" s="6" t="s">
        <v>16351</v>
      </c>
      <c r="D116" s="6" t="s">
        <v>16748</v>
      </c>
      <c r="E116" s="6" t="s">
        <v>292</v>
      </c>
      <c r="F116" s="6" t="s">
        <v>293</v>
      </c>
      <c r="G116" s="6" t="s">
        <v>16832</v>
      </c>
      <c r="H116" s="6" t="s">
        <v>13083</v>
      </c>
      <c r="I116" s="6" t="s">
        <v>13084</v>
      </c>
      <c r="J116" s="6" t="s">
        <v>16833</v>
      </c>
      <c r="K116" s="6">
        <v>270</v>
      </c>
      <c r="L116" s="6">
        <v>129.77</v>
      </c>
      <c r="M116" s="6">
        <v>21</v>
      </c>
      <c r="N116" s="52" t="s">
        <v>333</v>
      </c>
      <c r="O116" s="52"/>
      <c r="P116" s="6">
        <v>257</v>
      </c>
      <c r="Q116" s="6">
        <v>127.1</v>
      </c>
    </row>
    <row r="117" customHeight="1" spans="1:17">
      <c r="A117" s="6">
        <v>49458</v>
      </c>
      <c r="B117" s="6" t="s">
        <v>16834</v>
      </c>
      <c r="C117" s="6" t="s">
        <v>16351</v>
      </c>
      <c r="D117" s="6" t="s">
        <v>16748</v>
      </c>
      <c r="E117" s="6" t="s">
        <v>292</v>
      </c>
      <c r="F117" s="6" t="s">
        <v>293</v>
      </c>
      <c r="G117" s="6" t="s">
        <v>16835</v>
      </c>
      <c r="H117" s="6" t="s">
        <v>16836</v>
      </c>
      <c r="I117" s="6" t="s">
        <v>16792</v>
      </c>
      <c r="J117" s="6" t="s">
        <v>16837</v>
      </c>
      <c r="K117" s="6">
        <v>270</v>
      </c>
      <c r="L117" s="6">
        <v>122</v>
      </c>
      <c r="M117" s="6">
        <v>22</v>
      </c>
      <c r="N117" s="52" t="s">
        <v>333</v>
      </c>
      <c r="O117" s="52"/>
      <c r="P117" s="6">
        <v>217</v>
      </c>
      <c r="Q117" s="6">
        <v>140</v>
      </c>
    </row>
    <row r="118" customHeight="1" spans="1:17">
      <c r="A118" s="6">
        <v>54292</v>
      </c>
      <c r="B118" s="6" t="s">
        <v>16838</v>
      </c>
      <c r="C118" s="6" t="s">
        <v>16351</v>
      </c>
      <c r="D118" s="6" t="s">
        <v>16748</v>
      </c>
      <c r="E118" s="6" t="s">
        <v>292</v>
      </c>
      <c r="F118" s="6" t="s">
        <v>293</v>
      </c>
      <c r="G118" s="6" t="s">
        <v>16839</v>
      </c>
      <c r="H118" s="6" t="s">
        <v>314</v>
      </c>
      <c r="I118" s="6" t="s">
        <v>16396</v>
      </c>
      <c r="J118" s="6" t="s">
        <v>16840</v>
      </c>
      <c r="K118" s="6">
        <v>270</v>
      </c>
      <c r="L118" s="6">
        <v>150</v>
      </c>
      <c r="M118" s="6">
        <v>23</v>
      </c>
      <c r="N118" s="52" t="s">
        <v>333</v>
      </c>
      <c r="O118" s="52"/>
      <c r="P118" s="6">
        <v>210</v>
      </c>
      <c r="Q118" s="6">
        <v>150</v>
      </c>
    </row>
    <row r="119" customHeight="1" spans="1:17">
      <c r="A119" s="6">
        <v>46808</v>
      </c>
      <c r="B119" s="6" t="s">
        <v>16841</v>
      </c>
      <c r="C119" s="6" t="s">
        <v>16351</v>
      </c>
      <c r="D119" s="6" t="s">
        <v>16748</v>
      </c>
      <c r="E119" s="6" t="s">
        <v>292</v>
      </c>
      <c r="F119" s="6" t="s">
        <v>293</v>
      </c>
      <c r="G119" s="6" t="s">
        <v>16842</v>
      </c>
      <c r="H119" s="6" t="s">
        <v>16843</v>
      </c>
      <c r="I119" s="6" t="s">
        <v>16766</v>
      </c>
      <c r="J119" s="6" t="s">
        <v>16844</v>
      </c>
      <c r="K119" s="6">
        <v>265</v>
      </c>
      <c r="L119" s="6">
        <v>150</v>
      </c>
      <c r="M119" s="6">
        <v>24</v>
      </c>
      <c r="N119" s="52" t="s">
        <v>333</v>
      </c>
      <c r="O119" s="52"/>
      <c r="P119" s="6">
        <v>240</v>
      </c>
      <c r="Q119" s="6">
        <v>150</v>
      </c>
    </row>
    <row r="120" customHeight="1" spans="1:17">
      <c r="A120" s="6">
        <v>47095</v>
      </c>
      <c r="B120" s="6" t="s">
        <v>16845</v>
      </c>
      <c r="C120" s="6" t="s">
        <v>16351</v>
      </c>
      <c r="D120" s="6" t="s">
        <v>16748</v>
      </c>
      <c r="E120" s="6" t="s">
        <v>292</v>
      </c>
      <c r="F120" s="6" t="s">
        <v>293</v>
      </c>
      <c r="G120" s="6" t="s">
        <v>16846</v>
      </c>
      <c r="H120" s="6" t="s">
        <v>16847</v>
      </c>
      <c r="I120" s="6" t="s">
        <v>16766</v>
      </c>
      <c r="J120" s="6" t="s">
        <v>16848</v>
      </c>
      <c r="K120" s="6">
        <v>265</v>
      </c>
      <c r="L120" s="6">
        <v>141.55</v>
      </c>
      <c r="M120" s="6">
        <v>25</v>
      </c>
      <c r="N120" s="52" t="s">
        <v>333</v>
      </c>
      <c r="O120" s="52"/>
      <c r="P120" s="6">
        <v>210</v>
      </c>
      <c r="Q120" s="6">
        <v>150</v>
      </c>
    </row>
    <row r="121" customHeight="1" spans="1:17">
      <c r="A121" s="6">
        <v>47267</v>
      </c>
      <c r="B121" s="6" t="s">
        <v>16849</v>
      </c>
      <c r="C121" s="6" t="s">
        <v>16351</v>
      </c>
      <c r="D121" s="6" t="s">
        <v>16748</v>
      </c>
      <c r="E121" s="6" t="s">
        <v>292</v>
      </c>
      <c r="F121" s="6" t="s">
        <v>293</v>
      </c>
      <c r="G121" s="6" t="s">
        <v>16850</v>
      </c>
      <c r="H121" s="6" t="s">
        <v>16851</v>
      </c>
      <c r="I121" s="6" t="s">
        <v>16787</v>
      </c>
      <c r="J121" s="6" t="s">
        <v>16852</v>
      </c>
      <c r="K121" s="6">
        <v>260</v>
      </c>
      <c r="L121" s="6">
        <v>131.19</v>
      </c>
      <c r="M121" s="6">
        <v>26</v>
      </c>
      <c r="N121" s="52" t="s">
        <v>333</v>
      </c>
      <c r="O121" s="52"/>
      <c r="P121" s="6">
        <v>180</v>
      </c>
      <c r="Q121" s="6">
        <v>150</v>
      </c>
    </row>
    <row r="122" customHeight="1" spans="1:17">
      <c r="A122" s="6">
        <v>55258</v>
      </c>
      <c r="B122" s="6" t="s">
        <v>16853</v>
      </c>
      <c r="C122" s="6" t="s">
        <v>16351</v>
      </c>
      <c r="D122" s="6" t="s">
        <v>16748</v>
      </c>
      <c r="E122" s="6" t="s">
        <v>292</v>
      </c>
      <c r="F122" s="6" t="s">
        <v>293</v>
      </c>
      <c r="G122" s="6" t="s">
        <v>16854</v>
      </c>
      <c r="H122" s="6" t="s">
        <v>16791</v>
      </c>
      <c r="I122" s="6" t="s">
        <v>16792</v>
      </c>
      <c r="J122" s="6" t="s">
        <v>16855</v>
      </c>
      <c r="K122" s="6">
        <v>255</v>
      </c>
      <c r="L122" s="6">
        <v>142</v>
      </c>
      <c r="M122" s="6">
        <v>27</v>
      </c>
      <c r="N122" s="52" t="s">
        <v>333</v>
      </c>
      <c r="O122" s="52"/>
      <c r="P122" s="6">
        <v>240</v>
      </c>
      <c r="Q122" s="6">
        <v>147</v>
      </c>
    </row>
    <row r="123" customHeight="1" spans="1:17">
      <c r="A123" s="6">
        <v>47313</v>
      </c>
      <c r="B123" s="6" t="s">
        <v>16856</v>
      </c>
      <c r="C123" s="6" t="s">
        <v>16351</v>
      </c>
      <c r="D123" s="6" t="s">
        <v>16748</v>
      </c>
      <c r="E123" s="6" t="s">
        <v>292</v>
      </c>
      <c r="F123" s="6" t="s">
        <v>293</v>
      </c>
      <c r="G123" s="6" t="s">
        <v>16857</v>
      </c>
      <c r="H123" s="6" t="s">
        <v>16858</v>
      </c>
      <c r="I123" s="6" t="s">
        <v>16787</v>
      </c>
      <c r="J123" s="6" t="s">
        <v>16859</v>
      </c>
      <c r="K123" s="6">
        <v>255</v>
      </c>
      <c r="L123" s="6">
        <v>131.93</v>
      </c>
      <c r="M123" s="6">
        <v>28</v>
      </c>
      <c r="N123" s="52" t="s">
        <v>333</v>
      </c>
      <c r="O123" s="52"/>
      <c r="P123" s="6">
        <v>215</v>
      </c>
      <c r="Q123" s="6">
        <v>150</v>
      </c>
    </row>
    <row r="124" customHeight="1" spans="1:17">
      <c r="A124" s="6">
        <v>47597</v>
      </c>
      <c r="B124" s="6" t="s">
        <v>16860</v>
      </c>
      <c r="C124" s="6" t="s">
        <v>16351</v>
      </c>
      <c r="D124" s="6" t="s">
        <v>16748</v>
      </c>
      <c r="E124" s="6" t="s">
        <v>292</v>
      </c>
      <c r="F124" s="6" t="s">
        <v>293</v>
      </c>
      <c r="G124" s="6" t="s">
        <v>16861</v>
      </c>
      <c r="H124" s="6" t="s">
        <v>16862</v>
      </c>
      <c r="I124" s="6" t="s">
        <v>16737</v>
      </c>
      <c r="J124" s="6" t="s">
        <v>16863</v>
      </c>
      <c r="K124" s="6">
        <v>250</v>
      </c>
      <c r="L124" s="6">
        <v>150</v>
      </c>
      <c r="M124" s="6">
        <v>29</v>
      </c>
      <c r="N124" s="52" t="s">
        <v>333</v>
      </c>
      <c r="O124" s="52"/>
      <c r="P124" s="6">
        <v>240</v>
      </c>
      <c r="Q124" s="6">
        <v>143.63</v>
      </c>
    </row>
    <row r="125" customHeight="1" spans="1:17">
      <c r="A125" s="6">
        <v>46897</v>
      </c>
      <c r="B125" s="6" t="s">
        <v>16864</v>
      </c>
      <c r="C125" s="6" t="s">
        <v>16351</v>
      </c>
      <c r="D125" s="6" t="s">
        <v>16748</v>
      </c>
      <c r="E125" s="6" t="s">
        <v>292</v>
      </c>
      <c r="F125" s="6" t="s">
        <v>293</v>
      </c>
      <c r="G125" s="6" t="s">
        <v>16865</v>
      </c>
      <c r="H125" s="6" t="s">
        <v>16866</v>
      </c>
      <c r="I125" s="6" t="s">
        <v>16867</v>
      </c>
      <c r="J125" s="6" t="s">
        <v>16868</v>
      </c>
      <c r="K125" s="6">
        <v>245</v>
      </c>
      <c r="L125" s="6">
        <v>150</v>
      </c>
      <c r="M125" s="6">
        <v>30</v>
      </c>
      <c r="N125" s="52" t="s">
        <v>333</v>
      </c>
      <c r="O125" s="52"/>
      <c r="P125" s="6">
        <v>225</v>
      </c>
      <c r="Q125" s="6">
        <v>150</v>
      </c>
    </row>
    <row r="126" customHeight="1" spans="1:17">
      <c r="A126" s="6">
        <v>46871</v>
      </c>
      <c r="B126" s="6" t="s">
        <v>16869</v>
      </c>
      <c r="C126" s="6" t="s">
        <v>16351</v>
      </c>
      <c r="D126" s="6" t="s">
        <v>16748</v>
      </c>
      <c r="E126" s="6" t="s">
        <v>292</v>
      </c>
      <c r="F126" s="6" t="s">
        <v>293</v>
      </c>
      <c r="G126" s="6" t="s">
        <v>16870</v>
      </c>
      <c r="H126" s="6" t="s">
        <v>16871</v>
      </c>
      <c r="I126" s="6" t="s">
        <v>16867</v>
      </c>
      <c r="J126" s="6" t="s">
        <v>16872</v>
      </c>
      <c r="K126" s="6">
        <v>240</v>
      </c>
      <c r="L126" s="6">
        <v>150</v>
      </c>
      <c r="M126" s="6">
        <v>31</v>
      </c>
      <c r="N126" s="52" t="s">
        <v>333</v>
      </c>
      <c r="O126" s="52"/>
      <c r="P126" s="6">
        <v>210</v>
      </c>
      <c r="Q126" s="6">
        <v>150</v>
      </c>
    </row>
    <row r="127" customHeight="1" spans="1:17">
      <c r="A127" s="6">
        <v>46982</v>
      </c>
      <c r="B127" s="6" t="s">
        <v>16873</v>
      </c>
      <c r="C127" s="6" t="s">
        <v>16351</v>
      </c>
      <c r="D127" s="6" t="s">
        <v>16748</v>
      </c>
      <c r="E127" s="6" t="s">
        <v>292</v>
      </c>
      <c r="F127" s="6" t="s">
        <v>293</v>
      </c>
      <c r="G127" s="6" t="s">
        <v>16874</v>
      </c>
      <c r="H127" s="6" t="s">
        <v>16875</v>
      </c>
      <c r="I127" s="6" t="s">
        <v>16766</v>
      </c>
      <c r="J127" s="6" t="s">
        <v>16876</v>
      </c>
      <c r="K127" s="6">
        <v>240</v>
      </c>
      <c r="L127" s="6">
        <v>150</v>
      </c>
      <c r="M127" s="6">
        <v>32</v>
      </c>
      <c r="N127" s="52" t="s">
        <v>333</v>
      </c>
      <c r="O127" s="52"/>
      <c r="P127" s="6">
        <v>142</v>
      </c>
      <c r="Q127" s="6">
        <v>150</v>
      </c>
    </row>
    <row r="128" customHeight="1" spans="1:17">
      <c r="A128" s="6">
        <v>46235</v>
      </c>
      <c r="B128" s="6" t="s">
        <v>16877</v>
      </c>
      <c r="C128" s="6" t="s">
        <v>16351</v>
      </c>
      <c r="D128" s="6" t="s">
        <v>16748</v>
      </c>
      <c r="E128" s="6" t="s">
        <v>292</v>
      </c>
      <c r="F128" s="6" t="s">
        <v>293</v>
      </c>
      <c r="G128" s="6" t="s">
        <v>16878</v>
      </c>
      <c r="H128" s="6" t="s">
        <v>16879</v>
      </c>
      <c r="I128" s="6" t="s">
        <v>16816</v>
      </c>
      <c r="J128" s="6" t="s">
        <v>16880</v>
      </c>
      <c r="K128" s="6">
        <v>237</v>
      </c>
      <c r="L128" s="6">
        <v>150</v>
      </c>
      <c r="M128" s="6">
        <v>33</v>
      </c>
      <c r="N128" s="52" t="s">
        <v>333</v>
      </c>
      <c r="O128" s="52"/>
      <c r="P128" s="6">
        <v>222</v>
      </c>
      <c r="Q128" s="6">
        <v>150</v>
      </c>
    </row>
    <row r="129" customHeight="1" spans="1:17">
      <c r="A129" s="6">
        <v>46261</v>
      </c>
      <c r="B129" s="6" t="s">
        <v>16881</v>
      </c>
      <c r="C129" s="6" t="s">
        <v>16351</v>
      </c>
      <c r="D129" s="6" t="s">
        <v>16748</v>
      </c>
      <c r="E129" s="6" t="s">
        <v>292</v>
      </c>
      <c r="F129" s="6" t="s">
        <v>293</v>
      </c>
      <c r="G129" s="6" t="s">
        <v>16882</v>
      </c>
      <c r="H129" s="6" t="s">
        <v>16883</v>
      </c>
      <c r="I129" s="6" t="s">
        <v>16884</v>
      </c>
      <c r="J129" s="6" t="s">
        <v>16885</v>
      </c>
      <c r="K129" s="6">
        <v>237</v>
      </c>
      <c r="L129" s="6">
        <v>138</v>
      </c>
      <c r="M129" s="6">
        <v>34</v>
      </c>
      <c r="N129" s="52" t="s">
        <v>333</v>
      </c>
      <c r="O129" s="52"/>
      <c r="P129" s="6">
        <v>215</v>
      </c>
      <c r="Q129" s="6">
        <v>150</v>
      </c>
    </row>
    <row r="130" customHeight="1" spans="1:17">
      <c r="A130" s="6">
        <v>49991</v>
      </c>
      <c r="B130" s="6" t="s">
        <v>16886</v>
      </c>
      <c r="C130" s="6" t="s">
        <v>16351</v>
      </c>
      <c r="D130" s="6" t="s">
        <v>16748</v>
      </c>
      <c r="E130" s="6" t="s">
        <v>292</v>
      </c>
      <c r="F130" s="6" t="s">
        <v>293</v>
      </c>
      <c r="G130" s="6" t="s">
        <v>16887</v>
      </c>
      <c r="H130" s="6" t="s">
        <v>16888</v>
      </c>
      <c r="I130" s="6" t="s">
        <v>16596</v>
      </c>
      <c r="J130" s="6" t="s">
        <v>16889</v>
      </c>
      <c r="K130" s="6">
        <v>235</v>
      </c>
      <c r="L130" s="6">
        <v>139.28</v>
      </c>
      <c r="M130" s="6">
        <v>35</v>
      </c>
      <c r="N130" s="52" t="s">
        <v>333</v>
      </c>
      <c r="O130" s="52"/>
      <c r="P130" s="6">
        <v>141</v>
      </c>
      <c r="Q130" s="6">
        <v>150</v>
      </c>
    </row>
    <row r="131" customHeight="1" spans="1:17">
      <c r="A131" s="6">
        <v>56250</v>
      </c>
      <c r="B131" s="6" t="s">
        <v>16890</v>
      </c>
      <c r="C131" s="6" t="s">
        <v>16351</v>
      </c>
      <c r="D131" s="6" t="s">
        <v>16748</v>
      </c>
      <c r="E131" s="6" t="s">
        <v>292</v>
      </c>
      <c r="F131" s="6" t="s">
        <v>293</v>
      </c>
      <c r="G131" s="6" t="s">
        <v>16891</v>
      </c>
      <c r="H131" s="6" t="s">
        <v>15053</v>
      </c>
      <c r="I131" s="6" t="s">
        <v>16892</v>
      </c>
      <c r="J131" s="6" t="s">
        <v>16893</v>
      </c>
      <c r="K131" s="6">
        <v>234</v>
      </c>
      <c r="L131" s="6">
        <v>150</v>
      </c>
      <c r="M131" s="6">
        <v>36</v>
      </c>
      <c r="N131" s="52" t="s">
        <v>333</v>
      </c>
      <c r="O131" s="52"/>
      <c r="P131" s="6">
        <v>212</v>
      </c>
      <c r="Q131" s="6">
        <v>150</v>
      </c>
    </row>
    <row r="132" customHeight="1" spans="1:17">
      <c r="A132" s="6">
        <v>50020</v>
      </c>
      <c r="B132" s="6" t="s">
        <v>16894</v>
      </c>
      <c r="C132" s="6" t="s">
        <v>16351</v>
      </c>
      <c r="D132" s="6" t="s">
        <v>16748</v>
      </c>
      <c r="E132" s="6" t="s">
        <v>292</v>
      </c>
      <c r="F132" s="6" t="s">
        <v>293</v>
      </c>
      <c r="G132" s="6" t="s">
        <v>16895</v>
      </c>
      <c r="H132" s="6" t="s">
        <v>16896</v>
      </c>
      <c r="I132" s="6" t="s">
        <v>16624</v>
      </c>
      <c r="J132" s="6" t="s">
        <v>16897</v>
      </c>
      <c r="K132" s="6">
        <v>226</v>
      </c>
      <c r="L132" s="6">
        <v>150</v>
      </c>
      <c r="M132" s="6">
        <v>37</v>
      </c>
      <c r="N132" s="52" t="s">
        <v>333</v>
      </c>
      <c r="O132" s="52"/>
      <c r="P132" s="6">
        <v>119</v>
      </c>
      <c r="Q132" s="6">
        <v>150</v>
      </c>
    </row>
    <row r="133" customHeight="1" spans="1:17">
      <c r="A133" s="6">
        <v>46274</v>
      </c>
      <c r="B133" s="6" t="s">
        <v>16898</v>
      </c>
      <c r="C133" s="6" t="s">
        <v>16351</v>
      </c>
      <c r="D133" s="6" t="s">
        <v>16748</v>
      </c>
      <c r="E133" s="6" t="s">
        <v>292</v>
      </c>
      <c r="F133" s="6" t="s">
        <v>293</v>
      </c>
      <c r="G133" s="6" t="s">
        <v>16899</v>
      </c>
      <c r="H133" s="6" t="s">
        <v>16900</v>
      </c>
      <c r="I133" s="6" t="s">
        <v>16778</v>
      </c>
      <c r="J133" s="6" t="s">
        <v>16901</v>
      </c>
      <c r="K133" s="6">
        <v>225</v>
      </c>
      <c r="L133" s="6">
        <v>150</v>
      </c>
      <c r="M133" s="6">
        <v>38</v>
      </c>
      <c r="N133" s="52" t="s">
        <v>333</v>
      </c>
      <c r="O133" s="52"/>
      <c r="P133" s="6">
        <v>215</v>
      </c>
      <c r="Q133" s="6">
        <v>150</v>
      </c>
    </row>
    <row r="134" customHeight="1" spans="1:17">
      <c r="A134" s="6">
        <v>60947</v>
      </c>
      <c r="B134" s="6" t="s">
        <v>16902</v>
      </c>
      <c r="C134" s="6" t="s">
        <v>16351</v>
      </c>
      <c r="D134" s="6" t="s">
        <v>16748</v>
      </c>
      <c r="E134" s="6" t="s">
        <v>292</v>
      </c>
      <c r="F134" s="6" t="s">
        <v>293</v>
      </c>
      <c r="G134" s="6" t="s">
        <v>16903</v>
      </c>
      <c r="H134" s="6" t="s">
        <v>13083</v>
      </c>
      <c r="I134" s="6" t="s">
        <v>16770</v>
      </c>
      <c r="J134" s="6" t="s">
        <v>16904</v>
      </c>
      <c r="K134" s="6">
        <v>225</v>
      </c>
      <c r="L134" s="6">
        <v>150</v>
      </c>
      <c r="M134" s="6">
        <v>39</v>
      </c>
      <c r="N134" s="52" t="s">
        <v>333</v>
      </c>
      <c r="O134" s="52"/>
      <c r="P134" s="6">
        <v>155</v>
      </c>
      <c r="Q134" s="6">
        <v>150</v>
      </c>
    </row>
    <row r="135" customHeight="1" spans="1:17">
      <c r="A135" s="6">
        <v>55192</v>
      </c>
      <c r="B135" s="6" t="s">
        <v>16905</v>
      </c>
      <c r="C135" s="6" t="s">
        <v>16351</v>
      </c>
      <c r="D135" s="6" t="s">
        <v>16748</v>
      </c>
      <c r="E135" s="6" t="s">
        <v>292</v>
      </c>
      <c r="F135" s="6" t="s">
        <v>293</v>
      </c>
      <c r="G135" s="6" t="s">
        <v>16906</v>
      </c>
      <c r="H135" s="6" t="s">
        <v>15053</v>
      </c>
      <c r="I135" s="6" t="s">
        <v>16907</v>
      </c>
      <c r="J135" s="6" t="s">
        <v>16908</v>
      </c>
      <c r="K135" s="6">
        <v>220</v>
      </c>
      <c r="L135" s="6">
        <v>128.22</v>
      </c>
      <c r="M135" s="6">
        <v>40</v>
      </c>
      <c r="N135" s="52" t="s">
        <v>333</v>
      </c>
      <c r="O135" s="52"/>
      <c r="P135" s="6">
        <v>139</v>
      </c>
      <c r="Q135" s="6">
        <v>140.59</v>
      </c>
    </row>
    <row r="136" customHeight="1" spans="1:17">
      <c r="A136" s="6">
        <v>50043</v>
      </c>
      <c r="B136" s="6" t="s">
        <v>16909</v>
      </c>
      <c r="C136" s="6" t="s">
        <v>16351</v>
      </c>
      <c r="D136" s="6" t="s">
        <v>16748</v>
      </c>
      <c r="E136" s="6" t="s">
        <v>292</v>
      </c>
      <c r="F136" s="6" t="s">
        <v>293</v>
      </c>
      <c r="G136" s="6" t="s">
        <v>16910</v>
      </c>
      <c r="H136" s="6" t="s">
        <v>16911</v>
      </c>
      <c r="I136" s="6" t="s">
        <v>16624</v>
      </c>
      <c r="J136" s="6" t="s">
        <v>16912</v>
      </c>
      <c r="K136" s="6">
        <v>219</v>
      </c>
      <c r="L136" s="6">
        <v>150</v>
      </c>
      <c r="M136" s="6">
        <v>41</v>
      </c>
      <c r="N136" s="52" t="s">
        <v>333</v>
      </c>
      <c r="O136" s="52"/>
      <c r="P136" s="6">
        <v>100</v>
      </c>
      <c r="Q136" s="6">
        <v>141.82</v>
      </c>
    </row>
    <row r="137" customHeight="1" spans="1:17">
      <c r="A137" s="6">
        <v>49730</v>
      </c>
      <c r="B137" s="6" t="s">
        <v>16913</v>
      </c>
      <c r="C137" s="6" t="s">
        <v>16351</v>
      </c>
      <c r="D137" s="6" t="s">
        <v>16748</v>
      </c>
      <c r="E137" s="6" t="s">
        <v>292</v>
      </c>
      <c r="F137" s="6" t="s">
        <v>293</v>
      </c>
      <c r="G137" s="6" t="s">
        <v>16914</v>
      </c>
      <c r="H137" s="6" t="s">
        <v>16915</v>
      </c>
      <c r="I137" s="6" t="s">
        <v>16916</v>
      </c>
      <c r="J137" s="6" t="s">
        <v>16917</v>
      </c>
      <c r="K137" s="6">
        <v>214</v>
      </c>
      <c r="L137" s="6">
        <v>150</v>
      </c>
      <c r="M137" s="6">
        <v>42</v>
      </c>
      <c r="N137" s="52" t="s">
        <v>333</v>
      </c>
      <c r="O137" s="52"/>
      <c r="P137" s="6">
        <v>89</v>
      </c>
      <c r="Q137" s="6">
        <v>150</v>
      </c>
    </row>
    <row r="138" customHeight="1" spans="1:17">
      <c r="A138" s="6">
        <v>46597</v>
      </c>
      <c r="B138" s="6" t="s">
        <v>16918</v>
      </c>
      <c r="C138" s="6" t="s">
        <v>16351</v>
      </c>
      <c r="D138" s="6" t="s">
        <v>16748</v>
      </c>
      <c r="E138" s="6" t="s">
        <v>292</v>
      </c>
      <c r="F138" s="6" t="s">
        <v>293</v>
      </c>
      <c r="G138" s="6" t="s">
        <v>16919</v>
      </c>
      <c r="H138" s="6" t="s">
        <v>16920</v>
      </c>
      <c r="I138" s="6" t="s">
        <v>16921</v>
      </c>
      <c r="J138" s="6" t="s">
        <v>16922</v>
      </c>
      <c r="K138" s="6">
        <v>212</v>
      </c>
      <c r="L138" s="6">
        <v>139.12</v>
      </c>
      <c r="M138" s="6">
        <v>43</v>
      </c>
      <c r="N138" s="52" t="s">
        <v>368</v>
      </c>
      <c r="O138" s="52"/>
      <c r="P138" s="6">
        <v>139</v>
      </c>
      <c r="Q138" s="6">
        <v>140.97</v>
      </c>
    </row>
    <row r="139" customHeight="1" spans="1:17">
      <c r="A139" s="6">
        <v>46611</v>
      </c>
      <c r="B139" s="6" t="s">
        <v>16923</v>
      </c>
      <c r="C139" s="6" t="s">
        <v>16351</v>
      </c>
      <c r="D139" s="6" t="s">
        <v>16748</v>
      </c>
      <c r="E139" s="6" t="s">
        <v>292</v>
      </c>
      <c r="F139" s="6" t="s">
        <v>293</v>
      </c>
      <c r="G139" s="6" t="s">
        <v>16924</v>
      </c>
      <c r="H139" s="6" t="s">
        <v>16925</v>
      </c>
      <c r="I139" s="6" t="s">
        <v>16926</v>
      </c>
      <c r="J139" s="6" t="s">
        <v>16927</v>
      </c>
      <c r="K139" s="6">
        <v>207</v>
      </c>
      <c r="L139" s="6">
        <v>150</v>
      </c>
      <c r="M139" s="6">
        <v>44</v>
      </c>
      <c r="N139" s="52" t="s">
        <v>368</v>
      </c>
      <c r="O139" s="52"/>
      <c r="P139" s="6">
        <v>142</v>
      </c>
      <c r="Q139" s="6">
        <v>150</v>
      </c>
    </row>
    <row r="140" customHeight="1" spans="1:17">
      <c r="A140" s="6">
        <v>47398</v>
      </c>
      <c r="B140" s="6" t="s">
        <v>16928</v>
      </c>
      <c r="C140" s="6" t="s">
        <v>16351</v>
      </c>
      <c r="D140" s="6" t="s">
        <v>16748</v>
      </c>
      <c r="E140" s="6" t="s">
        <v>292</v>
      </c>
      <c r="F140" s="6" t="s">
        <v>293</v>
      </c>
      <c r="G140" s="6" t="s">
        <v>16929</v>
      </c>
      <c r="H140" s="6" t="s">
        <v>16930</v>
      </c>
      <c r="I140" s="6" t="s">
        <v>16787</v>
      </c>
      <c r="J140" s="6" t="s">
        <v>16931</v>
      </c>
      <c r="K140" s="6">
        <v>205</v>
      </c>
      <c r="L140" s="6">
        <v>150</v>
      </c>
      <c r="M140" s="6">
        <v>45</v>
      </c>
      <c r="N140" s="52" t="s">
        <v>368</v>
      </c>
      <c r="O140" s="52"/>
      <c r="P140" s="6">
        <v>170</v>
      </c>
      <c r="Q140" s="6">
        <v>150</v>
      </c>
    </row>
    <row r="141" customHeight="1" spans="1:17">
      <c r="A141" s="6">
        <v>49268</v>
      </c>
      <c r="B141" s="6" t="s">
        <v>16932</v>
      </c>
      <c r="C141" s="6" t="s">
        <v>16351</v>
      </c>
      <c r="D141" s="6" t="s">
        <v>16748</v>
      </c>
      <c r="E141" s="6" t="s">
        <v>292</v>
      </c>
      <c r="F141" s="6" t="s">
        <v>293</v>
      </c>
      <c r="G141" s="6" t="s">
        <v>16933</v>
      </c>
      <c r="H141" s="6" t="s">
        <v>8232</v>
      </c>
      <c r="I141" s="6" t="s">
        <v>16934</v>
      </c>
      <c r="J141" s="6" t="s">
        <v>16935</v>
      </c>
      <c r="K141" s="6">
        <v>200</v>
      </c>
      <c r="L141" s="6">
        <v>150</v>
      </c>
      <c r="M141" s="6">
        <v>46</v>
      </c>
      <c r="N141" s="52" t="s">
        <v>368</v>
      </c>
      <c r="O141" s="52"/>
      <c r="P141" s="6">
        <v>115</v>
      </c>
      <c r="Q141" s="6">
        <v>150</v>
      </c>
    </row>
    <row r="142" customHeight="1" spans="1:17">
      <c r="A142" s="6">
        <v>46929</v>
      </c>
      <c r="B142" s="6" t="s">
        <v>16936</v>
      </c>
      <c r="C142" s="6" t="s">
        <v>16351</v>
      </c>
      <c r="D142" s="6" t="s">
        <v>16748</v>
      </c>
      <c r="E142" s="6" t="s">
        <v>292</v>
      </c>
      <c r="F142" s="6" t="s">
        <v>293</v>
      </c>
      <c r="G142" s="6" t="s">
        <v>16937</v>
      </c>
      <c r="H142" s="6" t="s">
        <v>16938</v>
      </c>
      <c r="I142" s="6" t="s">
        <v>16867</v>
      </c>
      <c r="J142" s="6" t="s">
        <v>16939</v>
      </c>
      <c r="K142" s="6">
        <v>200</v>
      </c>
      <c r="L142" s="6">
        <v>150</v>
      </c>
      <c r="M142" s="6">
        <v>47</v>
      </c>
      <c r="N142" s="52" t="s">
        <v>368</v>
      </c>
      <c r="O142" s="52"/>
      <c r="P142" s="6">
        <v>40</v>
      </c>
      <c r="Q142" s="6">
        <v>150</v>
      </c>
    </row>
    <row r="143" customHeight="1" spans="1:17">
      <c r="A143" s="6">
        <v>50010</v>
      </c>
      <c r="B143" s="6" t="s">
        <v>16940</v>
      </c>
      <c r="C143" s="6" t="s">
        <v>16351</v>
      </c>
      <c r="D143" s="6" t="s">
        <v>16748</v>
      </c>
      <c r="E143" s="6" t="s">
        <v>292</v>
      </c>
      <c r="F143" s="6" t="s">
        <v>293</v>
      </c>
      <c r="G143" s="6" t="s">
        <v>16941</v>
      </c>
      <c r="H143" s="6" t="s">
        <v>16942</v>
      </c>
      <c r="I143" s="6" t="s">
        <v>16591</v>
      </c>
      <c r="J143" s="6" t="s">
        <v>16943</v>
      </c>
      <c r="K143" s="6">
        <v>195</v>
      </c>
      <c r="L143" s="6">
        <v>110.4</v>
      </c>
      <c r="M143" s="6">
        <v>48</v>
      </c>
      <c r="N143" s="52" t="s">
        <v>368</v>
      </c>
      <c r="O143" s="52"/>
      <c r="P143" s="6">
        <v>28</v>
      </c>
      <c r="Q143" s="6">
        <v>150</v>
      </c>
    </row>
    <row r="144" customHeight="1" spans="1:17">
      <c r="A144" s="6">
        <v>47385</v>
      </c>
      <c r="B144" s="6" t="s">
        <v>16944</v>
      </c>
      <c r="C144" s="6" t="s">
        <v>16351</v>
      </c>
      <c r="D144" s="6" t="s">
        <v>16748</v>
      </c>
      <c r="E144" s="6" t="s">
        <v>292</v>
      </c>
      <c r="F144" s="6" t="s">
        <v>293</v>
      </c>
      <c r="G144" s="6" t="s">
        <v>16945</v>
      </c>
      <c r="H144" s="6" t="s">
        <v>16946</v>
      </c>
      <c r="I144" s="6" t="s">
        <v>16787</v>
      </c>
      <c r="J144" s="6" t="s">
        <v>16947</v>
      </c>
      <c r="K144" s="6">
        <v>194</v>
      </c>
      <c r="L144" s="6">
        <v>128.59</v>
      </c>
      <c r="M144" s="6">
        <v>49</v>
      </c>
      <c r="N144" s="52" t="s">
        <v>368</v>
      </c>
      <c r="O144" s="52"/>
      <c r="P144" s="6">
        <v>127</v>
      </c>
      <c r="Q144" s="6">
        <v>150</v>
      </c>
    </row>
    <row r="145" customHeight="1" spans="1:17">
      <c r="A145" s="6">
        <v>46269</v>
      </c>
      <c r="B145" s="6" t="s">
        <v>16948</v>
      </c>
      <c r="C145" s="6" t="s">
        <v>16351</v>
      </c>
      <c r="D145" s="6" t="s">
        <v>16748</v>
      </c>
      <c r="E145" s="6" t="s">
        <v>292</v>
      </c>
      <c r="F145" s="6" t="s">
        <v>293</v>
      </c>
      <c r="G145" s="6" t="s">
        <v>16949</v>
      </c>
      <c r="H145" s="6" t="s">
        <v>16950</v>
      </c>
      <c r="I145" s="6" t="s">
        <v>16951</v>
      </c>
      <c r="J145" s="6" t="s">
        <v>16952</v>
      </c>
      <c r="K145" s="6">
        <v>190</v>
      </c>
      <c r="L145" s="6">
        <v>150</v>
      </c>
      <c r="M145" s="6">
        <v>50</v>
      </c>
      <c r="N145" s="52" t="s">
        <v>368</v>
      </c>
      <c r="O145" s="52"/>
      <c r="P145" s="6">
        <v>137</v>
      </c>
      <c r="Q145" s="6">
        <v>150</v>
      </c>
    </row>
    <row r="146" customHeight="1" spans="1:17">
      <c r="A146" s="6">
        <v>51459</v>
      </c>
      <c r="B146" s="6" t="s">
        <v>16953</v>
      </c>
      <c r="C146" s="6" t="s">
        <v>16351</v>
      </c>
      <c r="D146" s="6" t="s">
        <v>16748</v>
      </c>
      <c r="E146" s="6" t="s">
        <v>292</v>
      </c>
      <c r="F146" s="6" t="s">
        <v>293</v>
      </c>
      <c r="G146" s="6" t="s">
        <v>16954</v>
      </c>
      <c r="H146" s="6" t="s">
        <v>16955</v>
      </c>
      <c r="I146" s="6" t="s">
        <v>16956</v>
      </c>
      <c r="J146" s="6" t="s">
        <v>16957</v>
      </c>
      <c r="K146" s="6">
        <v>190</v>
      </c>
      <c r="L146" s="6">
        <v>88.72</v>
      </c>
      <c r="M146" s="6">
        <v>51</v>
      </c>
      <c r="N146" s="52" t="s">
        <v>368</v>
      </c>
      <c r="O146" s="52"/>
      <c r="P146" s="6">
        <v>121</v>
      </c>
      <c r="Q146" s="6">
        <v>150</v>
      </c>
    </row>
    <row r="147" customHeight="1" spans="1:17">
      <c r="A147" s="6">
        <v>50009</v>
      </c>
      <c r="B147" s="6" t="s">
        <v>16958</v>
      </c>
      <c r="C147" s="6" t="s">
        <v>16351</v>
      </c>
      <c r="D147" s="6" t="s">
        <v>16748</v>
      </c>
      <c r="E147" s="6" t="s">
        <v>292</v>
      </c>
      <c r="F147" s="6" t="s">
        <v>293</v>
      </c>
      <c r="G147" s="6" t="s">
        <v>16959</v>
      </c>
      <c r="H147" s="6" t="s">
        <v>16960</v>
      </c>
      <c r="I147" s="6" t="s">
        <v>16596</v>
      </c>
      <c r="J147" s="6" t="s">
        <v>16961</v>
      </c>
      <c r="K147" s="6">
        <v>187</v>
      </c>
      <c r="L147" s="6">
        <v>150</v>
      </c>
      <c r="M147" s="6">
        <v>52</v>
      </c>
      <c r="N147" s="52" t="s">
        <v>368</v>
      </c>
      <c r="O147" s="52"/>
      <c r="P147" s="6">
        <v>60</v>
      </c>
      <c r="Q147" s="6">
        <v>150</v>
      </c>
    </row>
    <row r="148" customHeight="1" spans="1:17">
      <c r="A148" s="6">
        <v>49255</v>
      </c>
      <c r="B148" s="6" t="s">
        <v>16962</v>
      </c>
      <c r="C148" s="6" t="s">
        <v>16351</v>
      </c>
      <c r="D148" s="6" t="s">
        <v>16748</v>
      </c>
      <c r="E148" s="6" t="s">
        <v>292</v>
      </c>
      <c r="F148" s="6" t="s">
        <v>293</v>
      </c>
      <c r="G148" s="6" t="s">
        <v>16963</v>
      </c>
      <c r="H148" s="6" t="s">
        <v>16964</v>
      </c>
      <c r="I148" s="6" t="s">
        <v>16956</v>
      </c>
      <c r="J148" s="6" t="s">
        <v>16965</v>
      </c>
      <c r="K148" s="6">
        <v>185</v>
      </c>
      <c r="L148" s="6">
        <v>150</v>
      </c>
      <c r="M148" s="6">
        <v>53</v>
      </c>
      <c r="N148" s="52" t="s">
        <v>368</v>
      </c>
      <c r="O148" s="52"/>
      <c r="P148" s="6">
        <v>135</v>
      </c>
      <c r="Q148" s="6">
        <v>150</v>
      </c>
    </row>
    <row r="149" customHeight="1" spans="1:17">
      <c r="A149" s="6">
        <v>48927</v>
      </c>
      <c r="B149" s="6" t="s">
        <v>16966</v>
      </c>
      <c r="C149" s="6" t="s">
        <v>16351</v>
      </c>
      <c r="D149" s="6" t="s">
        <v>16748</v>
      </c>
      <c r="E149" s="6" t="s">
        <v>292</v>
      </c>
      <c r="F149" s="6" t="s">
        <v>293</v>
      </c>
      <c r="G149" s="6" t="s">
        <v>16967</v>
      </c>
      <c r="H149" s="6" t="s">
        <v>16968</v>
      </c>
      <c r="I149" s="6" t="s">
        <v>16969</v>
      </c>
      <c r="J149" s="6" t="s">
        <v>16970</v>
      </c>
      <c r="K149" s="6">
        <v>185</v>
      </c>
      <c r="L149" s="6">
        <v>140.63</v>
      </c>
      <c r="M149" s="6">
        <v>54</v>
      </c>
      <c r="N149" s="52" t="s">
        <v>368</v>
      </c>
      <c r="O149" s="52"/>
      <c r="P149" s="6">
        <v>80</v>
      </c>
      <c r="Q149" s="6">
        <v>150</v>
      </c>
    </row>
    <row r="150" customHeight="1" spans="1:17">
      <c r="A150" s="6">
        <v>49000</v>
      </c>
      <c r="B150" s="6" t="s">
        <v>16971</v>
      </c>
      <c r="C150" s="6" t="s">
        <v>16351</v>
      </c>
      <c r="D150" s="6" t="s">
        <v>16748</v>
      </c>
      <c r="E150" s="6" t="s">
        <v>292</v>
      </c>
      <c r="F150" s="6" t="s">
        <v>293</v>
      </c>
      <c r="G150" s="6" t="s">
        <v>16972</v>
      </c>
      <c r="H150" s="6" t="s">
        <v>16973</v>
      </c>
      <c r="I150" s="6" t="s">
        <v>16719</v>
      </c>
      <c r="J150" s="6" t="s">
        <v>16974</v>
      </c>
      <c r="K150" s="6">
        <v>182</v>
      </c>
      <c r="L150" s="6">
        <v>144.52</v>
      </c>
      <c r="M150" s="6">
        <v>55</v>
      </c>
      <c r="N150" s="52" t="s">
        <v>368</v>
      </c>
      <c r="O150" s="52"/>
      <c r="P150" s="6">
        <v>170</v>
      </c>
      <c r="Q150" s="6">
        <v>133.07</v>
      </c>
    </row>
    <row r="151" customHeight="1" spans="1:17">
      <c r="A151" s="6">
        <v>61600</v>
      </c>
      <c r="B151" s="6" t="s">
        <v>16975</v>
      </c>
      <c r="C151" s="6" t="s">
        <v>16351</v>
      </c>
      <c r="D151" s="6" t="s">
        <v>16748</v>
      </c>
      <c r="E151" s="6" t="s">
        <v>292</v>
      </c>
      <c r="F151" s="6" t="s">
        <v>293</v>
      </c>
      <c r="G151" s="6" t="s">
        <v>16976</v>
      </c>
      <c r="H151" s="6" t="s">
        <v>16977</v>
      </c>
      <c r="I151" s="6" t="s">
        <v>16486</v>
      </c>
      <c r="J151" s="6" t="s">
        <v>16978</v>
      </c>
      <c r="K151" s="6">
        <v>179</v>
      </c>
      <c r="L151" s="6">
        <v>150</v>
      </c>
      <c r="M151" s="6">
        <v>56</v>
      </c>
      <c r="N151" s="52" t="s">
        <v>368</v>
      </c>
      <c r="O151" s="52"/>
      <c r="P151" s="6">
        <v>131</v>
      </c>
      <c r="Q151" s="6">
        <v>150</v>
      </c>
    </row>
    <row r="152" customHeight="1" spans="1:17">
      <c r="A152" s="6">
        <v>49820</v>
      </c>
      <c r="B152" s="6" t="s">
        <v>16979</v>
      </c>
      <c r="C152" s="6" t="s">
        <v>16351</v>
      </c>
      <c r="D152" s="6" t="s">
        <v>16748</v>
      </c>
      <c r="E152" s="6" t="s">
        <v>292</v>
      </c>
      <c r="F152" s="6" t="s">
        <v>293</v>
      </c>
      <c r="G152" s="6" t="s">
        <v>16980</v>
      </c>
      <c r="H152" s="6" t="s">
        <v>16981</v>
      </c>
      <c r="I152" s="6" t="s">
        <v>16596</v>
      </c>
      <c r="J152" s="6" t="s">
        <v>16982</v>
      </c>
      <c r="K152" s="6">
        <v>167</v>
      </c>
      <c r="L152" s="6">
        <v>150</v>
      </c>
      <c r="M152" s="6">
        <v>57</v>
      </c>
      <c r="N152" s="52" t="s">
        <v>368</v>
      </c>
      <c r="O152" s="52"/>
      <c r="P152" s="6">
        <v>84</v>
      </c>
      <c r="Q152" s="6">
        <v>150</v>
      </c>
    </row>
    <row r="153" customHeight="1" spans="1:17">
      <c r="A153" s="6">
        <v>49385</v>
      </c>
      <c r="B153" s="6" t="s">
        <v>16983</v>
      </c>
      <c r="C153" s="6" t="s">
        <v>16351</v>
      </c>
      <c r="D153" s="6" t="s">
        <v>16748</v>
      </c>
      <c r="E153" s="6" t="s">
        <v>292</v>
      </c>
      <c r="F153" s="6" t="s">
        <v>293</v>
      </c>
      <c r="G153" s="6" t="s">
        <v>16984</v>
      </c>
      <c r="H153" s="6" t="s">
        <v>16985</v>
      </c>
      <c r="I153" s="6" t="s">
        <v>16624</v>
      </c>
      <c r="J153" s="6" t="s">
        <v>16986</v>
      </c>
      <c r="K153" s="6">
        <v>167</v>
      </c>
      <c r="L153" s="6">
        <v>150</v>
      </c>
      <c r="M153" s="6">
        <v>58</v>
      </c>
      <c r="N153" s="52" t="s">
        <v>368</v>
      </c>
      <c r="O153" s="52"/>
      <c r="P153" s="6">
        <v>38</v>
      </c>
      <c r="Q153" s="6">
        <v>150</v>
      </c>
    </row>
    <row r="154" customHeight="1" spans="1:17">
      <c r="A154" s="6">
        <v>49977</v>
      </c>
      <c r="B154" s="6" t="s">
        <v>16987</v>
      </c>
      <c r="C154" s="6" t="s">
        <v>16351</v>
      </c>
      <c r="D154" s="6" t="s">
        <v>16748</v>
      </c>
      <c r="E154" s="6" t="s">
        <v>292</v>
      </c>
      <c r="F154" s="6" t="s">
        <v>293</v>
      </c>
      <c r="G154" s="6" t="s">
        <v>16988</v>
      </c>
      <c r="H154" s="6" t="s">
        <v>16989</v>
      </c>
      <c r="I154" s="6" t="s">
        <v>16728</v>
      </c>
      <c r="J154" s="6" t="s">
        <v>16990</v>
      </c>
      <c r="K154" s="6">
        <v>165</v>
      </c>
      <c r="L154" s="6">
        <v>143.84</v>
      </c>
      <c r="M154" s="6">
        <v>59</v>
      </c>
      <c r="N154" s="52" t="s">
        <v>368</v>
      </c>
      <c r="O154" s="52"/>
      <c r="P154" s="6">
        <v>56</v>
      </c>
      <c r="Q154" s="6">
        <v>150</v>
      </c>
    </row>
    <row r="155" customHeight="1" spans="1:17">
      <c r="A155" s="6">
        <v>49982</v>
      </c>
      <c r="B155" s="6" t="s">
        <v>16991</v>
      </c>
      <c r="C155" s="6" t="s">
        <v>16351</v>
      </c>
      <c r="D155" s="6" t="s">
        <v>16748</v>
      </c>
      <c r="E155" s="6" t="s">
        <v>292</v>
      </c>
      <c r="F155" s="6" t="s">
        <v>293</v>
      </c>
      <c r="G155" s="6" t="s">
        <v>16992</v>
      </c>
      <c r="H155" s="6" t="s">
        <v>16993</v>
      </c>
      <c r="I155" s="6" t="s">
        <v>16728</v>
      </c>
      <c r="J155" s="6" t="s">
        <v>16994</v>
      </c>
      <c r="K155" s="6">
        <v>164</v>
      </c>
      <c r="L155" s="6">
        <v>150</v>
      </c>
      <c r="M155" s="6">
        <v>60</v>
      </c>
      <c r="N155" s="52" t="s">
        <v>368</v>
      </c>
      <c r="O155" s="52"/>
      <c r="P155" s="6">
        <v>121</v>
      </c>
      <c r="Q155" s="6">
        <v>150</v>
      </c>
    </row>
    <row r="156" customHeight="1" spans="1:17">
      <c r="A156" s="6">
        <v>48993</v>
      </c>
      <c r="B156" s="6" t="s">
        <v>16995</v>
      </c>
      <c r="C156" s="6" t="s">
        <v>16351</v>
      </c>
      <c r="D156" s="6" t="s">
        <v>16748</v>
      </c>
      <c r="E156" s="6" t="s">
        <v>292</v>
      </c>
      <c r="F156" s="6" t="s">
        <v>293</v>
      </c>
      <c r="G156" s="6" t="s">
        <v>16996</v>
      </c>
      <c r="H156" s="6" t="s">
        <v>16997</v>
      </c>
      <c r="I156" s="6" t="s">
        <v>16719</v>
      </c>
      <c r="J156" s="6" t="s">
        <v>16998</v>
      </c>
      <c r="K156" s="6">
        <v>164</v>
      </c>
      <c r="L156" s="6">
        <v>125.47</v>
      </c>
      <c r="M156" s="6">
        <v>61</v>
      </c>
      <c r="N156" s="52" t="s">
        <v>368</v>
      </c>
      <c r="O156" s="52"/>
      <c r="P156" s="6">
        <v>119</v>
      </c>
      <c r="Q156" s="6">
        <v>131.99</v>
      </c>
    </row>
    <row r="157" customHeight="1" spans="1:17">
      <c r="A157" s="6">
        <v>46625</v>
      </c>
      <c r="B157" s="6" t="s">
        <v>16999</v>
      </c>
      <c r="C157" s="6" t="s">
        <v>16351</v>
      </c>
      <c r="D157" s="6" t="s">
        <v>16748</v>
      </c>
      <c r="E157" s="6" t="s">
        <v>292</v>
      </c>
      <c r="F157" s="6" t="s">
        <v>293</v>
      </c>
      <c r="G157" s="6" t="s">
        <v>17000</v>
      </c>
      <c r="H157" s="6" t="s">
        <v>17001</v>
      </c>
      <c r="I157" s="6" t="s">
        <v>16926</v>
      </c>
      <c r="J157" s="6" t="s">
        <v>17002</v>
      </c>
      <c r="K157" s="6">
        <v>160</v>
      </c>
      <c r="L157" s="6">
        <v>128.73</v>
      </c>
      <c r="M157" s="6">
        <v>62</v>
      </c>
      <c r="N157" s="52" t="s">
        <v>368</v>
      </c>
      <c r="O157" s="52"/>
      <c r="P157" s="6">
        <v>105</v>
      </c>
      <c r="Q157" s="6">
        <v>150</v>
      </c>
    </row>
    <row r="158" customHeight="1" spans="1:17">
      <c r="A158" s="6">
        <v>50093</v>
      </c>
      <c r="B158" s="6" t="s">
        <v>17003</v>
      </c>
      <c r="C158" s="6" t="s">
        <v>16351</v>
      </c>
      <c r="D158" s="6" t="s">
        <v>16748</v>
      </c>
      <c r="E158" s="6" t="s">
        <v>292</v>
      </c>
      <c r="F158" s="6" t="s">
        <v>293</v>
      </c>
      <c r="G158" s="6" t="s">
        <v>17004</v>
      </c>
      <c r="H158" s="6" t="s">
        <v>17005</v>
      </c>
      <c r="I158" s="6" t="s">
        <v>16624</v>
      </c>
      <c r="J158" s="6" t="s">
        <v>17006</v>
      </c>
      <c r="K158" s="6">
        <v>156</v>
      </c>
      <c r="L158" s="6">
        <v>150</v>
      </c>
      <c r="M158" s="6">
        <v>63</v>
      </c>
      <c r="N158" s="52" t="s">
        <v>368</v>
      </c>
      <c r="O158" s="52"/>
      <c r="P158" s="6">
        <v>131</v>
      </c>
      <c r="Q158" s="6">
        <v>150</v>
      </c>
    </row>
    <row r="159" customHeight="1" spans="1:17">
      <c r="A159" s="6">
        <v>47668</v>
      </c>
      <c r="B159" s="6" t="s">
        <v>17007</v>
      </c>
      <c r="C159" s="6" t="s">
        <v>16351</v>
      </c>
      <c r="D159" s="6" t="s">
        <v>16748</v>
      </c>
      <c r="E159" s="6" t="s">
        <v>292</v>
      </c>
      <c r="F159" s="6" t="s">
        <v>293</v>
      </c>
      <c r="G159" s="6" t="s">
        <v>17008</v>
      </c>
      <c r="H159" s="6" t="s">
        <v>17009</v>
      </c>
      <c r="I159" s="6" t="s">
        <v>17010</v>
      </c>
      <c r="J159" s="6" t="s">
        <v>17011</v>
      </c>
      <c r="K159" s="6">
        <v>155</v>
      </c>
      <c r="L159" s="6">
        <v>150</v>
      </c>
      <c r="M159" s="6">
        <v>64</v>
      </c>
      <c r="N159" s="52" t="s">
        <v>368</v>
      </c>
      <c r="O159" s="52"/>
      <c r="P159" s="6">
        <v>130</v>
      </c>
      <c r="Q159" s="6">
        <v>150</v>
      </c>
    </row>
    <row r="160" customHeight="1" spans="1:17">
      <c r="A160" s="6">
        <v>47904</v>
      </c>
      <c r="B160" s="6" t="s">
        <v>17012</v>
      </c>
      <c r="C160" s="6" t="s">
        <v>16351</v>
      </c>
      <c r="D160" s="6" t="s">
        <v>16748</v>
      </c>
      <c r="E160" s="6" t="s">
        <v>292</v>
      </c>
      <c r="F160" s="6" t="s">
        <v>293</v>
      </c>
      <c r="G160" s="6" t="s">
        <v>17013</v>
      </c>
      <c r="H160" s="6" t="s">
        <v>17009</v>
      </c>
      <c r="I160" s="6" t="s">
        <v>17010</v>
      </c>
      <c r="J160" s="6" t="s">
        <v>17014</v>
      </c>
      <c r="K160" s="6">
        <v>155</v>
      </c>
      <c r="L160" s="6">
        <v>150</v>
      </c>
      <c r="M160" s="6">
        <v>65</v>
      </c>
      <c r="N160" s="52" t="s">
        <v>368</v>
      </c>
      <c r="O160" s="52"/>
      <c r="P160" s="6">
        <v>105</v>
      </c>
      <c r="Q160" s="6">
        <v>150</v>
      </c>
    </row>
    <row r="161" customHeight="1" spans="1:17">
      <c r="A161" s="6">
        <v>49928</v>
      </c>
      <c r="B161" s="6" t="s">
        <v>17015</v>
      </c>
      <c r="C161" s="6" t="s">
        <v>16351</v>
      </c>
      <c r="D161" s="6" t="s">
        <v>16748</v>
      </c>
      <c r="E161" s="6" t="s">
        <v>292</v>
      </c>
      <c r="F161" s="6" t="s">
        <v>293</v>
      </c>
      <c r="G161" s="6" t="s">
        <v>17016</v>
      </c>
      <c r="H161" s="6" t="s">
        <v>17017</v>
      </c>
      <c r="I161" s="6" t="s">
        <v>16624</v>
      </c>
      <c r="J161" s="6" t="s">
        <v>17018</v>
      </c>
      <c r="K161" s="6">
        <v>155</v>
      </c>
      <c r="L161" s="6" t="s">
        <v>17019</v>
      </c>
      <c r="M161" s="6">
        <v>66</v>
      </c>
      <c r="N161" s="52" t="s">
        <v>368</v>
      </c>
      <c r="O161" s="52"/>
      <c r="P161" s="6">
        <v>82</v>
      </c>
      <c r="Q161" s="6">
        <v>146.5</v>
      </c>
    </row>
    <row r="162" customHeight="1" spans="1:17">
      <c r="A162" s="6">
        <v>48970</v>
      </c>
      <c r="B162" s="6" t="s">
        <v>17020</v>
      </c>
      <c r="C162" s="6" t="s">
        <v>16351</v>
      </c>
      <c r="D162" s="6" t="s">
        <v>16748</v>
      </c>
      <c r="E162" s="6" t="s">
        <v>292</v>
      </c>
      <c r="F162" s="6" t="s">
        <v>293</v>
      </c>
      <c r="G162" s="6" t="s">
        <v>17021</v>
      </c>
      <c r="H162" s="6" t="s">
        <v>17022</v>
      </c>
      <c r="I162" s="6" t="s">
        <v>17023</v>
      </c>
      <c r="J162" s="6" t="s">
        <v>17024</v>
      </c>
      <c r="K162" s="6">
        <v>155</v>
      </c>
      <c r="L162" s="6">
        <v>31.85</v>
      </c>
      <c r="M162" s="6">
        <v>67</v>
      </c>
      <c r="N162" s="52" t="s">
        <v>368</v>
      </c>
      <c r="O162" s="52"/>
      <c r="P162" s="6">
        <v>59</v>
      </c>
      <c r="Q162" s="6">
        <v>150</v>
      </c>
    </row>
    <row r="163" customHeight="1" spans="1:17">
      <c r="A163" s="6">
        <v>48969</v>
      </c>
      <c r="B163" s="6" t="s">
        <v>17025</v>
      </c>
      <c r="C163" s="6" t="s">
        <v>16351</v>
      </c>
      <c r="D163" s="6" t="s">
        <v>16748</v>
      </c>
      <c r="E163" s="6" t="s">
        <v>292</v>
      </c>
      <c r="F163" s="6" t="s">
        <v>293</v>
      </c>
      <c r="G163" s="6" t="s">
        <v>17026</v>
      </c>
      <c r="H163" s="6" t="s">
        <v>16997</v>
      </c>
      <c r="I163" s="6" t="s">
        <v>16719</v>
      </c>
      <c r="J163" s="6" t="s">
        <v>17027</v>
      </c>
      <c r="K163" s="6">
        <v>155</v>
      </c>
      <c r="L163" s="6">
        <v>150</v>
      </c>
      <c r="M163" s="6">
        <v>68</v>
      </c>
      <c r="N163" s="52" t="s">
        <v>368</v>
      </c>
      <c r="O163" s="52"/>
      <c r="P163" s="6">
        <v>43</v>
      </c>
      <c r="Q163" s="6">
        <v>150</v>
      </c>
    </row>
    <row r="164" customHeight="1" spans="1:17">
      <c r="A164" s="6">
        <v>54094</v>
      </c>
      <c r="B164" s="6" t="s">
        <v>17028</v>
      </c>
      <c r="C164" s="6" t="s">
        <v>16351</v>
      </c>
      <c r="D164" s="6" t="s">
        <v>16748</v>
      </c>
      <c r="E164" s="6" t="s">
        <v>292</v>
      </c>
      <c r="F164" s="6" t="s">
        <v>293</v>
      </c>
      <c r="G164" s="6" t="s">
        <v>17029</v>
      </c>
      <c r="H164" s="6" t="s">
        <v>17030</v>
      </c>
      <c r="I164" s="6" t="s">
        <v>17031</v>
      </c>
      <c r="J164" s="6" t="s">
        <v>17032</v>
      </c>
      <c r="K164" s="6">
        <v>145</v>
      </c>
      <c r="L164" s="6">
        <v>150</v>
      </c>
      <c r="M164" s="6">
        <v>69</v>
      </c>
      <c r="N164" s="52" t="s">
        <v>368</v>
      </c>
      <c r="O164" s="52"/>
      <c r="P164" s="6">
        <v>132</v>
      </c>
      <c r="Q164" s="6">
        <v>150</v>
      </c>
    </row>
    <row r="165" customHeight="1" spans="1:17">
      <c r="A165" s="6">
        <v>49996</v>
      </c>
      <c r="B165" s="6" t="s">
        <v>17033</v>
      </c>
      <c r="C165" s="6" t="s">
        <v>16351</v>
      </c>
      <c r="D165" s="6" t="s">
        <v>16748</v>
      </c>
      <c r="E165" s="6" t="s">
        <v>292</v>
      </c>
      <c r="F165" s="6" t="s">
        <v>293</v>
      </c>
      <c r="G165" s="6" t="s">
        <v>17034</v>
      </c>
      <c r="H165" s="6" t="s">
        <v>16390</v>
      </c>
      <c r="I165" s="6" t="s">
        <v>16591</v>
      </c>
      <c r="J165" s="6" t="s">
        <v>17035</v>
      </c>
      <c r="K165" s="6">
        <v>145</v>
      </c>
      <c r="L165" s="6">
        <v>115</v>
      </c>
      <c r="M165" s="6">
        <v>70</v>
      </c>
      <c r="N165" s="52" t="s">
        <v>368</v>
      </c>
      <c r="O165" s="52"/>
      <c r="P165" s="6">
        <v>48</v>
      </c>
      <c r="Q165" s="6">
        <v>137.38</v>
      </c>
    </row>
    <row r="166" customHeight="1" spans="1:17">
      <c r="A166" s="6">
        <v>61403</v>
      </c>
      <c r="B166" s="6" t="s">
        <v>17036</v>
      </c>
      <c r="C166" s="6" t="s">
        <v>16351</v>
      </c>
      <c r="D166" s="6" t="s">
        <v>16748</v>
      </c>
      <c r="E166" s="6" t="s">
        <v>292</v>
      </c>
      <c r="F166" s="6" t="s">
        <v>293</v>
      </c>
      <c r="G166" s="6" t="s">
        <v>17037</v>
      </c>
      <c r="H166" s="6" t="s">
        <v>17038</v>
      </c>
      <c r="I166" s="6" t="s">
        <v>16464</v>
      </c>
      <c r="J166" s="6" t="s">
        <v>17039</v>
      </c>
      <c r="K166" s="6">
        <v>142</v>
      </c>
      <c r="L166" s="6">
        <v>150</v>
      </c>
      <c r="M166" s="6">
        <v>71</v>
      </c>
      <c r="N166" s="52" t="s">
        <v>368</v>
      </c>
      <c r="O166" s="52"/>
      <c r="P166" s="6">
        <v>135</v>
      </c>
      <c r="Q166" s="6">
        <v>150</v>
      </c>
    </row>
    <row r="167" customHeight="1" spans="1:17">
      <c r="A167" s="6">
        <v>49935</v>
      </c>
      <c r="B167" s="6" t="s">
        <v>17040</v>
      </c>
      <c r="C167" s="6" t="s">
        <v>16351</v>
      </c>
      <c r="D167" s="6" t="s">
        <v>16748</v>
      </c>
      <c r="E167" s="6" t="s">
        <v>292</v>
      </c>
      <c r="F167" s="6" t="s">
        <v>293</v>
      </c>
      <c r="G167" s="6" t="s">
        <v>17041</v>
      </c>
      <c r="H167" s="6" t="s">
        <v>17042</v>
      </c>
      <c r="I167" s="6" t="s">
        <v>16728</v>
      </c>
      <c r="J167" s="6" t="s">
        <v>17043</v>
      </c>
      <c r="K167" s="6">
        <v>137</v>
      </c>
      <c r="L167" s="6">
        <v>150</v>
      </c>
      <c r="M167" s="6">
        <v>72</v>
      </c>
      <c r="N167" s="52" t="s">
        <v>368</v>
      </c>
      <c r="O167" s="52"/>
      <c r="P167" s="6">
        <v>78</v>
      </c>
      <c r="Q167" s="6">
        <v>150</v>
      </c>
    </row>
    <row r="168" customHeight="1" spans="1:17">
      <c r="A168" s="6">
        <v>61995</v>
      </c>
      <c r="B168" s="6" t="s">
        <v>17044</v>
      </c>
      <c r="C168" s="6" t="s">
        <v>16351</v>
      </c>
      <c r="D168" s="6" t="s">
        <v>16748</v>
      </c>
      <c r="E168" s="6" t="s">
        <v>292</v>
      </c>
      <c r="F168" s="6" t="s">
        <v>293</v>
      </c>
      <c r="G168" s="6" t="s">
        <v>17045</v>
      </c>
      <c r="H168" s="6" t="s">
        <v>17046</v>
      </c>
      <c r="I168" s="6" t="s">
        <v>16464</v>
      </c>
      <c r="J168" s="6" t="s">
        <v>17047</v>
      </c>
      <c r="K168" s="6">
        <v>137</v>
      </c>
      <c r="L168" s="6">
        <v>150</v>
      </c>
      <c r="M168" s="6">
        <v>73</v>
      </c>
      <c r="N168" s="52" t="s">
        <v>368</v>
      </c>
      <c r="O168" s="52"/>
      <c r="P168" s="6">
        <v>57</v>
      </c>
      <c r="Q168" s="6">
        <v>150</v>
      </c>
    </row>
    <row r="169" customHeight="1" spans="1:17">
      <c r="A169" s="6">
        <v>61220</v>
      </c>
      <c r="B169" s="6" t="s">
        <v>17048</v>
      </c>
      <c r="C169" s="6" t="s">
        <v>16351</v>
      </c>
      <c r="D169" s="6" t="s">
        <v>16748</v>
      </c>
      <c r="E169" s="6" t="s">
        <v>292</v>
      </c>
      <c r="F169" s="6" t="s">
        <v>293</v>
      </c>
      <c r="G169" s="6" t="s">
        <v>17049</v>
      </c>
      <c r="H169" s="6" t="s">
        <v>17050</v>
      </c>
      <c r="I169" s="6" t="s">
        <v>16464</v>
      </c>
      <c r="J169" s="6" t="s">
        <v>17051</v>
      </c>
      <c r="K169" s="6">
        <v>129</v>
      </c>
      <c r="L169" s="6">
        <v>150</v>
      </c>
      <c r="M169" s="6">
        <v>74</v>
      </c>
      <c r="N169" s="52" t="s">
        <v>368</v>
      </c>
      <c r="O169" s="52"/>
      <c r="P169" s="6">
        <v>119</v>
      </c>
      <c r="Q169" s="6">
        <v>150</v>
      </c>
    </row>
    <row r="170" customHeight="1" spans="1:17">
      <c r="A170" s="6">
        <v>49811</v>
      </c>
      <c r="B170" s="6" t="s">
        <v>17052</v>
      </c>
      <c r="C170" s="6" t="s">
        <v>16351</v>
      </c>
      <c r="D170" s="6" t="s">
        <v>16748</v>
      </c>
      <c r="E170" s="6" t="s">
        <v>292</v>
      </c>
      <c r="F170" s="6" t="s">
        <v>293</v>
      </c>
      <c r="G170" s="6" t="s">
        <v>17053</v>
      </c>
      <c r="H170" s="6" t="s">
        <v>17054</v>
      </c>
      <c r="I170" s="6" t="s">
        <v>16696</v>
      </c>
      <c r="J170" s="6" t="s">
        <v>17055</v>
      </c>
      <c r="K170" s="6">
        <v>128</v>
      </c>
      <c r="L170" s="6">
        <v>147.28</v>
      </c>
      <c r="M170" s="6">
        <v>75</v>
      </c>
      <c r="N170" s="52" t="s">
        <v>368</v>
      </c>
      <c r="O170" s="52"/>
      <c r="P170" s="6">
        <v>76</v>
      </c>
      <c r="Q170" s="6">
        <v>147.8</v>
      </c>
    </row>
    <row r="171" customHeight="1" spans="1:17">
      <c r="A171" s="6">
        <v>46623</v>
      </c>
      <c r="B171" s="6" t="s">
        <v>17056</v>
      </c>
      <c r="C171" s="6" t="s">
        <v>16351</v>
      </c>
      <c r="D171" s="6" t="s">
        <v>16748</v>
      </c>
      <c r="E171" s="6" t="s">
        <v>292</v>
      </c>
      <c r="F171" s="6" t="s">
        <v>293</v>
      </c>
      <c r="G171" s="6" t="s">
        <v>17057</v>
      </c>
      <c r="H171" s="6" t="s">
        <v>17058</v>
      </c>
      <c r="I171" s="6" t="s">
        <v>17059</v>
      </c>
      <c r="J171" s="6" t="s">
        <v>17060</v>
      </c>
      <c r="K171" s="6">
        <v>124</v>
      </c>
      <c r="L171" s="6">
        <v>150</v>
      </c>
      <c r="M171" s="6">
        <v>76</v>
      </c>
      <c r="N171" s="52" t="s">
        <v>368</v>
      </c>
      <c r="O171" s="52"/>
      <c r="P171" s="6">
        <v>112</v>
      </c>
      <c r="Q171" s="6">
        <v>150</v>
      </c>
    </row>
    <row r="172" customHeight="1" spans="1:17">
      <c r="A172" s="6">
        <v>49909</v>
      </c>
      <c r="B172" s="6" t="s">
        <v>17061</v>
      </c>
      <c r="C172" s="6" t="s">
        <v>16351</v>
      </c>
      <c r="D172" s="6" t="s">
        <v>16748</v>
      </c>
      <c r="E172" s="6" t="s">
        <v>292</v>
      </c>
      <c r="F172" s="6" t="s">
        <v>293</v>
      </c>
      <c r="G172" s="6" t="s">
        <v>17062</v>
      </c>
      <c r="H172" s="6" t="s">
        <v>17063</v>
      </c>
      <c r="I172" s="6" t="s">
        <v>16624</v>
      </c>
      <c r="J172" s="6" t="s">
        <v>17064</v>
      </c>
      <c r="K172" s="6">
        <v>119</v>
      </c>
      <c r="L172" s="6">
        <v>150</v>
      </c>
      <c r="M172" s="6">
        <v>77</v>
      </c>
      <c r="N172" s="52" t="s">
        <v>368</v>
      </c>
      <c r="O172" s="52"/>
      <c r="P172" s="6">
        <v>54</v>
      </c>
      <c r="Q172" s="6">
        <v>133.56</v>
      </c>
    </row>
    <row r="173" customHeight="1" spans="1:17">
      <c r="A173" s="6">
        <v>46618</v>
      </c>
      <c r="B173" s="6" t="s">
        <v>17065</v>
      </c>
      <c r="C173" s="6" t="s">
        <v>16351</v>
      </c>
      <c r="D173" s="6" t="s">
        <v>16748</v>
      </c>
      <c r="E173" s="6" t="s">
        <v>292</v>
      </c>
      <c r="F173" s="6" t="s">
        <v>293</v>
      </c>
      <c r="G173" s="6" t="s">
        <v>17066</v>
      </c>
      <c r="H173" s="6" t="s">
        <v>17067</v>
      </c>
      <c r="I173" s="6" t="s">
        <v>16921</v>
      </c>
      <c r="J173" s="6" t="s">
        <v>17068</v>
      </c>
      <c r="K173" s="6">
        <v>114</v>
      </c>
      <c r="L173" s="6">
        <v>133.59</v>
      </c>
      <c r="M173" s="6">
        <v>78</v>
      </c>
      <c r="N173" s="52" t="s">
        <v>368</v>
      </c>
      <c r="O173" s="52"/>
      <c r="P173" s="6">
        <v>104</v>
      </c>
      <c r="Q173" s="6">
        <v>135.81</v>
      </c>
    </row>
    <row r="174" customHeight="1" spans="1:17">
      <c r="A174" s="6">
        <v>49827</v>
      </c>
      <c r="B174" s="6" t="s">
        <v>17069</v>
      </c>
      <c r="C174" s="6" t="s">
        <v>16351</v>
      </c>
      <c r="D174" s="6" t="s">
        <v>16748</v>
      </c>
      <c r="E174" s="6" t="s">
        <v>292</v>
      </c>
      <c r="F174" s="6" t="s">
        <v>293</v>
      </c>
      <c r="G174" s="6" t="s">
        <v>17070</v>
      </c>
      <c r="H174" s="6" t="s">
        <v>16546</v>
      </c>
      <c r="I174" s="6" t="s">
        <v>16696</v>
      </c>
      <c r="J174" s="6" t="s">
        <v>17071</v>
      </c>
      <c r="K174" s="6">
        <v>114</v>
      </c>
      <c r="L174" s="6">
        <v>142</v>
      </c>
      <c r="M174" s="6">
        <v>79</v>
      </c>
      <c r="N174" s="52" t="s">
        <v>368</v>
      </c>
      <c r="O174" s="52"/>
      <c r="P174" s="6">
        <v>80</v>
      </c>
      <c r="Q174" s="6">
        <v>150</v>
      </c>
    </row>
    <row r="175" customHeight="1" spans="1:17">
      <c r="A175" s="6">
        <v>61495</v>
      </c>
      <c r="B175" s="6" t="s">
        <v>17072</v>
      </c>
      <c r="C175" s="6" t="s">
        <v>16351</v>
      </c>
      <c r="D175" s="6" t="s">
        <v>16748</v>
      </c>
      <c r="E175" s="6" t="s">
        <v>292</v>
      </c>
      <c r="F175" s="6" t="s">
        <v>293</v>
      </c>
      <c r="G175" s="6" t="s">
        <v>17073</v>
      </c>
      <c r="H175" s="6" t="s">
        <v>17074</v>
      </c>
      <c r="I175" s="6" t="s">
        <v>16464</v>
      </c>
      <c r="J175" s="6" t="s">
        <v>17075</v>
      </c>
      <c r="K175" s="6">
        <v>109</v>
      </c>
      <c r="L175" s="6">
        <v>150</v>
      </c>
      <c r="M175" s="6">
        <v>80</v>
      </c>
      <c r="N175" s="52" t="s">
        <v>368</v>
      </c>
      <c r="O175" s="52"/>
      <c r="P175" s="6">
        <v>92</v>
      </c>
      <c r="Q175" s="6">
        <v>150</v>
      </c>
    </row>
    <row r="176" customHeight="1" spans="1:17">
      <c r="A176" s="6">
        <v>50348</v>
      </c>
      <c r="B176" s="6" t="s">
        <v>17076</v>
      </c>
      <c r="C176" s="6" t="s">
        <v>16351</v>
      </c>
      <c r="D176" s="6" t="s">
        <v>16748</v>
      </c>
      <c r="E176" s="6" t="s">
        <v>292</v>
      </c>
      <c r="F176" s="6" t="s">
        <v>293</v>
      </c>
      <c r="G176" s="6" t="s">
        <v>17077</v>
      </c>
      <c r="H176" s="6" t="s">
        <v>17078</v>
      </c>
      <c r="I176" s="6" t="s">
        <v>16916</v>
      </c>
      <c r="J176" s="6" t="s">
        <v>17079</v>
      </c>
      <c r="K176" s="6">
        <v>101</v>
      </c>
      <c r="L176" s="6">
        <v>150</v>
      </c>
      <c r="M176" s="6">
        <v>81</v>
      </c>
      <c r="N176" s="52" t="s">
        <v>368</v>
      </c>
      <c r="O176" s="52"/>
      <c r="P176" s="6">
        <v>36</v>
      </c>
      <c r="Q176" s="6">
        <v>150</v>
      </c>
    </row>
    <row r="177" customHeight="1" spans="1:17">
      <c r="A177" s="6">
        <v>49009</v>
      </c>
      <c r="B177" s="6" t="s">
        <v>17080</v>
      </c>
      <c r="C177" s="6" t="s">
        <v>16351</v>
      </c>
      <c r="D177" s="6" t="s">
        <v>16748</v>
      </c>
      <c r="E177" s="6" t="s">
        <v>292</v>
      </c>
      <c r="F177" s="6" t="s">
        <v>293</v>
      </c>
      <c r="G177" s="6" t="s">
        <v>17081</v>
      </c>
      <c r="H177" s="6" t="s">
        <v>17082</v>
      </c>
      <c r="I177" s="6" t="s">
        <v>17023</v>
      </c>
      <c r="J177" s="6" t="s">
        <v>17083</v>
      </c>
      <c r="K177" s="6">
        <v>99</v>
      </c>
      <c r="L177" s="6">
        <v>150</v>
      </c>
      <c r="M177" s="6">
        <v>82</v>
      </c>
      <c r="N177" s="52" t="s">
        <v>368</v>
      </c>
      <c r="O177" s="52"/>
      <c r="P177" s="6">
        <v>76</v>
      </c>
      <c r="Q177" s="6">
        <v>150</v>
      </c>
    </row>
    <row r="178" customHeight="1" spans="1:17">
      <c r="A178" s="6">
        <v>49011</v>
      </c>
      <c r="B178" s="6" t="s">
        <v>17084</v>
      </c>
      <c r="C178" s="6" t="s">
        <v>16351</v>
      </c>
      <c r="D178" s="6" t="s">
        <v>16748</v>
      </c>
      <c r="E178" s="6" t="s">
        <v>292</v>
      </c>
      <c r="F178" s="6" t="s">
        <v>293</v>
      </c>
      <c r="G178" s="6" t="s">
        <v>17085</v>
      </c>
      <c r="H178" s="6" t="s">
        <v>16539</v>
      </c>
      <c r="I178" s="6" t="s">
        <v>16696</v>
      </c>
      <c r="J178" s="6" t="s">
        <v>17086</v>
      </c>
      <c r="K178" s="6">
        <v>80</v>
      </c>
      <c r="L178" s="6">
        <v>150</v>
      </c>
      <c r="M178" s="6">
        <v>83</v>
      </c>
      <c r="N178" s="52" t="s">
        <v>368</v>
      </c>
      <c r="O178" s="52"/>
      <c r="P178" s="6">
        <v>40</v>
      </c>
      <c r="Q178" s="6">
        <v>150</v>
      </c>
    </row>
    <row r="179" customHeight="1" spans="1:17">
      <c r="A179" s="6">
        <v>48985</v>
      </c>
      <c r="B179" s="6" t="s">
        <v>17087</v>
      </c>
      <c r="C179" s="6" t="s">
        <v>16351</v>
      </c>
      <c r="D179" s="6" t="s">
        <v>16748</v>
      </c>
      <c r="E179" s="6" t="s">
        <v>292</v>
      </c>
      <c r="F179" s="6" t="s">
        <v>293</v>
      </c>
      <c r="G179" s="6" t="s">
        <v>17088</v>
      </c>
      <c r="H179" s="6" t="s">
        <v>16600</v>
      </c>
      <c r="I179" s="6" t="s">
        <v>17089</v>
      </c>
      <c r="J179" s="6" t="s">
        <v>17090</v>
      </c>
      <c r="K179" s="6">
        <v>79</v>
      </c>
      <c r="L179" s="6">
        <v>150</v>
      </c>
      <c r="M179" s="6">
        <v>84</v>
      </c>
      <c r="N179" s="52" t="s">
        <v>368</v>
      </c>
      <c r="O179" s="52"/>
      <c r="P179" s="6">
        <v>24</v>
      </c>
      <c r="Q179" s="6">
        <v>150</v>
      </c>
    </row>
    <row r="181" customHeight="1" spans="1:17">
      <c r="A181" s="6">
        <v>60356</v>
      </c>
      <c r="B181" s="6" t="s">
        <v>17091</v>
      </c>
      <c r="C181" s="6" t="s">
        <v>16351</v>
      </c>
      <c r="D181" s="6" t="s">
        <v>16748</v>
      </c>
      <c r="E181" s="6" t="s">
        <v>292</v>
      </c>
      <c r="F181" s="6" t="s">
        <v>2067</v>
      </c>
      <c r="G181" s="6" t="s">
        <v>17092</v>
      </c>
      <c r="H181" s="6" t="s">
        <v>17093</v>
      </c>
      <c r="I181" s="6" t="s">
        <v>17094</v>
      </c>
      <c r="J181" s="6" t="s">
        <v>17095</v>
      </c>
      <c r="K181" s="6">
        <v>297</v>
      </c>
      <c r="L181" s="6">
        <v>140.88</v>
      </c>
      <c r="M181" s="6">
        <v>1</v>
      </c>
      <c r="N181" s="9" t="s">
        <v>298</v>
      </c>
      <c r="O181" s="129" t="s">
        <v>299</v>
      </c>
      <c r="P181" s="6">
        <v>285</v>
      </c>
      <c r="Q181" s="6">
        <v>150</v>
      </c>
    </row>
    <row r="182" customHeight="1" spans="1:17">
      <c r="A182" s="6">
        <v>56744</v>
      </c>
      <c r="B182" s="6" t="s">
        <v>17096</v>
      </c>
      <c r="C182" s="6" t="s">
        <v>16351</v>
      </c>
      <c r="D182" s="6" t="s">
        <v>16748</v>
      </c>
      <c r="E182" s="6" t="s">
        <v>292</v>
      </c>
      <c r="F182" s="6" t="s">
        <v>2067</v>
      </c>
      <c r="G182" s="6" t="s">
        <v>17097</v>
      </c>
      <c r="H182" s="6" t="s">
        <v>16710</v>
      </c>
      <c r="I182" s="6" t="s">
        <v>17098</v>
      </c>
      <c r="J182" s="6" t="s">
        <v>17099</v>
      </c>
      <c r="K182" s="6">
        <v>295</v>
      </c>
      <c r="L182" s="6">
        <v>150</v>
      </c>
      <c r="M182" s="6">
        <v>2</v>
      </c>
      <c r="N182" s="9" t="s">
        <v>311</v>
      </c>
      <c r="O182" s="129" t="s">
        <v>299</v>
      </c>
      <c r="P182" s="6">
        <v>235</v>
      </c>
      <c r="Q182" s="6">
        <v>150</v>
      </c>
    </row>
    <row r="183" customHeight="1" spans="1:17">
      <c r="A183" s="6">
        <v>59042</v>
      </c>
      <c r="B183" s="6" t="s">
        <v>17100</v>
      </c>
      <c r="C183" s="6" t="s">
        <v>16351</v>
      </c>
      <c r="D183" s="6" t="s">
        <v>16748</v>
      </c>
      <c r="E183" s="6" t="s">
        <v>292</v>
      </c>
      <c r="F183" s="6" t="s">
        <v>2067</v>
      </c>
      <c r="G183" s="6" t="s">
        <v>17101</v>
      </c>
      <c r="H183" s="6" t="s">
        <v>17102</v>
      </c>
      <c r="I183" s="6" t="s">
        <v>17103</v>
      </c>
      <c r="J183" s="6" t="s">
        <v>17104</v>
      </c>
      <c r="K183" s="6">
        <v>270</v>
      </c>
      <c r="L183" s="6">
        <v>150</v>
      </c>
      <c r="M183" s="6">
        <v>3</v>
      </c>
      <c r="N183" s="9" t="s">
        <v>322</v>
      </c>
      <c r="O183" s="129" t="s">
        <v>299</v>
      </c>
      <c r="P183" s="6">
        <v>215</v>
      </c>
      <c r="Q183" s="6">
        <v>150</v>
      </c>
    </row>
    <row r="184" customHeight="1" spans="1:17">
      <c r="A184" s="6">
        <v>56734</v>
      </c>
      <c r="B184" s="6" t="s">
        <v>17105</v>
      </c>
      <c r="C184" s="6" t="s">
        <v>16351</v>
      </c>
      <c r="D184" s="6" t="s">
        <v>16748</v>
      </c>
      <c r="E184" s="6" t="s">
        <v>292</v>
      </c>
      <c r="F184" s="6" t="s">
        <v>2067</v>
      </c>
      <c r="G184" s="6" t="s">
        <v>17106</v>
      </c>
      <c r="H184" s="6" t="s">
        <v>16710</v>
      </c>
      <c r="I184" s="6" t="s">
        <v>16711</v>
      </c>
      <c r="J184" s="6" t="s">
        <v>17107</v>
      </c>
      <c r="K184" s="6">
        <v>260</v>
      </c>
      <c r="L184" s="6">
        <v>150</v>
      </c>
      <c r="M184" s="6">
        <v>4</v>
      </c>
      <c r="N184" s="10" t="s">
        <v>333</v>
      </c>
      <c r="O184" s="10"/>
      <c r="P184" s="6">
        <v>190</v>
      </c>
      <c r="Q184" s="6">
        <v>150</v>
      </c>
    </row>
    <row r="185" customHeight="1" spans="1:17">
      <c r="A185" s="6">
        <v>56706</v>
      </c>
      <c r="B185" s="6" t="s">
        <v>17108</v>
      </c>
      <c r="C185" s="6" t="s">
        <v>16351</v>
      </c>
      <c r="D185" s="6" t="s">
        <v>16748</v>
      </c>
      <c r="E185" s="6" t="s">
        <v>292</v>
      </c>
      <c r="F185" s="6" t="s">
        <v>2067</v>
      </c>
      <c r="G185" s="6" t="s">
        <v>17109</v>
      </c>
      <c r="H185" s="6" t="s">
        <v>16710</v>
      </c>
      <c r="I185" s="6" t="s">
        <v>16711</v>
      </c>
      <c r="J185" s="6" t="s">
        <v>17110</v>
      </c>
      <c r="K185" s="6">
        <v>245</v>
      </c>
      <c r="L185" s="6">
        <v>136.81</v>
      </c>
      <c r="M185" s="6">
        <v>5</v>
      </c>
      <c r="N185" s="10" t="s">
        <v>333</v>
      </c>
      <c r="O185" s="10"/>
      <c r="P185" s="6">
        <v>235</v>
      </c>
      <c r="Q185" s="6">
        <v>150</v>
      </c>
    </row>
    <row r="186" customHeight="1" spans="1:17">
      <c r="A186" s="6">
        <v>48932</v>
      </c>
      <c r="B186" s="6" t="s">
        <v>17111</v>
      </c>
      <c r="C186" s="6" t="s">
        <v>16351</v>
      </c>
      <c r="D186" s="6" t="s">
        <v>16748</v>
      </c>
      <c r="E186" s="6" t="s">
        <v>292</v>
      </c>
      <c r="F186" s="6" t="s">
        <v>2067</v>
      </c>
      <c r="G186" s="6" t="s">
        <v>17112</v>
      </c>
      <c r="H186" s="6" t="s">
        <v>16968</v>
      </c>
      <c r="I186" s="6" t="s">
        <v>17113</v>
      </c>
      <c r="J186" s="6" t="s">
        <v>17114</v>
      </c>
      <c r="K186" s="6">
        <v>245</v>
      </c>
      <c r="L186" s="6">
        <v>136.94</v>
      </c>
      <c r="M186" s="6">
        <v>6</v>
      </c>
      <c r="N186" s="10" t="s">
        <v>333</v>
      </c>
      <c r="O186" s="10"/>
      <c r="P186" s="6">
        <v>207</v>
      </c>
      <c r="Q186" s="6">
        <v>136.1</v>
      </c>
    </row>
    <row r="187" customHeight="1" spans="1:17">
      <c r="A187" s="6">
        <v>48935</v>
      </c>
      <c r="B187" s="6" t="s">
        <v>17115</v>
      </c>
      <c r="C187" s="6" t="s">
        <v>16351</v>
      </c>
      <c r="D187" s="6" t="s">
        <v>16748</v>
      </c>
      <c r="E187" s="6" t="s">
        <v>292</v>
      </c>
      <c r="F187" s="6" t="s">
        <v>2067</v>
      </c>
      <c r="G187" s="6" t="s">
        <v>17116</v>
      </c>
      <c r="H187" s="6" t="s">
        <v>17117</v>
      </c>
      <c r="I187" s="6" t="s">
        <v>17118</v>
      </c>
      <c r="J187" s="6" t="s">
        <v>17119</v>
      </c>
      <c r="K187" s="6">
        <v>237</v>
      </c>
      <c r="L187" s="6">
        <v>150</v>
      </c>
      <c r="M187" s="6">
        <v>7</v>
      </c>
      <c r="N187" s="10" t="s">
        <v>368</v>
      </c>
      <c r="O187" s="10"/>
      <c r="P187" s="6">
        <v>190</v>
      </c>
      <c r="Q187" s="6">
        <v>150</v>
      </c>
    </row>
    <row r="188" customHeight="1" spans="1:17">
      <c r="A188" s="6">
        <v>56720</v>
      </c>
      <c r="B188" s="6" t="s">
        <v>17120</v>
      </c>
      <c r="C188" s="6" t="s">
        <v>16351</v>
      </c>
      <c r="D188" s="6" t="s">
        <v>16748</v>
      </c>
      <c r="E188" s="6" t="s">
        <v>292</v>
      </c>
      <c r="F188" s="6" t="s">
        <v>2067</v>
      </c>
      <c r="G188" s="6" t="s">
        <v>17121</v>
      </c>
      <c r="H188" s="6" t="s">
        <v>16710</v>
      </c>
      <c r="I188" s="6" t="s">
        <v>16711</v>
      </c>
      <c r="J188" s="6" t="s">
        <v>17122</v>
      </c>
      <c r="K188" s="6">
        <v>230</v>
      </c>
      <c r="L188" s="6">
        <v>150</v>
      </c>
      <c r="M188" s="6">
        <v>8</v>
      </c>
      <c r="N188" s="10" t="s">
        <v>368</v>
      </c>
      <c r="O188" s="10"/>
      <c r="P188" s="6">
        <v>200</v>
      </c>
      <c r="Q188" s="6">
        <v>150</v>
      </c>
    </row>
    <row r="189" customHeight="1" spans="1:17">
      <c r="A189" s="6">
        <v>48931</v>
      </c>
      <c r="B189" s="6" t="s">
        <v>17123</v>
      </c>
      <c r="C189" s="6" t="s">
        <v>16351</v>
      </c>
      <c r="D189" s="6" t="s">
        <v>16748</v>
      </c>
      <c r="E189" s="6" t="s">
        <v>292</v>
      </c>
      <c r="F189" s="6" t="s">
        <v>2067</v>
      </c>
      <c r="G189" s="6" t="s">
        <v>17124</v>
      </c>
      <c r="H189" s="6" t="s">
        <v>17125</v>
      </c>
      <c r="I189" s="6" t="s">
        <v>17126</v>
      </c>
      <c r="J189" s="6" t="s">
        <v>17127</v>
      </c>
      <c r="K189" s="6">
        <v>230</v>
      </c>
      <c r="L189" s="6">
        <v>150</v>
      </c>
      <c r="M189" s="6">
        <v>9</v>
      </c>
      <c r="N189" s="10" t="s">
        <v>368</v>
      </c>
      <c r="O189" s="10"/>
      <c r="P189" s="6">
        <v>185</v>
      </c>
      <c r="Q189" s="6">
        <v>150</v>
      </c>
    </row>
    <row r="190" customHeight="1" spans="1:17">
      <c r="A190" s="6">
        <v>56751</v>
      </c>
      <c r="B190" s="6" t="s">
        <v>17128</v>
      </c>
      <c r="C190" s="6" t="s">
        <v>16351</v>
      </c>
      <c r="D190" s="6" t="s">
        <v>16748</v>
      </c>
      <c r="E190" s="6" t="s">
        <v>292</v>
      </c>
      <c r="F190" s="6" t="s">
        <v>2067</v>
      </c>
      <c r="G190" s="6" t="s">
        <v>17129</v>
      </c>
      <c r="H190" s="6" t="s">
        <v>16710</v>
      </c>
      <c r="I190" s="6" t="s">
        <v>16711</v>
      </c>
      <c r="J190" s="6" t="s">
        <v>17130</v>
      </c>
      <c r="K190" s="6">
        <v>222</v>
      </c>
      <c r="L190" s="6">
        <v>150</v>
      </c>
      <c r="M190" s="6">
        <v>10</v>
      </c>
      <c r="N190" s="10" t="s">
        <v>368</v>
      </c>
      <c r="O190" s="52"/>
      <c r="P190" s="6">
        <v>215</v>
      </c>
      <c r="Q190" s="6">
        <v>150</v>
      </c>
    </row>
    <row r="191" customHeight="1" spans="1:17">
      <c r="A191" s="6">
        <v>48928</v>
      </c>
      <c r="B191" s="6" t="s">
        <v>17131</v>
      </c>
      <c r="C191" s="6" t="s">
        <v>16351</v>
      </c>
      <c r="D191" s="6" t="s">
        <v>16748</v>
      </c>
      <c r="E191" s="6" t="s">
        <v>292</v>
      </c>
      <c r="F191" s="6" t="s">
        <v>2067</v>
      </c>
      <c r="G191" s="6" t="s">
        <v>17132</v>
      </c>
      <c r="H191" s="6" t="s">
        <v>17117</v>
      </c>
      <c r="I191" s="6" t="s">
        <v>17133</v>
      </c>
      <c r="J191" s="6" t="s">
        <v>17134</v>
      </c>
      <c r="K191" s="6">
        <v>187</v>
      </c>
      <c r="L191" s="6">
        <v>147.04</v>
      </c>
      <c r="M191" s="6">
        <v>11</v>
      </c>
      <c r="N191" s="10" t="s">
        <v>368</v>
      </c>
      <c r="O191" s="10"/>
      <c r="P191" s="6">
        <v>147</v>
      </c>
      <c r="Q191" s="6">
        <v>138.66</v>
      </c>
    </row>
  </sheetData>
  <mergeCells count="1">
    <mergeCell ref="A1:Q1"/>
  </mergeCells>
  <conditionalFormatting sqref="B2:B1048576">
    <cfRule type="duplicateValues" dxfId="0" priority="1"/>
  </conditionalFormatting>
  <conditionalFormatting sqref="B192:B1048576 B2 B180">
    <cfRule type="duplicateValues" dxfId="0" priority="2"/>
  </conditionalFormatting>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68"/>
  <sheetViews>
    <sheetView zoomScale="80" zoomScaleNormal="80" topLeftCell="A136" workbookViewId="0">
      <selection activeCell="F152" sqref="F152"/>
    </sheetView>
  </sheetViews>
  <sheetFormatPr defaultColWidth="9.60176991150442" defaultRowHeight="16.05" customHeight="1"/>
  <cols>
    <col min="1" max="1" width="9.60176991150442" style="19"/>
    <col min="2" max="2" width="24.4690265486726" style="19" customWidth="1"/>
    <col min="3" max="3" width="17.6017699115044" style="19" customWidth="1"/>
    <col min="4" max="4" width="24.3982300884956" style="19" customWidth="1"/>
    <col min="5" max="5" width="10.8672566371681" style="19" customWidth="1"/>
    <col min="6" max="6" width="11.3982300884956" style="19" customWidth="1"/>
    <col min="7" max="7" width="11.7345132743363" style="19" customWidth="1"/>
    <col min="8" max="8" width="33.2654867256637" style="19" customWidth="1"/>
    <col min="9" max="12" width="9.60176991150442" style="19"/>
    <col min="13" max="13" width="14" style="95" customWidth="1"/>
    <col min="14" max="14" width="21.6017699115044" style="95" customWidth="1"/>
    <col min="15" max="15" width="23.4690265486726" style="19" customWidth="1"/>
    <col min="16" max="16384" width="9.60176991150442" style="19"/>
  </cols>
  <sheetData>
    <row r="1" ht="35" customHeight="1" spans="1:14">
      <c r="A1" s="4" t="s">
        <v>17135</v>
      </c>
      <c r="B1" s="4"/>
      <c r="C1" s="4"/>
      <c r="D1" s="4"/>
      <c r="E1" s="4"/>
      <c r="F1" s="4"/>
      <c r="G1" s="4"/>
      <c r="H1" s="4"/>
      <c r="I1" s="4"/>
      <c r="J1" s="4"/>
      <c r="K1" s="4"/>
      <c r="L1" s="4"/>
      <c r="M1" s="4"/>
      <c r="N1" s="4"/>
    </row>
    <row r="2" s="110" customFormat="1" customHeight="1" spans="1:16">
      <c r="A2" s="5" t="s">
        <v>1</v>
      </c>
      <c r="B2" s="5" t="s">
        <v>1748</v>
      </c>
      <c r="C2" s="5" t="s">
        <v>283</v>
      </c>
      <c r="D2" s="5" t="s">
        <v>284</v>
      </c>
      <c r="E2" s="5" t="s">
        <v>285</v>
      </c>
      <c r="F2" s="5" t="s">
        <v>286</v>
      </c>
      <c r="G2" s="5" t="s">
        <v>3</v>
      </c>
      <c r="H2" s="5" t="s">
        <v>1749</v>
      </c>
      <c r="I2" s="5" t="s">
        <v>5</v>
      </c>
      <c r="J2" s="5" t="s">
        <v>1750</v>
      </c>
      <c r="K2" s="5" t="s">
        <v>1751</v>
      </c>
      <c r="L2" s="5" t="s">
        <v>1753</v>
      </c>
      <c r="M2" s="5" t="s">
        <v>7</v>
      </c>
      <c r="N2" s="5" t="s">
        <v>288</v>
      </c>
      <c r="O2" s="21"/>
      <c r="P2" s="21"/>
    </row>
    <row r="3" customHeight="1" spans="1:14">
      <c r="A3" s="6">
        <v>51760</v>
      </c>
      <c r="B3" s="6" t="s">
        <v>17136</v>
      </c>
      <c r="C3" s="6" t="s">
        <v>17137</v>
      </c>
      <c r="D3" s="6" t="s">
        <v>17138</v>
      </c>
      <c r="E3" s="6" t="s">
        <v>292</v>
      </c>
      <c r="F3" s="6" t="s">
        <v>2067</v>
      </c>
      <c r="G3" s="6" t="s">
        <v>17139</v>
      </c>
      <c r="H3" s="6" t="s">
        <v>17140</v>
      </c>
      <c r="I3" s="6" t="s">
        <v>17141</v>
      </c>
      <c r="J3" s="6" t="s">
        <v>17142</v>
      </c>
      <c r="K3" s="6">
        <v>68</v>
      </c>
      <c r="L3" s="6">
        <v>1</v>
      </c>
      <c r="M3" s="9" t="s">
        <v>298</v>
      </c>
      <c r="N3" s="113" t="s">
        <v>299</v>
      </c>
    </row>
    <row r="4" customHeight="1" spans="1:14">
      <c r="A4" s="6">
        <v>59256</v>
      </c>
      <c r="B4" s="6" t="s">
        <v>17143</v>
      </c>
      <c r="C4" s="6" t="s">
        <v>17137</v>
      </c>
      <c r="D4" s="6" t="s">
        <v>17138</v>
      </c>
      <c r="E4" s="6" t="s">
        <v>292</v>
      </c>
      <c r="F4" s="6" t="s">
        <v>2067</v>
      </c>
      <c r="G4" s="6" t="s">
        <v>17144</v>
      </c>
      <c r="H4" s="6" t="s">
        <v>17145</v>
      </c>
      <c r="I4" s="6" t="s">
        <v>17146</v>
      </c>
      <c r="J4" s="6" t="s">
        <v>17147</v>
      </c>
      <c r="K4" s="6">
        <v>65</v>
      </c>
      <c r="L4" s="6">
        <v>2</v>
      </c>
      <c r="M4" s="9" t="s">
        <v>311</v>
      </c>
      <c r="N4" s="113" t="s">
        <v>299</v>
      </c>
    </row>
    <row r="5" customHeight="1" spans="1:14">
      <c r="A5" s="6">
        <v>54246</v>
      </c>
      <c r="B5" s="6" t="s">
        <v>17148</v>
      </c>
      <c r="C5" s="6" t="s">
        <v>17137</v>
      </c>
      <c r="D5" s="6" t="s">
        <v>17138</v>
      </c>
      <c r="E5" s="6" t="s">
        <v>292</v>
      </c>
      <c r="F5" s="6" t="s">
        <v>2067</v>
      </c>
      <c r="G5" s="6" t="s">
        <v>17149</v>
      </c>
      <c r="H5" s="6" t="s">
        <v>17150</v>
      </c>
      <c r="I5" s="6" t="s">
        <v>17151</v>
      </c>
      <c r="J5" s="6" t="s">
        <v>17152</v>
      </c>
      <c r="K5" s="6">
        <v>65</v>
      </c>
      <c r="L5" s="6">
        <v>3</v>
      </c>
      <c r="M5" s="9" t="s">
        <v>322</v>
      </c>
      <c r="N5" s="113" t="s">
        <v>299</v>
      </c>
    </row>
    <row r="6" customHeight="1" spans="1:14">
      <c r="A6" s="6">
        <v>58353</v>
      </c>
      <c r="B6" s="6" t="s">
        <v>17153</v>
      </c>
      <c r="C6" s="6" t="s">
        <v>17137</v>
      </c>
      <c r="D6" s="6" t="s">
        <v>17138</v>
      </c>
      <c r="E6" s="6" t="s">
        <v>292</v>
      </c>
      <c r="F6" s="6" t="s">
        <v>2067</v>
      </c>
      <c r="G6" s="6" t="s">
        <v>17154</v>
      </c>
      <c r="H6" s="6" t="s">
        <v>17155</v>
      </c>
      <c r="I6" s="6" t="s">
        <v>17156</v>
      </c>
      <c r="J6" s="6" t="s">
        <v>17157</v>
      </c>
      <c r="K6" s="6">
        <v>57</v>
      </c>
      <c r="L6" s="6">
        <v>4</v>
      </c>
      <c r="M6" s="52" t="s">
        <v>642</v>
      </c>
      <c r="N6" s="113" t="s">
        <v>299</v>
      </c>
    </row>
    <row r="7" customHeight="1" spans="1:14">
      <c r="A7" s="6">
        <v>58340</v>
      </c>
      <c r="B7" s="6" t="s">
        <v>17158</v>
      </c>
      <c r="C7" s="6" t="s">
        <v>17137</v>
      </c>
      <c r="D7" s="6" t="s">
        <v>17138</v>
      </c>
      <c r="E7" s="6" t="s">
        <v>292</v>
      </c>
      <c r="F7" s="6" t="s">
        <v>2067</v>
      </c>
      <c r="G7" s="6" t="s">
        <v>17159</v>
      </c>
      <c r="H7" s="6" t="s">
        <v>17160</v>
      </c>
      <c r="I7" s="6" t="s">
        <v>17161</v>
      </c>
      <c r="J7" s="6" t="s">
        <v>17159</v>
      </c>
      <c r="K7" s="6">
        <v>52</v>
      </c>
      <c r="L7" s="6">
        <v>5</v>
      </c>
      <c r="M7" s="52" t="s">
        <v>642</v>
      </c>
      <c r="N7" s="113" t="s">
        <v>299</v>
      </c>
    </row>
    <row r="8" customHeight="1" spans="1:14">
      <c r="A8" s="6">
        <v>59233</v>
      </c>
      <c r="B8" s="6" t="s">
        <v>17162</v>
      </c>
      <c r="C8" s="6" t="s">
        <v>17137</v>
      </c>
      <c r="D8" s="6" t="s">
        <v>17138</v>
      </c>
      <c r="E8" s="6" t="s">
        <v>292</v>
      </c>
      <c r="F8" s="6" t="s">
        <v>2067</v>
      </c>
      <c r="G8" s="6" t="s">
        <v>17163</v>
      </c>
      <c r="H8" s="6" t="s">
        <v>17164</v>
      </c>
      <c r="I8" s="6" t="s">
        <v>3108</v>
      </c>
      <c r="J8" s="6" t="s">
        <v>4634</v>
      </c>
      <c r="K8" s="6">
        <v>51</v>
      </c>
      <c r="L8" s="6">
        <v>6</v>
      </c>
      <c r="M8" s="52" t="s">
        <v>642</v>
      </c>
      <c r="N8" s="113" t="s">
        <v>299</v>
      </c>
    </row>
    <row r="9" customHeight="1" spans="1:14">
      <c r="A9" s="6">
        <v>46315</v>
      </c>
      <c r="B9" s="6" t="s">
        <v>17165</v>
      </c>
      <c r="C9" s="6" t="s">
        <v>17137</v>
      </c>
      <c r="D9" s="6" t="s">
        <v>17138</v>
      </c>
      <c r="E9" s="6" t="s">
        <v>292</v>
      </c>
      <c r="F9" s="6" t="s">
        <v>2067</v>
      </c>
      <c r="G9" s="6" t="s">
        <v>17166</v>
      </c>
      <c r="H9" s="6" t="s">
        <v>17167</v>
      </c>
      <c r="I9" s="6" t="s">
        <v>17168</v>
      </c>
      <c r="J9" s="6" t="s">
        <v>17166</v>
      </c>
      <c r="K9" s="6">
        <v>51</v>
      </c>
      <c r="L9" s="6">
        <v>7</v>
      </c>
      <c r="M9" s="52" t="s">
        <v>642</v>
      </c>
      <c r="N9" s="113" t="s">
        <v>299</v>
      </c>
    </row>
    <row r="10" customHeight="1" spans="1:14">
      <c r="A10" s="6">
        <v>56958</v>
      </c>
      <c r="B10" s="6" t="s">
        <v>17169</v>
      </c>
      <c r="C10" s="6" t="s">
        <v>17137</v>
      </c>
      <c r="D10" s="6" t="s">
        <v>17138</v>
      </c>
      <c r="E10" s="6" t="s">
        <v>292</v>
      </c>
      <c r="F10" s="6" t="s">
        <v>2067</v>
      </c>
      <c r="G10" s="6" t="s">
        <v>17170</v>
      </c>
      <c r="H10" s="6" t="s">
        <v>17171</v>
      </c>
      <c r="I10" s="6" t="s">
        <v>17172</v>
      </c>
      <c r="J10" s="6" t="s">
        <v>17170</v>
      </c>
      <c r="K10" s="6">
        <v>51</v>
      </c>
      <c r="L10" s="6">
        <v>8</v>
      </c>
      <c r="M10" s="52" t="s">
        <v>642</v>
      </c>
      <c r="N10" s="113" t="s">
        <v>299</v>
      </c>
    </row>
    <row r="11" customHeight="1" spans="1:14">
      <c r="A11" s="6">
        <v>59227</v>
      </c>
      <c r="B11" s="6" t="s">
        <v>17173</v>
      </c>
      <c r="C11" s="6" t="s">
        <v>17137</v>
      </c>
      <c r="D11" s="6" t="s">
        <v>17138</v>
      </c>
      <c r="E11" s="6" t="s">
        <v>292</v>
      </c>
      <c r="F11" s="6" t="s">
        <v>2067</v>
      </c>
      <c r="G11" s="6" t="s">
        <v>17174</v>
      </c>
      <c r="H11" s="6" t="s">
        <v>17175</v>
      </c>
      <c r="I11" s="6" t="s">
        <v>17146</v>
      </c>
      <c r="J11" s="6" t="s">
        <v>17176</v>
      </c>
      <c r="K11" s="6">
        <v>50</v>
      </c>
      <c r="L11" s="6">
        <v>9</v>
      </c>
      <c r="M11" s="52" t="s">
        <v>333</v>
      </c>
      <c r="N11" s="113"/>
    </row>
    <row r="12" customHeight="1" spans="1:14">
      <c r="A12" s="6">
        <v>48359</v>
      </c>
      <c r="B12" s="6" t="s">
        <v>17177</v>
      </c>
      <c r="C12" s="6" t="s">
        <v>17137</v>
      </c>
      <c r="D12" s="6" t="s">
        <v>17138</v>
      </c>
      <c r="E12" s="6" t="s">
        <v>292</v>
      </c>
      <c r="F12" s="6" t="s">
        <v>2067</v>
      </c>
      <c r="G12" s="6" t="s">
        <v>17178</v>
      </c>
      <c r="H12" s="6" t="s">
        <v>17179</v>
      </c>
      <c r="I12" s="6" t="s">
        <v>12141</v>
      </c>
      <c r="J12" s="6" t="s">
        <v>17180</v>
      </c>
      <c r="K12" s="6">
        <v>50</v>
      </c>
      <c r="L12" s="6">
        <v>10</v>
      </c>
      <c r="M12" s="52" t="s">
        <v>333</v>
      </c>
      <c r="N12" s="113"/>
    </row>
    <row r="13" customHeight="1" spans="1:14">
      <c r="A13" s="6">
        <v>53232</v>
      </c>
      <c r="B13" s="6" t="s">
        <v>17181</v>
      </c>
      <c r="C13" s="6" t="s">
        <v>17137</v>
      </c>
      <c r="D13" s="6" t="s">
        <v>17138</v>
      </c>
      <c r="E13" s="6" t="s">
        <v>292</v>
      </c>
      <c r="F13" s="6" t="s">
        <v>2067</v>
      </c>
      <c r="G13" s="6" t="s">
        <v>17182</v>
      </c>
      <c r="H13" s="6" t="s">
        <v>7975</v>
      </c>
      <c r="I13" s="6" t="s">
        <v>17183</v>
      </c>
      <c r="J13" s="6" t="s">
        <v>17184</v>
      </c>
      <c r="K13" s="6">
        <v>49</v>
      </c>
      <c r="L13" s="6">
        <v>11</v>
      </c>
      <c r="M13" s="52" t="s">
        <v>333</v>
      </c>
      <c r="N13" s="113"/>
    </row>
    <row r="14" customHeight="1" spans="1:14">
      <c r="A14" s="6">
        <v>59234</v>
      </c>
      <c r="B14" s="6" t="s">
        <v>17185</v>
      </c>
      <c r="C14" s="6" t="s">
        <v>17137</v>
      </c>
      <c r="D14" s="6" t="s">
        <v>17138</v>
      </c>
      <c r="E14" s="6" t="s">
        <v>292</v>
      </c>
      <c r="F14" s="6" t="s">
        <v>2067</v>
      </c>
      <c r="G14" s="6" t="s">
        <v>17186</v>
      </c>
      <c r="H14" s="6" t="s">
        <v>17187</v>
      </c>
      <c r="I14" s="6" t="s">
        <v>17146</v>
      </c>
      <c r="J14" s="6" t="s">
        <v>17188</v>
      </c>
      <c r="K14" s="6">
        <v>46</v>
      </c>
      <c r="L14" s="6">
        <v>12</v>
      </c>
      <c r="M14" s="52" t="s">
        <v>333</v>
      </c>
      <c r="N14" s="113"/>
    </row>
    <row r="15" customHeight="1" spans="1:14">
      <c r="A15" s="6">
        <v>59244</v>
      </c>
      <c r="B15" s="6" t="s">
        <v>17189</v>
      </c>
      <c r="C15" s="6" t="s">
        <v>17137</v>
      </c>
      <c r="D15" s="6" t="s">
        <v>17138</v>
      </c>
      <c r="E15" s="6" t="s">
        <v>292</v>
      </c>
      <c r="F15" s="6" t="s">
        <v>2067</v>
      </c>
      <c r="G15" s="6" t="s">
        <v>17190</v>
      </c>
      <c r="H15" s="6" t="s">
        <v>17191</v>
      </c>
      <c r="I15" s="6" t="s">
        <v>17146</v>
      </c>
      <c r="J15" s="6" t="s">
        <v>17192</v>
      </c>
      <c r="K15" s="6">
        <v>45</v>
      </c>
      <c r="L15" s="6">
        <v>13</v>
      </c>
      <c r="M15" s="52" t="s">
        <v>333</v>
      </c>
      <c r="N15" s="113"/>
    </row>
    <row r="16" customHeight="1" spans="1:14">
      <c r="A16" s="6">
        <v>57811</v>
      </c>
      <c r="B16" s="6" t="s">
        <v>17193</v>
      </c>
      <c r="C16" s="6" t="s">
        <v>17137</v>
      </c>
      <c r="D16" s="6" t="s">
        <v>17138</v>
      </c>
      <c r="E16" s="6" t="s">
        <v>292</v>
      </c>
      <c r="F16" s="6" t="s">
        <v>2067</v>
      </c>
      <c r="G16" s="6" t="s">
        <v>17194</v>
      </c>
      <c r="H16" s="6" t="s">
        <v>17195</v>
      </c>
      <c r="I16" s="6" t="s">
        <v>17196</v>
      </c>
      <c r="J16" s="6" t="s">
        <v>17197</v>
      </c>
      <c r="K16" s="6">
        <v>43</v>
      </c>
      <c r="L16" s="6">
        <v>14</v>
      </c>
      <c r="M16" s="52" t="s">
        <v>333</v>
      </c>
      <c r="N16" s="113"/>
    </row>
    <row r="17" customHeight="1" spans="1:14">
      <c r="A17" s="6">
        <v>54301</v>
      </c>
      <c r="B17" s="6" t="s">
        <v>17198</v>
      </c>
      <c r="C17" s="6" t="s">
        <v>17137</v>
      </c>
      <c r="D17" s="6" t="s">
        <v>17138</v>
      </c>
      <c r="E17" s="6" t="s">
        <v>292</v>
      </c>
      <c r="F17" s="6" t="s">
        <v>2067</v>
      </c>
      <c r="G17" s="6" t="s">
        <v>17199</v>
      </c>
      <c r="H17" s="6" t="s">
        <v>17150</v>
      </c>
      <c r="I17" s="6" t="s">
        <v>14995</v>
      </c>
      <c r="J17" s="6" t="s">
        <v>17200</v>
      </c>
      <c r="K17" s="6">
        <v>42</v>
      </c>
      <c r="L17" s="6">
        <v>15</v>
      </c>
      <c r="M17" s="52" t="s">
        <v>333</v>
      </c>
      <c r="N17" s="113"/>
    </row>
    <row r="18" customHeight="1" spans="1:14">
      <c r="A18" s="6">
        <v>54298</v>
      </c>
      <c r="B18" s="6" t="s">
        <v>17201</v>
      </c>
      <c r="C18" s="6" t="s">
        <v>17137</v>
      </c>
      <c r="D18" s="6" t="s">
        <v>17138</v>
      </c>
      <c r="E18" s="6" t="s">
        <v>292</v>
      </c>
      <c r="F18" s="6" t="s">
        <v>2067</v>
      </c>
      <c r="G18" s="6" t="s">
        <v>17202</v>
      </c>
      <c r="H18" s="6" t="s">
        <v>17150</v>
      </c>
      <c r="I18" s="6" t="s">
        <v>9096</v>
      </c>
      <c r="J18" s="6" t="s">
        <v>17203</v>
      </c>
      <c r="K18" s="6">
        <v>42</v>
      </c>
      <c r="L18" s="6">
        <v>16</v>
      </c>
      <c r="M18" s="52" t="s">
        <v>333</v>
      </c>
      <c r="N18" s="113"/>
    </row>
    <row r="19" customHeight="1" spans="1:14">
      <c r="A19" s="6">
        <v>54296</v>
      </c>
      <c r="B19" s="6" t="s">
        <v>17204</v>
      </c>
      <c r="C19" s="6" t="s">
        <v>17137</v>
      </c>
      <c r="D19" s="6" t="s">
        <v>17138</v>
      </c>
      <c r="E19" s="6" t="s">
        <v>292</v>
      </c>
      <c r="F19" s="6" t="s">
        <v>2067</v>
      </c>
      <c r="G19" s="6" t="s">
        <v>17205</v>
      </c>
      <c r="H19" s="6" t="s">
        <v>17150</v>
      </c>
      <c r="I19" s="6" t="s">
        <v>14995</v>
      </c>
      <c r="J19" s="6" t="s">
        <v>17206</v>
      </c>
      <c r="K19" s="6">
        <v>42</v>
      </c>
      <c r="L19" s="6">
        <v>17</v>
      </c>
      <c r="M19" s="52" t="s">
        <v>333</v>
      </c>
      <c r="N19" s="113"/>
    </row>
    <row r="20" customHeight="1" spans="1:14">
      <c r="A20" s="6">
        <v>59264</v>
      </c>
      <c r="B20" s="6" t="s">
        <v>17207</v>
      </c>
      <c r="C20" s="6" t="s">
        <v>17137</v>
      </c>
      <c r="D20" s="6" t="s">
        <v>17138</v>
      </c>
      <c r="E20" s="6" t="s">
        <v>292</v>
      </c>
      <c r="F20" s="6" t="s">
        <v>2067</v>
      </c>
      <c r="G20" s="6" t="s">
        <v>17208</v>
      </c>
      <c r="H20" s="6" t="s">
        <v>17209</v>
      </c>
      <c r="I20" s="6" t="s">
        <v>17146</v>
      </c>
      <c r="J20" s="6" t="s">
        <v>17210</v>
      </c>
      <c r="K20" s="6">
        <v>40</v>
      </c>
      <c r="L20" s="6">
        <v>18</v>
      </c>
      <c r="M20" s="52" t="s">
        <v>333</v>
      </c>
      <c r="N20" s="113"/>
    </row>
    <row r="21" customHeight="1" spans="1:14">
      <c r="A21" s="6">
        <v>53751</v>
      </c>
      <c r="B21" s="6" t="s">
        <v>17211</v>
      </c>
      <c r="C21" s="6" t="s">
        <v>17137</v>
      </c>
      <c r="D21" s="6" t="s">
        <v>17138</v>
      </c>
      <c r="E21" s="6" t="s">
        <v>292</v>
      </c>
      <c r="F21" s="6" t="s">
        <v>2067</v>
      </c>
      <c r="G21" s="6" t="s">
        <v>17212</v>
      </c>
      <c r="H21" s="6" t="s">
        <v>17213</v>
      </c>
      <c r="I21" s="6" t="s">
        <v>17214</v>
      </c>
      <c r="J21" s="6" t="s">
        <v>17215</v>
      </c>
      <c r="K21" s="6">
        <v>39</v>
      </c>
      <c r="L21" s="6">
        <v>19</v>
      </c>
      <c r="M21" s="52" t="s">
        <v>333</v>
      </c>
      <c r="N21" s="113"/>
    </row>
    <row r="22" customHeight="1" spans="1:14">
      <c r="A22" s="6">
        <v>57840</v>
      </c>
      <c r="B22" s="6" t="s">
        <v>17216</v>
      </c>
      <c r="C22" s="6" t="s">
        <v>17137</v>
      </c>
      <c r="D22" s="6" t="s">
        <v>17138</v>
      </c>
      <c r="E22" s="6" t="s">
        <v>292</v>
      </c>
      <c r="F22" s="6" t="s">
        <v>2067</v>
      </c>
      <c r="G22" s="6" t="s">
        <v>17217</v>
      </c>
      <c r="H22" s="6" t="s">
        <v>17218</v>
      </c>
      <c r="I22" s="6" t="s">
        <v>17196</v>
      </c>
      <c r="J22" s="6" t="s">
        <v>17219</v>
      </c>
      <c r="K22" s="6">
        <v>38</v>
      </c>
      <c r="L22" s="6">
        <v>20</v>
      </c>
      <c r="M22" s="52" t="s">
        <v>333</v>
      </c>
      <c r="N22" s="113"/>
    </row>
    <row r="23" customHeight="1" spans="1:14">
      <c r="A23" s="6">
        <v>59259</v>
      </c>
      <c r="B23" s="6" t="s">
        <v>17220</v>
      </c>
      <c r="C23" s="6" t="s">
        <v>17137</v>
      </c>
      <c r="D23" s="6" t="s">
        <v>17138</v>
      </c>
      <c r="E23" s="6" t="s">
        <v>292</v>
      </c>
      <c r="F23" s="6" t="s">
        <v>2067</v>
      </c>
      <c r="G23" s="6" t="s">
        <v>17221</v>
      </c>
      <c r="H23" s="6" t="s">
        <v>17222</v>
      </c>
      <c r="I23" s="6" t="s">
        <v>17146</v>
      </c>
      <c r="J23" s="6" t="s">
        <v>17223</v>
      </c>
      <c r="K23" s="6">
        <v>38</v>
      </c>
      <c r="L23" s="6">
        <v>21</v>
      </c>
      <c r="M23" s="52" t="s">
        <v>333</v>
      </c>
      <c r="N23" s="113"/>
    </row>
    <row r="24" customHeight="1" spans="1:14">
      <c r="A24" s="6">
        <v>52605</v>
      </c>
      <c r="B24" s="6" t="s">
        <v>17224</v>
      </c>
      <c r="C24" s="6" t="s">
        <v>17137</v>
      </c>
      <c r="D24" s="6" t="s">
        <v>17138</v>
      </c>
      <c r="E24" s="6" t="s">
        <v>292</v>
      </c>
      <c r="F24" s="6" t="s">
        <v>2067</v>
      </c>
      <c r="G24" s="6" t="s">
        <v>17225</v>
      </c>
      <c r="H24" s="6" t="s">
        <v>17226</v>
      </c>
      <c r="I24" s="6" t="s">
        <v>17227</v>
      </c>
      <c r="J24" s="6" t="s">
        <v>17228</v>
      </c>
      <c r="K24" s="6">
        <v>36</v>
      </c>
      <c r="L24" s="6">
        <v>22</v>
      </c>
      <c r="M24" s="52" t="s">
        <v>333</v>
      </c>
      <c r="N24" s="113"/>
    </row>
    <row r="25" customHeight="1" spans="1:14">
      <c r="A25" s="6">
        <v>57043</v>
      </c>
      <c r="B25" s="6" t="s">
        <v>17229</v>
      </c>
      <c r="C25" s="6" t="s">
        <v>17137</v>
      </c>
      <c r="D25" s="6" t="s">
        <v>17138</v>
      </c>
      <c r="E25" s="6" t="s">
        <v>292</v>
      </c>
      <c r="F25" s="6" t="s">
        <v>2067</v>
      </c>
      <c r="G25" s="6" t="s">
        <v>17230</v>
      </c>
      <c r="H25" s="6" t="s">
        <v>15100</v>
      </c>
      <c r="I25" s="6" t="s">
        <v>15101</v>
      </c>
      <c r="J25" s="6" t="s">
        <v>17230</v>
      </c>
      <c r="K25" s="6">
        <v>35</v>
      </c>
      <c r="L25" s="6">
        <v>23</v>
      </c>
      <c r="M25" s="52" t="s">
        <v>333</v>
      </c>
      <c r="N25" s="113"/>
    </row>
    <row r="26" customHeight="1" spans="1:14">
      <c r="A26" s="6">
        <v>58208</v>
      </c>
      <c r="B26" s="6" t="s">
        <v>17231</v>
      </c>
      <c r="C26" s="6" t="s">
        <v>17137</v>
      </c>
      <c r="D26" s="6" t="s">
        <v>17138</v>
      </c>
      <c r="E26" s="6" t="s">
        <v>292</v>
      </c>
      <c r="F26" s="6" t="s">
        <v>2067</v>
      </c>
      <c r="G26" s="6" t="s">
        <v>17232</v>
      </c>
      <c r="H26" s="6" t="s">
        <v>5419</v>
      </c>
      <c r="I26" s="6" t="s">
        <v>17233</v>
      </c>
      <c r="J26" s="6" t="s">
        <v>17234</v>
      </c>
      <c r="K26" s="6">
        <v>34</v>
      </c>
      <c r="L26" s="6">
        <v>24</v>
      </c>
      <c r="M26" s="52" t="s">
        <v>333</v>
      </c>
      <c r="N26" s="113"/>
    </row>
    <row r="27" customHeight="1" spans="1:14">
      <c r="A27" s="6">
        <v>48356</v>
      </c>
      <c r="B27" s="6" t="s">
        <v>17235</v>
      </c>
      <c r="C27" s="6" t="s">
        <v>17137</v>
      </c>
      <c r="D27" s="6" t="s">
        <v>17138</v>
      </c>
      <c r="E27" s="6" t="s">
        <v>292</v>
      </c>
      <c r="F27" s="6" t="s">
        <v>2067</v>
      </c>
      <c r="G27" s="6" t="s">
        <v>17236</v>
      </c>
      <c r="H27" s="6" t="s">
        <v>17237</v>
      </c>
      <c r="I27" s="6" t="s">
        <v>12141</v>
      </c>
      <c r="J27" s="6" t="s">
        <v>17238</v>
      </c>
      <c r="K27" s="6">
        <v>34</v>
      </c>
      <c r="L27" s="6">
        <v>25</v>
      </c>
      <c r="M27" s="52" t="s">
        <v>333</v>
      </c>
      <c r="N27" s="113"/>
    </row>
    <row r="28" customHeight="1" spans="1:14">
      <c r="A28" s="6">
        <v>53759</v>
      </c>
      <c r="B28" s="6" t="s">
        <v>17239</v>
      </c>
      <c r="C28" s="6" t="s">
        <v>17137</v>
      </c>
      <c r="D28" s="6" t="s">
        <v>17138</v>
      </c>
      <c r="E28" s="6" t="s">
        <v>292</v>
      </c>
      <c r="F28" s="6" t="s">
        <v>2067</v>
      </c>
      <c r="G28" s="6" t="s">
        <v>17240</v>
      </c>
      <c r="H28" s="6" t="s">
        <v>17213</v>
      </c>
      <c r="I28" s="6" t="s">
        <v>17214</v>
      </c>
      <c r="J28" s="6" t="s">
        <v>17241</v>
      </c>
      <c r="K28" s="6">
        <v>33</v>
      </c>
      <c r="L28" s="6">
        <v>26</v>
      </c>
      <c r="M28" s="52" t="s">
        <v>333</v>
      </c>
      <c r="N28" s="113"/>
    </row>
    <row r="29" customHeight="1" spans="1:14">
      <c r="A29" s="6">
        <v>58186</v>
      </c>
      <c r="B29" s="6" t="s">
        <v>17242</v>
      </c>
      <c r="C29" s="6" t="s">
        <v>17137</v>
      </c>
      <c r="D29" s="6" t="s">
        <v>17138</v>
      </c>
      <c r="E29" s="6" t="s">
        <v>292</v>
      </c>
      <c r="F29" s="6" t="s">
        <v>2067</v>
      </c>
      <c r="G29" s="6" t="s">
        <v>17243</v>
      </c>
      <c r="H29" s="6" t="s">
        <v>17244</v>
      </c>
      <c r="I29" s="6" t="s">
        <v>17233</v>
      </c>
      <c r="J29" s="6" t="s">
        <v>17245</v>
      </c>
      <c r="K29" s="6">
        <v>33</v>
      </c>
      <c r="L29" s="6">
        <v>27</v>
      </c>
      <c r="M29" s="52" t="s">
        <v>333</v>
      </c>
      <c r="N29" s="113"/>
    </row>
    <row r="30" customHeight="1" spans="1:14">
      <c r="A30" s="6">
        <v>56174</v>
      </c>
      <c r="B30" s="6" t="s">
        <v>17246</v>
      </c>
      <c r="C30" s="6" t="s">
        <v>17137</v>
      </c>
      <c r="D30" s="6" t="s">
        <v>17138</v>
      </c>
      <c r="E30" s="6" t="s">
        <v>292</v>
      </c>
      <c r="F30" s="6" t="s">
        <v>2067</v>
      </c>
      <c r="G30" s="6" t="s">
        <v>17247</v>
      </c>
      <c r="H30" s="6" t="s">
        <v>17248</v>
      </c>
      <c r="I30" s="6" t="s">
        <v>17249</v>
      </c>
      <c r="J30" s="6" t="s">
        <v>17250</v>
      </c>
      <c r="K30" s="6">
        <v>32</v>
      </c>
      <c r="L30" s="6">
        <v>28</v>
      </c>
      <c r="M30" s="52" t="s">
        <v>368</v>
      </c>
      <c r="N30" s="113"/>
    </row>
    <row r="31" customHeight="1" spans="1:14">
      <c r="A31" s="6">
        <v>45860</v>
      </c>
      <c r="B31" s="6" t="s">
        <v>17251</v>
      </c>
      <c r="C31" s="6" t="s">
        <v>17137</v>
      </c>
      <c r="D31" s="6" t="s">
        <v>17138</v>
      </c>
      <c r="E31" s="6" t="s">
        <v>292</v>
      </c>
      <c r="F31" s="6" t="s">
        <v>2067</v>
      </c>
      <c r="G31" s="6" t="s">
        <v>17252</v>
      </c>
      <c r="H31" s="6" t="s">
        <v>17253</v>
      </c>
      <c r="I31" s="6" t="s">
        <v>17254</v>
      </c>
      <c r="J31" s="6" t="s">
        <v>17255</v>
      </c>
      <c r="K31" s="6">
        <v>32</v>
      </c>
      <c r="L31" s="6">
        <v>29</v>
      </c>
      <c r="M31" s="52" t="s">
        <v>368</v>
      </c>
      <c r="N31" s="113"/>
    </row>
    <row r="32" customHeight="1" spans="1:14">
      <c r="A32" s="6">
        <v>53734</v>
      </c>
      <c r="B32" s="6" t="s">
        <v>17256</v>
      </c>
      <c r="C32" s="6" t="s">
        <v>17137</v>
      </c>
      <c r="D32" s="6" t="s">
        <v>17138</v>
      </c>
      <c r="E32" s="6" t="s">
        <v>292</v>
      </c>
      <c r="F32" s="6" t="s">
        <v>2067</v>
      </c>
      <c r="G32" s="6" t="s">
        <v>17257</v>
      </c>
      <c r="H32" s="6" t="s">
        <v>17213</v>
      </c>
      <c r="I32" s="6" t="s">
        <v>17214</v>
      </c>
      <c r="J32" s="6" t="s">
        <v>17258</v>
      </c>
      <c r="K32" s="6">
        <v>32</v>
      </c>
      <c r="L32" s="6">
        <v>30</v>
      </c>
      <c r="M32" s="52" t="s">
        <v>368</v>
      </c>
      <c r="N32" s="113"/>
    </row>
    <row r="33" customHeight="1" spans="1:14">
      <c r="A33" s="6">
        <v>59222</v>
      </c>
      <c r="B33" s="6" t="s">
        <v>17259</v>
      </c>
      <c r="C33" s="6" t="s">
        <v>17137</v>
      </c>
      <c r="D33" s="6" t="s">
        <v>17138</v>
      </c>
      <c r="E33" s="6" t="s">
        <v>292</v>
      </c>
      <c r="F33" s="6" t="s">
        <v>2067</v>
      </c>
      <c r="G33" s="6" t="s">
        <v>17260</v>
      </c>
      <c r="H33" s="6" t="s">
        <v>17261</v>
      </c>
      <c r="I33" s="6" t="s">
        <v>17262</v>
      </c>
      <c r="J33" s="6" t="s">
        <v>17263</v>
      </c>
      <c r="K33" s="6">
        <v>31</v>
      </c>
      <c r="L33" s="6">
        <v>31</v>
      </c>
      <c r="M33" s="52" t="s">
        <v>368</v>
      </c>
      <c r="N33" s="113"/>
    </row>
    <row r="34" customHeight="1" spans="1:14">
      <c r="A34" s="6">
        <v>57048</v>
      </c>
      <c r="B34" s="6" t="s">
        <v>17264</v>
      </c>
      <c r="C34" s="6" t="s">
        <v>17137</v>
      </c>
      <c r="D34" s="6" t="s">
        <v>17138</v>
      </c>
      <c r="E34" s="6" t="s">
        <v>292</v>
      </c>
      <c r="F34" s="6" t="s">
        <v>2067</v>
      </c>
      <c r="G34" s="6" t="s">
        <v>17265</v>
      </c>
      <c r="H34" s="6" t="s">
        <v>15100</v>
      </c>
      <c r="I34" s="6" t="s">
        <v>15101</v>
      </c>
      <c r="J34" s="6" t="s">
        <v>17265</v>
      </c>
      <c r="K34" s="6">
        <v>30</v>
      </c>
      <c r="L34" s="6">
        <v>32</v>
      </c>
      <c r="M34" s="52" t="s">
        <v>368</v>
      </c>
      <c r="N34" s="113"/>
    </row>
    <row r="35" customHeight="1" spans="1:14">
      <c r="A35" s="6">
        <v>45852</v>
      </c>
      <c r="B35" s="6" t="s">
        <v>17266</v>
      </c>
      <c r="C35" s="6" t="s">
        <v>17137</v>
      </c>
      <c r="D35" s="6" t="s">
        <v>17138</v>
      </c>
      <c r="E35" s="6" t="s">
        <v>292</v>
      </c>
      <c r="F35" s="6" t="s">
        <v>2067</v>
      </c>
      <c r="G35" s="6" t="s">
        <v>17267</v>
      </c>
      <c r="H35" s="6" t="s">
        <v>17268</v>
      </c>
      <c r="I35" s="6" t="s">
        <v>17254</v>
      </c>
      <c r="J35" s="6" t="s">
        <v>17269</v>
      </c>
      <c r="K35" s="6">
        <v>29</v>
      </c>
      <c r="L35" s="6">
        <v>33</v>
      </c>
      <c r="M35" s="52" t="s">
        <v>368</v>
      </c>
      <c r="N35" s="113"/>
    </row>
    <row r="36" customHeight="1" spans="1:14">
      <c r="A36" s="6">
        <v>59247</v>
      </c>
      <c r="B36" s="6" t="s">
        <v>17270</v>
      </c>
      <c r="C36" s="6" t="s">
        <v>17137</v>
      </c>
      <c r="D36" s="6" t="s">
        <v>17138</v>
      </c>
      <c r="E36" s="6" t="s">
        <v>292</v>
      </c>
      <c r="F36" s="6" t="s">
        <v>2067</v>
      </c>
      <c r="G36" s="6" t="s">
        <v>17271</v>
      </c>
      <c r="H36" s="6" t="s">
        <v>17272</v>
      </c>
      <c r="I36" s="6" t="s">
        <v>17146</v>
      </c>
      <c r="J36" s="6" t="s">
        <v>17273</v>
      </c>
      <c r="K36" s="6">
        <v>29</v>
      </c>
      <c r="L36" s="6">
        <v>34</v>
      </c>
      <c r="M36" s="52" t="s">
        <v>368</v>
      </c>
      <c r="N36" s="113"/>
    </row>
    <row r="37" customHeight="1" spans="1:14">
      <c r="A37" s="6">
        <v>55253</v>
      </c>
      <c r="B37" s="6" t="s">
        <v>17274</v>
      </c>
      <c r="C37" s="6" t="s">
        <v>17137</v>
      </c>
      <c r="D37" s="6" t="s">
        <v>17138</v>
      </c>
      <c r="E37" s="6" t="s">
        <v>292</v>
      </c>
      <c r="F37" s="6" t="s">
        <v>2067</v>
      </c>
      <c r="G37" s="6" t="s">
        <v>17275</v>
      </c>
      <c r="H37" s="6" t="s">
        <v>17276</v>
      </c>
      <c r="I37" s="6" t="s">
        <v>17249</v>
      </c>
      <c r="J37" s="6" t="s">
        <v>17277</v>
      </c>
      <c r="K37" s="6">
        <v>29</v>
      </c>
      <c r="L37" s="6">
        <v>35</v>
      </c>
      <c r="M37" s="52" t="s">
        <v>368</v>
      </c>
      <c r="N37" s="113"/>
    </row>
    <row r="38" customHeight="1" spans="1:14">
      <c r="A38" s="6">
        <v>57650</v>
      </c>
      <c r="B38" s="6" t="s">
        <v>17278</v>
      </c>
      <c r="C38" s="6" t="s">
        <v>17137</v>
      </c>
      <c r="D38" s="6" t="s">
        <v>17138</v>
      </c>
      <c r="E38" s="6" t="s">
        <v>292</v>
      </c>
      <c r="F38" s="6" t="s">
        <v>2067</v>
      </c>
      <c r="G38" s="6" t="s">
        <v>17279</v>
      </c>
      <c r="H38" s="6" t="s">
        <v>17280</v>
      </c>
      <c r="I38" s="6" t="s">
        <v>17281</v>
      </c>
      <c r="J38" s="6" t="s">
        <v>17282</v>
      </c>
      <c r="K38" s="6">
        <v>29</v>
      </c>
      <c r="L38" s="6">
        <v>36</v>
      </c>
      <c r="M38" s="52" t="s">
        <v>368</v>
      </c>
      <c r="N38" s="113"/>
    </row>
    <row r="39" customHeight="1" spans="1:14">
      <c r="A39" s="6">
        <v>46305</v>
      </c>
      <c r="B39" s="6" t="s">
        <v>17283</v>
      </c>
      <c r="C39" s="6" t="s">
        <v>17137</v>
      </c>
      <c r="D39" s="6" t="s">
        <v>17138</v>
      </c>
      <c r="E39" s="6" t="s">
        <v>292</v>
      </c>
      <c r="F39" s="6" t="s">
        <v>2067</v>
      </c>
      <c r="G39" s="6" t="s">
        <v>17284</v>
      </c>
      <c r="H39" s="6" t="s">
        <v>17285</v>
      </c>
      <c r="I39" s="6" t="s">
        <v>3495</v>
      </c>
      <c r="J39" s="6" t="s">
        <v>17284</v>
      </c>
      <c r="K39" s="6">
        <v>28</v>
      </c>
      <c r="L39" s="6">
        <v>37</v>
      </c>
      <c r="M39" s="52" t="s">
        <v>368</v>
      </c>
      <c r="N39" s="113"/>
    </row>
    <row r="40" customHeight="1" spans="1:14">
      <c r="A40" s="6">
        <v>59250</v>
      </c>
      <c r="B40" s="6" t="s">
        <v>17286</v>
      </c>
      <c r="C40" s="6" t="s">
        <v>17137</v>
      </c>
      <c r="D40" s="6" t="s">
        <v>17138</v>
      </c>
      <c r="E40" s="6" t="s">
        <v>292</v>
      </c>
      <c r="F40" s="6" t="s">
        <v>2067</v>
      </c>
      <c r="G40" s="6" t="s">
        <v>17287</v>
      </c>
      <c r="H40" s="6" t="s">
        <v>17288</v>
      </c>
      <c r="I40" s="6" t="s">
        <v>17146</v>
      </c>
      <c r="J40" s="6" t="s">
        <v>17289</v>
      </c>
      <c r="K40" s="6">
        <v>28</v>
      </c>
      <c r="L40" s="6">
        <v>38</v>
      </c>
      <c r="M40" s="52" t="s">
        <v>368</v>
      </c>
      <c r="N40" s="113"/>
    </row>
    <row r="41" customHeight="1" spans="1:14">
      <c r="A41" s="6">
        <v>54302</v>
      </c>
      <c r="B41" s="6" t="s">
        <v>17290</v>
      </c>
      <c r="C41" s="6" t="s">
        <v>17137</v>
      </c>
      <c r="D41" s="6" t="s">
        <v>17138</v>
      </c>
      <c r="E41" s="6" t="s">
        <v>292</v>
      </c>
      <c r="F41" s="6" t="s">
        <v>2067</v>
      </c>
      <c r="G41" s="6" t="s">
        <v>17291</v>
      </c>
      <c r="H41" s="6" t="s">
        <v>17150</v>
      </c>
      <c r="I41" s="6" t="s">
        <v>9096</v>
      </c>
      <c r="J41" s="6" t="s">
        <v>17292</v>
      </c>
      <c r="K41" s="6">
        <v>27</v>
      </c>
      <c r="L41" s="6">
        <v>39</v>
      </c>
      <c r="M41" s="52" t="s">
        <v>368</v>
      </c>
      <c r="N41" s="113"/>
    </row>
    <row r="42" customHeight="1" spans="1:14">
      <c r="A42" s="6">
        <v>54694</v>
      </c>
      <c r="B42" s="6" t="s">
        <v>17293</v>
      </c>
      <c r="C42" s="6" t="s">
        <v>17137</v>
      </c>
      <c r="D42" s="6" t="s">
        <v>17138</v>
      </c>
      <c r="E42" s="6" t="s">
        <v>292</v>
      </c>
      <c r="F42" s="6" t="s">
        <v>2067</v>
      </c>
      <c r="G42" s="6" t="s">
        <v>17294</v>
      </c>
      <c r="H42" s="6" t="s">
        <v>17295</v>
      </c>
      <c r="I42" s="6" t="s">
        <v>17296</v>
      </c>
      <c r="J42" s="6" t="s">
        <v>17297</v>
      </c>
      <c r="K42" s="6">
        <v>27</v>
      </c>
      <c r="L42" s="6">
        <v>40</v>
      </c>
      <c r="M42" s="52" t="s">
        <v>368</v>
      </c>
      <c r="N42" s="113"/>
    </row>
    <row r="43" customHeight="1" spans="1:14">
      <c r="A43" s="6">
        <v>57046</v>
      </c>
      <c r="B43" s="6" t="s">
        <v>17298</v>
      </c>
      <c r="C43" s="6" t="s">
        <v>17137</v>
      </c>
      <c r="D43" s="6" t="s">
        <v>17138</v>
      </c>
      <c r="E43" s="6" t="s">
        <v>292</v>
      </c>
      <c r="F43" s="6" t="s">
        <v>2067</v>
      </c>
      <c r="G43" s="6" t="s">
        <v>17299</v>
      </c>
      <c r="H43" s="6" t="s">
        <v>15100</v>
      </c>
      <c r="I43" s="6" t="s">
        <v>15101</v>
      </c>
      <c r="J43" s="6" t="s">
        <v>17299</v>
      </c>
      <c r="K43" s="6">
        <v>26</v>
      </c>
      <c r="L43" s="6">
        <v>41</v>
      </c>
      <c r="M43" s="52" t="s">
        <v>368</v>
      </c>
      <c r="N43" s="113"/>
    </row>
    <row r="44" customHeight="1" spans="1:14">
      <c r="A44" s="6">
        <v>52966</v>
      </c>
      <c r="B44" s="6" t="s">
        <v>17300</v>
      </c>
      <c r="C44" s="6" t="s">
        <v>17137</v>
      </c>
      <c r="D44" s="6" t="s">
        <v>17138</v>
      </c>
      <c r="E44" s="6" t="s">
        <v>292</v>
      </c>
      <c r="F44" s="6" t="s">
        <v>2067</v>
      </c>
      <c r="G44" s="6" t="s">
        <v>17301</v>
      </c>
      <c r="H44" s="6" t="s">
        <v>17302</v>
      </c>
      <c r="I44" s="6" t="s">
        <v>17303</v>
      </c>
      <c r="J44" s="6" t="s">
        <v>17304</v>
      </c>
      <c r="K44" s="6">
        <v>26</v>
      </c>
      <c r="L44" s="6">
        <v>42</v>
      </c>
      <c r="M44" s="52" t="s">
        <v>368</v>
      </c>
      <c r="N44" s="113"/>
    </row>
    <row r="45" customHeight="1" spans="1:14">
      <c r="A45" s="6">
        <v>46695</v>
      </c>
      <c r="B45" s="6" t="s">
        <v>17305</v>
      </c>
      <c r="C45" s="6" t="s">
        <v>17137</v>
      </c>
      <c r="D45" s="6" t="s">
        <v>17138</v>
      </c>
      <c r="E45" s="6" t="s">
        <v>292</v>
      </c>
      <c r="F45" s="6" t="s">
        <v>2067</v>
      </c>
      <c r="G45" s="6" t="s">
        <v>17306</v>
      </c>
      <c r="H45" s="6" t="s">
        <v>17307</v>
      </c>
      <c r="I45" s="6" t="s">
        <v>17308</v>
      </c>
      <c r="J45" s="6" t="s">
        <v>17306</v>
      </c>
      <c r="K45" s="6">
        <v>23</v>
      </c>
      <c r="L45" s="6">
        <v>43</v>
      </c>
      <c r="M45" s="52" t="s">
        <v>368</v>
      </c>
      <c r="N45" s="113"/>
    </row>
    <row r="46" customHeight="1" spans="1:14">
      <c r="A46" s="6">
        <v>54285</v>
      </c>
      <c r="B46" s="6" t="s">
        <v>17309</v>
      </c>
      <c r="C46" s="6" t="s">
        <v>17137</v>
      </c>
      <c r="D46" s="6" t="s">
        <v>17138</v>
      </c>
      <c r="E46" s="6" t="s">
        <v>292</v>
      </c>
      <c r="F46" s="6" t="s">
        <v>2067</v>
      </c>
      <c r="G46" s="6" t="s">
        <v>17310</v>
      </c>
      <c r="H46" s="6" t="s">
        <v>17150</v>
      </c>
      <c r="I46" s="6" t="s">
        <v>14995</v>
      </c>
      <c r="J46" s="6" t="s">
        <v>17311</v>
      </c>
      <c r="K46" s="6">
        <v>23</v>
      </c>
      <c r="L46" s="6">
        <v>44</v>
      </c>
      <c r="M46" s="52" t="s">
        <v>368</v>
      </c>
      <c r="N46" s="113"/>
    </row>
    <row r="47" customHeight="1" spans="1:14">
      <c r="A47" s="6">
        <v>53176</v>
      </c>
      <c r="B47" s="6" t="s">
        <v>17312</v>
      </c>
      <c r="C47" s="6" t="s">
        <v>17137</v>
      </c>
      <c r="D47" s="6" t="s">
        <v>17138</v>
      </c>
      <c r="E47" s="6" t="s">
        <v>292</v>
      </c>
      <c r="F47" s="6" t="s">
        <v>2067</v>
      </c>
      <c r="G47" s="6" t="s">
        <v>17313</v>
      </c>
      <c r="H47" s="6" t="s">
        <v>17314</v>
      </c>
      <c r="I47" s="6" t="s">
        <v>17315</v>
      </c>
      <c r="J47" s="6" t="s">
        <v>17316</v>
      </c>
      <c r="K47" s="6">
        <v>23</v>
      </c>
      <c r="L47" s="6">
        <v>45</v>
      </c>
      <c r="M47" s="52" t="s">
        <v>368</v>
      </c>
      <c r="N47" s="113"/>
    </row>
    <row r="48" customHeight="1" spans="1:14">
      <c r="A48" s="6">
        <v>59246</v>
      </c>
      <c r="B48" s="6" t="s">
        <v>17317</v>
      </c>
      <c r="C48" s="6" t="s">
        <v>17137</v>
      </c>
      <c r="D48" s="6" t="s">
        <v>17138</v>
      </c>
      <c r="E48" s="6" t="s">
        <v>292</v>
      </c>
      <c r="F48" s="6" t="s">
        <v>2067</v>
      </c>
      <c r="G48" s="6" t="s">
        <v>17318</v>
      </c>
      <c r="H48" s="6" t="s">
        <v>17319</v>
      </c>
      <c r="I48" s="6" t="s">
        <v>17320</v>
      </c>
      <c r="J48" s="6" t="s">
        <v>17321</v>
      </c>
      <c r="K48" s="6">
        <v>20</v>
      </c>
      <c r="L48" s="6">
        <v>46</v>
      </c>
      <c r="M48" s="52" t="s">
        <v>368</v>
      </c>
      <c r="N48" s="113"/>
    </row>
    <row r="49" customHeight="1" spans="1:14">
      <c r="A49" s="6">
        <v>59300</v>
      </c>
      <c r="B49" s="6" t="s">
        <v>17322</v>
      </c>
      <c r="C49" s="6" t="s">
        <v>17137</v>
      </c>
      <c r="D49" s="6" t="s">
        <v>17138</v>
      </c>
      <c r="E49" s="6" t="s">
        <v>292</v>
      </c>
      <c r="F49" s="6" t="s">
        <v>2067</v>
      </c>
      <c r="G49" s="6" t="s">
        <v>17323</v>
      </c>
      <c r="H49" s="6" t="s">
        <v>17324</v>
      </c>
      <c r="I49" s="6" t="s">
        <v>17320</v>
      </c>
      <c r="J49" s="6" t="s">
        <v>17325</v>
      </c>
      <c r="K49" s="6">
        <v>20</v>
      </c>
      <c r="L49" s="6">
        <v>47</v>
      </c>
      <c r="M49" s="52" t="s">
        <v>368</v>
      </c>
      <c r="N49" s="113"/>
    </row>
    <row r="50" customHeight="1" spans="1:14">
      <c r="A50" s="6">
        <v>46801</v>
      </c>
      <c r="B50" s="6" t="s">
        <v>17326</v>
      </c>
      <c r="C50" s="6" t="s">
        <v>17137</v>
      </c>
      <c r="D50" s="6" t="s">
        <v>17138</v>
      </c>
      <c r="E50" s="6" t="s">
        <v>292</v>
      </c>
      <c r="F50" s="6" t="s">
        <v>2067</v>
      </c>
      <c r="G50" s="6" t="s">
        <v>17327</v>
      </c>
      <c r="H50" s="6" t="s">
        <v>17328</v>
      </c>
      <c r="I50" s="6" t="s">
        <v>17329</v>
      </c>
      <c r="J50" s="6" t="s">
        <v>17330</v>
      </c>
      <c r="K50" s="6">
        <v>19</v>
      </c>
      <c r="L50" s="6">
        <v>48</v>
      </c>
      <c r="M50" s="52" t="s">
        <v>368</v>
      </c>
      <c r="N50" s="113"/>
    </row>
    <row r="51" customHeight="1" spans="1:14">
      <c r="A51" s="6">
        <v>59276</v>
      </c>
      <c r="B51" s="6" t="s">
        <v>17331</v>
      </c>
      <c r="C51" s="6" t="s">
        <v>17137</v>
      </c>
      <c r="D51" s="6" t="s">
        <v>17138</v>
      </c>
      <c r="E51" s="6" t="s">
        <v>292</v>
      </c>
      <c r="F51" s="6" t="s">
        <v>2067</v>
      </c>
      <c r="G51" s="6" t="s">
        <v>17332</v>
      </c>
      <c r="H51" s="6" t="s">
        <v>17333</v>
      </c>
      <c r="I51" s="6" t="s">
        <v>17320</v>
      </c>
      <c r="J51" s="6" t="s">
        <v>17334</v>
      </c>
      <c r="K51" s="6">
        <v>19</v>
      </c>
      <c r="L51" s="6">
        <v>49</v>
      </c>
      <c r="M51" s="52" t="s">
        <v>368</v>
      </c>
      <c r="N51" s="113"/>
    </row>
    <row r="52" customHeight="1" spans="1:14">
      <c r="A52" s="6">
        <v>57636</v>
      </c>
      <c r="B52" s="6" t="s">
        <v>17335</v>
      </c>
      <c r="C52" s="6" t="s">
        <v>17137</v>
      </c>
      <c r="D52" s="6" t="s">
        <v>17138</v>
      </c>
      <c r="E52" s="6" t="s">
        <v>292</v>
      </c>
      <c r="F52" s="6" t="s">
        <v>2067</v>
      </c>
      <c r="G52" s="6" t="s">
        <v>17336</v>
      </c>
      <c r="H52" s="6" t="s">
        <v>17337</v>
      </c>
      <c r="I52" s="6" t="s">
        <v>17281</v>
      </c>
      <c r="J52" s="6" t="s">
        <v>17338</v>
      </c>
      <c r="K52" s="6">
        <v>15</v>
      </c>
      <c r="L52" s="6">
        <v>50</v>
      </c>
      <c r="M52" s="52" t="s">
        <v>368</v>
      </c>
      <c r="N52" s="113"/>
    </row>
    <row r="53" customHeight="1" spans="1:14">
      <c r="A53" s="6">
        <v>57037</v>
      </c>
      <c r="B53" s="6" t="s">
        <v>17339</v>
      </c>
      <c r="C53" s="6" t="s">
        <v>17137</v>
      </c>
      <c r="D53" s="6" t="s">
        <v>17138</v>
      </c>
      <c r="E53" s="6" t="s">
        <v>292</v>
      </c>
      <c r="F53" s="6" t="s">
        <v>2067</v>
      </c>
      <c r="G53" s="6" t="s">
        <v>17340</v>
      </c>
      <c r="H53" s="6" t="s">
        <v>15100</v>
      </c>
      <c r="I53" s="6" t="s">
        <v>15101</v>
      </c>
      <c r="J53" s="6" t="s">
        <v>17340</v>
      </c>
      <c r="K53" s="6">
        <v>15</v>
      </c>
      <c r="L53" s="6">
        <v>51</v>
      </c>
      <c r="M53" s="52" t="s">
        <v>368</v>
      </c>
      <c r="N53" s="113"/>
    </row>
    <row r="54" customHeight="1" spans="1:14">
      <c r="A54" s="6">
        <v>59288</v>
      </c>
      <c r="B54" s="6" t="s">
        <v>17341</v>
      </c>
      <c r="C54" s="6" t="s">
        <v>17137</v>
      </c>
      <c r="D54" s="6" t="s">
        <v>17138</v>
      </c>
      <c r="E54" s="6" t="s">
        <v>292</v>
      </c>
      <c r="F54" s="6" t="s">
        <v>2067</v>
      </c>
      <c r="G54" s="6" t="s">
        <v>17342</v>
      </c>
      <c r="H54" s="6" t="s">
        <v>17319</v>
      </c>
      <c r="I54" s="6" t="s">
        <v>17320</v>
      </c>
      <c r="J54" s="6" t="s">
        <v>17343</v>
      </c>
      <c r="K54" s="6">
        <v>14</v>
      </c>
      <c r="L54" s="6">
        <v>52</v>
      </c>
      <c r="M54" s="52" t="s">
        <v>368</v>
      </c>
      <c r="N54" s="113"/>
    </row>
    <row r="55" customHeight="1" spans="1:14">
      <c r="A55" s="111">
        <v>59293</v>
      </c>
      <c r="B55" s="111" t="s">
        <v>17344</v>
      </c>
      <c r="C55" s="111" t="s">
        <v>17137</v>
      </c>
      <c r="D55" s="111" t="s">
        <v>17138</v>
      </c>
      <c r="E55" s="111" t="s">
        <v>292</v>
      </c>
      <c r="F55" s="111" t="s">
        <v>2067</v>
      </c>
      <c r="G55" s="111" t="s">
        <v>17345</v>
      </c>
      <c r="H55" s="111" t="s">
        <v>5178</v>
      </c>
      <c r="I55" s="111" t="s">
        <v>17320</v>
      </c>
      <c r="J55" s="111" t="s">
        <v>17346</v>
      </c>
      <c r="K55" s="111">
        <v>6</v>
      </c>
      <c r="L55" s="111">
        <v>53</v>
      </c>
      <c r="M55" s="52" t="s">
        <v>368</v>
      </c>
      <c r="N55" s="114"/>
    </row>
    <row r="56" customHeight="1" spans="1:14">
      <c r="A56" s="112"/>
      <c r="B56" s="112"/>
      <c r="C56" s="112"/>
      <c r="D56" s="112"/>
      <c r="E56" s="112"/>
      <c r="F56" s="112"/>
      <c r="G56" s="112"/>
      <c r="H56" s="112"/>
      <c r="I56" s="112"/>
      <c r="J56" s="112"/>
      <c r="K56" s="112"/>
      <c r="L56" s="112"/>
      <c r="M56" s="115"/>
      <c r="N56" s="116"/>
    </row>
    <row r="57" customHeight="1" spans="1:14">
      <c r="A57" s="6">
        <v>46295</v>
      </c>
      <c r="B57" s="6" t="s">
        <v>17347</v>
      </c>
      <c r="C57" s="6" t="s">
        <v>17137</v>
      </c>
      <c r="D57" s="6" t="s">
        <v>17138</v>
      </c>
      <c r="E57" s="6" t="s">
        <v>292</v>
      </c>
      <c r="F57" s="6" t="s">
        <v>293</v>
      </c>
      <c r="G57" s="6" t="s">
        <v>17348</v>
      </c>
      <c r="H57" s="6" t="s">
        <v>17349</v>
      </c>
      <c r="I57" s="6" t="s">
        <v>17168</v>
      </c>
      <c r="J57" s="6" t="s">
        <v>17348</v>
      </c>
      <c r="K57" s="6">
        <v>86</v>
      </c>
      <c r="L57" s="6">
        <v>1</v>
      </c>
      <c r="M57" s="9" t="s">
        <v>298</v>
      </c>
      <c r="N57" s="113" t="s">
        <v>299</v>
      </c>
    </row>
    <row r="58" customHeight="1" spans="1:14">
      <c r="A58" s="6">
        <v>58160</v>
      </c>
      <c r="B58" s="6" t="s">
        <v>17350</v>
      </c>
      <c r="C58" s="6" t="s">
        <v>17137</v>
      </c>
      <c r="D58" s="6" t="s">
        <v>17138</v>
      </c>
      <c r="E58" s="6" t="s">
        <v>292</v>
      </c>
      <c r="F58" s="6" t="s">
        <v>293</v>
      </c>
      <c r="G58" s="6" t="s">
        <v>17351</v>
      </c>
      <c r="H58" s="6" t="s">
        <v>17352</v>
      </c>
      <c r="I58" s="6" t="s">
        <v>17353</v>
      </c>
      <c r="J58" s="6" t="s">
        <v>17354</v>
      </c>
      <c r="K58" s="6">
        <v>84</v>
      </c>
      <c r="L58" s="6">
        <v>2</v>
      </c>
      <c r="M58" s="9" t="s">
        <v>311</v>
      </c>
      <c r="N58" s="113" t="s">
        <v>299</v>
      </c>
    </row>
    <row r="59" customHeight="1" spans="1:14">
      <c r="A59" s="6">
        <v>55456</v>
      </c>
      <c r="B59" s="6" t="s">
        <v>17355</v>
      </c>
      <c r="C59" s="6" t="s">
        <v>17137</v>
      </c>
      <c r="D59" s="6" t="s">
        <v>17138</v>
      </c>
      <c r="E59" s="6" t="s">
        <v>292</v>
      </c>
      <c r="F59" s="6" t="s">
        <v>293</v>
      </c>
      <c r="G59" s="6" t="s">
        <v>17356</v>
      </c>
      <c r="H59" s="6" t="s">
        <v>17357</v>
      </c>
      <c r="I59" s="6" t="s">
        <v>17172</v>
      </c>
      <c r="J59" s="6" t="s">
        <v>17358</v>
      </c>
      <c r="K59" s="6">
        <v>79</v>
      </c>
      <c r="L59" s="6">
        <v>3</v>
      </c>
      <c r="M59" s="9" t="s">
        <v>322</v>
      </c>
      <c r="N59" s="113" t="s">
        <v>299</v>
      </c>
    </row>
    <row r="60" customHeight="1" spans="1:14">
      <c r="A60" s="6">
        <v>55043</v>
      </c>
      <c r="B60" s="6" t="s">
        <v>17359</v>
      </c>
      <c r="C60" s="6" t="s">
        <v>17137</v>
      </c>
      <c r="D60" s="6" t="s">
        <v>17138</v>
      </c>
      <c r="E60" s="6" t="s">
        <v>292</v>
      </c>
      <c r="F60" s="6" t="s">
        <v>293</v>
      </c>
      <c r="G60" s="6" t="s">
        <v>17360</v>
      </c>
      <c r="H60" s="6" t="s">
        <v>17361</v>
      </c>
      <c r="I60" s="6" t="s">
        <v>17362</v>
      </c>
      <c r="J60" s="6" t="s">
        <v>17363</v>
      </c>
      <c r="K60" s="6">
        <v>63</v>
      </c>
      <c r="L60" s="6">
        <v>4</v>
      </c>
      <c r="M60" s="52" t="s">
        <v>642</v>
      </c>
      <c r="N60" s="113" t="s">
        <v>299</v>
      </c>
    </row>
    <row r="61" customHeight="1" spans="1:14">
      <c r="A61" s="6">
        <v>58174</v>
      </c>
      <c r="B61" s="6" t="s">
        <v>17364</v>
      </c>
      <c r="C61" s="6" t="s">
        <v>17137</v>
      </c>
      <c r="D61" s="6" t="s">
        <v>17138</v>
      </c>
      <c r="E61" s="6" t="s">
        <v>292</v>
      </c>
      <c r="F61" s="6" t="s">
        <v>293</v>
      </c>
      <c r="G61" s="6" t="s">
        <v>17365</v>
      </c>
      <c r="H61" s="6" t="s">
        <v>17366</v>
      </c>
      <c r="I61" s="6" t="s">
        <v>17233</v>
      </c>
      <c r="J61" s="6" t="s">
        <v>17367</v>
      </c>
      <c r="K61" s="6">
        <v>62</v>
      </c>
      <c r="L61" s="6">
        <v>5</v>
      </c>
      <c r="M61" s="52" t="s">
        <v>642</v>
      </c>
      <c r="N61" s="113" t="s">
        <v>299</v>
      </c>
    </row>
    <row r="62" customHeight="1" spans="1:14">
      <c r="A62" s="6">
        <v>58276</v>
      </c>
      <c r="B62" s="6" t="s">
        <v>17368</v>
      </c>
      <c r="C62" s="6" t="s">
        <v>17137</v>
      </c>
      <c r="D62" s="6" t="s">
        <v>17138</v>
      </c>
      <c r="E62" s="6" t="s">
        <v>292</v>
      </c>
      <c r="F62" s="6" t="s">
        <v>293</v>
      </c>
      <c r="G62" s="6" t="s">
        <v>17369</v>
      </c>
      <c r="H62" s="6" t="s">
        <v>17370</v>
      </c>
      <c r="I62" s="6" t="s">
        <v>17371</v>
      </c>
      <c r="J62" s="6" t="s">
        <v>17372</v>
      </c>
      <c r="K62" s="6">
        <v>61</v>
      </c>
      <c r="L62" s="6">
        <v>6</v>
      </c>
      <c r="M62" s="52" t="s">
        <v>642</v>
      </c>
      <c r="N62" s="113" t="s">
        <v>299</v>
      </c>
    </row>
    <row r="63" customHeight="1" spans="1:14">
      <c r="A63" s="6">
        <v>59177</v>
      </c>
      <c r="B63" s="6" t="s">
        <v>17373</v>
      </c>
      <c r="C63" s="6" t="s">
        <v>17137</v>
      </c>
      <c r="D63" s="6" t="s">
        <v>17138</v>
      </c>
      <c r="E63" s="6" t="s">
        <v>292</v>
      </c>
      <c r="F63" s="6" t="s">
        <v>293</v>
      </c>
      <c r="G63" s="6" t="s">
        <v>17374</v>
      </c>
      <c r="H63" s="6" t="s">
        <v>17375</v>
      </c>
      <c r="I63" s="6" t="s">
        <v>17146</v>
      </c>
      <c r="J63" s="6" t="s">
        <v>17376</v>
      </c>
      <c r="K63" s="6">
        <v>57</v>
      </c>
      <c r="L63" s="6">
        <v>7</v>
      </c>
      <c r="M63" s="52" t="s">
        <v>333</v>
      </c>
      <c r="N63" s="113"/>
    </row>
    <row r="64" customHeight="1" spans="1:14">
      <c r="A64" s="6">
        <v>57635</v>
      </c>
      <c r="B64" s="6" t="s">
        <v>17377</v>
      </c>
      <c r="C64" s="6" t="s">
        <v>17137</v>
      </c>
      <c r="D64" s="6" t="s">
        <v>17138</v>
      </c>
      <c r="E64" s="6" t="s">
        <v>292</v>
      </c>
      <c r="F64" s="6" t="s">
        <v>293</v>
      </c>
      <c r="G64" s="6" t="s">
        <v>17378</v>
      </c>
      <c r="H64" s="6" t="s">
        <v>17379</v>
      </c>
      <c r="I64" s="6" t="s">
        <v>17281</v>
      </c>
      <c r="J64" s="6" t="s">
        <v>17380</v>
      </c>
      <c r="K64" s="6">
        <v>56</v>
      </c>
      <c r="L64" s="6">
        <v>8</v>
      </c>
      <c r="M64" s="52" t="s">
        <v>333</v>
      </c>
      <c r="N64" s="113"/>
    </row>
    <row r="65" customHeight="1" spans="1:14">
      <c r="A65" s="6">
        <v>53122</v>
      </c>
      <c r="B65" s="6" t="s">
        <v>17381</v>
      </c>
      <c r="C65" s="6" t="s">
        <v>17137</v>
      </c>
      <c r="D65" s="6" t="s">
        <v>17138</v>
      </c>
      <c r="E65" s="6" t="s">
        <v>292</v>
      </c>
      <c r="F65" s="6" t="s">
        <v>293</v>
      </c>
      <c r="G65" s="6" t="s">
        <v>17382</v>
      </c>
      <c r="H65" s="6" t="s">
        <v>17383</v>
      </c>
      <c r="I65" s="6" t="s">
        <v>17172</v>
      </c>
      <c r="J65" s="6" t="s">
        <v>17384</v>
      </c>
      <c r="K65" s="6">
        <v>56</v>
      </c>
      <c r="L65" s="6">
        <v>9</v>
      </c>
      <c r="M65" s="52" t="s">
        <v>333</v>
      </c>
      <c r="N65" s="113"/>
    </row>
    <row r="66" customHeight="1" spans="1:14">
      <c r="A66" s="6">
        <v>57697</v>
      </c>
      <c r="B66" s="6" t="s">
        <v>17385</v>
      </c>
      <c r="C66" s="6" t="s">
        <v>17137</v>
      </c>
      <c r="D66" s="6" t="s">
        <v>17138</v>
      </c>
      <c r="E66" s="6" t="s">
        <v>292</v>
      </c>
      <c r="F66" s="6" t="s">
        <v>293</v>
      </c>
      <c r="G66" s="6" t="s">
        <v>17386</v>
      </c>
      <c r="H66" s="6" t="s">
        <v>17195</v>
      </c>
      <c r="I66" s="6" t="s">
        <v>17196</v>
      </c>
      <c r="J66" s="6" t="s">
        <v>17387</v>
      </c>
      <c r="K66" s="6">
        <v>56</v>
      </c>
      <c r="L66" s="6">
        <v>10</v>
      </c>
      <c r="M66" s="52" t="s">
        <v>333</v>
      </c>
      <c r="N66" s="113"/>
    </row>
    <row r="67" customHeight="1" spans="1:14">
      <c r="A67" s="6">
        <v>54154</v>
      </c>
      <c r="B67" s="6" t="s">
        <v>17388</v>
      </c>
      <c r="C67" s="6" t="s">
        <v>17137</v>
      </c>
      <c r="D67" s="6" t="s">
        <v>17138</v>
      </c>
      <c r="E67" s="6" t="s">
        <v>292</v>
      </c>
      <c r="F67" s="6" t="s">
        <v>293</v>
      </c>
      <c r="G67" s="6" t="s">
        <v>17389</v>
      </c>
      <c r="H67" s="6" t="s">
        <v>17390</v>
      </c>
      <c r="I67" s="6" t="s">
        <v>14724</v>
      </c>
      <c r="J67" s="6" t="s">
        <v>17391</v>
      </c>
      <c r="K67" s="6">
        <v>55</v>
      </c>
      <c r="L67" s="6">
        <v>11</v>
      </c>
      <c r="M67" s="52" t="s">
        <v>333</v>
      </c>
      <c r="N67" s="113"/>
    </row>
    <row r="68" customHeight="1" spans="1:14">
      <c r="A68" s="6">
        <v>51911</v>
      </c>
      <c r="B68" s="6" t="s">
        <v>17392</v>
      </c>
      <c r="C68" s="6" t="s">
        <v>17137</v>
      </c>
      <c r="D68" s="6" t="s">
        <v>17138</v>
      </c>
      <c r="E68" s="6" t="s">
        <v>292</v>
      </c>
      <c r="F68" s="6" t="s">
        <v>293</v>
      </c>
      <c r="G68" s="6" t="s">
        <v>17393</v>
      </c>
      <c r="H68" s="6" t="s">
        <v>17394</v>
      </c>
      <c r="I68" s="6" t="s">
        <v>17172</v>
      </c>
      <c r="J68" s="6" t="s">
        <v>17395</v>
      </c>
      <c r="K68" s="6">
        <v>54</v>
      </c>
      <c r="L68" s="6">
        <v>12</v>
      </c>
      <c r="M68" s="52" t="s">
        <v>333</v>
      </c>
      <c r="N68" s="113"/>
    </row>
    <row r="69" customHeight="1" spans="1:14">
      <c r="A69" s="6">
        <v>58219</v>
      </c>
      <c r="B69" s="6" t="s">
        <v>17396</v>
      </c>
      <c r="C69" s="6" t="s">
        <v>17137</v>
      </c>
      <c r="D69" s="6" t="s">
        <v>17138</v>
      </c>
      <c r="E69" s="6" t="s">
        <v>292</v>
      </c>
      <c r="F69" s="6" t="s">
        <v>293</v>
      </c>
      <c r="G69" s="6" t="s">
        <v>17397</v>
      </c>
      <c r="H69" s="6" t="s">
        <v>17398</v>
      </c>
      <c r="I69" s="6" t="s">
        <v>17399</v>
      </c>
      <c r="J69" s="6" t="s">
        <v>17400</v>
      </c>
      <c r="K69" s="6">
        <v>54</v>
      </c>
      <c r="L69" s="6">
        <v>13</v>
      </c>
      <c r="M69" s="52" t="s">
        <v>333</v>
      </c>
      <c r="N69" s="113"/>
    </row>
    <row r="70" customHeight="1" spans="1:14">
      <c r="A70" s="6">
        <v>59185</v>
      </c>
      <c r="B70" s="6" t="s">
        <v>17401</v>
      </c>
      <c r="C70" s="6" t="s">
        <v>17137</v>
      </c>
      <c r="D70" s="6" t="s">
        <v>17138</v>
      </c>
      <c r="E70" s="6" t="s">
        <v>292</v>
      </c>
      <c r="F70" s="6" t="s">
        <v>293</v>
      </c>
      <c r="G70" s="6" t="s">
        <v>17402</v>
      </c>
      <c r="H70" s="6" t="s">
        <v>17187</v>
      </c>
      <c r="I70" s="6" t="s">
        <v>17146</v>
      </c>
      <c r="J70" s="6" t="s">
        <v>17403</v>
      </c>
      <c r="K70" s="6">
        <v>54</v>
      </c>
      <c r="L70" s="6">
        <v>14</v>
      </c>
      <c r="M70" s="52" t="s">
        <v>333</v>
      </c>
      <c r="N70" s="113"/>
    </row>
    <row r="71" customHeight="1" spans="1:14">
      <c r="A71" s="6">
        <v>57035</v>
      </c>
      <c r="B71" s="6" t="s">
        <v>17404</v>
      </c>
      <c r="C71" s="6" t="s">
        <v>17137</v>
      </c>
      <c r="D71" s="6" t="s">
        <v>17138</v>
      </c>
      <c r="E71" s="6" t="s">
        <v>292</v>
      </c>
      <c r="F71" s="6" t="s">
        <v>293</v>
      </c>
      <c r="G71" s="6" t="s">
        <v>17405</v>
      </c>
      <c r="H71" s="6" t="s">
        <v>15100</v>
      </c>
      <c r="I71" s="6" t="s">
        <v>15101</v>
      </c>
      <c r="J71" s="6" t="s">
        <v>17405</v>
      </c>
      <c r="K71" s="6">
        <v>52</v>
      </c>
      <c r="L71" s="6">
        <v>15</v>
      </c>
      <c r="M71" s="52" t="s">
        <v>333</v>
      </c>
      <c r="N71" s="113"/>
    </row>
    <row r="72" customHeight="1" spans="1:14">
      <c r="A72" s="6">
        <v>58396</v>
      </c>
      <c r="B72" s="6" t="s">
        <v>17406</v>
      </c>
      <c r="C72" s="6" t="s">
        <v>17137</v>
      </c>
      <c r="D72" s="6" t="s">
        <v>17138</v>
      </c>
      <c r="E72" s="6" t="s">
        <v>292</v>
      </c>
      <c r="F72" s="6" t="s">
        <v>293</v>
      </c>
      <c r="G72" s="6" t="s">
        <v>17407</v>
      </c>
      <c r="H72" s="6" t="s">
        <v>17408</v>
      </c>
      <c r="I72" s="6" t="s">
        <v>17409</v>
      </c>
      <c r="J72" s="6" t="s">
        <v>17410</v>
      </c>
      <c r="K72" s="6">
        <v>52</v>
      </c>
      <c r="L72" s="6">
        <v>16</v>
      </c>
      <c r="M72" s="52" t="s">
        <v>333</v>
      </c>
      <c r="N72" s="113"/>
    </row>
    <row r="73" customHeight="1" spans="1:14">
      <c r="A73" s="6">
        <v>58158</v>
      </c>
      <c r="B73" s="6" t="s">
        <v>17411</v>
      </c>
      <c r="C73" s="6" t="s">
        <v>17137</v>
      </c>
      <c r="D73" s="6" t="s">
        <v>17138</v>
      </c>
      <c r="E73" s="6" t="s">
        <v>292</v>
      </c>
      <c r="F73" s="6" t="s">
        <v>293</v>
      </c>
      <c r="G73" s="6" t="s">
        <v>17412</v>
      </c>
      <c r="H73" s="6" t="s">
        <v>17413</v>
      </c>
      <c r="I73" s="6" t="s">
        <v>17414</v>
      </c>
      <c r="J73" s="6" t="s">
        <v>17415</v>
      </c>
      <c r="K73" s="6">
        <v>51</v>
      </c>
      <c r="L73" s="6">
        <v>17</v>
      </c>
      <c r="M73" s="52" t="s">
        <v>333</v>
      </c>
      <c r="N73" s="113"/>
    </row>
    <row r="74" customHeight="1" spans="1:14">
      <c r="A74" s="6">
        <v>48361</v>
      </c>
      <c r="B74" s="6" t="s">
        <v>17416</v>
      </c>
      <c r="C74" s="6" t="s">
        <v>17137</v>
      </c>
      <c r="D74" s="6" t="s">
        <v>17138</v>
      </c>
      <c r="E74" s="6" t="s">
        <v>292</v>
      </c>
      <c r="F74" s="6" t="s">
        <v>293</v>
      </c>
      <c r="G74" s="6" t="s">
        <v>17417</v>
      </c>
      <c r="H74" s="6" t="s">
        <v>17418</v>
      </c>
      <c r="I74" s="6" t="s">
        <v>12141</v>
      </c>
      <c r="J74" s="6" t="s">
        <v>17419</v>
      </c>
      <c r="K74" s="6">
        <v>47</v>
      </c>
      <c r="L74" s="6">
        <v>18</v>
      </c>
      <c r="M74" s="52" t="s">
        <v>333</v>
      </c>
      <c r="N74" s="113"/>
    </row>
    <row r="75" customHeight="1" spans="1:14">
      <c r="A75" s="6">
        <v>57589</v>
      </c>
      <c r="B75" s="6" t="s">
        <v>17420</v>
      </c>
      <c r="C75" s="6" t="s">
        <v>17137</v>
      </c>
      <c r="D75" s="6" t="s">
        <v>17138</v>
      </c>
      <c r="E75" s="6" t="s">
        <v>292</v>
      </c>
      <c r="F75" s="6" t="s">
        <v>293</v>
      </c>
      <c r="G75" s="6" t="s">
        <v>17421</v>
      </c>
      <c r="H75" s="6" t="s">
        <v>17422</v>
      </c>
      <c r="I75" s="6" t="s">
        <v>17423</v>
      </c>
      <c r="J75" s="6" t="s">
        <v>17424</v>
      </c>
      <c r="K75" s="6">
        <v>47</v>
      </c>
      <c r="L75" s="6">
        <v>19</v>
      </c>
      <c r="M75" s="52" t="s">
        <v>333</v>
      </c>
      <c r="N75" s="113"/>
    </row>
    <row r="76" customHeight="1" spans="1:14">
      <c r="A76" s="6">
        <v>53855</v>
      </c>
      <c r="B76" s="6" t="s">
        <v>17425</v>
      </c>
      <c r="C76" s="6" t="s">
        <v>17137</v>
      </c>
      <c r="D76" s="6" t="s">
        <v>17138</v>
      </c>
      <c r="E76" s="6" t="s">
        <v>292</v>
      </c>
      <c r="F76" s="6" t="s">
        <v>293</v>
      </c>
      <c r="G76" s="6" t="s">
        <v>17426</v>
      </c>
      <c r="H76" s="6" t="s">
        <v>17140</v>
      </c>
      <c r="I76" s="6" t="s">
        <v>17141</v>
      </c>
      <c r="J76" s="6" t="s">
        <v>17427</v>
      </c>
      <c r="K76" s="6">
        <v>44</v>
      </c>
      <c r="L76" s="6">
        <v>20</v>
      </c>
      <c r="M76" s="52" t="s">
        <v>333</v>
      </c>
      <c r="N76" s="113"/>
    </row>
    <row r="77" customHeight="1" spans="1:14">
      <c r="A77" s="6">
        <v>53159</v>
      </c>
      <c r="B77" s="6" t="s">
        <v>17428</v>
      </c>
      <c r="C77" s="6" t="s">
        <v>17137</v>
      </c>
      <c r="D77" s="6" t="s">
        <v>17138</v>
      </c>
      <c r="E77" s="6" t="s">
        <v>292</v>
      </c>
      <c r="F77" s="6" t="s">
        <v>293</v>
      </c>
      <c r="G77" s="6" t="s">
        <v>17429</v>
      </c>
      <c r="H77" s="6" t="s">
        <v>17314</v>
      </c>
      <c r="I77" s="6" t="s">
        <v>17315</v>
      </c>
      <c r="J77" s="6" t="s">
        <v>17430</v>
      </c>
      <c r="K77" s="6">
        <v>42</v>
      </c>
      <c r="L77" s="6">
        <v>21</v>
      </c>
      <c r="M77" s="52" t="s">
        <v>333</v>
      </c>
      <c r="N77" s="113"/>
    </row>
    <row r="78" customHeight="1" spans="1:14">
      <c r="A78" s="6">
        <v>49501</v>
      </c>
      <c r="B78" s="6" t="s">
        <v>17431</v>
      </c>
      <c r="C78" s="6" t="s">
        <v>17137</v>
      </c>
      <c r="D78" s="6" t="s">
        <v>17138</v>
      </c>
      <c r="E78" s="6" t="s">
        <v>292</v>
      </c>
      <c r="F78" s="6" t="s">
        <v>293</v>
      </c>
      <c r="G78" s="6" t="s">
        <v>17432</v>
      </c>
      <c r="H78" s="6" t="s">
        <v>17418</v>
      </c>
      <c r="I78" s="6" t="s">
        <v>12141</v>
      </c>
      <c r="J78" s="6" t="s">
        <v>17433</v>
      </c>
      <c r="K78" s="6">
        <v>41</v>
      </c>
      <c r="L78" s="6">
        <v>22</v>
      </c>
      <c r="M78" s="52" t="s">
        <v>368</v>
      </c>
      <c r="N78" s="113"/>
    </row>
    <row r="79" customHeight="1" spans="1:14">
      <c r="A79" s="6">
        <v>57549</v>
      </c>
      <c r="B79" s="6" t="s">
        <v>17434</v>
      </c>
      <c r="C79" s="6" t="s">
        <v>17137</v>
      </c>
      <c r="D79" s="6" t="s">
        <v>17138</v>
      </c>
      <c r="E79" s="6" t="s">
        <v>292</v>
      </c>
      <c r="F79" s="6" t="s">
        <v>293</v>
      </c>
      <c r="G79" s="6" t="s">
        <v>17435</v>
      </c>
      <c r="H79" s="6" t="s">
        <v>17436</v>
      </c>
      <c r="I79" s="6" t="s">
        <v>17437</v>
      </c>
      <c r="J79" s="6" t="s">
        <v>9316</v>
      </c>
      <c r="K79" s="6">
        <v>41</v>
      </c>
      <c r="L79" s="6">
        <v>23</v>
      </c>
      <c r="M79" s="52" t="s">
        <v>368</v>
      </c>
      <c r="N79" s="113"/>
    </row>
    <row r="80" customHeight="1" spans="1:14">
      <c r="A80" s="6">
        <v>59221</v>
      </c>
      <c r="B80" s="6" t="s">
        <v>17438</v>
      </c>
      <c r="C80" s="6" t="s">
        <v>17137</v>
      </c>
      <c r="D80" s="6" t="s">
        <v>17138</v>
      </c>
      <c r="E80" s="6" t="s">
        <v>292</v>
      </c>
      <c r="F80" s="6" t="s">
        <v>293</v>
      </c>
      <c r="G80" s="6" t="s">
        <v>17439</v>
      </c>
      <c r="H80" s="6" t="s">
        <v>17440</v>
      </c>
      <c r="I80" s="6" t="s">
        <v>17146</v>
      </c>
      <c r="J80" s="6" t="s">
        <v>5355</v>
      </c>
      <c r="K80" s="6">
        <v>39</v>
      </c>
      <c r="L80" s="6">
        <v>24</v>
      </c>
      <c r="M80" s="52" t="s">
        <v>368</v>
      </c>
      <c r="N80" s="113"/>
    </row>
    <row r="81" customHeight="1" spans="1:14">
      <c r="A81" s="6">
        <v>57620</v>
      </c>
      <c r="B81" s="6" t="s">
        <v>17441</v>
      </c>
      <c r="C81" s="6" t="s">
        <v>17137</v>
      </c>
      <c r="D81" s="6" t="s">
        <v>17138</v>
      </c>
      <c r="E81" s="6" t="s">
        <v>292</v>
      </c>
      <c r="F81" s="6" t="s">
        <v>293</v>
      </c>
      <c r="G81" s="6" t="s">
        <v>17442</v>
      </c>
      <c r="H81" s="6" t="s">
        <v>17443</v>
      </c>
      <c r="I81" s="6" t="s">
        <v>17281</v>
      </c>
      <c r="J81" s="6" t="s">
        <v>17444</v>
      </c>
      <c r="K81" s="6">
        <v>38</v>
      </c>
      <c r="L81" s="6">
        <v>25</v>
      </c>
      <c r="M81" s="52" t="s">
        <v>368</v>
      </c>
      <c r="N81" s="113"/>
    </row>
    <row r="82" customHeight="1" spans="1:14">
      <c r="A82" s="6">
        <v>57634</v>
      </c>
      <c r="B82" s="6" t="s">
        <v>17445</v>
      </c>
      <c r="C82" s="6" t="s">
        <v>17137</v>
      </c>
      <c r="D82" s="6" t="s">
        <v>17138</v>
      </c>
      <c r="E82" s="6" t="s">
        <v>292</v>
      </c>
      <c r="F82" s="6" t="s">
        <v>293</v>
      </c>
      <c r="G82" s="6" t="s">
        <v>17446</v>
      </c>
      <c r="H82" s="6" t="s">
        <v>17447</v>
      </c>
      <c r="I82" s="6" t="s">
        <v>17423</v>
      </c>
      <c r="J82" s="6" t="s">
        <v>17448</v>
      </c>
      <c r="K82" s="6">
        <v>35</v>
      </c>
      <c r="L82" s="6">
        <v>26</v>
      </c>
      <c r="M82" s="52" t="s">
        <v>368</v>
      </c>
      <c r="N82" s="113"/>
    </row>
    <row r="83" customHeight="1" spans="1:14">
      <c r="A83" s="6">
        <v>59181</v>
      </c>
      <c r="B83" s="6" t="s">
        <v>17449</v>
      </c>
      <c r="C83" s="6" t="s">
        <v>17137</v>
      </c>
      <c r="D83" s="6" t="s">
        <v>17138</v>
      </c>
      <c r="E83" s="6" t="s">
        <v>292</v>
      </c>
      <c r="F83" s="6" t="s">
        <v>293</v>
      </c>
      <c r="G83" s="6" t="s">
        <v>17450</v>
      </c>
      <c r="H83" s="6" t="s">
        <v>17288</v>
      </c>
      <c r="I83" s="6" t="s">
        <v>17451</v>
      </c>
      <c r="J83" s="6" t="s">
        <v>17452</v>
      </c>
      <c r="K83" s="6">
        <v>35</v>
      </c>
      <c r="L83" s="6">
        <v>27</v>
      </c>
      <c r="M83" s="52" t="s">
        <v>368</v>
      </c>
      <c r="N83" s="113"/>
    </row>
    <row r="84" customHeight="1" spans="1:14">
      <c r="A84" s="6">
        <v>53807</v>
      </c>
      <c r="B84" s="6" t="s">
        <v>17453</v>
      </c>
      <c r="C84" s="6" t="s">
        <v>17137</v>
      </c>
      <c r="D84" s="6" t="s">
        <v>17138</v>
      </c>
      <c r="E84" s="6" t="s">
        <v>292</v>
      </c>
      <c r="F84" s="6" t="s">
        <v>293</v>
      </c>
      <c r="G84" s="6" t="s">
        <v>17454</v>
      </c>
      <c r="H84" s="6" t="s">
        <v>13631</v>
      </c>
      <c r="I84" s="6" t="s">
        <v>17455</v>
      </c>
      <c r="J84" s="6" t="s">
        <v>17456</v>
      </c>
      <c r="K84" s="6">
        <v>34</v>
      </c>
      <c r="L84" s="6">
        <v>28</v>
      </c>
      <c r="M84" s="52" t="s">
        <v>368</v>
      </c>
      <c r="N84" s="113"/>
    </row>
    <row r="85" customHeight="1" spans="1:14">
      <c r="A85" s="6">
        <v>53012</v>
      </c>
      <c r="B85" s="6" t="s">
        <v>17457</v>
      </c>
      <c r="C85" s="6" t="s">
        <v>17137</v>
      </c>
      <c r="D85" s="6" t="s">
        <v>17138</v>
      </c>
      <c r="E85" s="6" t="s">
        <v>292</v>
      </c>
      <c r="F85" s="6" t="s">
        <v>293</v>
      </c>
      <c r="G85" s="6" t="s">
        <v>17458</v>
      </c>
      <c r="H85" s="6" t="s">
        <v>17314</v>
      </c>
      <c r="I85" s="6" t="s">
        <v>17315</v>
      </c>
      <c r="J85" s="6" t="s">
        <v>17459</v>
      </c>
      <c r="K85" s="6">
        <v>33</v>
      </c>
      <c r="L85" s="6">
        <v>29</v>
      </c>
      <c r="M85" s="52" t="s">
        <v>368</v>
      </c>
      <c r="N85" s="113"/>
    </row>
    <row r="86" customHeight="1" spans="1:14">
      <c r="A86" s="6">
        <v>59297</v>
      </c>
      <c r="B86" s="6" t="s">
        <v>17460</v>
      </c>
      <c r="C86" s="6" t="s">
        <v>17137</v>
      </c>
      <c r="D86" s="6" t="s">
        <v>17138</v>
      </c>
      <c r="E86" s="6" t="s">
        <v>292</v>
      </c>
      <c r="F86" s="6" t="s">
        <v>293</v>
      </c>
      <c r="G86" s="6" t="s">
        <v>17461</v>
      </c>
      <c r="H86" s="6" t="s">
        <v>17324</v>
      </c>
      <c r="I86" s="6" t="s">
        <v>17320</v>
      </c>
      <c r="J86" s="6" t="s">
        <v>17462</v>
      </c>
      <c r="K86" s="6">
        <v>32</v>
      </c>
      <c r="L86" s="6">
        <v>30</v>
      </c>
      <c r="M86" s="52" t="s">
        <v>368</v>
      </c>
      <c r="N86" s="113"/>
    </row>
    <row r="87" customHeight="1" spans="1:14">
      <c r="A87" s="6">
        <v>53191</v>
      </c>
      <c r="B87" s="6" t="s">
        <v>17463</v>
      </c>
      <c r="C87" s="6" t="s">
        <v>17137</v>
      </c>
      <c r="D87" s="6" t="s">
        <v>17138</v>
      </c>
      <c r="E87" s="6" t="s">
        <v>292</v>
      </c>
      <c r="F87" s="6" t="s">
        <v>293</v>
      </c>
      <c r="G87" s="6" t="s">
        <v>17464</v>
      </c>
      <c r="H87" s="6" t="s">
        <v>17314</v>
      </c>
      <c r="I87" s="6" t="s">
        <v>17315</v>
      </c>
      <c r="J87" s="6" t="s">
        <v>17465</v>
      </c>
      <c r="K87" s="6">
        <v>31</v>
      </c>
      <c r="L87" s="6">
        <v>31</v>
      </c>
      <c r="M87" s="52" t="s">
        <v>368</v>
      </c>
      <c r="N87" s="113"/>
    </row>
    <row r="88" customHeight="1" spans="1:14">
      <c r="A88" s="6">
        <v>58146</v>
      </c>
      <c r="B88" s="6" t="s">
        <v>17466</v>
      </c>
      <c r="C88" s="6" t="s">
        <v>17137</v>
      </c>
      <c r="D88" s="6" t="s">
        <v>17138</v>
      </c>
      <c r="E88" s="6" t="s">
        <v>292</v>
      </c>
      <c r="F88" s="6" t="s">
        <v>293</v>
      </c>
      <c r="G88" s="6" t="s">
        <v>17467</v>
      </c>
      <c r="H88" s="6" t="s">
        <v>17413</v>
      </c>
      <c r="I88" s="6" t="s">
        <v>17414</v>
      </c>
      <c r="J88" s="6" t="s">
        <v>17468</v>
      </c>
      <c r="K88" s="6">
        <v>30</v>
      </c>
      <c r="L88" s="6">
        <v>32</v>
      </c>
      <c r="M88" s="52" t="s">
        <v>368</v>
      </c>
      <c r="N88" s="113"/>
    </row>
    <row r="89" customHeight="1" spans="1:14">
      <c r="A89" s="6">
        <v>59277</v>
      </c>
      <c r="B89" s="6" t="s">
        <v>17469</v>
      </c>
      <c r="C89" s="6" t="s">
        <v>17137</v>
      </c>
      <c r="D89" s="6" t="s">
        <v>17138</v>
      </c>
      <c r="E89" s="6" t="s">
        <v>292</v>
      </c>
      <c r="F89" s="6" t="s">
        <v>293</v>
      </c>
      <c r="G89" s="6" t="s">
        <v>17470</v>
      </c>
      <c r="H89" s="6" t="s">
        <v>17333</v>
      </c>
      <c r="I89" s="6" t="s">
        <v>17320</v>
      </c>
      <c r="J89" s="6" t="s">
        <v>17471</v>
      </c>
      <c r="K89" s="6">
        <v>30</v>
      </c>
      <c r="L89" s="6">
        <v>33</v>
      </c>
      <c r="M89" s="52" t="s">
        <v>368</v>
      </c>
      <c r="N89" s="113"/>
    </row>
    <row r="90" customHeight="1" spans="1:14">
      <c r="A90" s="6">
        <v>51704</v>
      </c>
      <c r="B90" s="6" t="s">
        <v>17472</v>
      </c>
      <c r="C90" s="6" t="s">
        <v>17137</v>
      </c>
      <c r="D90" s="6" t="s">
        <v>17138</v>
      </c>
      <c r="E90" s="6" t="s">
        <v>292</v>
      </c>
      <c r="F90" s="6" t="s">
        <v>293</v>
      </c>
      <c r="G90" s="6" t="s">
        <v>17473</v>
      </c>
      <c r="H90" s="6" t="s">
        <v>17140</v>
      </c>
      <c r="I90" s="6" t="s">
        <v>13674</v>
      </c>
      <c r="J90" s="6" t="s">
        <v>9241</v>
      </c>
      <c r="K90" s="6">
        <v>29</v>
      </c>
      <c r="L90" s="6">
        <v>34</v>
      </c>
      <c r="M90" s="52" t="s">
        <v>368</v>
      </c>
      <c r="N90" s="113"/>
    </row>
    <row r="91" customHeight="1" spans="1:14">
      <c r="A91" s="6">
        <v>53184</v>
      </c>
      <c r="B91" s="6" t="s">
        <v>17474</v>
      </c>
      <c r="C91" s="6" t="s">
        <v>17137</v>
      </c>
      <c r="D91" s="6" t="s">
        <v>17138</v>
      </c>
      <c r="E91" s="6" t="s">
        <v>292</v>
      </c>
      <c r="F91" s="6" t="s">
        <v>293</v>
      </c>
      <c r="G91" s="6" t="s">
        <v>17475</v>
      </c>
      <c r="H91" s="6" t="s">
        <v>17314</v>
      </c>
      <c r="I91" s="6" t="s">
        <v>17315</v>
      </c>
      <c r="J91" s="6" t="s">
        <v>17476</v>
      </c>
      <c r="K91" s="6">
        <v>28</v>
      </c>
      <c r="L91" s="6">
        <v>35</v>
      </c>
      <c r="M91" s="52" t="s">
        <v>368</v>
      </c>
      <c r="N91" s="113"/>
    </row>
    <row r="92" customHeight="1" spans="1:14">
      <c r="A92" s="6">
        <v>59170</v>
      </c>
      <c r="B92" s="6" t="s">
        <v>17477</v>
      </c>
      <c r="C92" s="6" t="s">
        <v>17137</v>
      </c>
      <c r="D92" s="6" t="s">
        <v>17138</v>
      </c>
      <c r="E92" s="6" t="s">
        <v>292</v>
      </c>
      <c r="F92" s="6" t="s">
        <v>293</v>
      </c>
      <c r="G92" s="6" t="s">
        <v>17478</v>
      </c>
      <c r="H92" s="6" t="s">
        <v>17479</v>
      </c>
      <c r="I92" s="6" t="s">
        <v>17480</v>
      </c>
      <c r="J92" s="6" t="s">
        <v>17481</v>
      </c>
      <c r="K92" s="6">
        <v>28</v>
      </c>
      <c r="L92" s="6">
        <v>36</v>
      </c>
      <c r="M92" s="52" t="s">
        <v>368</v>
      </c>
      <c r="N92" s="113"/>
    </row>
    <row r="93" customHeight="1" spans="1:14">
      <c r="A93" s="6">
        <v>57641</v>
      </c>
      <c r="B93" s="6" t="s">
        <v>17482</v>
      </c>
      <c r="C93" s="6" t="s">
        <v>17137</v>
      </c>
      <c r="D93" s="6" t="s">
        <v>17138</v>
      </c>
      <c r="E93" s="6" t="s">
        <v>292</v>
      </c>
      <c r="F93" s="6" t="s">
        <v>293</v>
      </c>
      <c r="G93" s="6" t="s">
        <v>17483</v>
      </c>
      <c r="H93" s="6" t="s">
        <v>17447</v>
      </c>
      <c r="I93" s="6" t="s">
        <v>17423</v>
      </c>
      <c r="J93" s="6" t="s">
        <v>17484</v>
      </c>
      <c r="K93" s="6">
        <v>26</v>
      </c>
      <c r="L93" s="6">
        <v>37</v>
      </c>
      <c r="M93" s="52" t="s">
        <v>368</v>
      </c>
      <c r="N93" s="113"/>
    </row>
    <row r="94" customHeight="1" spans="1:14">
      <c r="A94" s="6">
        <v>57580</v>
      </c>
      <c r="B94" s="6" t="s">
        <v>17485</v>
      </c>
      <c r="C94" s="6" t="s">
        <v>17137</v>
      </c>
      <c r="D94" s="6" t="s">
        <v>17138</v>
      </c>
      <c r="E94" s="6" t="s">
        <v>292</v>
      </c>
      <c r="F94" s="6" t="s">
        <v>293</v>
      </c>
      <c r="G94" s="6" t="s">
        <v>17486</v>
      </c>
      <c r="H94" s="6" t="s">
        <v>17436</v>
      </c>
      <c r="I94" s="6" t="s">
        <v>17487</v>
      </c>
      <c r="J94" s="6" t="s">
        <v>17488</v>
      </c>
      <c r="K94" s="6">
        <v>25</v>
      </c>
      <c r="L94" s="6">
        <v>38</v>
      </c>
      <c r="M94" s="52" t="s">
        <v>368</v>
      </c>
      <c r="N94" s="113"/>
    </row>
    <row r="95" customHeight="1" spans="1:14">
      <c r="A95" s="6">
        <v>61032</v>
      </c>
      <c r="B95" s="6" t="s">
        <v>17489</v>
      </c>
      <c r="C95" s="6" t="s">
        <v>17137</v>
      </c>
      <c r="D95" s="6" t="s">
        <v>17138</v>
      </c>
      <c r="E95" s="6" t="s">
        <v>292</v>
      </c>
      <c r="F95" s="6" t="s">
        <v>293</v>
      </c>
      <c r="G95" s="6" t="s">
        <v>17490</v>
      </c>
      <c r="H95" s="6" t="s">
        <v>17491</v>
      </c>
      <c r="I95" s="6" t="s">
        <v>17492</v>
      </c>
      <c r="J95" s="6" t="s">
        <v>17493</v>
      </c>
      <c r="K95" s="6">
        <v>19</v>
      </c>
      <c r="L95" s="6">
        <v>39</v>
      </c>
      <c r="M95" s="52" t="s">
        <v>368</v>
      </c>
      <c r="N95" s="113"/>
    </row>
    <row r="96" customHeight="1" spans="1:14">
      <c r="A96" s="6">
        <v>57014</v>
      </c>
      <c r="B96" s="6" t="s">
        <v>17494</v>
      </c>
      <c r="C96" s="6" t="s">
        <v>17137</v>
      </c>
      <c r="D96" s="6" t="s">
        <v>17138</v>
      </c>
      <c r="E96" s="6" t="s">
        <v>292</v>
      </c>
      <c r="F96" s="6" t="s">
        <v>293</v>
      </c>
      <c r="G96" s="6" t="s">
        <v>17495</v>
      </c>
      <c r="H96" s="6" t="s">
        <v>15100</v>
      </c>
      <c r="I96" s="6" t="s">
        <v>15101</v>
      </c>
      <c r="J96" s="6" t="s">
        <v>17495</v>
      </c>
      <c r="K96" s="6">
        <v>18</v>
      </c>
      <c r="L96" s="6">
        <v>40</v>
      </c>
      <c r="M96" s="52" t="s">
        <v>368</v>
      </c>
      <c r="N96" s="113"/>
    </row>
    <row r="97" customHeight="1" spans="1:14">
      <c r="A97" s="6">
        <v>58232</v>
      </c>
      <c r="B97" s="6" t="s">
        <v>17496</v>
      </c>
      <c r="C97" s="6" t="s">
        <v>17137</v>
      </c>
      <c r="D97" s="6" t="s">
        <v>17138</v>
      </c>
      <c r="E97" s="6" t="s">
        <v>292</v>
      </c>
      <c r="F97" s="6" t="s">
        <v>293</v>
      </c>
      <c r="G97" s="6" t="s">
        <v>17497</v>
      </c>
      <c r="H97" s="6" t="s">
        <v>17498</v>
      </c>
      <c r="I97" s="6" t="s">
        <v>17399</v>
      </c>
      <c r="J97" s="6" t="s">
        <v>17499</v>
      </c>
      <c r="K97" s="6">
        <v>17</v>
      </c>
      <c r="L97" s="6">
        <v>41</v>
      </c>
      <c r="M97" s="52" t="s">
        <v>368</v>
      </c>
      <c r="N97" s="113"/>
    </row>
    <row r="98" customHeight="1" spans="1:14">
      <c r="A98" s="111">
        <v>57614</v>
      </c>
      <c r="B98" s="111" t="s">
        <v>17500</v>
      </c>
      <c r="C98" s="111" t="s">
        <v>17137</v>
      </c>
      <c r="D98" s="111" t="s">
        <v>17138</v>
      </c>
      <c r="E98" s="111" t="s">
        <v>292</v>
      </c>
      <c r="F98" s="111" t="s">
        <v>293</v>
      </c>
      <c r="G98" s="111" t="s">
        <v>17501</v>
      </c>
      <c r="H98" s="111" t="s">
        <v>17436</v>
      </c>
      <c r="I98" s="111" t="s">
        <v>17281</v>
      </c>
      <c r="J98" s="111" t="s">
        <v>17502</v>
      </c>
      <c r="K98" s="111">
        <v>13</v>
      </c>
      <c r="L98" s="111">
        <v>42</v>
      </c>
      <c r="M98" s="52" t="s">
        <v>368</v>
      </c>
      <c r="N98" s="114"/>
    </row>
    <row r="99" customHeight="1" spans="1:14">
      <c r="A99" s="117"/>
      <c r="B99" s="117"/>
      <c r="C99" s="117"/>
      <c r="D99" s="117"/>
      <c r="E99" s="117"/>
      <c r="F99" s="117"/>
      <c r="G99" s="117"/>
      <c r="H99" s="117"/>
      <c r="I99" s="117"/>
      <c r="J99" s="117"/>
      <c r="K99" s="118"/>
      <c r="L99" s="118"/>
      <c r="M99" s="118"/>
      <c r="N99" s="119"/>
    </row>
    <row r="100" customHeight="1" spans="1:14">
      <c r="A100" s="6">
        <v>46802</v>
      </c>
      <c r="B100" s="6" t="s">
        <v>17503</v>
      </c>
      <c r="C100" s="6" t="s">
        <v>17137</v>
      </c>
      <c r="D100" s="6" t="s">
        <v>17504</v>
      </c>
      <c r="E100" s="6" t="s">
        <v>292</v>
      </c>
      <c r="F100" s="6" t="s">
        <v>2067</v>
      </c>
      <c r="G100" s="6" t="s">
        <v>17505</v>
      </c>
      <c r="H100" s="6" t="s">
        <v>17506</v>
      </c>
      <c r="I100" s="6" t="s">
        <v>17329</v>
      </c>
      <c r="J100" s="6" t="s">
        <v>17507</v>
      </c>
      <c r="K100" s="6">
        <v>70</v>
      </c>
      <c r="L100" s="6">
        <v>1</v>
      </c>
      <c r="M100" s="9" t="s">
        <v>298</v>
      </c>
      <c r="N100" s="113" t="s">
        <v>299</v>
      </c>
    </row>
    <row r="101" customHeight="1" spans="1:14">
      <c r="A101" s="6">
        <v>53654</v>
      </c>
      <c r="B101" s="6" t="s">
        <v>17508</v>
      </c>
      <c r="C101" s="6" t="s">
        <v>17137</v>
      </c>
      <c r="D101" s="6" t="s">
        <v>17504</v>
      </c>
      <c r="E101" s="6" t="s">
        <v>292</v>
      </c>
      <c r="F101" s="6" t="s">
        <v>2067</v>
      </c>
      <c r="G101" s="6" t="s">
        <v>17509</v>
      </c>
      <c r="H101" s="6" t="s">
        <v>17510</v>
      </c>
      <c r="I101" s="6" t="s">
        <v>17511</v>
      </c>
      <c r="J101" s="6" t="s">
        <v>17512</v>
      </c>
      <c r="K101" s="6">
        <v>69</v>
      </c>
      <c r="L101" s="6">
        <v>2</v>
      </c>
      <c r="M101" s="9" t="s">
        <v>311</v>
      </c>
      <c r="N101" s="113" t="s">
        <v>299</v>
      </c>
    </row>
    <row r="102" customHeight="1" spans="1:14">
      <c r="A102" s="6">
        <v>54180</v>
      </c>
      <c r="B102" s="6" t="s">
        <v>17513</v>
      </c>
      <c r="C102" s="6" t="s">
        <v>17137</v>
      </c>
      <c r="D102" s="6" t="s">
        <v>17504</v>
      </c>
      <c r="E102" s="6" t="s">
        <v>292</v>
      </c>
      <c r="F102" s="6" t="s">
        <v>2067</v>
      </c>
      <c r="G102" s="6" t="s">
        <v>17514</v>
      </c>
      <c r="H102" s="6" t="s">
        <v>17150</v>
      </c>
      <c r="I102" s="6" t="s">
        <v>17515</v>
      </c>
      <c r="J102" s="6" t="s">
        <v>17516</v>
      </c>
      <c r="K102" s="6">
        <v>67</v>
      </c>
      <c r="L102" s="6">
        <v>3</v>
      </c>
      <c r="M102" s="9" t="s">
        <v>322</v>
      </c>
      <c r="N102" s="113" t="s">
        <v>299</v>
      </c>
    </row>
    <row r="103" customHeight="1" spans="1:14">
      <c r="A103" s="6">
        <v>57719</v>
      </c>
      <c r="B103" s="6" t="s">
        <v>17517</v>
      </c>
      <c r="C103" s="6" t="s">
        <v>17137</v>
      </c>
      <c r="D103" s="6" t="s">
        <v>17504</v>
      </c>
      <c r="E103" s="6" t="s">
        <v>292</v>
      </c>
      <c r="F103" s="6" t="s">
        <v>2067</v>
      </c>
      <c r="G103" s="6" t="s">
        <v>17518</v>
      </c>
      <c r="H103" s="6" t="s">
        <v>17519</v>
      </c>
      <c r="I103" s="6" t="s">
        <v>17520</v>
      </c>
      <c r="J103" s="6" t="s">
        <v>17521</v>
      </c>
      <c r="K103" s="6">
        <v>64</v>
      </c>
      <c r="L103" s="6">
        <v>4</v>
      </c>
      <c r="M103" s="52" t="s">
        <v>333</v>
      </c>
      <c r="N103" s="113"/>
    </row>
    <row r="104" customHeight="1" spans="1:14">
      <c r="A104" s="6">
        <v>57637</v>
      </c>
      <c r="B104" s="6" t="s">
        <v>17522</v>
      </c>
      <c r="C104" s="6" t="s">
        <v>17137</v>
      </c>
      <c r="D104" s="6" t="s">
        <v>17504</v>
      </c>
      <c r="E104" s="6" t="s">
        <v>292</v>
      </c>
      <c r="F104" s="6" t="s">
        <v>2067</v>
      </c>
      <c r="G104" s="6" t="s">
        <v>17523</v>
      </c>
      <c r="H104" s="6" t="s">
        <v>17524</v>
      </c>
      <c r="I104" s="6" t="s">
        <v>17525</v>
      </c>
      <c r="J104" s="6" t="s">
        <v>17526</v>
      </c>
      <c r="K104" s="6">
        <v>59</v>
      </c>
      <c r="L104" s="6">
        <v>5</v>
      </c>
      <c r="M104" s="52" t="s">
        <v>333</v>
      </c>
      <c r="N104" s="113"/>
    </row>
    <row r="105" customHeight="1" spans="1:14">
      <c r="A105" s="6">
        <v>46755</v>
      </c>
      <c r="B105" s="6" t="s">
        <v>17527</v>
      </c>
      <c r="C105" s="6" t="s">
        <v>17137</v>
      </c>
      <c r="D105" s="6" t="s">
        <v>17504</v>
      </c>
      <c r="E105" s="6" t="s">
        <v>292</v>
      </c>
      <c r="F105" s="6" t="s">
        <v>2067</v>
      </c>
      <c r="G105" s="6" t="s">
        <v>17528</v>
      </c>
      <c r="H105" s="6" t="s">
        <v>17529</v>
      </c>
      <c r="I105" s="6" t="s">
        <v>17168</v>
      </c>
      <c r="J105" s="6" t="s">
        <v>17528</v>
      </c>
      <c r="K105" s="6">
        <v>58</v>
      </c>
      <c r="L105" s="6">
        <v>6</v>
      </c>
      <c r="M105" s="52" t="s">
        <v>333</v>
      </c>
      <c r="N105" s="113"/>
    </row>
    <row r="106" customHeight="1" spans="1:14">
      <c r="A106" s="6">
        <v>56259</v>
      </c>
      <c r="B106" s="6" t="s">
        <v>17530</v>
      </c>
      <c r="C106" s="6" t="s">
        <v>17137</v>
      </c>
      <c r="D106" s="6" t="s">
        <v>17504</v>
      </c>
      <c r="E106" s="6" t="s">
        <v>292</v>
      </c>
      <c r="F106" s="6" t="s">
        <v>2067</v>
      </c>
      <c r="G106" s="6" t="s">
        <v>17531</v>
      </c>
      <c r="H106" s="6" t="s">
        <v>17532</v>
      </c>
      <c r="I106" s="6" t="s">
        <v>17249</v>
      </c>
      <c r="J106" s="6" t="s">
        <v>17533</v>
      </c>
      <c r="K106" s="6">
        <v>58</v>
      </c>
      <c r="L106" s="6">
        <v>7</v>
      </c>
      <c r="M106" s="52" t="s">
        <v>333</v>
      </c>
      <c r="N106" s="113"/>
    </row>
    <row r="107" customHeight="1" spans="1:14">
      <c r="A107" s="6">
        <v>52352</v>
      </c>
      <c r="B107" s="6" t="s">
        <v>17534</v>
      </c>
      <c r="C107" s="6" t="s">
        <v>17137</v>
      </c>
      <c r="D107" s="6" t="s">
        <v>17504</v>
      </c>
      <c r="E107" s="6" t="s">
        <v>292</v>
      </c>
      <c r="F107" s="6" t="s">
        <v>2067</v>
      </c>
      <c r="G107" s="6" t="s">
        <v>17535</v>
      </c>
      <c r="H107" s="6" t="s">
        <v>17226</v>
      </c>
      <c r="I107" s="6" t="s">
        <v>17511</v>
      </c>
      <c r="J107" s="6" t="s">
        <v>17536</v>
      </c>
      <c r="K107" s="6">
        <v>57</v>
      </c>
      <c r="L107" s="6">
        <v>8</v>
      </c>
      <c r="M107" s="52" t="s">
        <v>333</v>
      </c>
      <c r="N107" s="113"/>
    </row>
    <row r="108" customHeight="1" spans="1:14">
      <c r="A108" s="6">
        <v>57630</v>
      </c>
      <c r="B108" s="6" t="s">
        <v>17537</v>
      </c>
      <c r="C108" s="6" t="s">
        <v>17137</v>
      </c>
      <c r="D108" s="6" t="s">
        <v>17504</v>
      </c>
      <c r="E108" s="6" t="s">
        <v>292</v>
      </c>
      <c r="F108" s="6" t="s">
        <v>2067</v>
      </c>
      <c r="G108" s="6" t="s">
        <v>17538</v>
      </c>
      <c r="H108" s="6" t="s">
        <v>17539</v>
      </c>
      <c r="I108" s="6" t="s">
        <v>17520</v>
      </c>
      <c r="J108" s="6" t="s">
        <v>17540</v>
      </c>
      <c r="K108" s="6">
        <v>54</v>
      </c>
      <c r="L108" s="6">
        <v>9</v>
      </c>
      <c r="M108" s="52" t="s">
        <v>368</v>
      </c>
      <c r="N108" s="113"/>
    </row>
    <row r="109" customHeight="1" spans="1:14">
      <c r="A109" s="6">
        <v>55211</v>
      </c>
      <c r="B109" s="6" t="s">
        <v>17541</v>
      </c>
      <c r="C109" s="6" t="s">
        <v>17137</v>
      </c>
      <c r="D109" s="6" t="s">
        <v>17504</v>
      </c>
      <c r="E109" s="6" t="s">
        <v>292</v>
      </c>
      <c r="F109" s="6" t="s">
        <v>2067</v>
      </c>
      <c r="G109" s="6" t="s">
        <v>17542</v>
      </c>
      <c r="H109" s="6" t="s">
        <v>17543</v>
      </c>
      <c r="I109" s="6" t="s">
        <v>17249</v>
      </c>
      <c r="J109" s="6" t="s">
        <v>17544</v>
      </c>
      <c r="K109" s="6">
        <v>46</v>
      </c>
      <c r="L109" s="6">
        <v>10</v>
      </c>
      <c r="M109" s="52" t="s">
        <v>368</v>
      </c>
      <c r="N109" s="113"/>
    </row>
    <row r="110" customHeight="1" spans="1:14">
      <c r="A110" s="6">
        <v>56881</v>
      </c>
      <c r="B110" s="6" t="s">
        <v>17545</v>
      </c>
      <c r="C110" s="6" t="s">
        <v>17137</v>
      </c>
      <c r="D110" s="6" t="s">
        <v>17504</v>
      </c>
      <c r="E110" s="6" t="s">
        <v>292</v>
      </c>
      <c r="F110" s="6" t="s">
        <v>2067</v>
      </c>
      <c r="G110" s="6" t="s">
        <v>17546</v>
      </c>
      <c r="H110" s="6" t="s">
        <v>17547</v>
      </c>
      <c r="I110" s="6" t="s">
        <v>17525</v>
      </c>
      <c r="J110" s="6" t="s">
        <v>17546</v>
      </c>
      <c r="K110" s="6">
        <v>44</v>
      </c>
      <c r="L110" s="6">
        <v>11</v>
      </c>
      <c r="M110" s="52" t="s">
        <v>368</v>
      </c>
      <c r="N110" s="113"/>
    </row>
    <row r="111" customHeight="1" spans="1:14">
      <c r="A111" s="6">
        <v>56820</v>
      </c>
      <c r="B111" s="6" t="s">
        <v>17548</v>
      </c>
      <c r="C111" s="6" t="s">
        <v>17137</v>
      </c>
      <c r="D111" s="6" t="s">
        <v>17504</v>
      </c>
      <c r="E111" s="6" t="s">
        <v>292</v>
      </c>
      <c r="F111" s="6" t="s">
        <v>2067</v>
      </c>
      <c r="G111" s="6" t="s">
        <v>17549</v>
      </c>
      <c r="H111" s="6" t="s">
        <v>431</v>
      </c>
      <c r="I111" s="6" t="s">
        <v>432</v>
      </c>
      <c r="J111" s="6" t="s">
        <v>17549</v>
      </c>
      <c r="K111" s="6">
        <v>40</v>
      </c>
      <c r="L111" s="6">
        <v>12</v>
      </c>
      <c r="M111" s="52" t="s">
        <v>368</v>
      </c>
      <c r="N111" s="113"/>
    </row>
    <row r="112" customHeight="1" spans="1:14">
      <c r="A112" s="6">
        <v>59284</v>
      </c>
      <c r="B112" s="6" t="s">
        <v>17550</v>
      </c>
      <c r="C112" s="6" t="s">
        <v>17137</v>
      </c>
      <c r="D112" s="6" t="s">
        <v>17504</v>
      </c>
      <c r="E112" s="6" t="s">
        <v>292</v>
      </c>
      <c r="F112" s="6" t="s">
        <v>2067</v>
      </c>
      <c r="G112" s="6" t="s">
        <v>17551</v>
      </c>
      <c r="H112" s="6" t="s">
        <v>17319</v>
      </c>
      <c r="I112" s="6" t="s">
        <v>17320</v>
      </c>
      <c r="J112" s="6" t="s">
        <v>17552</v>
      </c>
      <c r="K112" s="6">
        <v>30</v>
      </c>
      <c r="L112" s="6">
        <v>13</v>
      </c>
      <c r="M112" s="52" t="s">
        <v>368</v>
      </c>
      <c r="N112" s="113"/>
    </row>
    <row r="113" customHeight="1" spans="1:14">
      <c r="A113" s="6">
        <v>59282</v>
      </c>
      <c r="B113" s="6" t="s">
        <v>17553</v>
      </c>
      <c r="C113" s="6" t="s">
        <v>17137</v>
      </c>
      <c r="D113" s="6" t="s">
        <v>17504</v>
      </c>
      <c r="E113" s="6" t="s">
        <v>292</v>
      </c>
      <c r="F113" s="6" t="s">
        <v>2067</v>
      </c>
      <c r="G113" s="6" t="s">
        <v>17554</v>
      </c>
      <c r="H113" s="6" t="s">
        <v>17319</v>
      </c>
      <c r="I113" s="6" t="s">
        <v>17320</v>
      </c>
      <c r="J113" s="6" t="s">
        <v>17555</v>
      </c>
      <c r="K113" s="6">
        <v>29</v>
      </c>
      <c r="L113" s="6">
        <v>14</v>
      </c>
      <c r="M113" s="52" t="s">
        <v>368</v>
      </c>
      <c r="N113" s="113"/>
    </row>
    <row r="114" customHeight="1" spans="1:14">
      <c r="A114" s="111">
        <v>57653</v>
      </c>
      <c r="B114" s="111" t="s">
        <v>17556</v>
      </c>
      <c r="C114" s="111" t="s">
        <v>17137</v>
      </c>
      <c r="D114" s="111" t="s">
        <v>17504</v>
      </c>
      <c r="E114" s="111" t="s">
        <v>292</v>
      </c>
      <c r="F114" s="111" t="s">
        <v>2067</v>
      </c>
      <c r="G114" s="111" t="s">
        <v>17557</v>
      </c>
      <c r="H114" s="111" t="s">
        <v>17443</v>
      </c>
      <c r="I114" s="111" t="s">
        <v>17281</v>
      </c>
      <c r="J114" s="111" t="s">
        <v>17558</v>
      </c>
      <c r="K114" s="111">
        <v>27</v>
      </c>
      <c r="L114" s="111">
        <v>15</v>
      </c>
      <c r="M114" s="52" t="s">
        <v>368</v>
      </c>
      <c r="N114" s="114"/>
    </row>
    <row r="115" customHeight="1" spans="1:14">
      <c r="A115" s="118"/>
      <c r="B115" s="118"/>
      <c r="C115" s="118"/>
      <c r="D115" s="118"/>
      <c r="E115" s="118"/>
      <c r="F115" s="118"/>
      <c r="G115" s="118"/>
      <c r="H115" s="118"/>
      <c r="I115" s="118"/>
      <c r="J115" s="118"/>
      <c r="K115" s="118"/>
      <c r="L115" s="118"/>
      <c r="M115" s="118"/>
      <c r="N115" s="119"/>
    </row>
    <row r="116" customHeight="1" spans="1:14">
      <c r="A116" s="6">
        <v>58268</v>
      </c>
      <c r="B116" s="6" t="s">
        <v>17559</v>
      </c>
      <c r="C116" s="6" t="s">
        <v>17137</v>
      </c>
      <c r="D116" s="6" t="s">
        <v>17504</v>
      </c>
      <c r="E116" s="6" t="s">
        <v>292</v>
      </c>
      <c r="F116" s="6" t="s">
        <v>866</v>
      </c>
      <c r="G116" s="6" t="s">
        <v>17560</v>
      </c>
      <c r="H116" s="6" t="s">
        <v>17561</v>
      </c>
      <c r="I116" s="6" t="s">
        <v>17562</v>
      </c>
      <c r="J116" s="6" t="s">
        <v>7140</v>
      </c>
      <c r="K116" s="6">
        <v>77</v>
      </c>
      <c r="L116" s="6">
        <v>1</v>
      </c>
      <c r="M116" s="9" t="s">
        <v>298</v>
      </c>
      <c r="N116" s="113" t="s">
        <v>299</v>
      </c>
    </row>
    <row r="117" customHeight="1" spans="1:14">
      <c r="A117" s="6">
        <v>58241</v>
      </c>
      <c r="B117" s="6" t="s">
        <v>17563</v>
      </c>
      <c r="C117" s="6" t="s">
        <v>17137</v>
      </c>
      <c r="D117" s="6" t="s">
        <v>17504</v>
      </c>
      <c r="E117" s="6" t="s">
        <v>292</v>
      </c>
      <c r="F117" s="6" t="s">
        <v>866</v>
      </c>
      <c r="G117" s="6" t="s">
        <v>17564</v>
      </c>
      <c r="H117" s="6" t="s">
        <v>17565</v>
      </c>
      <c r="I117" s="6" t="s">
        <v>17566</v>
      </c>
      <c r="J117" s="6" t="s">
        <v>17567</v>
      </c>
      <c r="K117" s="6">
        <v>77</v>
      </c>
      <c r="L117" s="6">
        <v>2</v>
      </c>
      <c r="M117" s="9" t="s">
        <v>311</v>
      </c>
      <c r="N117" s="113" t="s">
        <v>299</v>
      </c>
    </row>
    <row r="118" customHeight="1" spans="1:14">
      <c r="A118" s="6">
        <v>59269</v>
      </c>
      <c r="B118" s="6" t="s">
        <v>17568</v>
      </c>
      <c r="C118" s="6" t="s">
        <v>17137</v>
      </c>
      <c r="D118" s="6" t="s">
        <v>17504</v>
      </c>
      <c r="E118" s="6" t="s">
        <v>292</v>
      </c>
      <c r="F118" s="6" t="s">
        <v>866</v>
      </c>
      <c r="G118" s="6" t="s">
        <v>17569</v>
      </c>
      <c r="H118" s="6" t="s">
        <v>17570</v>
      </c>
      <c r="I118" s="6" t="s">
        <v>17146</v>
      </c>
      <c r="J118" s="6" t="s">
        <v>17571</v>
      </c>
      <c r="K118" s="6">
        <v>63</v>
      </c>
      <c r="L118" s="6">
        <v>3</v>
      </c>
      <c r="M118" s="9" t="s">
        <v>322</v>
      </c>
      <c r="N118" s="113" t="s">
        <v>299</v>
      </c>
    </row>
    <row r="119" customHeight="1" spans="1:15">
      <c r="A119" s="6">
        <v>46796</v>
      </c>
      <c r="B119" s="6" t="s">
        <v>17572</v>
      </c>
      <c r="C119" s="6" t="s">
        <v>17137</v>
      </c>
      <c r="D119" s="6" t="s">
        <v>17504</v>
      </c>
      <c r="E119" s="6" t="s">
        <v>292</v>
      </c>
      <c r="F119" s="6" t="s">
        <v>866</v>
      </c>
      <c r="G119" s="6" t="s">
        <v>17573</v>
      </c>
      <c r="H119" s="6" t="s">
        <v>17574</v>
      </c>
      <c r="I119" s="6" t="s">
        <v>17329</v>
      </c>
      <c r="J119" s="6" t="s">
        <v>17575</v>
      </c>
      <c r="K119" s="6">
        <v>60</v>
      </c>
      <c r="L119" s="6">
        <v>4</v>
      </c>
      <c r="M119" s="108" t="s">
        <v>642</v>
      </c>
      <c r="N119" s="113" t="s">
        <v>299</v>
      </c>
      <c r="O119" s="120" t="s">
        <v>17576</v>
      </c>
    </row>
    <row r="120" customHeight="1" spans="1:15">
      <c r="A120" s="6">
        <v>53617</v>
      </c>
      <c r="B120" s="6" t="s">
        <v>17577</v>
      </c>
      <c r="C120" s="6" t="s">
        <v>17137</v>
      </c>
      <c r="D120" s="6" t="s">
        <v>17504</v>
      </c>
      <c r="E120" s="6" t="s">
        <v>292</v>
      </c>
      <c r="F120" s="6" t="s">
        <v>866</v>
      </c>
      <c r="G120" s="6" t="s">
        <v>17578</v>
      </c>
      <c r="H120" s="6" t="s">
        <v>17578</v>
      </c>
      <c r="I120" s="6" t="s">
        <v>17579</v>
      </c>
      <c r="J120" s="6" t="s">
        <v>17580</v>
      </c>
      <c r="K120" s="6">
        <v>60</v>
      </c>
      <c r="L120" s="6">
        <v>5</v>
      </c>
      <c r="M120" s="108" t="s">
        <v>333</v>
      </c>
      <c r="N120" s="113"/>
      <c r="O120" s="120" t="s">
        <v>17581</v>
      </c>
    </row>
    <row r="121" customHeight="1" spans="1:14">
      <c r="A121" s="6">
        <v>53462</v>
      </c>
      <c r="B121" s="6" t="s">
        <v>17582</v>
      </c>
      <c r="C121" s="6" t="s">
        <v>17137</v>
      </c>
      <c r="D121" s="6" t="s">
        <v>17504</v>
      </c>
      <c r="E121" s="6" t="s">
        <v>292</v>
      </c>
      <c r="F121" s="6" t="s">
        <v>866</v>
      </c>
      <c r="G121" s="6" t="s">
        <v>17583</v>
      </c>
      <c r="H121" s="6" t="s">
        <v>17583</v>
      </c>
      <c r="I121" s="6" t="s">
        <v>17320</v>
      </c>
      <c r="J121" s="6" t="s">
        <v>17584</v>
      </c>
      <c r="K121" s="6">
        <v>59</v>
      </c>
      <c r="L121" s="6">
        <v>6</v>
      </c>
      <c r="M121" s="52" t="s">
        <v>333</v>
      </c>
      <c r="N121" s="113"/>
    </row>
    <row r="122" customHeight="1" spans="1:14">
      <c r="A122" s="6">
        <v>54324</v>
      </c>
      <c r="B122" s="6" t="s">
        <v>17585</v>
      </c>
      <c r="C122" s="6" t="s">
        <v>17137</v>
      </c>
      <c r="D122" s="6" t="s">
        <v>17504</v>
      </c>
      <c r="E122" s="6" t="s">
        <v>292</v>
      </c>
      <c r="F122" s="6" t="s">
        <v>866</v>
      </c>
      <c r="G122" s="6" t="s">
        <v>17586</v>
      </c>
      <c r="H122" s="6" t="s">
        <v>17587</v>
      </c>
      <c r="I122" s="6" t="s">
        <v>17588</v>
      </c>
      <c r="J122" s="6" t="s">
        <v>17589</v>
      </c>
      <c r="K122" s="6">
        <v>45</v>
      </c>
      <c r="L122" s="6">
        <v>7</v>
      </c>
      <c r="M122" s="52" t="s">
        <v>333</v>
      </c>
      <c r="N122" s="113"/>
    </row>
    <row r="123" customHeight="1" spans="1:14">
      <c r="A123" s="6">
        <v>54304</v>
      </c>
      <c r="B123" s="6" t="s">
        <v>17590</v>
      </c>
      <c r="C123" s="6" t="s">
        <v>17137</v>
      </c>
      <c r="D123" s="6" t="s">
        <v>17504</v>
      </c>
      <c r="E123" s="6" t="s">
        <v>292</v>
      </c>
      <c r="F123" s="6" t="s">
        <v>866</v>
      </c>
      <c r="G123" s="6" t="s">
        <v>17591</v>
      </c>
      <c r="H123" s="6" t="s">
        <v>17587</v>
      </c>
      <c r="I123" s="6" t="s">
        <v>14995</v>
      </c>
      <c r="J123" s="6" t="s">
        <v>17592</v>
      </c>
      <c r="K123" s="6">
        <v>44</v>
      </c>
      <c r="L123" s="6">
        <v>8</v>
      </c>
      <c r="M123" s="52" t="s">
        <v>333</v>
      </c>
      <c r="N123" s="113"/>
    </row>
    <row r="124" customHeight="1" spans="1:14">
      <c r="A124" s="6">
        <v>54449</v>
      </c>
      <c r="B124" s="6" t="s">
        <v>17593</v>
      </c>
      <c r="C124" s="6" t="s">
        <v>17137</v>
      </c>
      <c r="D124" s="6" t="s">
        <v>17504</v>
      </c>
      <c r="E124" s="6" t="s">
        <v>292</v>
      </c>
      <c r="F124" s="6" t="s">
        <v>866</v>
      </c>
      <c r="G124" s="6" t="s">
        <v>17594</v>
      </c>
      <c r="H124" s="6" t="s">
        <v>17587</v>
      </c>
      <c r="I124" s="6" t="s">
        <v>17595</v>
      </c>
      <c r="J124" s="6" t="s">
        <v>17596</v>
      </c>
      <c r="K124" s="6">
        <v>42</v>
      </c>
      <c r="L124" s="6">
        <v>9</v>
      </c>
      <c r="M124" s="52" t="s">
        <v>333</v>
      </c>
      <c r="N124" s="113"/>
    </row>
    <row r="125" customHeight="1" spans="1:14">
      <c r="A125" s="6">
        <v>53241</v>
      </c>
      <c r="B125" s="6" t="s">
        <v>17597</v>
      </c>
      <c r="C125" s="6" t="s">
        <v>17137</v>
      </c>
      <c r="D125" s="6" t="s">
        <v>17504</v>
      </c>
      <c r="E125" s="6" t="s">
        <v>292</v>
      </c>
      <c r="F125" s="6" t="s">
        <v>866</v>
      </c>
      <c r="G125" s="6" t="s">
        <v>17598</v>
      </c>
      <c r="H125" s="6" t="s">
        <v>17599</v>
      </c>
      <c r="I125" s="6" t="s">
        <v>17151</v>
      </c>
      <c r="J125" s="6" t="s">
        <v>17600</v>
      </c>
      <c r="K125" s="6">
        <v>41</v>
      </c>
      <c r="L125" s="6">
        <v>10</v>
      </c>
      <c r="M125" s="52" t="s">
        <v>333</v>
      </c>
      <c r="N125" s="113"/>
    </row>
    <row r="126" customHeight="1" spans="1:14">
      <c r="A126" s="6">
        <v>55126</v>
      </c>
      <c r="B126" s="6" t="s">
        <v>17601</v>
      </c>
      <c r="C126" s="6" t="s">
        <v>17137</v>
      </c>
      <c r="D126" s="6" t="s">
        <v>17504</v>
      </c>
      <c r="E126" s="6" t="s">
        <v>292</v>
      </c>
      <c r="F126" s="6" t="s">
        <v>866</v>
      </c>
      <c r="G126" s="6" t="s">
        <v>17602</v>
      </c>
      <c r="H126" s="6" t="s">
        <v>17602</v>
      </c>
      <c r="I126" s="6" t="s">
        <v>17603</v>
      </c>
      <c r="J126" s="6" t="s">
        <v>17604</v>
      </c>
      <c r="K126" s="6">
        <v>40</v>
      </c>
      <c r="L126" s="6">
        <v>11</v>
      </c>
      <c r="M126" s="52" t="s">
        <v>333</v>
      </c>
      <c r="N126" s="113"/>
    </row>
    <row r="127" customHeight="1" spans="1:14">
      <c r="A127" s="6">
        <v>46323</v>
      </c>
      <c r="B127" s="6" t="s">
        <v>17605</v>
      </c>
      <c r="C127" s="6" t="s">
        <v>17137</v>
      </c>
      <c r="D127" s="6" t="s">
        <v>17504</v>
      </c>
      <c r="E127" s="6" t="s">
        <v>292</v>
      </c>
      <c r="F127" s="6" t="s">
        <v>866</v>
      </c>
      <c r="G127" s="6" t="s">
        <v>17606</v>
      </c>
      <c r="H127" s="6" t="s">
        <v>17607</v>
      </c>
      <c r="I127" s="6" t="s">
        <v>17168</v>
      </c>
      <c r="J127" s="6" t="s">
        <v>17606</v>
      </c>
      <c r="K127" s="6">
        <v>40</v>
      </c>
      <c r="L127" s="6">
        <v>12</v>
      </c>
      <c r="M127" s="52" t="s">
        <v>333</v>
      </c>
      <c r="N127" s="113"/>
    </row>
    <row r="128" customHeight="1" spans="1:14">
      <c r="A128" s="6">
        <v>46799</v>
      </c>
      <c r="B128" s="6" t="s">
        <v>17608</v>
      </c>
      <c r="C128" s="6" t="s">
        <v>17137</v>
      </c>
      <c r="D128" s="6" t="s">
        <v>17504</v>
      </c>
      <c r="E128" s="6" t="s">
        <v>292</v>
      </c>
      <c r="F128" s="6" t="s">
        <v>866</v>
      </c>
      <c r="G128" s="6" t="s">
        <v>17609</v>
      </c>
      <c r="H128" s="6" t="s">
        <v>17610</v>
      </c>
      <c r="I128" s="6" t="s">
        <v>17611</v>
      </c>
      <c r="J128" s="6" t="s">
        <v>17612</v>
      </c>
      <c r="K128" s="6">
        <v>39</v>
      </c>
      <c r="L128" s="6">
        <v>13</v>
      </c>
      <c r="M128" s="52" t="s">
        <v>333</v>
      </c>
      <c r="N128" s="113"/>
    </row>
    <row r="129" customHeight="1" spans="1:15">
      <c r="A129" s="6">
        <v>51055</v>
      </c>
      <c r="B129" s="6" t="s">
        <v>17613</v>
      </c>
      <c r="C129" s="6" t="s">
        <v>17137</v>
      </c>
      <c r="D129" s="6" t="s">
        <v>17504</v>
      </c>
      <c r="E129" s="6" t="s">
        <v>292</v>
      </c>
      <c r="F129" s="6" t="s">
        <v>866</v>
      </c>
      <c r="G129" s="6" t="s">
        <v>17614</v>
      </c>
      <c r="H129" s="6" t="s">
        <v>17615</v>
      </c>
      <c r="I129" s="6" t="s">
        <v>17329</v>
      </c>
      <c r="J129" s="6" t="s">
        <v>17616</v>
      </c>
      <c r="K129" s="6">
        <v>38</v>
      </c>
      <c r="L129" s="6">
        <v>14</v>
      </c>
      <c r="M129" s="108" t="s">
        <v>333</v>
      </c>
      <c r="O129" s="122" t="s">
        <v>17617</v>
      </c>
    </row>
    <row r="130" customHeight="1" spans="1:15">
      <c r="A130" s="6">
        <v>53456</v>
      </c>
      <c r="B130" s="6" t="s">
        <v>17618</v>
      </c>
      <c r="C130" s="6" t="s">
        <v>17137</v>
      </c>
      <c r="D130" s="6" t="s">
        <v>17504</v>
      </c>
      <c r="E130" s="6" t="s">
        <v>292</v>
      </c>
      <c r="F130" s="6" t="s">
        <v>866</v>
      </c>
      <c r="G130" s="6" t="s">
        <v>17619</v>
      </c>
      <c r="H130" s="6" t="s">
        <v>17599</v>
      </c>
      <c r="I130" s="6" t="s">
        <v>17303</v>
      </c>
      <c r="J130" s="6" t="s">
        <v>5355</v>
      </c>
      <c r="K130" s="6">
        <v>38</v>
      </c>
      <c r="L130" s="6">
        <v>15</v>
      </c>
      <c r="M130" s="108" t="s">
        <v>368</v>
      </c>
      <c r="O130" s="122" t="s">
        <v>17620</v>
      </c>
    </row>
    <row r="131" customHeight="1" spans="1:14">
      <c r="A131" s="6">
        <v>46792</v>
      </c>
      <c r="B131" s="6" t="s">
        <v>17621</v>
      </c>
      <c r="C131" s="6" t="s">
        <v>17137</v>
      </c>
      <c r="D131" s="6" t="s">
        <v>17504</v>
      </c>
      <c r="E131" s="6" t="s">
        <v>292</v>
      </c>
      <c r="F131" s="6" t="s">
        <v>866</v>
      </c>
      <c r="G131" s="6" t="s">
        <v>17622</v>
      </c>
      <c r="H131" s="6" t="s">
        <v>17623</v>
      </c>
      <c r="I131" s="6" t="s">
        <v>17624</v>
      </c>
      <c r="J131" s="6" t="s">
        <v>17625</v>
      </c>
      <c r="K131" s="6">
        <v>38</v>
      </c>
      <c r="L131" s="6">
        <v>16</v>
      </c>
      <c r="M131" s="108" t="s">
        <v>368</v>
      </c>
      <c r="N131" s="113"/>
    </row>
    <row r="132" customHeight="1" spans="1:14">
      <c r="A132" s="6">
        <v>54311</v>
      </c>
      <c r="B132" s="6" t="s">
        <v>17626</v>
      </c>
      <c r="C132" s="6" t="s">
        <v>17137</v>
      </c>
      <c r="D132" s="6" t="s">
        <v>17504</v>
      </c>
      <c r="E132" s="6" t="s">
        <v>292</v>
      </c>
      <c r="F132" s="6" t="s">
        <v>866</v>
      </c>
      <c r="G132" s="6" t="s">
        <v>17627</v>
      </c>
      <c r="H132" s="6" t="s">
        <v>17587</v>
      </c>
      <c r="I132" s="6" t="s">
        <v>17515</v>
      </c>
      <c r="J132" s="6" t="s">
        <v>17628</v>
      </c>
      <c r="K132" s="6">
        <v>38</v>
      </c>
      <c r="L132" s="6">
        <v>17</v>
      </c>
      <c r="M132" s="108" t="s">
        <v>368</v>
      </c>
      <c r="N132" s="113"/>
    </row>
    <row r="133" customHeight="1" spans="1:14">
      <c r="A133" s="6">
        <v>54306</v>
      </c>
      <c r="B133" s="6" t="s">
        <v>17629</v>
      </c>
      <c r="C133" s="6" t="s">
        <v>17137</v>
      </c>
      <c r="D133" s="6" t="s">
        <v>17504</v>
      </c>
      <c r="E133" s="6" t="s">
        <v>292</v>
      </c>
      <c r="F133" s="6" t="s">
        <v>866</v>
      </c>
      <c r="G133" s="6" t="s">
        <v>17630</v>
      </c>
      <c r="H133" s="6" t="s">
        <v>17587</v>
      </c>
      <c r="I133" s="6" t="s">
        <v>14995</v>
      </c>
      <c r="J133" s="6" t="s">
        <v>17631</v>
      </c>
      <c r="K133" s="6">
        <v>37</v>
      </c>
      <c r="L133" s="6">
        <v>18</v>
      </c>
      <c r="M133" s="108" t="s">
        <v>368</v>
      </c>
      <c r="N133" s="113"/>
    </row>
    <row r="134" customHeight="1" spans="1:14">
      <c r="A134" s="6">
        <v>54322</v>
      </c>
      <c r="B134" s="6" t="s">
        <v>17632</v>
      </c>
      <c r="C134" s="6" t="s">
        <v>17137</v>
      </c>
      <c r="D134" s="6" t="s">
        <v>17504</v>
      </c>
      <c r="E134" s="6" t="s">
        <v>292</v>
      </c>
      <c r="F134" s="6" t="s">
        <v>866</v>
      </c>
      <c r="G134" s="6" t="s">
        <v>17633</v>
      </c>
      <c r="H134" s="6" t="s">
        <v>17587</v>
      </c>
      <c r="I134" s="6" t="s">
        <v>17634</v>
      </c>
      <c r="J134" s="6" t="s">
        <v>17635</v>
      </c>
      <c r="K134" s="6">
        <v>37</v>
      </c>
      <c r="L134" s="6">
        <v>19</v>
      </c>
      <c r="M134" s="108" t="s">
        <v>368</v>
      </c>
      <c r="N134" s="113"/>
    </row>
    <row r="135" customHeight="1" spans="1:14">
      <c r="A135" s="6">
        <v>53250</v>
      </c>
      <c r="B135" s="6" t="s">
        <v>17636</v>
      </c>
      <c r="C135" s="6" t="s">
        <v>17137</v>
      </c>
      <c r="D135" s="6" t="s">
        <v>17504</v>
      </c>
      <c r="E135" s="6" t="s">
        <v>292</v>
      </c>
      <c r="F135" s="6" t="s">
        <v>866</v>
      </c>
      <c r="G135" s="6" t="s">
        <v>17637</v>
      </c>
      <c r="H135" s="6" t="s">
        <v>17638</v>
      </c>
      <c r="I135" s="6" t="s">
        <v>17320</v>
      </c>
      <c r="J135" s="6" t="s">
        <v>17639</v>
      </c>
      <c r="K135" s="6">
        <v>34</v>
      </c>
      <c r="L135" s="6">
        <v>20</v>
      </c>
      <c r="M135" s="108" t="s">
        <v>368</v>
      </c>
      <c r="N135" s="113"/>
    </row>
    <row r="136" customHeight="1" spans="1:14">
      <c r="A136" s="6">
        <v>53467</v>
      </c>
      <c r="B136" s="6" t="s">
        <v>17640</v>
      </c>
      <c r="C136" s="6" t="s">
        <v>17137</v>
      </c>
      <c r="D136" s="6" t="s">
        <v>17504</v>
      </c>
      <c r="E136" s="6" t="s">
        <v>292</v>
      </c>
      <c r="F136" s="6" t="s">
        <v>866</v>
      </c>
      <c r="G136" s="6" t="s">
        <v>17641</v>
      </c>
      <c r="H136" s="6" t="s">
        <v>17642</v>
      </c>
      <c r="I136" s="6" t="s">
        <v>17320</v>
      </c>
      <c r="J136" s="6" t="s">
        <v>17643</v>
      </c>
      <c r="K136" s="6">
        <v>32</v>
      </c>
      <c r="L136" s="6">
        <v>21</v>
      </c>
      <c r="M136" s="108" t="s">
        <v>368</v>
      </c>
      <c r="N136" s="113"/>
    </row>
    <row r="137" customHeight="1" spans="1:14">
      <c r="A137" s="6">
        <v>53620</v>
      </c>
      <c r="B137" s="6" t="s">
        <v>17644</v>
      </c>
      <c r="C137" s="6" t="s">
        <v>17137</v>
      </c>
      <c r="D137" s="6" t="s">
        <v>17504</v>
      </c>
      <c r="E137" s="6" t="s">
        <v>292</v>
      </c>
      <c r="F137" s="6" t="s">
        <v>866</v>
      </c>
      <c r="G137" s="6" t="s">
        <v>17645</v>
      </c>
      <c r="H137" s="6" t="s">
        <v>17578</v>
      </c>
      <c r="I137" s="6" t="s">
        <v>17579</v>
      </c>
      <c r="J137" s="6" t="s">
        <v>17646</v>
      </c>
      <c r="K137" s="6">
        <v>32</v>
      </c>
      <c r="L137" s="6">
        <v>22</v>
      </c>
      <c r="M137" s="108" t="s">
        <v>368</v>
      </c>
      <c r="N137" s="113"/>
    </row>
    <row r="138" customHeight="1" spans="1:14">
      <c r="A138" s="6">
        <v>58250</v>
      </c>
      <c r="B138" s="6" t="s">
        <v>17647</v>
      </c>
      <c r="C138" s="6" t="s">
        <v>17137</v>
      </c>
      <c r="D138" s="6" t="s">
        <v>17504</v>
      </c>
      <c r="E138" s="6" t="s">
        <v>292</v>
      </c>
      <c r="F138" s="6" t="s">
        <v>866</v>
      </c>
      <c r="G138" s="6" t="s">
        <v>17648</v>
      </c>
      <c r="H138" s="6" t="s">
        <v>17649</v>
      </c>
      <c r="I138" s="6" t="s">
        <v>17650</v>
      </c>
      <c r="J138" s="6" t="s">
        <v>5355</v>
      </c>
      <c r="K138" s="6">
        <v>30</v>
      </c>
      <c r="L138" s="6">
        <v>23</v>
      </c>
      <c r="M138" s="108" t="s">
        <v>368</v>
      </c>
      <c r="N138" s="113"/>
    </row>
    <row r="139" customHeight="1" spans="1:14">
      <c r="A139" s="6">
        <v>54317</v>
      </c>
      <c r="B139" s="6" t="s">
        <v>17651</v>
      </c>
      <c r="C139" s="6" t="s">
        <v>17137</v>
      </c>
      <c r="D139" s="6" t="s">
        <v>17504</v>
      </c>
      <c r="E139" s="6" t="s">
        <v>292</v>
      </c>
      <c r="F139" s="6" t="s">
        <v>866</v>
      </c>
      <c r="G139" s="6" t="s">
        <v>17652</v>
      </c>
      <c r="H139" s="6" t="s">
        <v>17587</v>
      </c>
      <c r="I139" s="6" t="s">
        <v>17653</v>
      </c>
      <c r="J139" s="6" t="s">
        <v>17654</v>
      </c>
      <c r="K139" s="6">
        <v>30</v>
      </c>
      <c r="L139" s="6">
        <v>24</v>
      </c>
      <c r="M139" s="108" t="s">
        <v>368</v>
      </c>
      <c r="N139" s="113"/>
    </row>
    <row r="140" customHeight="1" spans="1:14">
      <c r="A140" s="6">
        <v>57804</v>
      </c>
      <c r="B140" s="6" t="s">
        <v>17655</v>
      </c>
      <c r="C140" s="6" t="s">
        <v>17137</v>
      </c>
      <c r="D140" s="6" t="s">
        <v>17504</v>
      </c>
      <c r="E140" s="6" t="s">
        <v>292</v>
      </c>
      <c r="F140" s="6" t="s">
        <v>866</v>
      </c>
      <c r="G140" s="6" t="s">
        <v>17656</v>
      </c>
      <c r="H140" s="6" t="s">
        <v>17195</v>
      </c>
      <c r="I140" s="6" t="s">
        <v>17196</v>
      </c>
      <c r="J140" s="6" t="s">
        <v>17657</v>
      </c>
      <c r="K140" s="6">
        <v>26</v>
      </c>
      <c r="L140" s="6">
        <v>25</v>
      </c>
      <c r="M140" s="108" t="s">
        <v>368</v>
      </c>
      <c r="N140" s="113"/>
    </row>
    <row r="141" customHeight="1" spans="1:14">
      <c r="A141" s="6">
        <v>53465</v>
      </c>
      <c r="B141" s="6" t="s">
        <v>17658</v>
      </c>
      <c r="C141" s="6" t="s">
        <v>17137</v>
      </c>
      <c r="D141" s="6" t="s">
        <v>17504</v>
      </c>
      <c r="E141" s="6" t="s">
        <v>292</v>
      </c>
      <c r="F141" s="6" t="s">
        <v>866</v>
      </c>
      <c r="G141" s="6" t="s">
        <v>17659</v>
      </c>
      <c r="H141" s="6" t="s">
        <v>17642</v>
      </c>
      <c r="I141" s="6" t="s">
        <v>17320</v>
      </c>
      <c r="J141" s="6" t="s">
        <v>17660</v>
      </c>
      <c r="K141" s="6">
        <v>24</v>
      </c>
      <c r="L141" s="6">
        <v>26</v>
      </c>
      <c r="M141" s="108" t="s">
        <v>368</v>
      </c>
      <c r="N141" s="113"/>
    </row>
    <row r="142" customHeight="1" spans="1:14">
      <c r="A142" s="111">
        <v>54320</v>
      </c>
      <c r="B142" s="111" t="s">
        <v>17661</v>
      </c>
      <c r="C142" s="111" t="s">
        <v>17137</v>
      </c>
      <c r="D142" s="111" t="s">
        <v>17504</v>
      </c>
      <c r="E142" s="111" t="s">
        <v>292</v>
      </c>
      <c r="F142" s="111" t="s">
        <v>866</v>
      </c>
      <c r="G142" s="111" t="s">
        <v>17662</v>
      </c>
      <c r="H142" s="111" t="s">
        <v>17587</v>
      </c>
      <c r="I142" s="111" t="s">
        <v>14995</v>
      </c>
      <c r="J142" s="111" t="s">
        <v>17663</v>
      </c>
      <c r="K142" s="111">
        <v>24</v>
      </c>
      <c r="L142" s="111">
        <v>27</v>
      </c>
      <c r="M142" s="108" t="s">
        <v>368</v>
      </c>
      <c r="N142" s="114"/>
    </row>
    <row r="143" customHeight="1" spans="1:14">
      <c r="A143" s="112"/>
      <c r="B143" s="112"/>
      <c r="C143" s="112"/>
      <c r="D143" s="112"/>
      <c r="E143" s="112"/>
      <c r="F143" s="112"/>
      <c r="G143" s="112"/>
      <c r="H143" s="112"/>
      <c r="I143" s="112"/>
      <c r="J143" s="112"/>
      <c r="K143" s="112"/>
      <c r="L143" s="112"/>
      <c r="M143" s="115"/>
      <c r="N143" s="116"/>
    </row>
    <row r="144" customHeight="1" spans="1:14">
      <c r="A144" s="118" t="s">
        <v>1</v>
      </c>
      <c r="B144" s="118" t="s">
        <v>1748</v>
      </c>
      <c r="C144" s="118" t="s">
        <v>283</v>
      </c>
      <c r="D144" s="118" t="s">
        <v>284</v>
      </c>
      <c r="E144" s="118" t="s">
        <v>2296</v>
      </c>
      <c r="F144" s="118" t="s">
        <v>286</v>
      </c>
      <c r="G144" s="118" t="s">
        <v>3</v>
      </c>
      <c r="H144" s="118" t="s">
        <v>1749</v>
      </c>
      <c r="I144" s="118" t="s">
        <v>5</v>
      </c>
      <c r="J144" s="118" t="s">
        <v>1750</v>
      </c>
      <c r="K144" s="118" t="s">
        <v>1751</v>
      </c>
      <c r="L144" s="118" t="s">
        <v>1753</v>
      </c>
      <c r="M144" s="118" t="s">
        <v>7</v>
      </c>
      <c r="N144" s="119" t="s">
        <v>288</v>
      </c>
    </row>
    <row r="145" customHeight="1" spans="1:14">
      <c r="A145" s="6">
        <v>57807</v>
      </c>
      <c r="B145" s="6" t="s">
        <v>17664</v>
      </c>
      <c r="C145" s="6" t="s">
        <v>17137</v>
      </c>
      <c r="D145" s="6" t="s">
        <v>17665</v>
      </c>
      <c r="E145" s="6" t="s">
        <v>428</v>
      </c>
      <c r="F145" s="6" t="s">
        <v>866</v>
      </c>
      <c r="G145" s="6" t="s">
        <v>17666</v>
      </c>
      <c r="H145" s="6" t="s">
        <v>17649</v>
      </c>
      <c r="I145" s="6" t="s">
        <v>17667</v>
      </c>
      <c r="J145" s="6" t="s">
        <v>17668</v>
      </c>
      <c r="K145" s="6">
        <v>1629</v>
      </c>
      <c r="L145" s="6">
        <v>1</v>
      </c>
      <c r="M145" s="9" t="s">
        <v>298</v>
      </c>
      <c r="N145" s="113" t="s">
        <v>299</v>
      </c>
    </row>
    <row r="146" customHeight="1" spans="1:14">
      <c r="A146" s="6">
        <v>60796</v>
      </c>
      <c r="B146" s="6" t="s">
        <v>17669</v>
      </c>
      <c r="C146" s="6" t="s">
        <v>17137</v>
      </c>
      <c r="D146" s="6" t="s">
        <v>17665</v>
      </c>
      <c r="E146" s="6" t="s">
        <v>428</v>
      </c>
      <c r="F146" s="6" t="s">
        <v>866</v>
      </c>
      <c r="G146" s="6" t="s">
        <v>17670</v>
      </c>
      <c r="H146" s="6" t="s">
        <v>17671</v>
      </c>
      <c r="I146" s="6" t="s">
        <v>17672</v>
      </c>
      <c r="J146" s="6" t="s">
        <v>17673</v>
      </c>
      <c r="K146" s="6">
        <v>1626</v>
      </c>
      <c r="L146" s="6">
        <v>2</v>
      </c>
      <c r="M146" s="9" t="s">
        <v>311</v>
      </c>
      <c r="N146" s="113" t="s">
        <v>299</v>
      </c>
    </row>
    <row r="147" customHeight="1" spans="1:15">
      <c r="A147" s="6">
        <v>60810</v>
      </c>
      <c r="B147" s="6" t="s">
        <v>17674</v>
      </c>
      <c r="C147" s="6" t="s">
        <v>17137</v>
      </c>
      <c r="D147" s="6" t="s">
        <v>17665</v>
      </c>
      <c r="E147" s="6" t="s">
        <v>428</v>
      </c>
      <c r="F147" s="6" t="s">
        <v>866</v>
      </c>
      <c r="G147" s="6" t="s">
        <v>17675</v>
      </c>
      <c r="H147" s="6" t="s">
        <v>17676</v>
      </c>
      <c r="I147" s="6" t="s">
        <v>17677</v>
      </c>
      <c r="J147" s="6" t="s">
        <v>17678</v>
      </c>
      <c r="K147" s="6">
        <v>1622</v>
      </c>
      <c r="L147" s="6">
        <v>3</v>
      </c>
      <c r="M147" s="68" t="s">
        <v>322</v>
      </c>
      <c r="N147" s="113" t="s">
        <v>299</v>
      </c>
      <c r="O147" s="123" t="s">
        <v>17679</v>
      </c>
    </row>
    <row r="148" customHeight="1" spans="1:15">
      <c r="A148" s="6">
        <v>57737</v>
      </c>
      <c r="B148" s="6" t="s">
        <v>17680</v>
      </c>
      <c r="C148" s="6" t="s">
        <v>17137</v>
      </c>
      <c r="D148" s="6" t="s">
        <v>17665</v>
      </c>
      <c r="E148" s="6" t="s">
        <v>428</v>
      </c>
      <c r="F148" s="6" t="s">
        <v>866</v>
      </c>
      <c r="G148" s="6" t="s">
        <v>17681</v>
      </c>
      <c r="H148" s="6" t="s">
        <v>17649</v>
      </c>
      <c r="I148" s="6" t="s">
        <v>17682</v>
      </c>
      <c r="J148" s="6" t="s">
        <v>17683</v>
      </c>
      <c r="K148" s="6">
        <v>1622</v>
      </c>
      <c r="L148" s="6">
        <v>4</v>
      </c>
      <c r="M148" s="108" t="s">
        <v>333</v>
      </c>
      <c r="O148" s="123" t="s">
        <v>17684</v>
      </c>
    </row>
    <row r="149" customHeight="1" spans="1:14">
      <c r="A149" s="6">
        <v>50756</v>
      </c>
      <c r="B149" s="6" t="s">
        <v>17685</v>
      </c>
      <c r="C149" s="6" t="s">
        <v>17137</v>
      </c>
      <c r="D149" s="6" t="s">
        <v>17665</v>
      </c>
      <c r="E149" s="6" t="s">
        <v>428</v>
      </c>
      <c r="F149" s="6" t="s">
        <v>866</v>
      </c>
      <c r="G149" s="6" t="s">
        <v>17686</v>
      </c>
      <c r="H149" s="6" t="s">
        <v>876</v>
      </c>
      <c r="I149" s="6" t="s">
        <v>17687</v>
      </c>
      <c r="J149" s="6" t="s">
        <v>13085</v>
      </c>
      <c r="K149" s="6">
        <v>1621</v>
      </c>
      <c r="L149" s="6">
        <v>5</v>
      </c>
      <c r="M149" s="108" t="s">
        <v>333</v>
      </c>
      <c r="N149" s="113"/>
    </row>
    <row r="150" customHeight="1" spans="1:14">
      <c r="A150" s="6">
        <v>57841</v>
      </c>
      <c r="B150" s="6" t="s">
        <v>17688</v>
      </c>
      <c r="C150" s="6" t="s">
        <v>17137</v>
      </c>
      <c r="D150" s="6" t="s">
        <v>17665</v>
      </c>
      <c r="E150" s="6" t="s">
        <v>428</v>
      </c>
      <c r="F150" s="6" t="s">
        <v>866</v>
      </c>
      <c r="G150" s="6" t="s">
        <v>17689</v>
      </c>
      <c r="H150" s="6" t="s">
        <v>17671</v>
      </c>
      <c r="I150" s="6" t="s">
        <v>17677</v>
      </c>
      <c r="J150" s="6" t="s">
        <v>17690</v>
      </c>
      <c r="K150" s="6">
        <v>1617</v>
      </c>
      <c r="L150" s="6">
        <v>6</v>
      </c>
      <c r="M150" s="108" t="s">
        <v>333</v>
      </c>
      <c r="N150" s="113"/>
    </row>
    <row r="151" customHeight="1" spans="1:14">
      <c r="A151" s="6">
        <v>60780</v>
      </c>
      <c r="B151" s="6" t="s">
        <v>17691</v>
      </c>
      <c r="C151" s="6" t="s">
        <v>17137</v>
      </c>
      <c r="D151" s="6" t="s">
        <v>17665</v>
      </c>
      <c r="E151" s="6" t="s">
        <v>428</v>
      </c>
      <c r="F151" s="6" t="s">
        <v>866</v>
      </c>
      <c r="G151" s="6" t="s">
        <v>17692</v>
      </c>
      <c r="H151" s="6" t="s">
        <v>17671</v>
      </c>
      <c r="I151" s="6" t="s">
        <v>17693</v>
      </c>
      <c r="J151" s="6" t="s">
        <v>17694</v>
      </c>
      <c r="K151" s="6">
        <v>1608</v>
      </c>
      <c r="L151" s="6">
        <v>7</v>
      </c>
      <c r="M151" s="108" t="s">
        <v>333</v>
      </c>
      <c r="N151" s="113"/>
    </row>
    <row r="152" customHeight="1" spans="1:14">
      <c r="A152" s="6">
        <v>57828</v>
      </c>
      <c r="B152" s="6" t="s">
        <v>17695</v>
      </c>
      <c r="C152" s="6" t="s">
        <v>17137</v>
      </c>
      <c r="D152" s="6" t="s">
        <v>17665</v>
      </c>
      <c r="E152" s="6" t="s">
        <v>428</v>
      </c>
      <c r="F152" s="6" t="s">
        <v>866</v>
      </c>
      <c r="G152" s="6" t="s">
        <v>17696</v>
      </c>
      <c r="H152" s="6" t="s">
        <v>17649</v>
      </c>
      <c r="I152" s="6" t="s">
        <v>17697</v>
      </c>
      <c r="J152" s="6" t="s">
        <v>17698</v>
      </c>
      <c r="K152" s="6">
        <v>1608</v>
      </c>
      <c r="L152" s="6">
        <v>8</v>
      </c>
      <c r="M152" s="108" t="s">
        <v>333</v>
      </c>
      <c r="N152" s="113"/>
    </row>
    <row r="153" customHeight="1" spans="1:14">
      <c r="A153" s="6">
        <v>57831</v>
      </c>
      <c r="B153" s="6" t="s">
        <v>17699</v>
      </c>
      <c r="C153" s="6" t="s">
        <v>17137</v>
      </c>
      <c r="D153" s="6" t="s">
        <v>17665</v>
      </c>
      <c r="E153" s="6" t="s">
        <v>428</v>
      </c>
      <c r="F153" s="6" t="s">
        <v>866</v>
      </c>
      <c r="G153" s="6" t="s">
        <v>17700</v>
      </c>
      <c r="H153" s="6" t="s">
        <v>17676</v>
      </c>
      <c r="I153" s="6" t="s">
        <v>17701</v>
      </c>
      <c r="J153" s="6" t="s">
        <v>17702</v>
      </c>
      <c r="K153" s="6">
        <v>1100</v>
      </c>
      <c r="L153" s="6">
        <v>9</v>
      </c>
      <c r="M153" s="108" t="s">
        <v>333</v>
      </c>
      <c r="N153" s="113"/>
    </row>
    <row r="154" customHeight="1" spans="1:14">
      <c r="A154" s="6">
        <v>57780</v>
      </c>
      <c r="B154" s="6" t="s">
        <v>17703</v>
      </c>
      <c r="C154" s="6" t="s">
        <v>17137</v>
      </c>
      <c r="D154" s="6" t="s">
        <v>17665</v>
      </c>
      <c r="E154" s="6" t="s">
        <v>428</v>
      </c>
      <c r="F154" s="6" t="s">
        <v>866</v>
      </c>
      <c r="G154" s="6" t="s">
        <v>17704</v>
      </c>
      <c r="H154" s="6" t="s">
        <v>17705</v>
      </c>
      <c r="I154" s="6" t="s">
        <v>17706</v>
      </c>
      <c r="J154" s="6" t="s">
        <v>17707</v>
      </c>
      <c r="K154" s="6">
        <v>1100</v>
      </c>
      <c r="L154" s="6">
        <v>10</v>
      </c>
      <c r="M154" s="108" t="s">
        <v>333</v>
      </c>
      <c r="N154" s="113"/>
    </row>
    <row r="155" customHeight="1" spans="1:14">
      <c r="A155" s="6">
        <v>55271</v>
      </c>
      <c r="B155" s="6" t="s">
        <v>17708</v>
      </c>
      <c r="C155" s="6" t="s">
        <v>17137</v>
      </c>
      <c r="D155" s="6" t="s">
        <v>17665</v>
      </c>
      <c r="E155" s="6" t="s">
        <v>428</v>
      </c>
      <c r="F155" s="6" t="s">
        <v>866</v>
      </c>
      <c r="G155" s="6" t="s">
        <v>17709</v>
      </c>
      <c r="H155" s="6" t="s">
        <v>17710</v>
      </c>
      <c r="I155" s="6" t="s">
        <v>17711</v>
      </c>
      <c r="J155" s="6" t="s">
        <v>17709</v>
      </c>
      <c r="K155" s="6">
        <v>1100</v>
      </c>
      <c r="L155" s="6">
        <v>11</v>
      </c>
      <c r="M155" s="108" t="s">
        <v>333</v>
      </c>
      <c r="N155" s="113"/>
    </row>
    <row r="156" customHeight="1" spans="1:14">
      <c r="A156" s="6">
        <v>55811</v>
      </c>
      <c r="B156" s="6" t="s">
        <v>17712</v>
      </c>
      <c r="C156" s="6" t="s">
        <v>17137</v>
      </c>
      <c r="D156" s="6" t="s">
        <v>17665</v>
      </c>
      <c r="E156" s="6" t="s">
        <v>428</v>
      </c>
      <c r="F156" s="6" t="s">
        <v>866</v>
      </c>
      <c r="G156" s="6" t="s">
        <v>17713</v>
      </c>
      <c r="H156" s="6" t="s">
        <v>17714</v>
      </c>
      <c r="I156" s="6" t="s">
        <v>17715</v>
      </c>
      <c r="J156" s="6" t="s">
        <v>17713</v>
      </c>
      <c r="K156" s="6">
        <v>1000</v>
      </c>
      <c r="L156" s="6">
        <v>12</v>
      </c>
      <c r="M156" s="52" t="s">
        <v>368</v>
      </c>
      <c r="N156" s="113"/>
    </row>
    <row r="157" customHeight="1" spans="1:14">
      <c r="A157" s="6">
        <v>57839</v>
      </c>
      <c r="B157" s="6" t="s">
        <v>17716</v>
      </c>
      <c r="C157" s="6" t="s">
        <v>17137</v>
      </c>
      <c r="D157" s="6" t="s">
        <v>17665</v>
      </c>
      <c r="E157" s="6" t="s">
        <v>428</v>
      </c>
      <c r="F157" s="6" t="s">
        <v>866</v>
      </c>
      <c r="G157" s="6" t="s">
        <v>17717</v>
      </c>
      <c r="H157" s="6" t="s">
        <v>17676</v>
      </c>
      <c r="I157" s="6" t="s">
        <v>17718</v>
      </c>
      <c r="J157" s="6" t="s">
        <v>17719</v>
      </c>
      <c r="K157" s="6">
        <v>1000</v>
      </c>
      <c r="L157" s="6">
        <v>13</v>
      </c>
      <c r="M157" s="52" t="s">
        <v>368</v>
      </c>
      <c r="N157" s="113"/>
    </row>
    <row r="158" customHeight="1" spans="1:14">
      <c r="A158" s="6">
        <v>56287</v>
      </c>
      <c r="B158" s="6" t="s">
        <v>17720</v>
      </c>
      <c r="C158" s="6" t="s">
        <v>17137</v>
      </c>
      <c r="D158" s="6" t="s">
        <v>17665</v>
      </c>
      <c r="E158" s="6" t="s">
        <v>428</v>
      </c>
      <c r="F158" s="6" t="s">
        <v>866</v>
      </c>
      <c r="G158" s="6" t="s">
        <v>17721</v>
      </c>
      <c r="H158" s="6" t="s">
        <v>17722</v>
      </c>
      <c r="I158" s="6" t="s">
        <v>17723</v>
      </c>
      <c r="J158" s="6" t="s">
        <v>17724</v>
      </c>
      <c r="K158" s="6">
        <v>997</v>
      </c>
      <c r="L158" s="6">
        <v>14</v>
      </c>
      <c r="M158" s="52" t="s">
        <v>368</v>
      </c>
      <c r="N158" s="113"/>
    </row>
    <row r="159" customHeight="1" spans="1:14">
      <c r="A159" s="6">
        <v>56331</v>
      </c>
      <c r="B159" s="6" t="s">
        <v>17725</v>
      </c>
      <c r="C159" s="6" t="s">
        <v>17137</v>
      </c>
      <c r="D159" s="6" t="s">
        <v>17665</v>
      </c>
      <c r="E159" s="6" t="s">
        <v>428</v>
      </c>
      <c r="F159" s="6" t="s">
        <v>866</v>
      </c>
      <c r="G159" s="6" t="s">
        <v>17726</v>
      </c>
      <c r="H159" s="6" t="s">
        <v>17727</v>
      </c>
      <c r="I159" s="6" t="s">
        <v>17728</v>
      </c>
      <c r="J159" s="6" t="s">
        <v>17726</v>
      </c>
      <c r="K159" s="6">
        <v>937</v>
      </c>
      <c r="L159" s="6">
        <v>15</v>
      </c>
      <c r="M159" s="52" t="s">
        <v>368</v>
      </c>
      <c r="N159" s="113"/>
    </row>
    <row r="160" customHeight="1" spans="1:14">
      <c r="A160" s="6">
        <v>57404</v>
      </c>
      <c r="B160" s="6" t="s">
        <v>17729</v>
      </c>
      <c r="C160" s="6" t="s">
        <v>17137</v>
      </c>
      <c r="D160" s="6" t="s">
        <v>17665</v>
      </c>
      <c r="E160" s="6" t="s">
        <v>428</v>
      </c>
      <c r="F160" s="6" t="s">
        <v>866</v>
      </c>
      <c r="G160" s="6" t="s">
        <v>17730</v>
      </c>
      <c r="H160" s="6" t="s">
        <v>17731</v>
      </c>
      <c r="I160" s="6" t="s">
        <v>17732</v>
      </c>
      <c r="J160" s="6" t="s">
        <v>17733</v>
      </c>
      <c r="K160" s="6">
        <v>900</v>
      </c>
      <c r="L160" s="6">
        <v>16</v>
      </c>
      <c r="M160" s="52" t="s">
        <v>368</v>
      </c>
      <c r="N160" s="113"/>
    </row>
    <row r="161" customHeight="1" spans="1:14">
      <c r="A161" s="6">
        <v>57167</v>
      </c>
      <c r="B161" s="6" t="s">
        <v>17734</v>
      </c>
      <c r="C161" s="6" t="s">
        <v>17137</v>
      </c>
      <c r="D161" s="6" t="s">
        <v>17665</v>
      </c>
      <c r="E161" s="6" t="s">
        <v>428</v>
      </c>
      <c r="F161" s="6" t="s">
        <v>866</v>
      </c>
      <c r="G161" s="6" t="s">
        <v>17735</v>
      </c>
      <c r="H161" s="6" t="s">
        <v>17736</v>
      </c>
      <c r="I161" s="6" t="s">
        <v>17737</v>
      </c>
      <c r="J161" s="6" t="s">
        <v>17738</v>
      </c>
      <c r="K161" s="6">
        <v>900</v>
      </c>
      <c r="L161" s="6">
        <v>17</v>
      </c>
      <c r="M161" s="52" t="s">
        <v>368</v>
      </c>
      <c r="N161" s="113"/>
    </row>
    <row r="162" customHeight="1" spans="1:14">
      <c r="A162" s="6">
        <v>58534</v>
      </c>
      <c r="B162" s="6" t="s">
        <v>17739</v>
      </c>
      <c r="C162" s="6" t="s">
        <v>17137</v>
      </c>
      <c r="D162" s="6" t="s">
        <v>17665</v>
      </c>
      <c r="E162" s="6" t="s">
        <v>428</v>
      </c>
      <c r="F162" s="6" t="s">
        <v>866</v>
      </c>
      <c r="G162" s="6" t="s">
        <v>17740</v>
      </c>
      <c r="H162" s="6" t="s">
        <v>17741</v>
      </c>
      <c r="I162" s="6" t="s">
        <v>17742</v>
      </c>
      <c r="J162" s="6" t="s">
        <v>17743</v>
      </c>
      <c r="K162" s="6">
        <v>900</v>
      </c>
      <c r="L162" s="6">
        <v>18</v>
      </c>
      <c r="M162" s="52" t="s">
        <v>368</v>
      </c>
      <c r="N162" s="113"/>
    </row>
    <row r="163" customHeight="1" spans="1:14">
      <c r="A163" s="6">
        <v>57603</v>
      </c>
      <c r="B163" s="6" t="s">
        <v>17744</v>
      </c>
      <c r="C163" s="6" t="s">
        <v>17137</v>
      </c>
      <c r="D163" s="6" t="s">
        <v>17665</v>
      </c>
      <c r="E163" s="6" t="s">
        <v>428</v>
      </c>
      <c r="F163" s="6" t="s">
        <v>866</v>
      </c>
      <c r="G163" s="6" t="s">
        <v>17745</v>
      </c>
      <c r="H163" s="6" t="s">
        <v>17746</v>
      </c>
      <c r="I163" s="6" t="s">
        <v>17747</v>
      </c>
      <c r="J163" s="6" t="s">
        <v>17748</v>
      </c>
      <c r="K163" s="6">
        <v>900</v>
      </c>
      <c r="L163" s="6">
        <v>19</v>
      </c>
      <c r="M163" s="52" t="s">
        <v>368</v>
      </c>
      <c r="N163" s="113"/>
    </row>
    <row r="164" customHeight="1" spans="1:14">
      <c r="A164" s="6">
        <v>54305</v>
      </c>
      <c r="B164" s="6" t="s">
        <v>17749</v>
      </c>
      <c r="C164" s="6" t="s">
        <v>17137</v>
      </c>
      <c r="D164" s="6" t="s">
        <v>17665</v>
      </c>
      <c r="E164" s="6" t="s">
        <v>428</v>
      </c>
      <c r="F164" s="6" t="s">
        <v>866</v>
      </c>
      <c r="G164" s="6" t="s">
        <v>17750</v>
      </c>
      <c r="H164" s="6" t="s">
        <v>6107</v>
      </c>
      <c r="I164" s="6" t="s">
        <v>17751</v>
      </c>
      <c r="J164" s="6" t="s">
        <v>17752</v>
      </c>
      <c r="K164" s="6">
        <v>700</v>
      </c>
      <c r="L164" s="6">
        <v>20</v>
      </c>
      <c r="M164" s="52" t="s">
        <v>368</v>
      </c>
      <c r="N164" s="113"/>
    </row>
    <row r="165" customHeight="1" spans="1:14">
      <c r="A165" s="121">
        <v>58063</v>
      </c>
      <c r="B165" s="121" t="s">
        <v>17753</v>
      </c>
      <c r="C165" s="121" t="s">
        <v>17137</v>
      </c>
      <c r="D165" s="121" t="s">
        <v>17665</v>
      </c>
      <c r="E165" s="121" t="s">
        <v>428</v>
      </c>
      <c r="F165" s="121" t="s">
        <v>866</v>
      </c>
      <c r="G165" s="121" t="s">
        <v>17754</v>
      </c>
      <c r="H165" s="121" t="s">
        <v>17755</v>
      </c>
      <c r="I165" s="121" t="s">
        <v>17747</v>
      </c>
      <c r="J165" s="121" t="s">
        <v>17756</v>
      </c>
      <c r="K165" s="121">
        <v>474</v>
      </c>
      <c r="L165" s="121">
        <v>21</v>
      </c>
      <c r="M165" s="52" t="s">
        <v>368</v>
      </c>
      <c r="N165" s="124"/>
    </row>
    <row r="166" customHeight="1" spans="1:14">
      <c r="A166" s="10"/>
      <c r="B166" s="10"/>
      <c r="C166" s="10"/>
      <c r="D166" s="10"/>
      <c r="E166" s="10"/>
      <c r="F166" s="10"/>
      <c r="G166" s="10"/>
      <c r="H166" s="10"/>
      <c r="I166" s="10"/>
      <c r="J166" s="10"/>
      <c r="K166" s="10"/>
      <c r="L166" s="10"/>
      <c r="M166" s="10"/>
      <c r="N166" s="125"/>
    </row>
    <row r="167" customHeight="1" spans="1:14">
      <c r="A167" s="6">
        <v>50805</v>
      </c>
      <c r="B167" s="6" t="s">
        <v>17757</v>
      </c>
      <c r="C167" s="6" t="s">
        <v>17137</v>
      </c>
      <c r="D167" s="6" t="s">
        <v>17665</v>
      </c>
      <c r="E167" s="6" t="s">
        <v>428</v>
      </c>
      <c r="F167" s="6" t="s">
        <v>429</v>
      </c>
      <c r="G167" s="6" t="s">
        <v>17758</v>
      </c>
      <c r="H167" s="6" t="s">
        <v>17759</v>
      </c>
      <c r="I167" s="6" t="s">
        <v>17760</v>
      </c>
      <c r="J167" s="6" t="s">
        <v>17761</v>
      </c>
      <c r="K167" s="6">
        <v>1638</v>
      </c>
      <c r="L167" s="6">
        <v>1</v>
      </c>
      <c r="M167" s="9" t="s">
        <v>298</v>
      </c>
      <c r="N167" s="113" t="s">
        <v>299</v>
      </c>
    </row>
    <row r="168" customHeight="1" spans="1:14">
      <c r="A168" s="6">
        <v>50993</v>
      </c>
      <c r="B168" s="6" t="s">
        <v>17762</v>
      </c>
      <c r="C168" s="6" t="s">
        <v>17137</v>
      </c>
      <c r="D168" s="6" t="s">
        <v>17665</v>
      </c>
      <c r="E168" s="6" t="s">
        <v>428</v>
      </c>
      <c r="F168" s="6" t="s">
        <v>429</v>
      </c>
      <c r="G168" s="6" t="s">
        <v>17763</v>
      </c>
      <c r="H168" s="6" t="s">
        <v>17764</v>
      </c>
      <c r="I168" s="6" t="s">
        <v>17765</v>
      </c>
      <c r="J168" s="6" t="s">
        <v>12660</v>
      </c>
      <c r="K168" s="6">
        <v>1636</v>
      </c>
      <c r="L168" s="6">
        <v>2</v>
      </c>
      <c r="M168" s="9" t="s">
        <v>311</v>
      </c>
      <c r="N168" s="113" t="s">
        <v>299</v>
      </c>
    </row>
    <row r="169" customHeight="1" spans="1:15">
      <c r="A169" s="6">
        <v>50842</v>
      </c>
      <c r="B169" s="6" t="s">
        <v>17766</v>
      </c>
      <c r="C169" s="6" t="s">
        <v>17137</v>
      </c>
      <c r="D169" s="6" t="s">
        <v>17665</v>
      </c>
      <c r="E169" s="6" t="s">
        <v>428</v>
      </c>
      <c r="F169" s="6" t="s">
        <v>429</v>
      </c>
      <c r="G169" s="6" t="s">
        <v>17767</v>
      </c>
      <c r="H169" s="6" t="s">
        <v>17759</v>
      </c>
      <c r="I169" s="6" t="s">
        <v>17768</v>
      </c>
      <c r="J169" s="6" t="s">
        <v>17769</v>
      </c>
      <c r="K169" s="6">
        <v>1627</v>
      </c>
      <c r="L169" s="6">
        <v>3</v>
      </c>
      <c r="M169" s="68" t="s">
        <v>322</v>
      </c>
      <c r="N169" s="113" t="s">
        <v>299</v>
      </c>
      <c r="O169" s="123" t="s">
        <v>17770</v>
      </c>
    </row>
    <row r="170" customHeight="1" spans="1:16">
      <c r="A170" s="6">
        <v>58198</v>
      </c>
      <c r="B170" s="6" t="s">
        <v>201</v>
      </c>
      <c r="C170" s="6" t="s">
        <v>17137</v>
      </c>
      <c r="D170" s="6" t="s">
        <v>17665</v>
      </c>
      <c r="E170" s="6" t="s">
        <v>428</v>
      </c>
      <c r="F170" s="6" t="s">
        <v>429</v>
      </c>
      <c r="G170" s="6" t="s">
        <v>202</v>
      </c>
      <c r="H170" s="6" t="s">
        <v>203</v>
      </c>
      <c r="I170" s="6" t="s">
        <v>204</v>
      </c>
      <c r="J170" s="6" t="s">
        <v>205</v>
      </c>
      <c r="K170" s="6">
        <v>1627</v>
      </c>
      <c r="L170" s="6">
        <v>4</v>
      </c>
      <c r="M170" s="108" t="s">
        <v>642</v>
      </c>
      <c r="N170" s="113" t="s">
        <v>299</v>
      </c>
      <c r="O170" s="123" t="s">
        <v>17771</v>
      </c>
      <c r="P170" s="63"/>
    </row>
    <row r="171" customHeight="1" spans="1:14">
      <c r="A171" s="6">
        <v>60759</v>
      </c>
      <c r="B171" s="6" t="s">
        <v>17772</v>
      </c>
      <c r="C171" s="6" t="s">
        <v>17137</v>
      </c>
      <c r="D171" s="6" t="s">
        <v>17665</v>
      </c>
      <c r="E171" s="6" t="s">
        <v>428</v>
      </c>
      <c r="F171" s="6" t="s">
        <v>429</v>
      </c>
      <c r="G171" s="6" t="s">
        <v>17773</v>
      </c>
      <c r="H171" s="6" t="s">
        <v>17774</v>
      </c>
      <c r="I171" s="6" t="s">
        <v>17775</v>
      </c>
      <c r="J171" s="6" t="s">
        <v>17776</v>
      </c>
      <c r="K171" s="6">
        <v>1627</v>
      </c>
      <c r="L171" s="6">
        <v>5</v>
      </c>
      <c r="M171" s="52" t="s">
        <v>642</v>
      </c>
      <c r="N171" s="113" t="s">
        <v>299</v>
      </c>
    </row>
    <row r="172" customHeight="1" spans="1:14">
      <c r="A172" s="6">
        <v>58220</v>
      </c>
      <c r="B172" s="6" t="s">
        <v>17777</v>
      </c>
      <c r="C172" s="6" t="s">
        <v>17137</v>
      </c>
      <c r="D172" s="6" t="s">
        <v>17665</v>
      </c>
      <c r="E172" s="6" t="s">
        <v>428</v>
      </c>
      <c r="F172" s="6" t="s">
        <v>429</v>
      </c>
      <c r="G172" s="6" t="s">
        <v>17778</v>
      </c>
      <c r="H172" s="6" t="s">
        <v>17779</v>
      </c>
      <c r="I172" s="6" t="s">
        <v>17780</v>
      </c>
      <c r="J172" s="6" t="s">
        <v>17781</v>
      </c>
      <c r="K172" s="6">
        <v>1624</v>
      </c>
      <c r="L172" s="6">
        <v>6</v>
      </c>
      <c r="M172" s="52" t="s">
        <v>642</v>
      </c>
      <c r="N172" s="113" t="s">
        <v>299</v>
      </c>
    </row>
    <row r="173" customHeight="1" spans="1:14">
      <c r="A173" s="6">
        <v>52295</v>
      </c>
      <c r="B173" s="6" t="s">
        <v>17782</v>
      </c>
      <c r="C173" s="6" t="s">
        <v>17137</v>
      </c>
      <c r="D173" s="6" t="s">
        <v>17665</v>
      </c>
      <c r="E173" s="6" t="s">
        <v>428</v>
      </c>
      <c r="F173" s="6" t="s">
        <v>429</v>
      </c>
      <c r="G173" s="6" t="s">
        <v>17783</v>
      </c>
      <c r="H173" s="6" t="s">
        <v>17784</v>
      </c>
      <c r="I173" s="6" t="s">
        <v>17785</v>
      </c>
      <c r="J173" s="6" t="s">
        <v>17786</v>
      </c>
      <c r="K173" s="6">
        <v>1622</v>
      </c>
      <c r="L173" s="6">
        <v>7</v>
      </c>
      <c r="M173" s="52" t="s">
        <v>642</v>
      </c>
      <c r="N173" s="113" t="s">
        <v>299</v>
      </c>
    </row>
    <row r="174" customHeight="1" spans="1:14">
      <c r="A174" s="6">
        <v>60727</v>
      </c>
      <c r="B174" s="6" t="s">
        <v>17787</v>
      </c>
      <c r="C174" s="6" t="s">
        <v>17137</v>
      </c>
      <c r="D174" s="6" t="s">
        <v>17665</v>
      </c>
      <c r="E174" s="6" t="s">
        <v>428</v>
      </c>
      <c r="F174" s="6" t="s">
        <v>429</v>
      </c>
      <c r="G174" s="6" t="s">
        <v>17788</v>
      </c>
      <c r="H174" s="6" t="s">
        <v>17774</v>
      </c>
      <c r="I174" s="6" t="s">
        <v>17789</v>
      </c>
      <c r="J174" s="6" t="s">
        <v>17790</v>
      </c>
      <c r="K174" s="6">
        <v>1607</v>
      </c>
      <c r="L174" s="6">
        <v>8</v>
      </c>
      <c r="M174" s="52" t="s">
        <v>642</v>
      </c>
      <c r="N174" s="113" t="s">
        <v>299</v>
      </c>
    </row>
    <row r="175" customHeight="1" spans="1:14">
      <c r="A175" s="6">
        <v>58233</v>
      </c>
      <c r="B175" s="6" t="s">
        <v>17791</v>
      </c>
      <c r="C175" s="6" t="s">
        <v>17137</v>
      </c>
      <c r="D175" s="6" t="s">
        <v>17665</v>
      </c>
      <c r="E175" s="6" t="s">
        <v>428</v>
      </c>
      <c r="F175" s="6" t="s">
        <v>429</v>
      </c>
      <c r="G175" s="6" t="s">
        <v>17792</v>
      </c>
      <c r="H175" s="6" t="s">
        <v>17779</v>
      </c>
      <c r="I175" s="6" t="s">
        <v>17793</v>
      </c>
      <c r="J175" s="6" t="s">
        <v>17794</v>
      </c>
      <c r="K175" s="6">
        <v>1600</v>
      </c>
      <c r="L175" s="6">
        <v>9</v>
      </c>
      <c r="M175" s="52" t="s">
        <v>642</v>
      </c>
      <c r="N175" s="113" t="s">
        <v>299</v>
      </c>
    </row>
    <row r="176" customHeight="1" spans="1:14">
      <c r="A176" s="6">
        <v>58173</v>
      </c>
      <c r="B176" s="6" t="s">
        <v>17795</v>
      </c>
      <c r="C176" s="6" t="s">
        <v>17137</v>
      </c>
      <c r="D176" s="6" t="s">
        <v>17665</v>
      </c>
      <c r="E176" s="6" t="s">
        <v>428</v>
      </c>
      <c r="F176" s="6" t="s">
        <v>429</v>
      </c>
      <c r="G176" s="6" t="s">
        <v>17796</v>
      </c>
      <c r="H176" s="6" t="s">
        <v>17797</v>
      </c>
      <c r="I176" s="6" t="s">
        <v>17798</v>
      </c>
      <c r="J176" s="6" t="s">
        <v>17799</v>
      </c>
      <c r="K176" s="6">
        <v>1537</v>
      </c>
      <c r="L176" s="6">
        <v>10</v>
      </c>
      <c r="M176" s="52" t="s">
        <v>642</v>
      </c>
      <c r="N176" s="113" t="s">
        <v>299</v>
      </c>
    </row>
    <row r="177" customHeight="1" spans="1:15">
      <c r="A177" s="6">
        <v>54996</v>
      </c>
      <c r="B177" s="6" t="s">
        <v>206</v>
      </c>
      <c r="C177" s="6" t="s">
        <v>17137</v>
      </c>
      <c r="D177" s="6" t="s">
        <v>17665</v>
      </c>
      <c r="E177" s="6" t="s">
        <v>428</v>
      </c>
      <c r="F177" s="6" t="s">
        <v>429</v>
      </c>
      <c r="G177" s="6" t="s">
        <v>207</v>
      </c>
      <c r="H177" s="6" t="s">
        <v>208</v>
      </c>
      <c r="I177" s="6" t="s">
        <v>209</v>
      </c>
      <c r="J177" s="6" t="s">
        <v>207</v>
      </c>
      <c r="K177" s="6">
        <v>1507</v>
      </c>
      <c r="L177" s="6">
        <v>11</v>
      </c>
      <c r="M177" s="52" t="s">
        <v>642</v>
      </c>
      <c r="N177" s="52" t="s">
        <v>299</v>
      </c>
      <c r="O177" s="63"/>
    </row>
    <row r="178" customHeight="1" spans="1:14">
      <c r="A178" s="6">
        <v>53869</v>
      </c>
      <c r="B178" s="6" t="s">
        <v>17800</v>
      </c>
      <c r="C178" s="6" t="s">
        <v>17137</v>
      </c>
      <c r="D178" s="6" t="s">
        <v>17665</v>
      </c>
      <c r="E178" s="6" t="s">
        <v>428</v>
      </c>
      <c r="F178" s="6" t="s">
        <v>429</v>
      </c>
      <c r="G178" s="6" t="s">
        <v>17801</v>
      </c>
      <c r="H178" s="6" t="s">
        <v>17802</v>
      </c>
      <c r="I178" s="6" t="s">
        <v>17803</v>
      </c>
      <c r="J178" s="6" t="s">
        <v>17804</v>
      </c>
      <c r="K178" s="6">
        <v>1389</v>
      </c>
      <c r="L178" s="6">
        <v>12</v>
      </c>
      <c r="M178" s="52" t="s">
        <v>642</v>
      </c>
      <c r="N178" s="113" t="s">
        <v>299</v>
      </c>
    </row>
    <row r="179" customHeight="1" spans="1:14">
      <c r="A179" s="6">
        <v>57848</v>
      </c>
      <c r="B179" s="6" t="s">
        <v>17805</v>
      </c>
      <c r="C179" s="6" t="s">
        <v>17137</v>
      </c>
      <c r="D179" s="6" t="s">
        <v>17665</v>
      </c>
      <c r="E179" s="6" t="s">
        <v>428</v>
      </c>
      <c r="F179" s="6" t="s">
        <v>429</v>
      </c>
      <c r="G179" s="6" t="s">
        <v>17806</v>
      </c>
      <c r="H179" s="6" t="s">
        <v>17807</v>
      </c>
      <c r="I179" s="6" t="s">
        <v>17677</v>
      </c>
      <c r="J179" s="6" t="s">
        <v>17808</v>
      </c>
      <c r="K179" s="6">
        <v>1315</v>
      </c>
      <c r="L179" s="6">
        <v>13</v>
      </c>
      <c r="M179" s="52" t="s">
        <v>642</v>
      </c>
      <c r="N179" s="113" t="s">
        <v>299</v>
      </c>
    </row>
    <row r="180" customHeight="1" spans="1:14">
      <c r="A180" s="6">
        <v>58205</v>
      </c>
      <c r="B180" s="6" t="s">
        <v>17809</v>
      </c>
      <c r="C180" s="6" t="s">
        <v>17137</v>
      </c>
      <c r="D180" s="6" t="s">
        <v>17665</v>
      </c>
      <c r="E180" s="6" t="s">
        <v>428</v>
      </c>
      <c r="F180" s="6" t="s">
        <v>429</v>
      </c>
      <c r="G180" s="6" t="s">
        <v>17810</v>
      </c>
      <c r="H180" s="6" t="s">
        <v>17779</v>
      </c>
      <c r="I180" s="6" t="s">
        <v>17677</v>
      </c>
      <c r="J180" s="6" t="s">
        <v>17811</v>
      </c>
      <c r="K180" s="6">
        <v>1300</v>
      </c>
      <c r="L180" s="6">
        <v>14</v>
      </c>
      <c r="M180" s="52" t="s">
        <v>642</v>
      </c>
      <c r="N180" s="113" t="s">
        <v>299</v>
      </c>
    </row>
    <row r="181" customHeight="1" spans="1:15">
      <c r="A181" s="6">
        <v>58178</v>
      </c>
      <c r="B181" s="6" t="s">
        <v>17812</v>
      </c>
      <c r="C181" s="6" t="s">
        <v>17137</v>
      </c>
      <c r="D181" s="6" t="s">
        <v>17665</v>
      </c>
      <c r="E181" s="6" t="s">
        <v>428</v>
      </c>
      <c r="F181" s="6" t="s">
        <v>429</v>
      </c>
      <c r="G181" s="6" t="s">
        <v>17813</v>
      </c>
      <c r="H181" s="6" t="s">
        <v>17797</v>
      </c>
      <c r="I181" s="6" t="s">
        <v>17814</v>
      </c>
      <c r="J181" s="6" t="s">
        <v>17815</v>
      </c>
      <c r="K181" s="6">
        <v>1300</v>
      </c>
      <c r="L181" s="6">
        <v>15</v>
      </c>
      <c r="M181" s="108" t="s">
        <v>642</v>
      </c>
      <c r="N181" s="113" t="s">
        <v>299</v>
      </c>
      <c r="O181" s="123" t="s">
        <v>17816</v>
      </c>
    </row>
    <row r="182" customHeight="1" spans="1:15">
      <c r="A182" s="6">
        <v>56314</v>
      </c>
      <c r="B182" s="6" t="s">
        <v>17817</v>
      </c>
      <c r="C182" s="6" t="s">
        <v>17137</v>
      </c>
      <c r="D182" s="6" t="s">
        <v>17665</v>
      </c>
      <c r="E182" s="6" t="s">
        <v>428</v>
      </c>
      <c r="F182" s="6" t="s">
        <v>429</v>
      </c>
      <c r="G182" s="6" t="s">
        <v>17818</v>
      </c>
      <c r="H182" s="6" t="s">
        <v>17819</v>
      </c>
      <c r="I182" s="6" t="s">
        <v>17820</v>
      </c>
      <c r="J182" s="6" t="s">
        <v>17818</v>
      </c>
      <c r="K182" s="6">
        <v>1300</v>
      </c>
      <c r="L182" s="6">
        <v>16</v>
      </c>
      <c r="M182" s="108" t="s">
        <v>333</v>
      </c>
      <c r="O182" s="123" t="s">
        <v>17821</v>
      </c>
    </row>
    <row r="183" customHeight="1" spans="1:14">
      <c r="A183" s="6">
        <v>52066</v>
      </c>
      <c r="B183" s="6" t="s">
        <v>17822</v>
      </c>
      <c r="C183" s="6" t="s">
        <v>17137</v>
      </c>
      <c r="D183" s="6" t="s">
        <v>17665</v>
      </c>
      <c r="E183" s="6" t="s">
        <v>428</v>
      </c>
      <c r="F183" s="6" t="s">
        <v>429</v>
      </c>
      <c r="G183" s="6" t="s">
        <v>17823</v>
      </c>
      <c r="H183" s="6" t="s">
        <v>17824</v>
      </c>
      <c r="I183" s="6" t="s">
        <v>17825</v>
      </c>
      <c r="J183" s="6" t="s">
        <v>17826</v>
      </c>
      <c r="K183" s="6">
        <v>1300</v>
      </c>
      <c r="L183" s="6">
        <v>17</v>
      </c>
      <c r="M183" s="108" t="s">
        <v>333</v>
      </c>
      <c r="N183" s="113"/>
    </row>
    <row r="184" customHeight="1" spans="1:14">
      <c r="A184" s="6">
        <v>52073</v>
      </c>
      <c r="B184" s="6" t="s">
        <v>17827</v>
      </c>
      <c r="C184" s="6" t="s">
        <v>17137</v>
      </c>
      <c r="D184" s="6" t="s">
        <v>17665</v>
      </c>
      <c r="E184" s="6" t="s">
        <v>428</v>
      </c>
      <c r="F184" s="6" t="s">
        <v>429</v>
      </c>
      <c r="G184" s="6" t="s">
        <v>17828</v>
      </c>
      <c r="H184" s="6" t="s">
        <v>17829</v>
      </c>
      <c r="I184" s="6" t="s">
        <v>17830</v>
      </c>
      <c r="J184" s="6" t="s">
        <v>17828</v>
      </c>
      <c r="K184" s="6">
        <v>1211</v>
      </c>
      <c r="L184" s="6">
        <v>18</v>
      </c>
      <c r="M184" s="108" t="s">
        <v>333</v>
      </c>
      <c r="N184" s="113"/>
    </row>
    <row r="185" customHeight="1" spans="1:14">
      <c r="A185" s="6">
        <v>58227</v>
      </c>
      <c r="B185" s="6" t="s">
        <v>17831</v>
      </c>
      <c r="C185" s="6" t="s">
        <v>17137</v>
      </c>
      <c r="D185" s="6" t="s">
        <v>17665</v>
      </c>
      <c r="E185" s="6" t="s">
        <v>428</v>
      </c>
      <c r="F185" s="6" t="s">
        <v>429</v>
      </c>
      <c r="G185" s="6" t="s">
        <v>17832</v>
      </c>
      <c r="H185" s="6" t="s">
        <v>17779</v>
      </c>
      <c r="I185" s="6" t="s">
        <v>17833</v>
      </c>
      <c r="J185" s="6" t="s">
        <v>17834</v>
      </c>
      <c r="K185" s="6">
        <v>1113</v>
      </c>
      <c r="L185" s="6">
        <v>19</v>
      </c>
      <c r="M185" s="108" t="s">
        <v>333</v>
      </c>
      <c r="N185" s="113"/>
    </row>
    <row r="186" customHeight="1" spans="1:14">
      <c r="A186" s="6">
        <v>53669</v>
      </c>
      <c r="B186" s="6" t="s">
        <v>17835</v>
      </c>
      <c r="C186" s="6" t="s">
        <v>17137</v>
      </c>
      <c r="D186" s="6" t="s">
        <v>17665</v>
      </c>
      <c r="E186" s="6" t="s">
        <v>428</v>
      </c>
      <c r="F186" s="6" t="s">
        <v>429</v>
      </c>
      <c r="G186" s="6" t="s">
        <v>17836</v>
      </c>
      <c r="H186" s="6" t="s">
        <v>17837</v>
      </c>
      <c r="I186" s="6" t="s">
        <v>17838</v>
      </c>
      <c r="J186" s="6" t="s">
        <v>17839</v>
      </c>
      <c r="K186" s="6">
        <v>1100</v>
      </c>
      <c r="L186" s="6">
        <v>20</v>
      </c>
      <c r="M186" s="108" t="s">
        <v>333</v>
      </c>
      <c r="N186" s="113"/>
    </row>
    <row r="187" customHeight="1" spans="1:14">
      <c r="A187" s="6">
        <v>57846</v>
      </c>
      <c r="B187" s="6" t="s">
        <v>17840</v>
      </c>
      <c r="C187" s="6" t="s">
        <v>17137</v>
      </c>
      <c r="D187" s="6" t="s">
        <v>17665</v>
      </c>
      <c r="E187" s="6" t="s">
        <v>428</v>
      </c>
      <c r="F187" s="6" t="s">
        <v>429</v>
      </c>
      <c r="G187" s="6" t="s">
        <v>17841</v>
      </c>
      <c r="H187" s="6" t="s">
        <v>17842</v>
      </c>
      <c r="I187" s="6" t="s">
        <v>17843</v>
      </c>
      <c r="J187" s="6" t="s">
        <v>17844</v>
      </c>
      <c r="K187" s="6">
        <v>1100</v>
      </c>
      <c r="L187" s="6">
        <v>21</v>
      </c>
      <c r="M187" s="108" t="s">
        <v>333</v>
      </c>
      <c r="N187" s="113"/>
    </row>
    <row r="188" customHeight="1" spans="1:14">
      <c r="A188" s="6">
        <v>55062</v>
      </c>
      <c r="B188" s="6" t="s">
        <v>17845</v>
      </c>
      <c r="C188" s="6" t="s">
        <v>17137</v>
      </c>
      <c r="D188" s="6" t="s">
        <v>17665</v>
      </c>
      <c r="E188" s="6" t="s">
        <v>428</v>
      </c>
      <c r="F188" s="6" t="s">
        <v>429</v>
      </c>
      <c r="G188" s="6" t="s">
        <v>17846</v>
      </c>
      <c r="H188" s="6" t="s">
        <v>17847</v>
      </c>
      <c r="I188" s="6" t="s">
        <v>17848</v>
      </c>
      <c r="J188" s="6" t="s">
        <v>17846</v>
      </c>
      <c r="K188" s="6">
        <v>1100</v>
      </c>
      <c r="L188" s="6">
        <v>22</v>
      </c>
      <c r="M188" s="108" t="s">
        <v>333</v>
      </c>
      <c r="N188" s="113"/>
    </row>
    <row r="189" customHeight="1" spans="1:14">
      <c r="A189" s="6">
        <v>58212</v>
      </c>
      <c r="B189" s="6" t="s">
        <v>17849</v>
      </c>
      <c r="C189" s="6" t="s">
        <v>17137</v>
      </c>
      <c r="D189" s="6" t="s">
        <v>17665</v>
      </c>
      <c r="E189" s="6" t="s">
        <v>428</v>
      </c>
      <c r="F189" s="6" t="s">
        <v>429</v>
      </c>
      <c r="G189" s="6" t="s">
        <v>17850</v>
      </c>
      <c r="H189" s="6" t="s">
        <v>17779</v>
      </c>
      <c r="I189" s="6" t="s">
        <v>17851</v>
      </c>
      <c r="J189" s="6" t="s">
        <v>17852</v>
      </c>
      <c r="K189" s="6">
        <v>1100</v>
      </c>
      <c r="L189" s="6">
        <v>23</v>
      </c>
      <c r="M189" s="108" t="s">
        <v>333</v>
      </c>
      <c r="N189" s="113"/>
    </row>
    <row r="190" customHeight="1" spans="1:14">
      <c r="A190" s="6">
        <v>57662</v>
      </c>
      <c r="B190" s="6" t="s">
        <v>17853</v>
      </c>
      <c r="C190" s="6" t="s">
        <v>17137</v>
      </c>
      <c r="D190" s="6" t="s">
        <v>17665</v>
      </c>
      <c r="E190" s="6" t="s">
        <v>428</v>
      </c>
      <c r="F190" s="6" t="s">
        <v>429</v>
      </c>
      <c r="G190" s="6" t="s">
        <v>17854</v>
      </c>
      <c r="H190" s="6" t="s">
        <v>17855</v>
      </c>
      <c r="I190" s="6" t="s">
        <v>17856</v>
      </c>
      <c r="J190" s="6" t="s">
        <v>17857</v>
      </c>
      <c r="K190" s="6">
        <v>1100</v>
      </c>
      <c r="L190" s="6">
        <v>24</v>
      </c>
      <c r="M190" s="108" t="s">
        <v>333</v>
      </c>
      <c r="N190" s="113"/>
    </row>
    <row r="191" customHeight="1" spans="1:14">
      <c r="A191" s="6">
        <v>53874</v>
      </c>
      <c r="B191" s="6" t="s">
        <v>17858</v>
      </c>
      <c r="C191" s="6" t="s">
        <v>17137</v>
      </c>
      <c r="D191" s="6" t="s">
        <v>17665</v>
      </c>
      <c r="E191" s="6" t="s">
        <v>428</v>
      </c>
      <c r="F191" s="6" t="s">
        <v>429</v>
      </c>
      <c r="G191" s="6" t="s">
        <v>17859</v>
      </c>
      <c r="H191" s="6" t="s">
        <v>17860</v>
      </c>
      <c r="I191" s="6" t="s">
        <v>17861</v>
      </c>
      <c r="J191" s="6" t="s">
        <v>17859</v>
      </c>
      <c r="K191" s="6">
        <v>1100</v>
      </c>
      <c r="L191" s="6">
        <v>25</v>
      </c>
      <c r="M191" s="108" t="s">
        <v>333</v>
      </c>
      <c r="N191" s="113"/>
    </row>
    <row r="192" customHeight="1" spans="1:14">
      <c r="A192" s="15">
        <v>54997</v>
      </c>
      <c r="B192" s="15" t="s">
        <v>17862</v>
      </c>
      <c r="C192" s="15" t="s">
        <v>17137</v>
      </c>
      <c r="D192" s="15" t="s">
        <v>17665</v>
      </c>
      <c r="E192" s="15" t="s">
        <v>428</v>
      </c>
      <c r="F192" s="6" t="s">
        <v>429</v>
      </c>
      <c r="G192" s="6" t="s">
        <v>17863</v>
      </c>
      <c r="H192" s="6" t="s">
        <v>17864</v>
      </c>
      <c r="I192" s="6" t="s">
        <v>17848</v>
      </c>
      <c r="J192" s="6" t="s">
        <v>17863</v>
      </c>
      <c r="K192" s="6">
        <v>1100</v>
      </c>
      <c r="L192" s="6">
        <v>26</v>
      </c>
      <c r="M192" s="108" t="s">
        <v>333</v>
      </c>
      <c r="N192" s="113"/>
    </row>
    <row r="193" customHeight="1" spans="1:14">
      <c r="A193" s="15">
        <v>52020</v>
      </c>
      <c r="B193" s="15" t="s">
        <v>17865</v>
      </c>
      <c r="C193" s="15" t="s">
        <v>17137</v>
      </c>
      <c r="D193" s="15" t="s">
        <v>17665</v>
      </c>
      <c r="E193" s="15" t="s">
        <v>428</v>
      </c>
      <c r="F193" s="6" t="s">
        <v>429</v>
      </c>
      <c r="G193" s="6" t="s">
        <v>17866</v>
      </c>
      <c r="H193" s="6" t="s">
        <v>17867</v>
      </c>
      <c r="I193" s="6" t="s">
        <v>17868</v>
      </c>
      <c r="J193" s="6" t="s">
        <v>17866</v>
      </c>
      <c r="K193" s="6">
        <v>1049</v>
      </c>
      <c r="L193" s="6">
        <v>27</v>
      </c>
      <c r="M193" s="108" t="s">
        <v>333</v>
      </c>
      <c r="N193" s="113"/>
    </row>
    <row r="194" customHeight="1" spans="1:14">
      <c r="A194" s="15">
        <v>57258</v>
      </c>
      <c r="B194" s="15" t="s">
        <v>17869</v>
      </c>
      <c r="C194" s="15" t="s">
        <v>17137</v>
      </c>
      <c r="D194" s="15" t="s">
        <v>17665</v>
      </c>
      <c r="E194" s="15" t="s">
        <v>428</v>
      </c>
      <c r="F194" s="6" t="s">
        <v>429</v>
      </c>
      <c r="G194" s="6" t="s">
        <v>17870</v>
      </c>
      <c r="H194" s="6" t="s">
        <v>17871</v>
      </c>
      <c r="I194" s="6" t="s">
        <v>17872</v>
      </c>
      <c r="J194" s="12" t="s">
        <v>17873</v>
      </c>
      <c r="K194" s="6">
        <v>1031</v>
      </c>
      <c r="L194" s="6">
        <v>28</v>
      </c>
      <c r="M194" s="108" t="s">
        <v>333</v>
      </c>
      <c r="N194" s="113"/>
    </row>
    <row r="195" customHeight="1" spans="1:14">
      <c r="A195" s="15">
        <v>50879</v>
      </c>
      <c r="B195" s="15" t="s">
        <v>17874</v>
      </c>
      <c r="C195" s="15" t="s">
        <v>17137</v>
      </c>
      <c r="D195" s="15" t="s">
        <v>17665</v>
      </c>
      <c r="E195" s="15" t="s">
        <v>428</v>
      </c>
      <c r="F195" s="6" t="s">
        <v>429</v>
      </c>
      <c r="G195" s="6" t="s">
        <v>17875</v>
      </c>
      <c r="H195" s="6" t="s">
        <v>17860</v>
      </c>
      <c r="I195" s="6" t="s">
        <v>17861</v>
      </c>
      <c r="J195" s="6" t="s">
        <v>17875</v>
      </c>
      <c r="K195" s="6">
        <v>1008</v>
      </c>
      <c r="L195" s="6">
        <v>29</v>
      </c>
      <c r="M195" s="108" t="s">
        <v>333</v>
      </c>
      <c r="N195" s="113"/>
    </row>
    <row r="196" customHeight="1" spans="1:14">
      <c r="A196" s="15">
        <v>54376</v>
      </c>
      <c r="B196" s="15" t="s">
        <v>17876</v>
      </c>
      <c r="C196" s="15" t="s">
        <v>17137</v>
      </c>
      <c r="D196" s="15" t="s">
        <v>17665</v>
      </c>
      <c r="E196" s="15" t="s">
        <v>428</v>
      </c>
      <c r="F196" s="6" t="s">
        <v>429</v>
      </c>
      <c r="G196" s="6" t="s">
        <v>17877</v>
      </c>
      <c r="H196" s="6" t="s">
        <v>17819</v>
      </c>
      <c r="I196" s="6" t="s">
        <v>17820</v>
      </c>
      <c r="J196" s="6" t="s">
        <v>17877</v>
      </c>
      <c r="K196" s="6">
        <v>1004</v>
      </c>
      <c r="L196" s="6">
        <v>30</v>
      </c>
      <c r="M196" s="108" t="s">
        <v>333</v>
      </c>
      <c r="N196" s="113"/>
    </row>
    <row r="197" customHeight="1" spans="1:14">
      <c r="A197" s="15">
        <v>56959</v>
      </c>
      <c r="B197" s="15" t="s">
        <v>17878</v>
      </c>
      <c r="C197" s="15" t="s">
        <v>17137</v>
      </c>
      <c r="D197" s="15" t="s">
        <v>17665</v>
      </c>
      <c r="E197" s="15" t="s">
        <v>428</v>
      </c>
      <c r="F197" s="6" t="s">
        <v>429</v>
      </c>
      <c r="G197" s="6" t="s">
        <v>17879</v>
      </c>
      <c r="H197" s="6" t="s">
        <v>17880</v>
      </c>
      <c r="I197" s="6" t="s">
        <v>17737</v>
      </c>
      <c r="J197" s="6" t="s">
        <v>17881</v>
      </c>
      <c r="K197" s="6">
        <v>1000</v>
      </c>
      <c r="L197" s="6">
        <v>31</v>
      </c>
      <c r="M197" s="108" t="s">
        <v>333</v>
      </c>
      <c r="N197" s="113"/>
    </row>
    <row r="198" customHeight="1" spans="1:14">
      <c r="A198" s="15">
        <v>58191</v>
      </c>
      <c r="B198" s="15" t="s">
        <v>17882</v>
      </c>
      <c r="C198" s="15" t="s">
        <v>17137</v>
      </c>
      <c r="D198" s="15" t="s">
        <v>17665</v>
      </c>
      <c r="E198" s="15" t="s">
        <v>428</v>
      </c>
      <c r="F198" s="6" t="s">
        <v>429</v>
      </c>
      <c r="G198" s="6" t="s">
        <v>17883</v>
      </c>
      <c r="H198" s="6" t="s">
        <v>17797</v>
      </c>
      <c r="I198" s="6" t="s">
        <v>17884</v>
      </c>
      <c r="J198" s="6" t="s">
        <v>17885</v>
      </c>
      <c r="K198" s="6">
        <v>1000</v>
      </c>
      <c r="L198" s="6">
        <v>32</v>
      </c>
      <c r="M198" s="108" t="s">
        <v>333</v>
      </c>
      <c r="N198" s="113"/>
    </row>
    <row r="199" customHeight="1" spans="1:14">
      <c r="A199" s="15">
        <v>62229</v>
      </c>
      <c r="B199" s="15" t="s">
        <v>17886</v>
      </c>
      <c r="C199" s="15" t="s">
        <v>17137</v>
      </c>
      <c r="D199" s="15" t="s">
        <v>17665</v>
      </c>
      <c r="E199" s="15" t="s">
        <v>428</v>
      </c>
      <c r="F199" s="6" t="s">
        <v>429</v>
      </c>
      <c r="G199" s="6" t="s">
        <v>17887</v>
      </c>
      <c r="H199" s="6" t="s">
        <v>17888</v>
      </c>
      <c r="I199" s="6" t="s">
        <v>17889</v>
      </c>
      <c r="J199" s="6" t="s">
        <v>17890</v>
      </c>
      <c r="K199" s="6">
        <v>1000</v>
      </c>
      <c r="L199" s="6">
        <v>33</v>
      </c>
      <c r="M199" s="108" t="s">
        <v>333</v>
      </c>
      <c r="N199" s="113"/>
    </row>
    <row r="200" customHeight="1" spans="1:14">
      <c r="A200" s="15">
        <v>54344</v>
      </c>
      <c r="B200" s="15" t="s">
        <v>17891</v>
      </c>
      <c r="C200" s="15" t="s">
        <v>17137</v>
      </c>
      <c r="D200" s="15" t="s">
        <v>17665</v>
      </c>
      <c r="E200" s="15" t="s">
        <v>428</v>
      </c>
      <c r="F200" s="6" t="s">
        <v>429</v>
      </c>
      <c r="G200" s="6" t="s">
        <v>17892</v>
      </c>
      <c r="H200" s="6" t="s">
        <v>17893</v>
      </c>
      <c r="I200" s="6" t="s">
        <v>17894</v>
      </c>
      <c r="J200" s="6" t="s">
        <v>17892</v>
      </c>
      <c r="K200" s="6">
        <v>1000</v>
      </c>
      <c r="L200" s="6">
        <v>34</v>
      </c>
      <c r="M200" s="108" t="s">
        <v>333</v>
      </c>
      <c r="N200" s="113"/>
    </row>
    <row r="201" customHeight="1" spans="1:14">
      <c r="A201" s="15">
        <v>57128</v>
      </c>
      <c r="B201" s="15" t="s">
        <v>17895</v>
      </c>
      <c r="C201" s="15" t="s">
        <v>17137</v>
      </c>
      <c r="D201" s="15" t="s">
        <v>17665</v>
      </c>
      <c r="E201" s="15" t="s">
        <v>428</v>
      </c>
      <c r="F201" s="6" t="s">
        <v>429</v>
      </c>
      <c r="G201" s="6" t="s">
        <v>17896</v>
      </c>
      <c r="H201" s="6" t="s">
        <v>17897</v>
      </c>
      <c r="I201" s="6" t="s">
        <v>17898</v>
      </c>
      <c r="J201" s="6" t="s">
        <v>17899</v>
      </c>
      <c r="K201" s="6">
        <v>1000</v>
      </c>
      <c r="L201" s="6">
        <v>35</v>
      </c>
      <c r="M201" s="108" t="s">
        <v>333</v>
      </c>
      <c r="N201" s="113"/>
    </row>
    <row r="202" customHeight="1" spans="1:14">
      <c r="A202" s="15">
        <v>52129</v>
      </c>
      <c r="B202" s="15" t="s">
        <v>17900</v>
      </c>
      <c r="C202" s="15" t="s">
        <v>17137</v>
      </c>
      <c r="D202" s="15" t="s">
        <v>17665</v>
      </c>
      <c r="E202" s="15" t="s">
        <v>428</v>
      </c>
      <c r="F202" s="6" t="s">
        <v>429</v>
      </c>
      <c r="G202" s="6" t="s">
        <v>17901</v>
      </c>
      <c r="H202" s="6" t="s">
        <v>17902</v>
      </c>
      <c r="I202" s="6" t="s">
        <v>17903</v>
      </c>
      <c r="J202" s="6" t="s">
        <v>17901</v>
      </c>
      <c r="K202" s="6">
        <v>1000</v>
      </c>
      <c r="L202" s="6">
        <v>36</v>
      </c>
      <c r="M202" s="108" t="s">
        <v>333</v>
      </c>
      <c r="N202" s="113"/>
    </row>
    <row r="203" customHeight="1" spans="1:14">
      <c r="A203" s="15">
        <v>51853</v>
      </c>
      <c r="B203" s="15" t="s">
        <v>17904</v>
      </c>
      <c r="C203" s="15" t="s">
        <v>17137</v>
      </c>
      <c r="D203" s="15" t="s">
        <v>17665</v>
      </c>
      <c r="E203" s="15" t="s">
        <v>428</v>
      </c>
      <c r="F203" s="6" t="s">
        <v>429</v>
      </c>
      <c r="G203" s="6" t="s">
        <v>17905</v>
      </c>
      <c r="H203" s="6" t="s">
        <v>17906</v>
      </c>
      <c r="I203" s="6" t="s">
        <v>17907</v>
      </c>
      <c r="J203" s="6" t="s">
        <v>17905</v>
      </c>
      <c r="K203" s="6">
        <v>1000</v>
      </c>
      <c r="L203" s="6">
        <v>37</v>
      </c>
      <c r="M203" s="108" t="s">
        <v>333</v>
      </c>
      <c r="N203" s="113"/>
    </row>
    <row r="204" customHeight="1" spans="1:14">
      <c r="A204" s="15">
        <v>53818</v>
      </c>
      <c r="B204" s="15" t="s">
        <v>17908</v>
      </c>
      <c r="C204" s="15" t="s">
        <v>17137</v>
      </c>
      <c r="D204" s="15" t="s">
        <v>17665</v>
      </c>
      <c r="E204" s="15" t="s">
        <v>428</v>
      </c>
      <c r="F204" s="6" t="s">
        <v>429</v>
      </c>
      <c r="G204" s="6" t="s">
        <v>17909</v>
      </c>
      <c r="H204" s="6" t="s">
        <v>17910</v>
      </c>
      <c r="I204" s="6" t="s">
        <v>17911</v>
      </c>
      <c r="J204" s="6" t="s">
        <v>17909</v>
      </c>
      <c r="K204" s="6">
        <v>1000</v>
      </c>
      <c r="L204" s="6">
        <v>38</v>
      </c>
      <c r="M204" s="108" t="s">
        <v>333</v>
      </c>
      <c r="N204" s="113"/>
    </row>
    <row r="205" customHeight="1" spans="1:14">
      <c r="A205" s="15">
        <v>51493</v>
      </c>
      <c r="B205" s="15" t="s">
        <v>17912</v>
      </c>
      <c r="C205" s="15" t="s">
        <v>17137</v>
      </c>
      <c r="D205" s="15" t="s">
        <v>17665</v>
      </c>
      <c r="E205" s="15" t="s">
        <v>428</v>
      </c>
      <c r="F205" s="6" t="s">
        <v>429</v>
      </c>
      <c r="G205" s="6" t="s">
        <v>17913</v>
      </c>
      <c r="H205" s="6" t="s">
        <v>17902</v>
      </c>
      <c r="I205" s="6" t="s">
        <v>17914</v>
      </c>
      <c r="J205" s="6" t="s">
        <v>17913</v>
      </c>
      <c r="K205" s="6">
        <v>1000</v>
      </c>
      <c r="L205" s="6">
        <v>39</v>
      </c>
      <c r="M205" s="108" t="s">
        <v>333</v>
      </c>
      <c r="N205" s="113"/>
    </row>
    <row r="206" customHeight="1" spans="1:14">
      <c r="A206" s="15">
        <v>55210</v>
      </c>
      <c r="B206" s="15" t="s">
        <v>17915</v>
      </c>
      <c r="C206" s="15" t="s">
        <v>17137</v>
      </c>
      <c r="D206" s="15" t="s">
        <v>17665</v>
      </c>
      <c r="E206" s="15" t="s">
        <v>428</v>
      </c>
      <c r="F206" s="6" t="s">
        <v>429</v>
      </c>
      <c r="G206" s="6" t="s">
        <v>17916</v>
      </c>
      <c r="H206" s="6" t="s">
        <v>17819</v>
      </c>
      <c r="I206" s="6" t="s">
        <v>17820</v>
      </c>
      <c r="J206" s="6" t="s">
        <v>17916</v>
      </c>
      <c r="K206" s="6">
        <v>1000</v>
      </c>
      <c r="L206" s="6">
        <v>40</v>
      </c>
      <c r="M206" s="108" t="s">
        <v>333</v>
      </c>
      <c r="N206" s="113"/>
    </row>
    <row r="207" customHeight="1" spans="1:14">
      <c r="A207" s="15">
        <v>59445</v>
      </c>
      <c r="B207" s="15" t="s">
        <v>17917</v>
      </c>
      <c r="C207" s="15" t="s">
        <v>17137</v>
      </c>
      <c r="D207" s="15" t="s">
        <v>17665</v>
      </c>
      <c r="E207" s="15" t="s">
        <v>428</v>
      </c>
      <c r="F207" s="6" t="s">
        <v>429</v>
      </c>
      <c r="G207" s="6" t="s">
        <v>17918</v>
      </c>
      <c r="H207" s="6" t="s">
        <v>17919</v>
      </c>
      <c r="I207" s="6" t="s">
        <v>17920</v>
      </c>
      <c r="J207" s="6" t="s">
        <v>17918</v>
      </c>
      <c r="K207" s="6">
        <v>952</v>
      </c>
      <c r="L207" s="6">
        <v>41</v>
      </c>
      <c r="M207" s="108" t="s">
        <v>333</v>
      </c>
      <c r="N207" s="113"/>
    </row>
    <row r="208" customHeight="1" spans="1:14">
      <c r="A208" s="6">
        <v>56735</v>
      </c>
      <c r="B208" s="6" t="s">
        <v>17921</v>
      </c>
      <c r="C208" s="6" t="s">
        <v>17137</v>
      </c>
      <c r="D208" s="6" t="s">
        <v>17665</v>
      </c>
      <c r="E208" s="6" t="s">
        <v>428</v>
      </c>
      <c r="F208" s="6" t="s">
        <v>429</v>
      </c>
      <c r="G208" s="6" t="s">
        <v>17922</v>
      </c>
      <c r="H208" s="6" t="s">
        <v>17923</v>
      </c>
      <c r="I208" s="6" t="s">
        <v>17737</v>
      </c>
      <c r="J208" s="6" t="s">
        <v>17924</v>
      </c>
      <c r="K208" s="6">
        <v>900</v>
      </c>
      <c r="L208" s="6">
        <v>42</v>
      </c>
      <c r="M208" s="108" t="s">
        <v>333</v>
      </c>
      <c r="N208" s="113"/>
    </row>
    <row r="209" customHeight="1" spans="1:14">
      <c r="A209" s="6">
        <v>62347</v>
      </c>
      <c r="B209" s="6" t="s">
        <v>17925</v>
      </c>
      <c r="C209" s="6" t="s">
        <v>17137</v>
      </c>
      <c r="D209" s="6" t="s">
        <v>17665</v>
      </c>
      <c r="E209" s="6" t="s">
        <v>428</v>
      </c>
      <c r="F209" s="6" t="s">
        <v>429</v>
      </c>
      <c r="G209" s="6" t="s">
        <v>17926</v>
      </c>
      <c r="H209" s="6" t="s">
        <v>17927</v>
      </c>
      <c r="I209" s="6" t="s">
        <v>17928</v>
      </c>
      <c r="J209" s="6" t="s">
        <v>17929</v>
      </c>
      <c r="K209" s="6">
        <v>900</v>
      </c>
      <c r="L209" s="6">
        <v>43</v>
      </c>
      <c r="M209" s="108" t="s">
        <v>333</v>
      </c>
      <c r="N209" s="113"/>
    </row>
    <row r="210" customHeight="1" spans="1:14">
      <c r="A210" s="6">
        <v>58036</v>
      </c>
      <c r="B210" s="6" t="s">
        <v>17930</v>
      </c>
      <c r="C210" s="6" t="s">
        <v>17137</v>
      </c>
      <c r="D210" s="6" t="s">
        <v>17665</v>
      </c>
      <c r="E210" s="6" t="s">
        <v>428</v>
      </c>
      <c r="F210" s="6" t="s">
        <v>429</v>
      </c>
      <c r="G210" s="6" t="s">
        <v>17931</v>
      </c>
      <c r="H210" s="6" t="s">
        <v>17860</v>
      </c>
      <c r="I210" s="6" t="s">
        <v>17861</v>
      </c>
      <c r="J210" s="6" t="s">
        <v>17931</v>
      </c>
      <c r="K210" s="6">
        <v>900</v>
      </c>
      <c r="L210" s="6">
        <v>44</v>
      </c>
      <c r="M210" s="108" t="s">
        <v>333</v>
      </c>
      <c r="N210" s="113"/>
    </row>
    <row r="211" customHeight="1" spans="1:14">
      <c r="A211" s="6">
        <v>50883</v>
      </c>
      <c r="B211" s="6" t="s">
        <v>17932</v>
      </c>
      <c r="C211" s="6" t="s">
        <v>17137</v>
      </c>
      <c r="D211" s="6" t="s">
        <v>17665</v>
      </c>
      <c r="E211" s="6" t="s">
        <v>428</v>
      </c>
      <c r="F211" s="6" t="s">
        <v>429</v>
      </c>
      <c r="G211" s="6" t="s">
        <v>17933</v>
      </c>
      <c r="H211" s="6" t="s">
        <v>17860</v>
      </c>
      <c r="I211" s="6" t="s">
        <v>17861</v>
      </c>
      <c r="J211" s="6" t="s">
        <v>17933</v>
      </c>
      <c r="K211" s="6">
        <v>900</v>
      </c>
      <c r="L211" s="6">
        <v>45</v>
      </c>
      <c r="M211" s="108" t="s">
        <v>333</v>
      </c>
      <c r="N211" s="113"/>
    </row>
    <row r="212" customHeight="1" spans="1:14">
      <c r="A212" s="6">
        <v>55092</v>
      </c>
      <c r="B212" s="6" t="s">
        <v>17934</v>
      </c>
      <c r="C212" s="6" t="s">
        <v>17137</v>
      </c>
      <c r="D212" s="6" t="s">
        <v>17665</v>
      </c>
      <c r="E212" s="6" t="s">
        <v>428</v>
      </c>
      <c r="F212" s="6" t="s">
        <v>429</v>
      </c>
      <c r="G212" s="6" t="s">
        <v>17935</v>
      </c>
      <c r="H212" s="6" t="s">
        <v>17936</v>
      </c>
      <c r="I212" s="6" t="s">
        <v>17937</v>
      </c>
      <c r="J212" s="6" t="s">
        <v>17938</v>
      </c>
      <c r="K212" s="6">
        <v>900</v>
      </c>
      <c r="L212" s="6">
        <v>46</v>
      </c>
      <c r="M212" s="108" t="s">
        <v>333</v>
      </c>
      <c r="N212" s="113"/>
    </row>
    <row r="213" customHeight="1" spans="1:14">
      <c r="A213" s="6">
        <v>50681</v>
      </c>
      <c r="B213" s="6" t="s">
        <v>17939</v>
      </c>
      <c r="C213" s="6" t="s">
        <v>17137</v>
      </c>
      <c r="D213" s="6" t="s">
        <v>17665</v>
      </c>
      <c r="E213" s="6" t="s">
        <v>428</v>
      </c>
      <c r="F213" s="6" t="s">
        <v>429</v>
      </c>
      <c r="G213" s="6" t="s">
        <v>17940</v>
      </c>
      <c r="H213" s="6" t="s">
        <v>17837</v>
      </c>
      <c r="I213" s="6" t="s">
        <v>17838</v>
      </c>
      <c r="J213" s="6" t="s">
        <v>17941</v>
      </c>
      <c r="K213" s="6">
        <v>846</v>
      </c>
      <c r="L213" s="6">
        <v>47</v>
      </c>
      <c r="M213" s="108" t="s">
        <v>333</v>
      </c>
      <c r="N213" s="113"/>
    </row>
    <row r="214" customHeight="1" spans="1:14">
      <c r="A214" s="6">
        <v>61045</v>
      </c>
      <c r="B214" s="6" t="s">
        <v>17942</v>
      </c>
      <c r="C214" s="6" t="s">
        <v>17137</v>
      </c>
      <c r="D214" s="6" t="s">
        <v>17665</v>
      </c>
      <c r="E214" s="6" t="s">
        <v>428</v>
      </c>
      <c r="F214" s="6" t="s">
        <v>429</v>
      </c>
      <c r="G214" s="6" t="s">
        <v>17943</v>
      </c>
      <c r="H214" s="6" t="s">
        <v>17944</v>
      </c>
      <c r="I214" s="6" t="s">
        <v>17945</v>
      </c>
      <c r="J214" s="6" t="s">
        <v>17946</v>
      </c>
      <c r="K214" s="6">
        <v>800</v>
      </c>
      <c r="L214" s="6">
        <v>48</v>
      </c>
      <c r="M214" s="108" t="s">
        <v>333</v>
      </c>
      <c r="N214" s="113"/>
    </row>
    <row r="215" customHeight="1" spans="1:14">
      <c r="A215" s="6">
        <v>58218</v>
      </c>
      <c r="B215" s="6" t="s">
        <v>17947</v>
      </c>
      <c r="C215" s="6" t="s">
        <v>17137</v>
      </c>
      <c r="D215" s="6" t="s">
        <v>17665</v>
      </c>
      <c r="E215" s="6" t="s">
        <v>428</v>
      </c>
      <c r="F215" s="6" t="s">
        <v>429</v>
      </c>
      <c r="G215" s="6" t="s">
        <v>17948</v>
      </c>
      <c r="H215" s="6" t="s">
        <v>17949</v>
      </c>
      <c r="I215" s="6" t="s">
        <v>17747</v>
      </c>
      <c r="J215" s="6" t="s">
        <v>17950</v>
      </c>
      <c r="K215" s="6">
        <v>800</v>
      </c>
      <c r="L215" s="6">
        <v>49</v>
      </c>
      <c r="M215" s="108" t="s">
        <v>333</v>
      </c>
      <c r="N215" s="113"/>
    </row>
    <row r="216" customHeight="1" spans="1:14">
      <c r="A216" s="6">
        <v>58494</v>
      </c>
      <c r="B216" s="6" t="s">
        <v>17951</v>
      </c>
      <c r="C216" s="6" t="s">
        <v>17137</v>
      </c>
      <c r="D216" s="6" t="s">
        <v>17665</v>
      </c>
      <c r="E216" s="6" t="s">
        <v>428</v>
      </c>
      <c r="F216" s="6" t="s">
        <v>429</v>
      </c>
      <c r="G216" s="6" t="s">
        <v>17952</v>
      </c>
      <c r="H216" s="6" t="s">
        <v>17953</v>
      </c>
      <c r="I216" s="6" t="s">
        <v>17747</v>
      </c>
      <c r="J216" s="6" t="s">
        <v>17954</v>
      </c>
      <c r="K216" s="6">
        <v>800</v>
      </c>
      <c r="L216" s="6">
        <v>50</v>
      </c>
      <c r="M216" s="108" t="s">
        <v>333</v>
      </c>
      <c r="N216" s="113"/>
    </row>
    <row r="217" customHeight="1" spans="1:14">
      <c r="A217" s="6">
        <v>59460</v>
      </c>
      <c r="B217" s="6" t="s">
        <v>17955</v>
      </c>
      <c r="C217" s="6" t="s">
        <v>17137</v>
      </c>
      <c r="D217" s="6" t="s">
        <v>17665</v>
      </c>
      <c r="E217" s="6" t="s">
        <v>428</v>
      </c>
      <c r="F217" s="6" t="s">
        <v>429</v>
      </c>
      <c r="G217" s="6" t="s">
        <v>17956</v>
      </c>
      <c r="H217" s="6" t="s">
        <v>15972</v>
      </c>
      <c r="I217" s="6" t="s">
        <v>17920</v>
      </c>
      <c r="J217" s="6" t="s">
        <v>17956</v>
      </c>
      <c r="K217" s="6">
        <v>800</v>
      </c>
      <c r="L217" s="6">
        <v>51</v>
      </c>
      <c r="M217" s="108" t="s">
        <v>333</v>
      </c>
      <c r="N217" s="125" t="s">
        <v>17957</v>
      </c>
    </row>
    <row r="218" customHeight="1" spans="1:14">
      <c r="A218" s="6">
        <v>52765</v>
      </c>
      <c r="B218" s="6" t="s">
        <v>17958</v>
      </c>
      <c r="C218" s="6" t="s">
        <v>17137</v>
      </c>
      <c r="D218" s="6" t="s">
        <v>17665</v>
      </c>
      <c r="E218" s="6" t="s">
        <v>428</v>
      </c>
      <c r="F218" s="6" t="s">
        <v>429</v>
      </c>
      <c r="G218" s="6" t="s">
        <v>17959</v>
      </c>
      <c r="H218" s="6" t="s">
        <v>2949</v>
      </c>
      <c r="I218" s="6" t="s">
        <v>17960</v>
      </c>
      <c r="J218" s="6" t="s">
        <v>17959</v>
      </c>
      <c r="K218" s="6">
        <v>800</v>
      </c>
      <c r="L218" s="6">
        <v>52</v>
      </c>
      <c r="M218" s="108" t="s">
        <v>368</v>
      </c>
      <c r="N218" s="125" t="s">
        <v>17961</v>
      </c>
    </row>
    <row r="219" customHeight="1" spans="1:14">
      <c r="A219" s="6">
        <v>51191</v>
      </c>
      <c r="B219" s="6" t="s">
        <v>17962</v>
      </c>
      <c r="C219" s="6" t="s">
        <v>17137</v>
      </c>
      <c r="D219" s="6" t="s">
        <v>17665</v>
      </c>
      <c r="E219" s="6" t="s">
        <v>428</v>
      </c>
      <c r="F219" s="6" t="s">
        <v>429</v>
      </c>
      <c r="G219" s="6" t="s">
        <v>17963</v>
      </c>
      <c r="H219" s="6" t="s">
        <v>17910</v>
      </c>
      <c r="I219" s="6" t="s">
        <v>17964</v>
      </c>
      <c r="J219" s="6" t="s">
        <v>17963</v>
      </c>
      <c r="K219" s="6">
        <v>800</v>
      </c>
      <c r="L219" s="6">
        <v>53</v>
      </c>
      <c r="M219" s="108" t="s">
        <v>368</v>
      </c>
      <c r="N219" s="113"/>
    </row>
    <row r="220" customHeight="1" spans="1:14">
      <c r="A220" s="6">
        <v>53865</v>
      </c>
      <c r="B220" s="6" t="s">
        <v>17965</v>
      </c>
      <c r="C220" s="6" t="s">
        <v>17137</v>
      </c>
      <c r="D220" s="6" t="s">
        <v>17665</v>
      </c>
      <c r="E220" s="6" t="s">
        <v>428</v>
      </c>
      <c r="F220" s="6" t="s">
        <v>429</v>
      </c>
      <c r="G220" s="6" t="s">
        <v>17966</v>
      </c>
      <c r="H220" s="6" t="s">
        <v>17967</v>
      </c>
      <c r="I220" s="6" t="s">
        <v>17968</v>
      </c>
      <c r="J220" s="6" t="s">
        <v>17966</v>
      </c>
      <c r="K220" s="6">
        <v>800</v>
      </c>
      <c r="L220" s="6">
        <v>54</v>
      </c>
      <c r="M220" s="108" t="s">
        <v>368</v>
      </c>
      <c r="N220" s="113"/>
    </row>
    <row r="221" customHeight="1" spans="1:14">
      <c r="A221" s="6">
        <v>58838</v>
      </c>
      <c r="B221" s="6" t="s">
        <v>17969</v>
      </c>
      <c r="C221" s="6" t="s">
        <v>17137</v>
      </c>
      <c r="D221" s="6" t="s">
        <v>17665</v>
      </c>
      <c r="E221" s="6" t="s">
        <v>428</v>
      </c>
      <c r="F221" s="6" t="s">
        <v>429</v>
      </c>
      <c r="G221" s="6" t="s">
        <v>17970</v>
      </c>
      <c r="H221" s="6" t="s">
        <v>17971</v>
      </c>
      <c r="I221" s="6" t="s">
        <v>17972</v>
      </c>
      <c r="J221" s="6" t="s">
        <v>17973</v>
      </c>
      <c r="K221" s="6">
        <v>800</v>
      </c>
      <c r="L221" s="6">
        <v>55</v>
      </c>
      <c r="M221" s="108" t="s">
        <v>368</v>
      </c>
      <c r="N221" s="113"/>
    </row>
    <row r="222" customHeight="1" spans="1:14">
      <c r="A222" s="6">
        <v>51770</v>
      </c>
      <c r="B222" s="6" t="s">
        <v>17974</v>
      </c>
      <c r="C222" s="6" t="s">
        <v>17137</v>
      </c>
      <c r="D222" s="6" t="s">
        <v>17665</v>
      </c>
      <c r="E222" s="6" t="s">
        <v>428</v>
      </c>
      <c r="F222" s="6" t="s">
        <v>429</v>
      </c>
      <c r="G222" s="6" t="s">
        <v>17975</v>
      </c>
      <c r="H222" s="6" t="s">
        <v>17906</v>
      </c>
      <c r="I222" s="6" t="s">
        <v>17907</v>
      </c>
      <c r="J222" s="6" t="s">
        <v>17975</v>
      </c>
      <c r="K222" s="6">
        <v>800</v>
      </c>
      <c r="L222" s="6">
        <v>56</v>
      </c>
      <c r="M222" s="108" t="s">
        <v>368</v>
      </c>
      <c r="N222" s="113"/>
    </row>
    <row r="223" customHeight="1" spans="1:14">
      <c r="A223" s="6">
        <v>58767</v>
      </c>
      <c r="B223" s="6" t="s">
        <v>17976</v>
      </c>
      <c r="C223" s="6" t="s">
        <v>17137</v>
      </c>
      <c r="D223" s="6" t="s">
        <v>17665</v>
      </c>
      <c r="E223" s="6" t="s">
        <v>428</v>
      </c>
      <c r="F223" s="6" t="s">
        <v>429</v>
      </c>
      <c r="G223" s="6" t="s">
        <v>17977</v>
      </c>
      <c r="H223" s="6" t="s">
        <v>17971</v>
      </c>
      <c r="I223" s="6" t="s">
        <v>17972</v>
      </c>
      <c r="J223" s="6" t="s">
        <v>17978</v>
      </c>
      <c r="K223" s="6">
        <v>800</v>
      </c>
      <c r="L223" s="6">
        <v>57</v>
      </c>
      <c r="M223" s="108" t="s">
        <v>368</v>
      </c>
      <c r="N223" s="113"/>
    </row>
    <row r="224" customHeight="1" spans="1:14">
      <c r="A224" s="6">
        <v>57286</v>
      </c>
      <c r="B224" s="6" t="s">
        <v>17979</v>
      </c>
      <c r="C224" s="6" t="s">
        <v>17137</v>
      </c>
      <c r="D224" s="6" t="s">
        <v>17665</v>
      </c>
      <c r="E224" s="6" t="s">
        <v>428</v>
      </c>
      <c r="F224" s="6" t="s">
        <v>429</v>
      </c>
      <c r="G224" s="6" t="s">
        <v>17980</v>
      </c>
      <c r="H224" s="6" t="s">
        <v>8420</v>
      </c>
      <c r="I224" s="6" t="s">
        <v>17981</v>
      </c>
      <c r="J224" s="6" t="s">
        <v>17982</v>
      </c>
      <c r="K224" s="6">
        <v>800</v>
      </c>
      <c r="L224" s="6">
        <v>58</v>
      </c>
      <c r="M224" s="108" t="s">
        <v>368</v>
      </c>
      <c r="N224" s="113"/>
    </row>
    <row r="225" customHeight="1" spans="1:14">
      <c r="A225" s="6">
        <v>55079</v>
      </c>
      <c r="B225" s="6" t="s">
        <v>17983</v>
      </c>
      <c r="C225" s="6" t="s">
        <v>17137</v>
      </c>
      <c r="D225" s="6" t="s">
        <v>17665</v>
      </c>
      <c r="E225" s="6" t="s">
        <v>428</v>
      </c>
      <c r="F225" s="6" t="s">
        <v>429</v>
      </c>
      <c r="G225" s="6" t="s">
        <v>17984</v>
      </c>
      <c r="H225" s="6" t="s">
        <v>17936</v>
      </c>
      <c r="I225" s="6" t="s">
        <v>17937</v>
      </c>
      <c r="J225" s="6" t="s">
        <v>17984</v>
      </c>
      <c r="K225" s="6">
        <v>800</v>
      </c>
      <c r="L225" s="6">
        <v>59</v>
      </c>
      <c r="M225" s="108" t="s">
        <v>368</v>
      </c>
      <c r="N225" s="113"/>
    </row>
    <row r="226" customHeight="1" spans="1:14">
      <c r="A226" s="6">
        <v>51997</v>
      </c>
      <c r="B226" s="6" t="s">
        <v>17985</v>
      </c>
      <c r="C226" s="6" t="s">
        <v>17137</v>
      </c>
      <c r="D226" s="6" t="s">
        <v>17665</v>
      </c>
      <c r="E226" s="6" t="s">
        <v>428</v>
      </c>
      <c r="F226" s="6" t="s">
        <v>429</v>
      </c>
      <c r="G226" s="6" t="s">
        <v>17986</v>
      </c>
      <c r="H226" s="6" t="s">
        <v>17902</v>
      </c>
      <c r="I226" s="6" t="s">
        <v>17914</v>
      </c>
      <c r="J226" s="6" t="s">
        <v>17986</v>
      </c>
      <c r="K226" s="6">
        <v>800</v>
      </c>
      <c r="L226" s="6">
        <v>60</v>
      </c>
      <c r="M226" s="108" t="s">
        <v>368</v>
      </c>
      <c r="N226" s="113"/>
    </row>
    <row r="227" customHeight="1" spans="1:14">
      <c r="A227" s="6">
        <v>52078</v>
      </c>
      <c r="B227" s="6" t="s">
        <v>17987</v>
      </c>
      <c r="C227" s="6" t="s">
        <v>17137</v>
      </c>
      <c r="D227" s="6" t="s">
        <v>17665</v>
      </c>
      <c r="E227" s="6" t="s">
        <v>428</v>
      </c>
      <c r="F227" s="6" t="s">
        <v>429</v>
      </c>
      <c r="G227" s="6" t="s">
        <v>17988</v>
      </c>
      <c r="H227" s="6" t="s">
        <v>17902</v>
      </c>
      <c r="I227" s="6" t="s">
        <v>17914</v>
      </c>
      <c r="J227" s="6" t="s">
        <v>17988</v>
      </c>
      <c r="K227" s="6">
        <v>800</v>
      </c>
      <c r="L227" s="6">
        <v>61</v>
      </c>
      <c r="M227" s="108" t="s">
        <v>368</v>
      </c>
      <c r="N227" s="113"/>
    </row>
    <row r="228" customHeight="1" spans="1:14">
      <c r="A228" s="6">
        <v>54854</v>
      </c>
      <c r="B228" s="6" t="s">
        <v>17989</v>
      </c>
      <c r="C228" s="6" t="s">
        <v>17137</v>
      </c>
      <c r="D228" s="6" t="s">
        <v>17665</v>
      </c>
      <c r="E228" s="6" t="s">
        <v>428</v>
      </c>
      <c r="F228" s="6" t="s">
        <v>429</v>
      </c>
      <c r="G228" s="6" t="s">
        <v>17990</v>
      </c>
      <c r="H228" s="6" t="s">
        <v>17990</v>
      </c>
      <c r="I228" s="6" t="s">
        <v>17991</v>
      </c>
      <c r="J228" s="6" t="s">
        <v>17992</v>
      </c>
      <c r="K228" s="6">
        <v>800</v>
      </c>
      <c r="L228" s="6">
        <v>62</v>
      </c>
      <c r="M228" s="108" t="s">
        <v>368</v>
      </c>
      <c r="N228" s="113"/>
    </row>
    <row r="229" customHeight="1" spans="1:14">
      <c r="A229" s="6">
        <v>58704</v>
      </c>
      <c r="B229" s="6" t="s">
        <v>17993</v>
      </c>
      <c r="C229" s="6" t="s">
        <v>17137</v>
      </c>
      <c r="D229" s="6" t="s">
        <v>17665</v>
      </c>
      <c r="E229" s="6" t="s">
        <v>428</v>
      </c>
      <c r="F229" s="6" t="s">
        <v>429</v>
      </c>
      <c r="G229" s="6" t="s">
        <v>17994</v>
      </c>
      <c r="H229" s="6" t="s">
        <v>17995</v>
      </c>
      <c r="I229" s="6" t="s">
        <v>17996</v>
      </c>
      <c r="J229" s="6" t="s">
        <v>17997</v>
      </c>
      <c r="K229" s="6">
        <v>700</v>
      </c>
      <c r="L229" s="6">
        <v>63</v>
      </c>
      <c r="M229" s="108" t="s">
        <v>368</v>
      </c>
      <c r="N229" s="113"/>
    </row>
    <row r="230" customHeight="1" spans="1:14">
      <c r="A230" s="6">
        <v>58734</v>
      </c>
      <c r="B230" s="6" t="s">
        <v>17998</v>
      </c>
      <c r="C230" s="6" t="s">
        <v>17137</v>
      </c>
      <c r="D230" s="6" t="s">
        <v>17665</v>
      </c>
      <c r="E230" s="6" t="s">
        <v>428</v>
      </c>
      <c r="F230" s="6" t="s">
        <v>429</v>
      </c>
      <c r="G230" s="6" t="s">
        <v>17999</v>
      </c>
      <c r="H230" s="6" t="s">
        <v>17971</v>
      </c>
      <c r="I230" s="6" t="s">
        <v>17972</v>
      </c>
      <c r="J230" s="6" t="s">
        <v>18000</v>
      </c>
      <c r="K230" s="6">
        <v>700</v>
      </c>
      <c r="L230" s="6">
        <v>64</v>
      </c>
      <c r="M230" s="108" t="s">
        <v>368</v>
      </c>
      <c r="N230" s="113"/>
    </row>
    <row r="231" customHeight="1" spans="1:14">
      <c r="A231" s="6">
        <v>58493</v>
      </c>
      <c r="B231" s="6" t="s">
        <v>18001</v>
      </c>
      <c r="C231" s="6" t="s">
        <v>17137</v>
      </c>
      <c r="D231" s="6" t="s">
        <v>17665</v>
      </c>
      <c r="E231" s="6" t="s">
        <v>428</v>
      </c>
      <c r="F231" s="6" t="s">
        <v>429</v>
      </c>
      <c r="G231" s="6" t="s">
        <v>18002</v>
      </c>
      <c r="H231" s="6" t="s">
        <v>18003</v>
      </c>
      <c r="I231" s="6" t="s">
        <v>6929</v>
      </c>
      <c r="J231" s="6" t="s">
        <v>18004</v>
      </c>
      <c r="K231" s="6">
        <v>700</v>
      </c>
      <c r="L231" s="6">
        <v>65</v>
      </c>
      <c r="M231" s="108" t="s">
        <v>368</v>
      </c>
      <c r="N231" s="113"/>
    </row>
    <row r="232" customHeight="1" spans="1:14">
      <c r="A232" s="6">
        <v>54111</v>
      </c>
      <c r="B232" s="6" t="s">
        <v>18005</v>
      </c>
      <c r="C232" s="6" t="s">
        <v>17137</v>
      </c>
      <c r="D232" s="6" t="s">
        <v>17665</v>
      </c>
      <c r="E232" s="6" t="s">
        <v>428</v>
      </c>
      <c r="F232" s="6" t="s">
        <v>429</v>
      </c>
      <c r="G232" s="6" t="s">
        <v>18006</v>
      </c>
      <c r="H232" s="6" t="s">
        <v>18007</v>
      </c>
      <c r="I232" s="6" t="s">
        <v>18008</v>
      </c>
      <c r="J232" s="6" t="s">
        <v>18006</v>
      </c>
      <c r="K232" s="6">
        <v>700</v>
      </c>
      <c r="L232" s="6">
        <v>66</v>
      </c>
      <c r="M232" s="108" t="s">
        <v>368</v>
      </c>
      <c r="N232" s="113"/>
    </row>
    <row r="233" customHeight="1" spans="1:14">
      <c r="A233" s="6">
        <v>53754</v>
      </c>
      <c r="B233" s="6" t="s">
        <v>18009</v>
      </c>
      <c r="C233" s="6" t="s">
        <v>17137</v>
      </c>
      <c r="D233" s="6" t="s">
        <v>17665</v>
      </c>
      <c r="E233" s="6" t="s">
        <v>428</v>
      </c>
      <c r="F233" s="6" t="s">
        <v>429</v>
      </c>
      <c r="G233" s="6" t="s">
        <v>17802</v>
      </c>
      <c r="H233" s="6" t="s">
        <v>17802</v>
      </c>
      <c r="I233" s="6" t="s">
        <v>17803</v>
      </c>
      <c r="J233" s="6" t="s">
        <v>18010</v>
      </c>
      <c r="K233" s="6">
        <v>700</v>
      </c>
      <c r="L233" s="6">
        <v>67</v>
      </c>
      <c r="M233" s="108" t="s">
        <v>368</v>
      </c>
      <c r="N233" s="113"/>
    </row>
    <row r="234" customHeight="1" spans="1:14">
      <c r="A234" s="6">
        <v>53800</v>
      </c>
      <c r="B234" s="6" t="s">
        <v>18011</v>
      </c>
      <c r="C234" s="6" t="s">
        <v>17137</v>
      </c>
      <c r="D234" s="6" t="s">
        <v>17665</v>
      </c>
      <c r="E234" s="6" t="s">
        <v>428</v>
      </c>
      <c r="F234" s="6" t="s">
        <v>429</v>
      </c>
      <c r="G234" s="6" t="s">
        <v>18012</v>
      </c>
      <c r="H234" s="6" t="s">
        <v>17910</v>
      </c>
      <c r="I234" s="6" t="s">
        <v>17911</v>
      </c>
      <c r="J234" s="6" t="s">
        <v>18012</v>
      </c>
      <c r="K234" s="6">
        <v>700</v>
      </c>
      <c r="L234" s="6">
        <v>68</v>
      </c>
      <c r="M234" s="108" t="s">
        <v>368</v>
      </c>
      <c r="N234" s="113"/>
    </row>
    <row r="235" customHeight="1" spans="1:14">
      <c r="A235" s="6">
        <v>53998</v>
      </c>
      <c r="B235" s="6" t="s">
        <v>18013</v>
      </c>
      <c r="C235" s="6" t="s">
        <v>17137</v>
      </c>
      <c r="D235" s="6" t="s">
        <v>17665</v>
      </c>
      <c r="E235" s="6" t="s">
        <v>428</v>
      </c>
      <c r="F235" s="6" t="s">
        <v>429</v>
      </c>
      <c r="G235" s="6" t="s">
        <v>18014</v>
      </c>
      <c r="H235" s="6" t="s">
        <v>17910</v>
      </c>
      <c r="I235" s="6" t="s">
        <v>17911</v>
      </c>
      <c r="J235" s="6" t="s">
        <v>18014</v>
      </c>
      <c r="K235" s="6">
        <v>700</v>
      </c>
      <c r="L235" s="6">
        <v>69</v>
      </c>
      <c r="M235" s="108" t="s">
        <v>368</v>
      </c>
      <c r="N235" s="113"/>
    </row>
    <row r="236" customHeight="1" spans="1:14">
      <c r="A236" s="6">
        <v>56859</v>
      </c>
      <c r="B236" s="6" t="s">
        <v>18015</v>
      </c>
      <c r="C236" s="6" t="s">
        <v>17137</v>
      </c>
      <c r="D236" s="6" t="s">
        <v>17665</v>
      </c>
      <c r="E236" s="6" t="s">
        <v>428</v>
      </c>
      <c r="F236" s="6" t="s">
        <v>429</v>
      </c>
      <c r="G236" s="6" t="s">
        <v>18016</v>
      </c>
      <c r="H236" s="6" t="s">
        <v>18017</v>
      </c>
      <c r="I236" s="6" t="s">
        <v>18018</v>
      </c>
      <c r="J236" s="6" t="s">
        <v>18019</v>
      </c>
      <c r="K236" s="6">
        <v>700</v>
      </c>
      <c r="L236" s="6">
        <v>70</v>
      </c>
      <c r="M236" s="108" t="s">
        <v>368</v>
      </c>
      <c r="N236" s="113"/>
    </row>
    <row r="237" customHeight="1" spans="1:14">
      <c r="A237" s="6">
        <v>62177</v>
      </c>
      <c r="B237" s="6" t="s">
        <v>18020</v>
      </c>
      <c r="C237" s="6" t="s">
        <v>17137</v>
      </c>
      <c r="D237" s="6" t="s">
        <v>17665</v>
      </c>
      <c r="E237" s="6" t="s">
        <v>428</v>
      </c>
      <c r="F237" s="6" t="s">
        <v>429</v>
      </c>
      <c r="G237" s="6" t="s">
        <v>18021</v>
      </c>
      <c r="H237" s="6" t="s">
        <v>18022</v>
      </c>
      <c r="I237" s="6" t="s">
        <v>18023</v>
      </c>
      <c r="J237" s="6" t="s">
        <v>18021</v>
      </c>
      <c r="K237" s="6">
        <v>700</v>
      </c>
      <c r="L237" s="6">
        <v>71</v>
      </c>
      <c r="M237" s="108" t="s">
        <v>368</v>
      </c>
      <c r="N237" s="113"/>
    </row>
    <row r="238" customHeight="1" spans="1:14">
      <c r="A238" s="6">
        <v>54152</v>
      </c>
      <c r="B238" s="6" t="s">
        <v>18024</v>
      </c>
      <c r="C238" s="6" t="s">
        <v>17137</v>
      </c>
      <c r="D238" s="6" t="s">
        <v>17665</v>
      </c>
      <c r="E238" s="6" t="s">
        <v>428</v>
      </c>
      <c r="F238" s="6" t="s">
        <v>429</v>
      </c>
      <c r="G238" s="6" t="s">
        <v>18025</v>
      </c>
      <c r="H238" s="6" t="s">
        <v>18026</v>
      </c>
      <c r="I238" s="6" t="s">
        <v>18027</v>
      </c>
      <c r="J238" s="6" t="s">
        <v>18028</v>
      </c>
      <c r="K238" s="6">
        <v>680</v>
      </c>
      <c r="L238" s="6">
        <v>72</v>
      </c>
      <c r="M238" s="108" t="s">
        <v>368</v>
      </c>
      <c r="N238" s="113"/>
    </row>
    <row r="239" customHeight="1" spans="1:14">
      <c r="A239" s="6">
        <v>55500</v>
      </c>
      <c r="B239" s="6" t="s">
        <v>18029</v>
      </c>
      <c r="C239" s="6" t="s">
        <v>17137</v>
      </c>
      <c r="D239" s="6" t="s">
        <v>17665</v>
      </c>
      <c r="E239" s="6" t="s">
        <v>428</v>
      </c>
      <c r="F239" s="6" t="s">
        <v>429</v>
      </c>
      <c r="G239" s="6" t="s">
        <v>18030</v>
      </c>
      <c r="H239" s="6" t="s">
        <v>18031</v>
      </c>
      <c r="I239" s="6" t="s">
        <v>10260</v>
      </c>
      <c r="J239" s="6" t="s">
        <v>18030</v>
      </c>
      <c r="K239" s="6">
        <v>677</v>
      </c>
      <c r="L239" s="6">
        <v>73</v>
      </c>
      <c r="M239" s="108" t="s">
        <v>368</v>
      </c>
      <c r="N239" s="113"/>
    </row>
    <row r="240" customHeight="1" spans="1:14">
      <c r="A240" s="6">
        <v>54692</v>
      </c>
      <c r="B240" s="6" t="s">
        <v>18032</v>
      </c>
      <c r="C240" s="6" t="s">
        <v>17137</v>
      </c>
      <c r="D240" s="6" t="s">
        <v>17665</v>
      </c>
      <c r="E240" s="6" t="s">
        <v>428</v>
      </c>
      <c r="F240" s="6" t="s">
        <v>429</v>
      </c>
      <c r="G240" s="6" t="s">
        <v>18033</v>
      </c>
      <c r="H240" s="6" t="s">
        <v>18034</v>
      </c>
      <c r="I240" s="6" t="s">
        <v>10260</v>
      </c>
      <c r="J240" s="6" t="s">
        <v>18033</v>
      </c>
      <c r="K240" s="6">
        <v>662</v>
      </c>
      <c r="L240" s="6">
        <v>74</v>
      </c>
      <c r="M240" s="108" t="s">
        <v>368</v>
      </c>
      <c r="N240" s="113"/>
    </row>
    <row r="241" customHeight="1" spans="1:14">
      <c r="A241" s="6">
        <v>62338</v>
      </c>
      <c r="B241" s="6" t="s">
        <v>18035</v>
      </c>
      <c r="C241" s="6" t="s">
        <v>17137</v>
      </c>
      <c r="D241" s="6" t="s">
        <v>17665</v>
      </c>
      <c r="E241" s="6" t="s">
        <v>428</v>
      </c>
      <c r="F241" s="6" t="s">
        <v>429</v>
      </c>
      <c r="G241" s="6" t="s">
        <v>18036</v>
      </c>
      <c r="H241" s="6" t="s">
        <v>18037</v>
      </c>
      <c r="I241" s="6" t="s">
        <v>10260</v>
      </c>
      <c r="J241" s="6" t="s">
        <v>18036</v>
      </c>
      <c r="K241" s="6">
        <v>656</v>
      </c>
      <c r="L241" s="6">
        <v>75</v>
      </c>
      <c r="M241" s="108" t="s">
        <v>368</v>
      </c>
      <c r="N241" s="113"/>
    </row>
    <row r="242" customHeight="1" spans="1:14">
      <c r="A242" s="6">
        <v>58197</v>
      </c>
      <c r="B242" s="6" t="s">
        <v>18038</v>
      </c>
      <c r="C242" s="6" t="s">
        <v>17137</v>
      </c>
      <c r="D242" s="6" t="s">
        <v>17665</v>
      </c>
      <c r="E242" s="6" t="s">
        <v>428</v>
      </c>
      <c r="F242" s="6" t="s">
        <v>429</v>
      </c>
      <c r="G242" s="6" t="s">
        <v>18039</v>
      </c>
      <c r="H242" s="6" t="s">
        <v>18040</v>
      </c>
      <c r="I242" s="6" t="s">
        <v>18041</v>
      </c>
      <c r="J242" s="6" t="s">
        <v>18042</v>
      </c>
      <c r="K242" s="6">
        <v>600</v>
      </c>
      <c r="L242" s="6">
        <v>76</v>
      </c>
      <c r="M242" s="108" t="s">
        <v>368</v>
      </c>
      <c r="N242" s="113"/>
    </row>
    <row r="243" customHeight="1" spans="1:14">
      <c r="A243" s="6">
        <v>58591</v>
      </c>
      <c r="B243" s="6" t="s">
        <v>18043</v>
      </c>
      <c r="C243" s="6" t="s">
        <v>17137</v>
      </c>
      <c r="D243" s="6" t="s">
        <v>17665</v>
      </c>
      <c r="E243" s="6" t="s">
        <v>428</v>
      </c>
      <c r="F243" s="6" t="s">
        <v>429</v>
      </c>
      <c r="G243" s="6" t="s">
        <v>18044</v>
      </c>
      <c r="H243" s="6" t="s">
        <v>18045</v>
      </c>
      <c r="I243" s="6" t="s">
        <v>17996</v>
      </c>
      <c r="J243" s="6" t="s">
        <v>18046</v>
      </c>
      <c r="K243" s="6">
        <v>600</v>
      </c>
      <c r="L243" s="6">
        <v>77</v>
      </c>
      <c r="M243" s="108" t="s">
        <v>368</v>
      </c>
      <c r="N243" s="113"/>
    </row>
    <row r="244" customHeight="1" spans="1:14">
      <c r="A244" s="6">
        <v>57248</v>
      </c>
      <c r="B244" s="6" t="s">
        <v>18047</v>
      </c>
      <c r="C244" s="6" t="s">
        <v>17137</v>
      </c>
      <c r="D244" s="6" t="s">
        <v>17665</v>
      </c>
      <c r="E244" s="6" t="s">
        <v>428</v>
      </c>
      <c r="F244" s="6" t="s">
        <v>429</v>
      </c>
      <c r="G244" s="6" t="s">
        <v>18048</v>
      </c>
      <c r="H244" s="6" t="s">
        <v>17871</v>
      </c>
      <c r="I244" s="6" t="s">
        <v>17872</v>
      </c>
      <c r="J244" s="6" t="s">
        <v>18049</v>
      </c>
      <c r="K244" s="6">
        <v>600</v>
      </c>
      <c r="L244" s="6">
        <v>78</v>
      </c>
      <c r="M244" s="108" t="s">
        <v>368</v>
      </c>
      <c r="N244" s="113"/>
    </row>
    <row r="245" customHeight="1" spans="1:14">
      <c r="A245" s="6">
        <v>52302</v>
      </c>
      <c r="B245" s="6" t="s">
        <v>18050</v>
      </c>
      <c r="C245" s="6" t="s">
        <v>17137</v>
      </c>
      <c r="D245" s="6" t="s">
        <v>17665</v>
      </c>
      <c r="E245" s="6" t="s">
        <v>428</v>
      </c>
      <c r="F245" s="6" t="s">
        <v>429</v>
      </c>
      <c r="G245" s="6" t="s">
        <v>18051</v>
      </c>
      <c r="H245" s="6" t="s">
        <v>17784</v>
      </c>
      <c r="I245" s="6" t="s">
        <v>17785</v>
      </c>
      <c r="J245" s="6" t="s">
        <v>18052</v>
      </c>
      <c r="K245" s="6">
        <v>600</v>
      </c>
      <c r="L245" s="6">
        <v>79</v>
      </c>
      <c r="M245" s="108" t="s">
        <v>368</v>
      </c>
      <c r="N245" s="113"/>
    </row>
    <row r="246" customHeight="1" spans="1:14">
      <c r="A246" s="6">
        <v>52507</v>
      </c>
      <c r="B246" s="6" t="s">
        <v>18053</v>
      </c>
      <c r="C246" s="6" t="s">
        <v>17137</v>
      </c>
      <c r="D246" s="6" t="s">
        <v>17665</v>
      </c>
      <c r="E246" s="6" t="s">
        <v>428</v>
      </c>
      <c r="F246" s="6" t="s">
        <v>429</v>
      </c>
      <c r="G246" s="6" t="s">
        <v>18054</v>
      </c>
      <c r="H246" s="6" t="s">
        <v>18055</v>
      </c>
      <c r="I246" s="6" t="s">
        <v>18056</v>
      </c>
      <c r="J246" s="6" t="s">
        <v>18057</v>
      </c>
      <c r="K246" s="6">
        <v>500</v>
      </c>
      <c r="L246" s="6">
        <v>80</v>
      </c>
      <c r="M246" s="108" t="s">
        <v>368</v>
      </c>
      <c r="N246" s="113"/>
    </row>
    <row r="247" customHeight="1" spans="1:14">
      <c r="A247" s="6">
        <v>58184</v>
      </c>
      <c r="B247" s="6" t="s">
        <v>18058</v>
      </c>
      <c r="C247" s="6" t="s">
        <v>17137</v>
      </c>
      <c r="D247" s="6" t="s">
        <v>17665</v>
      </c>
      <c r="E247" s="6" t="s">
        <v>428</v>
      </c>
      <c r="F247" s="6" t="s">
        <v>429</v>
      </c>
      <c r="G247" s="6" t="s">
        <v>18059</v>
      </c>
      <c r="H247" s="6" t="s">
        <v>17797</v>
      </c>
      <c r="I247" s="6" t="s">
        <v>18060</v>
      </c>
      <c r="J247" s="6" t="s">
        <v>18061</v>
      </c>
      <c r="K247" s="6">
        <v>493</v>
      </c>
      <c r="L247" s="6">
        <v>81</v>
      </c>
      <c r="M247" s="108" t="s">
        <v>368</v>
      </c>
      <c r="N247" s="113"/>
    </row>
    <row r="248" customHeight="1" spans="1:14">
      <c r="A248" s="6">
        <v>58545</v>
      </c>
      <c r="B248" s="6" t="s">
        <v>18062</v>
      </c>
      <c r="C248" s="6" t="s">
        <v>17137</v>
      </c>
      <c r="D248" s="6" t="s">
        <v>17665</v>
      </c>
      <c r="E248" s="6" t="s">
        <v>428</v>
      </c>
      <c r="F248" s="6" t="s">
        <v>429</v>
      </c>
      <c r="G248" s="6" t="s">
        <v>18063</v>
      </c>
      <c r="H248" s="6" t="s">
        <v>17971</v>
      </c>
      <c r="I248" s="6" t="s">
        <v>17972</v>
      </c>
      <c r="J248" s="6" t="s">
        <v>18064</v>
      </c>
      <c r="K248" s="6">
        <v>493</v>
      </c>
      <c r="L248" s="6">
        <v>82</v>
      </c>
      <c r="M248" s="108" t="s">
        <v>368</v>
      </c>
      <c r="N248" s="113"/>
    </row>
    <row r="249" customHeight="1" spans="1:14">
      <c r="A249" s="6">
        <v>58280</v>
      </c>
      <c r="B249" s="6" t="s">
        <v>18065</v>
      </c>
      <c r="C249" s="6" t="s">
        <v>17137</v>
      </c>
      <c r="D249" s="6" t="s">
        <v>17665</v>
      </c>
      <c r="E249" s="6" t="s">
        <v>428</v>
      </c>
      <c r="F249" s="6" t="s">
        <v>429</v>
      </c>
      <c r="G249" s="6" t="s">
        <v>18066</v>
      </c>
      <c r="H249" s="6" t="s">
        <v>18067</v>
      </c>
      <c r="I249" s="6" t="s">
        <v>17747</v>
      </c>
      <c r="J249" s="6" t="s">
        <v>18068</v>
      </c>
      <c r="K249" s="6">
        <v>490</v>
      </c>
      <c r="L249" s="6">
        <v>83</v>
      </c>
      <c r="M249" s="108" t="s">
        <v>368</v>
      </c>
      <c r="N249" s="113"/>
    </row>
    <row r="250" customHeight="1" spans="1:14">
      <c r="A250" s="6">
        <v>57558</v>
      </c>
      <c r="B250" s="6" t="s">
        <v>18069</v>
      </c>
      <c r="C250" s="6" t="s">
        <v>17137</v>
      </c>
      <c r="D250" s="6" t="s">
        <v>17665</v>
      </c>
      <c r="E250" s="6" t="s">
        <v>428</v>
      </c>
      <c r="F250" s="6" t="s">
        <v>429</v>
      </c>
      <c r="G250" s="6" t="s">
        <v>18070</v>
      </c>
      <c r="H250" s="6" t="s">
        <v>18071</v>
      </c>
      <c r="I250" s="6" t="s">
        <v>18072</v>
      </c>
      <c r="J250" s="6" t="s">
        <v>18073</v>
      </c>
      <c r="K250" s="6">
        <v>489</v>
      </c>
      <c r="L250" s="6">
        <v>84</v>
      </c>
      <c r="M250" s="108" t="s">
        <v>368</v>
      </c>
      <c r="N250" s="113"/>
    </row>
    <row r="251" customHeight="1" spans="1:14">
      <c r="A251" s="6">
        <v>52127</v>
      </c>
      <c r="B251" s="6" t="s">
        <v>18074</v>
      </c>
      <c r="C251" s="6" t="s">
        <v>17137</v>
      </c>
      <c r="D251" s="6" t="s">
        <v>17665</v>
      </c>
      <c r="E251" s="6" t="s">
        <v>428</v>
      </c>
      <c r="F251" s="6" t="s">
        <v>429</v>
      </c>
      <c r="G251" s="6" t="s">
        <v>18075</v>
      </c>
      <c r="H251" s="6" t="s">
        <v>18076</v>
      </c>
      <c r="I251" s="6" t="s">
        <v>18077</v>
      </c>
      <c r="J251" s="6" t="s">
        <v>18078</v>
      </c>
      <c r="K251" s="6">
        <v>488</v>
      </c>
      <c r="L251" s="6">
        <v>85</v>
      </c>
      <c r="M251" s="108" t="s">
        <v>368</v>
      </c>
      <c r="N251" s="113"/>
    </row>
    <row r="252" customHeight="1" spans="1:14">
      <c r="A252" s="6">
        <v>52281</v>
      </c>
      <c r="B252" s="6" t="s">
        <v>18079</v>
      </c>
      <c r="C252" s="6" t="s">
        <v>17137</v>
      </c>
      <c r="D252" s="6" t="s">
        <v>17665</v>
      </c>
      <c r="E252" s="6" t="s">
        <v>428</v>
      </c>
      <c r="F252" s="6" t="s">
        <v>429</v>
      </c>
      <c r="G252" s="6" t="s">
        <v>18080</v>
      </c>
      <c r="H252" s="6" t="s">
        <v>18034</v>
      </c>
      <c r="I252" s="6" t="s">
        <v>10260</v>
      </c>
      <c r="J252" s="6" t="s">
        <v>18080</v>
      </c>
      <c r="K252" s="6">
        <v>488</v>
      </c>
      <c r="L252" s="6">
        <v>86</v>
      </c>
      <c r="M252" s="108" t="s">
        <v>368</v>
      </c>
      <c r="N252" s="113"/>
    </row>
    <row r="253" customHeight="1" spans="1:14">
      <c r="A253" s="6">
        <v>54814</v>
      </c>
      <c r="B253" s="6" t="s">
        <v>18081</v>
      </c>
      <c r="C253" s="6" t="s">
        <v>17137</v>
      </c>
      <c r="D253" s="6" t="s">
        <v>17665</v>
      </c>
      <c r="E253" s="6" t="s">
        <v>428</v>
      </c>
      <c r="F253" s="6" t="s">
        <v>429</v>
      </c>
      <c r="G253" s="6" t="s">
        <v>18082</v>
      </c>
      <c r="H253" s="6" t="s">
        <v>17906</v>
      </c>
      <c r="I253" s="6" t="s">
        <v>17907</v>
      </c>
      <c r="J253" s="6" t="s">
        <v>18082</v>
      </c>
      <c r="K253" s="6">
        <v>487</v>
      </c>
      <c r="L253" s="6">
        <v>87</v>
      </c>
      <c r="M253" s="108" t="s">
        <v>368</v>
      </c>
      <c r="N253" s="113"/>
    </row>
    <row r="254" customHeight="1" spans="1:14">
      <c r="A254" s="6">
        <v>55232</v>
      </c>
      <c r="B254" s="6" t="s">
        <v>18083</v>
      </c>
      <c r="C254" s="6" t="s">
        <v>17137</v>
      </c>
      <c r="D254" s="6" t="s">
        <v>17665</v>
      </c>
      <c r="E254" s="6" t="s">
        <v>428</v>
      </c>
      <c r="F254" s="6" t="s">
        <v>429</v>
      </c>
      <c r="G254" s="6" t="s">
        <v>18084</v>
      </c>
      <c r="H254" s="6" t="s">
        <v>18085</v>
      </c>
      <c r="I254" s="6" t="s">
        <v>18086</v>
      </c>
      <c r="J254" s="6" t="s">
        <v>18084</v>
      </c>
      <c r="K254" s="6">
        <v>485</v>
      </c>
      <c r="L254" s="6">
        <v>88</v>
      </c>
      <c r="M254" s="108" t="s">
        <v>368</v>
      </c>
      <c r="N254" s="113"/>
    </row>
    <row r="255" customHeight="1" spans="1:14">
      <c r="A255" s="6">
        <v>57673</v>
      </c>
      <c r="B255" s="6" t="s">
        <v>18087</v>
      </c>
      <c r="C255" s="6" t="s">
        <v>17137</v>
      </c>
      <c r="D255" s="6" t="s">
        <v>17665</v>
      </c>
      <c r="E255" s="6" t="s">
        <v>428</v>
      </c>
      <c r="F255" s="6" t="s">
        <v>429</v>
      </c>
      <c r="G255" s="6" t="s">
        <v>18088</v>
      </c>
      <c r="H255" s="6" t="s">
        <v>17971</v>
      </c>
      <c r="I255" s="6" t="s">
        <v>17972</v>
      </c>
      <c r="J255" s="6" t="s">
        <v>18089</v>
      </c>
      <c r="K255" s="6">
        <v>484</v>
      </c>
      <c r="L255" s="6">
        <v>89</v>
      </c>
      <c r="M255" s="108" t="s">
        <v>368</v>
      </c>
      <c r="N255" s="113"/>
    </row>
    <row r="256" customHeight="1" spans="1:14">
      <c r="A256" s="6">
        <v>55423</v>
      </c>
      <c r="B256" s="6" t="s">
        <v>18090</v>
      </c>
      <c r="C256" s="6" t="s">
        <v>17137</v>
      </c>
      <c r="D256" s="6" t="s">
        <v>17665</v>
      </c>
      <c r="E256" s="6" t="s">
        <v>428</v>
      </c>
      <c r="F256" s="6" t="s">
        <v>429</v>
      </c>
      <c r="G256" s="6" t="s">
        <v>18091</v>
      </c>
      <c r="H256" s="6" t="s">
        <v>18092</v>
      </c>
      <c r="I256" s="6" t="s">
        <v>18093</v>
      </c>
      <c r="J256" s="6" t="s">
        <v>18091</v>
      </c>
      <c r="K256" s="6">
        <v>484</v>
      </c>
      <c r="L256" s="6">
        <v>90</v>
      </c>
      <c r="M256" s="108" t="s">
        <v>368</v>
      </c>
      <c r="N256" s="113"/>
    </row>
    <row r="257" customHeight="1" spans="1:14">
      <c r="A257" s="6">
        <v>54392</v>
      </c>
      <c r="B257" s="6" t="s">
        <v>18094</v>
      </c>
      <c r="C257" s="6" t="s">
        <v>17137</v>
      </c>
      <c r="D257" s="6" t="s">
        <v>17665</v>
      </c>
      <c r="E257" s="6" t="s">
        <v>428</v>
      </c>
      <c r="F257" s="6" t="s">
        <v>429</v>
      </c>
      <c r="G257" s="6" t="s">
        <v>18095</v>
      </c>
      <c r="H257" s="6" t="s">
        <v>18096</v>
      </c>
      <c r="I257" s="6" t="s">
        <v>18097</v>
      </c>
      <c r="J257" s="6" t="s">
        <v>18098</v>
      </c>
      <c r="K257" s="6">
        <v>478</v>
      </c>
      <c r="L257" s="6">
        <v>91</v>
      </c>
      <c r="M257" s="108" t="s">
        <v>368</v>
      </c>
      <c r="N257" s="113"/>
    </row>
    <row r="258" customHeight="1" spans="1:14">
      <c r="A258" s="6">
        <v>52589</v>
      </c>
      <c r="B258" s="6" t="s">
        <v>18099</v>
      </c>
      <c r="C258" s="6" t="s">
        <v>17137</v>
      </c>
      <c r="D258" s="6" t="s">
        <v>17665</v>
      </c>
      <c r="E258" s="6" t="s">
        <v>428</v>
      </c>
      <c r="F258" s="6" t="s">
        <v>429</v>
      </c>
      <c r="G258" s="6" t="s">
        <v>18100</v>
      </c>
      <c r="H258" s="6" t="s">
        <v>4648</v>
      </c>
      <c r="I258" s="6" t="s">
        <v>4649</v>
      </c>
      <c r="J258" s="6" t="s">
        <v>18101</v>
      </c>
      <c r="K258" s="6">
        <v>477</v>
      </c>
      <c r="L258" s="6">
        <v>92</v>
      </c>
      <c r="M258" s="108" t="s">
        <v>368</v>
      </c>
      <c r="N258" s="113"/>
    </row>
    <row r="259" customHeight="1" spans="1:14">
      <c r="A259" s="6">
        <v>55534</v>
      </c>
      <c r="B259" s="6" t="s">
        <v>18102</v>
      </c>
      <c r="C259" s="6" t="s">
        <v>17137</v>
      </c>
      <c r="D259" s="6" t="s">
        <v>17665</v>
      </c>
      <c r="E259" s="6" t="s">
        <v>428</v>
      </c>
      <c r="F259" s="6" t="s">
        <v>429</v>
      </c>
      <c r="G259" s="6" t="s">
        <v>18103</v>
      </c>
      <c r="H259" s="6" t="s">
        <v>18092</v>
      </c>
      <c r="I259" s="6" t="s">
        <v>18104</v>
      </c>
      <c r="J259" s="6" t="s">
        <v>18103</v>
      </c>
      <c r="K259" s="6">
        <v>394</v>
      </c>
      <c r="L259" s="6">
        <v>93</v>
      </c>
      <c r="M259" s="108" t="s">
        <v>368</v>
      </c>
      <c r="N259" s="113"/>
    </row>
    <row r="260" customHeight="1" spans="1:14">
      <c r="A260" s="6">
        <v>58469</v>
      </c>
      <c r="B260" s="6" t="s">
        <v>18105</v>
      </c>
      <c r="C260" s="6" t="s">
        <v>17137</v>
      </c>
      <c r="D260" s="6" t="s">
        <v>17665</v>
      </c>
      <c r="E260" s="6" t="s">
        <v>428</v>
      </c>
      <c r="F260" s="6" t="s">
        <v>429</v>
      </c>
      <c r="G260" s="6" t="s">
        <v>18106</v>
      </c>
      <c r="H260" s="6" t="s">
        <v>18040</v>
      </c>
      <c r="I260" s="6" t="s">
        <v>18041</v>
      </c>
      <c r="J260" s="6" t="s">
        <v>18107</v>
      </c>
      <c r="K260" s="6">
        <v>394</v>
      </c>
      <c r="L260" s="6">
        <v>94</v>
      </c>
      <c r="M260" s="108" t="s">
        <v>368</v>
      </c>
      <c r="N260" s="113"/>
    </row>
    <row r="261" customHeight="1" spans="1:14">
      <c r="A261" s="6">
        <v>52169</v>
      </c>
      <c r="B261" s="6" t="s">
        <v>18108</v>
      </c>
      <c r="C261" s="6" t="s">
        <v>17137</v>
      </c>
      <c r="D261" s="6" t="s">
        <v>17665</v>
      </c>
      <c r="E261" s="6" t="s">
        <v>428</v>
      </c>
      <c r="F261" s="6" t="s">
        <v>429</v>
      </c>
      <c r="G261" s="6" t="s">
        <v>18109</v>
      </c>
      <c r="H261" s="6" t="s">
        <v>18110</v>
      </c>
      <c r="I261" s="6" t="s">
        <v>18111</v>
      </c>
      <c r="J261" s="6" t="s">
        <v>18109</v>
      </c>
      <c r="K261" s="6">
        <v>394</v>
      </c>
      <c r="L261" s="6">
        <v>95</v>
      </c>
      <c r="M261" s="108" t="s">
        <v>368</v>
      </c>
      <c r="N261" s="113"/>
    </row>
    <row r="262" customHeight="1" spans="1:14">
      <c r="A262" s="6">
        <v>58374</v>
      </c>
      <c r="B262" s="6" t="s">
        <v>18112</v>
      </c>
      <c r="C262" s="6" t="s">
        <v>17137</v>
      </c>
      <c r="D262" s="6" t="s">
        <v>17665</v>
      </c>
      <c r="E262" s="6" t="s">
        <v>428</v>
      </c>
      <c r="F262" s="6" t="s">
        <v>429</v>
      </c>
      <c r="G262" s="6" t="s">
        <v>18113</v>
      </c>
      <c r="H262" s="6" t="s">
        <v>18114</v>
      </c>
      <c r="I262" s="6" t="s">
        <v>17747</v>
      </c>
      <c r="J262" s="6" t="s">
        <v>4124</v>
      </c>
      <c r="K262" s="6">
        <v>394</v>
      </c>
      <c r="L262" s="6">
        <v>96</v>
      </c>
      <c r="M262" s="108" t="s">
        <v>368</v>
      </c>
      <c r="N262" s="113"/>
    </row>
    <row r="263" customHeight="1" spans="1:14">
      <c r="A263" s="6">
        <v>58150</v>
      </c>
      <c r="B263" s="6" t="s">
        <v>18115</v>
      </c>
      <c r="C263" s="6" t="s">
        <v>17137</v>
      </c>
      <c r="D263" s="6" t="s">
        <v>17665</v>
      </c>
      <c r="E263" s="6" t="s">
        <v>428</v>
      </c>
      <c r="F263" s="6" t="s">
        <v>429</v>
      </c>
      <c r="G263" s="6" t="s">
        <v>18116</v>
      </c>
      <c r="H263" s="6" t="s">
        <v>464</v>
      </c>
      <c r="I263" s="6" t="s">
        <v>18117</v>
      </c>
      <c r="J263" s="6" t="s">
        <v>18118</v>
      </c>
      <c r="K263" s="6">
        <v>394</v>
      </c>
      <c r="L263" s="6">
        <v>97</v>
      </c>
      <c r="M263" s="108" t="s">
        <v>368</v>
      </c>
      <c r="N263" s="113"/>
    </row>
    <row r="264" customHeight="1" spans="1:14">
      <c r="A264" s="6">
        <v>62205</v>
      </c>
      <c r="B264" s="6" t="s">
        <v>18119</v>
      </c>
      <c r="C264" s="6" t="s">
        <v>17137</v>
      </c>
      <c r="D264" s="6" t="s">
        <v>17665</v>
      </c>
      <c r="E264" s="6" t="s">
        <v>428</v>
      </c>
      <c r="F264" s="6" t="s">
        <v>429</v>
      </c>
      <c r="G264" s="6" t="s">
        <v>18120</v>
      </c>
      <c r="H264" s="6" t="s">
        <v>18121</v>
      </c>
      <c r="I264" s="6" t="s">
        <v>18122</v>
      </c>
      <c r="J264" s="6" t="s">
        <v>18120</v>
      </c>
      <c r="K264" s="6">
        <v>392</v>
      </c>
      <c r="L264" s="6">
        <v>98</v>
      </c>
      <c r="M264" s="108" t="s">
        <v>368</v>
      </c>
      <c r="N264" s="113"/>
    </row>
    <row r="265" customHeight="1" spans="1:14">
      <c r="A265" s="6">
        <v>54979</v>
      </c>
      <c r="B265" s="6" t="s">
        <v>18123</v>
      </c>
      <c r="C265" s="6" t="s">
        <v>17137</v>
      </c>
      <c r="D265" s="6" t="s">
        <v>17665</v>
      </c>
      <c r="E265" s="6" t="s">
        <v>428</v>
      </c>
      <c r="F265" s="6" t="s">
        <v>429</v>
      </c>
      <c r="G265" s="6" t="s">
        <v>17847</v>
      </c>
      <c r="H265" s="6" t="s">
        <v>17847</v>
      </c>
      <c r="I265" s="6" t="s">
        <v>17848</v>
      </c>
      <c r="J265" s="6" t="s">
        <v>18124</v>
      </c>
      <c r="K265" s="6">
        <v>300</v>
      </c>
      <c r="L265" s="6">
        <v>99</v>
      </c>
      <c r="M265" s="108" t="s">
        <v>368</v>
      </c>
      <c r="N265" s="113"/>
    </row>
    <row r="266" customHeight="1" spans="1:14">
      <c r="A266" s="6">
        <v>57507</v>
      </c>
      <c r="B266" s="6" t="s">
        <v>18125</v>
      </c>
      <c r="C266" s="6" t="s">
        <v>17137</v>
      </c>
      <c r="D266" s="6" t="s">
        <v>17665</v>
      </c>
      <c r="E266" s="6" t="s">
        <v>428</v>
      </c>
      <c r="F266" s="6" t="s">
        <v>429</v>
      </c>
      <c r="G266" s="6" t="s">
        <v>18126</v>
      </c>
      <c r="H266" s="6" t="s">
        <v>464</v>
      </c>
      <c r="I266" s="6" t="s">
        <v>18127</v>
      </c>
      <c r="J266" s="6" t="s">
        <v>18128</v>
      </c>
      <c r="K266" s="6">
        <v>300</v>
      </c>
      <c r="L266" s="6">
        <v>100</v>
      </c>
      <c r="M266" s="108" t="s">
        <v>368</v>
      </c>
      <c r="N266" s="113"/>
    </row>
    <row r="267" customHeight="1" spans="1:14">
      <c r="A267" s="6">
        <v>57668</v>
      </c>
      <c r="B267" s="6" t="s">
        <v>18129</v>
      </c>
      <c r="C267" s="6" t="s">
        <v>17137</v>
      </c>
      <c r="D267" s="6" t="s">
        <v>17665</v>
      </c>
      <c r="E267" s="6" t="s">
        <v>428</v>
      </c>
      <c r="F267" s="6" t="s">
        <v>429</v>
      </c>
      <c r="G267" s="6" t="s">
        <v>18130</v>
      </c>
      <c r="H267" s="6" t="s">
        <v>18096</v>
      </c>
      <c r="I267" s="6" t="s">
        <v>18097</v>
      </c>
      <c r="J267" s="6" t="s">
        <v>18131</v>
      </c>
      <c r="K267" s="6">
        <v>100</v>
      </c>
      <c r="L267" s="6">
        <v>101</v>
      </c>
      <c r="M267" s="108" t="s">
        <v>368</v>
      </c>
      <c r="N267" s="113"/>
    </row>
    <row r="268" customHeight="1" spans="1:14">
      <c r="A268" s="126">
        <v>54233</v>
      </c>
      <c r="B268" s="126" t="s">
        <v>18132</v>
      </c>
      <c r="C268" s="126" t="s">
        <v>17137</v>
      </c>
      <c r="D268" s="126" t="s">
        <v>17665</v>
      </c>
      <c r="E268" s="126" t="s">
        <v>428</v>
      </c>
      <c r="F268" s="111" t="s">
        <v>429</v>
      </c>
      <c r="G268" s="111" t="s">
        <v>18133</v>
      </c>
      <c r="H268" s="111" t="s">
        <v>18134</v>
      </c>
      <c r="I268" s="111" t="s">
        <v>17898</v>
      </c>
      <c r="J268" s="111" t="s">
        <v>18135</v>
      </c>
      <c r="K268" s="111">
        <v>100</v>
      </c>
      <c r="L268" s="111">
        <v>102</v>
      </c>
      <c r="M268" s="108" t="s">
        <v>368</v>
      </c>
      <c r="N268" s="114"/>
    </row>
  </sheetData>
  <mergeCells count="1">
    <mergeCell ref="A1:N1"/>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29"/>
  <sheetViews>
    <sheetView zoomScale="80" zoomScaleNormal="80" workbookViewId="0">
      <selection activeCell="A1" sqref="A1:Q1"/>
    </sheetView>
  </sheetViews>
  <sheetFormatPr defaultColWidth="9.60176991150442" defaultRowHeight="16.05" customHeight="1"/>
  <cols>
    <col min="1" max="1" width="9.60176991150442" style="96"/>
    <col min="2" max="2" width="22.4690265486726" style="96" customWidth="1"/>
    <col min="3" max="3" width="22.3982300884956" style="96" customWidth="1"/>
    <col min="4" max="4" width="9.60176991150442" style="96"/>
    <col min="5" max="5" width="10.8672566371681" style="96" customWidth="1"/>
    <col min="6" max="6" width="11.6017699115044" style="96" customWidth="1"/>
    <col min="7" max="7" width="16.6637168141593" style="96" customWidth="1"/>
    <col min="8" max="8" width="26.4690265486726" style="96" customWidth="1"/>
    <col min="9" max="9" width="13.1327433628319" style="96" customWidth="1"/>
    <col min="10" max="10" width="14.929203539823" style="96" customWidth="1"/>
    <col min="11" max="12" width="9.60176991150442" style="96"/>
    <col min="13" max="13" width="10.5309734513274" style="97" customWidth="1"/>
    <col min="14" max="14" width="13.3362831858407" style="95" customWidth="1"/>
    <col min="15" max="15" width="14.6017699115044" style="95" customWidth="1"/>
    <col min="16" max="16" width="15.929203539823" style="96" customWidth="1"/>
    <col min="17" max="17" width="15.2035398230088" style="96" customWidth="1"/>
    <col min="18" max="16384" width="9.60176991150442" style="96"/>
  </cols>
  <sheetData>
    <row r="1" ht="35" customHeight="1" spans="1:17">
      <c r="A1" s="98" t="s">
        <v>18136</v>
      </c>
      <c r="B1" s="11"/>
      <c r="C1" s="11"/>
      <c r="D1" s="11"/>
      <c r="E1" s="11"/>
      <c r="F1" s="11"/>
      <c r="G1" s="11"/>
      <c r="H1" s="11"/>
      <c r="I1" s="11"/>
      <c r="J1" s="11"/>
      <c r="K1" s="11"/>
      <c r="L1" s="11"/>
      <c r="M1" s="11"/>
      <c r="N1" s="11"/>
      <c r="O1" s="11"/>
      <c r="P1" s="11"/>
      <c r="Q1" s="11"/>
    </row>
    <row r="2" s="20" customFormat="1" customHeight="1" spans="1:17">
      <c r="A2" s="10" t="s">
        <v>1</v>
      </c>
      <c r="B2" s="10" t="s">
        <v>1748</v>
      </c>
      <c r="C2" s="10" t="s">
        <v>283</v>
      </c>
      <c r="D2" s="10" t="s">
        <v>284</v>
      </c>
      <c r="E2" s="10" t="s">
        <v>18137</v>
      </c>
      <c r="F2" s="10" t="s">
        <v>286</v>
      </c>
      <c r="G2" s="10" t="s">
        <v>3</v>
      </c>
      <c r="H2" s="10" t="s">
        <v>1749</v>
      </c>
      <c r="I2" s="10" t="s">
        <v>5</v>
      </c>
      <c r="J2" s="10" t="s">
        <v>1750</v>
      </c>
      <c r="K2" s="10" t="s">
        <v>18138</v>
      </c>
      <c r="L2" s="10" t="s">
        <v>18139</v>
      </c>
      <c r="M2" s="75" t="s">
        <v>1753</v>
      </c>
      <c r="N2" s="9" t="s">
        <v>7</v>
      </c>
      <c r="O2" s="10" t="s">
        <v>288</v>
      </c>
      <c r="P2" s="10" t="s">
        <v>18140</v>
      </c>
      <c r="Q2" s="10" t="s">
        <v>18141</v>
      </c>
    </row>
    <row r="3" customHeight="1" spans="1:17">
      <c r="A3" s="6">
        <v>50523</v>
      </c>
      <c r="B3" s="6" t="s">
        <v>18142</v>
      </c>
      <c r="C3" s="6" t="s">
        <v>18143</v>
      </c>
      <c r="D3" s="6" t="s">
        <v>18144</v>
      </c>
      <c r="E3" s="6" t="s">
        <v>292</v>
      </c>
      <c r="F3" s="6" t="s">
        <v>293</v>
      </c>
      <c r="G3" s="6" t="s">
        <v>18145</v>
      </c>
      <c r="H3" s="6" t="s">
        <v>18146</v>
      </c>
      <c r="I3" s="6" t="s">
        <v>18147</v>
      </c>
      <c r="J3" s="6" t="s">
        <v>18148</v>
      </c>
      <c r="K3" s="12">
        <v>380</v>
      </c>
      <c r="L3" s="12">
        <v>380</v>
      </c>
      <c r="M3" s="16">
        <v>1</v>
      </c>
      <c r="N3" s="9" t="s">
        <v>298</v>
      </c>
      <c r="O3" s="52" t="s">
        <v>299</v>
      </c>
      <c r="P3" s="12">
        <v>220</v>
      </c>
      <c r="Q3" s="12">
        <v>28</v>
      </c>
    </row>
    <row r="4" customHeight="1" spans="1:17">
      <c r="A4" s="6">
        <v>58099</v>
      </c>
      <c r="B4" s="6" t="s">
        <v>18149</v>
      </c>
      <c r="C4" s="6" t="s">
        <v>18143</v>
      </c>
      <c r="D4" s="6" t="s">
        <v>18144</v>
      </c>
      <c r="E4" s="6" t="s">
        <v>292</v>
      </c>
      <c r="F4" s="6" t="s">
        <v>293</v>
      </c>
      <c r="G4" s="6" t="s">
        <v>18150</v>
      </c>
      <c r="H4" s="6" t="s">
        <v>18151</v>
      </c>
      <c r="I4" s="6" t="s">
        <v>18152</v>
      </c>
      <c r="J4" s="6" t="s">
        <v>18153</v>
      </c>
      <c r="K4" s="12">
        <v>380</v>
      </c>
      <c r="L4" s="12">
        <v>380</v>
      </c>
      <c r="M4" s="16">
        <v>2</v>
      </c>
      <c r="N4" s="9" t="s">
        <v>311</v>
      </c>
      <c r="O4" s="52" t="s">
        <v>299</v>
      </c>
      <c r="P4" s="12">
        <v>210</v>
      </c>
      <c r="Q4" s="12">
        <v>26</v>
      </c>
    </row>
    <row r="5" customHeight="1" spans="1:17">
      <c r="A5" s="6">
        <v>58095</v>
      </c>
      <c r="B5" s="6" t="s">
        <v>18154</v>
      </c>
      <c r="C5" s="6" t="s">
        <v>18143</v>
      </c>
      <c r="D5" s="6" t="s">
        <v>18144</v>
      </c>
      <c r="E5" s="6" t="s">
        <v>292</v>
      </c>
      <c r="F5" s="6" t="s">
        <v>293</v>
      </c>
      <c r="G5" s="6" t="s">
        <v>18155</v>
      </c>
      <c r="H5" s="6" t="s">
        <v>18156</v>
      </c>
      <c r="I5" s="6" t="s">
        <v>18152</v>
      </c>
      <c r="J5" s="6" t="s">
        <v>18157</v>
      </c>
      <c r="K5" s="12">
        <v>380</v>
      </c>
      <c r="L5" s="12">
        <v>380</v>
      </c>
      <c r="M5" s="16">
        <v>3</v>
      </c>
      <c r="N5" s="9" t="s">
        <v>322</v>
      </c>
      <c r="O5" s="52" t="s">
        <v>299</v>
      </c>
      <c r="P5" s="12">
        <v>210</v>
      </c>
      <c r="Q5" s="12">
        <v>30</v>
      </c>
    </row>
    <row r="6" customHeight="1" spans="1:17">
      <c r="A6" s="6">
        <v>48907</v>
      </c>
      <c r="B6" s="6" t="s">
        <v>18158</v>
      </c>
      <c r="C6" s="6" t="s">
        <v>18143</v>
      </c>
      <c r="D6" s="6" t="s">
        <v>18144</v>
      </c>
      <c r="E6" s="6" t="s">
        <v>292</v>
      </c>
      <c r="F6" s="6" t="s">
        <v>293</v>
      </c>
      <c r="G6" s="6" t="s">
        <v>18159</v>
      </c>
      <c r="H6" s="6" t="s">
        <v>18160</v>
      </c>
      <c r="I6" s="6" t="s">
        <v>18161</v>
      </c>
      <c r="J6" s="6" t="s">
        <v>18162</v>
      </c>
      <c r="K6" s="12">
        <v>380</v>
      </c>
      <c r="L6" s="12">
        <v>380</v>
      </c>
      <c r="M6" s="16">
        <v>4</v>
      </c>
      <c r="N6" s="52" t="s">
        <v>642</v>
      </c>
      <c r="O6" s="52" t="s">
        <v>299</v>
      </c>
      <c r="P6" s="12">
        <v>100</v>
      </c>
      <c r="Q6" s="12">
        <v>24</v>
      </c>
    </row>
    <row r="7" customHeight="1" spans="1:17">
      <c r="A7" s="6">
        <v>50528</v>
      </c>
      <c r="B7" s="6" t="s">
        <v>18163</v>
      </c>
      <c r="C7" s="6" t="s">
        <v>18143</v>
      </c>
      <c r="D7" s="6" t="s">
        <v>18144</v>
      </c>
      <c r="E7" s="6" t="s">
        <v>292</v>
      </c>
      <c r="F7" s="6" t="s">
        <v>293</v>
      </c>
      <c r="G7" s="6" t="s">
        <v>18164</v>
      </c>
      <c r="H7" s="6" t="s">
        <v>18146</v>
      </c>
      <c r="I7" s="6" t="s">
        <v>18165</v>
      </c>
      <c r="J7" s="6" t="s">
        <v>18166</v>
      </c>
      <c r="K7" s="12">
        <v>380</v>
      </c>
      <c r="L7" s="12">
        <v>380</v>
      </c>
      <c r="M7" s="16">
        <v>5</v>
      </c>
      <c r="N7" s="52" t="s">
        <v>642</v>
      </c>
      <c r="O7" s="52" t="s">
        <v>299</v>
      </c>
      <c r="P7" s="12">
        <v>80</v>
      </c>
      <c r="Q7" s="12">
        <v>10</v>
      </c>
    </row>
    <row r="8" customHeight="1" spans="1:17">
      <c r="A8" s="6">
        <v>61613</v>
      </c>
      <c r="B8" s="6" t="s">
        <v>18167</v>
      </c>
      <c r="C8" s="6" t="s">
        <v>18143</v>
      </c>
      <c r="D8" s="6" t="s">
        <v>18144</v>
      </c>
      <c r="E8" s="6" t="s">
        <v>292</v>
      </c>
      <c r="F8" s="6" t="s">
        <v>293</v>
      </c>
      <c r="G8" s="6" t="s">
        <v>18168</v>
      </c>
      <c r="H8" s="6" t="s">
        <v>18169</v>
      </c>
      <c r="I8" s="6" t="s">
        <v>18170</v>
      </c>
      <c r="J8" s="6" t="s">
        <v>18171</v>
      </c>
      <c r="K8" s="12">
        <v>380</v>
      </c>
      <c r="L8" s="12">
        <v>380</v>
      </c>
      <c r="M8" s="16">
        <v>6</v>
      </c>
      <c r="N8" s="52" t="s">
        <v>642</v>
      </c>
      <c r="O8" s="52" t="s">
        <v>299</v>
      </c>
      <c r="P8" s="12">
        <v>80</v>
      </c>
      <c r="Q8" s="12">
        <v>27</v>
      </c>
    </row>
    <row r="9" customHeight="1" spans="1:17">
      <c r="A9" s="6">
        <v>62182</v>
      </c>
      <c r="B9" s="6" t="s">
        <v>18172</v>
      </c>
      <c r="C9" s="6" t="s">
        <v>18143</v>
      </c>
      <c r="D9" s="6" t="s">
        <v>18144</v>
      </c>
      <c r="E9" s="6" t="s">
        <v>292</v>
      </c>
      <c r="F9" s="6" t="s">
        <v>293</v>
      </c>
      <c r="G9" s="6" t="s">
        <v>18173</v>
      </c>
      <c r="H9" s="6" t="s">
        <v>18174</v>
      </c>
      <c r="I9" s="6" t="s">
        <v>18175</v>
      </c>
      <c r="J9" s="6" t="s">
        <v>18176</v>
      </c>
      <c r="K9" s="12">
        <v>380</v>
      </c>
      <c r="L9" s="12">
        <v>380</v>
      </c>
      <c r="M9" s="16">
        <v>7</v>
      </c>
      <c r="N9" s="52" t="s">
        <v>642</v>
      </c>
      <c r="O9" s="52" t="s">
        <v>299</v>
      </c>
      <c r="P9" s="12">
        <v>30</v>
      </c>
      <c r="Q9" s="12">
        <v>13</v>
      </c>
    </row>
    <row r="10" customHeight="1" spans="1:17">
      <c r="A10" s="6">
        <v>61559</v>
      </c>
      <c r="B10" s="6" t="s">
        <v>18177</v>
      </c>
      <c r="C10" s="6" t="s">
        <v>18143</v>
      </c>
      <c r="D10" s="6" t="s">
        <v>18144</v>
      </c>
      <c r="E10" s="6" t="s">
        <v>292</v>
      </c>
      <c r="F10" s="6" t="s">
        <v>293</v>
      </c>
      <c r="G10" s="6" t="s">
        <v>18178</v>
      </c>
      <c r="H10" s="6" t="s">
        <v>18169</v>
      </c>
      <c r="I10" s="6" t="s">
        <v>18179</v>
      </c>
      <c r="J10" s="6" t="s">
        <v>18180</v>
      </c>
      <c r="K10" s="12">
        <v>380</v>
      </c>
      <c r="L10" s="12">
        <v>360</v>
      </c>
      <c r="M10" s="16">
        <v>8</v>
      </c>
      <c r="N10" s="52" t="s">
        <v>642</v>
      </c>
      <c r="O10" s="52" t="s">
        <v>299</v>
      </c>
      <c r="P10" s="12"/>
      <c r="Q10" s="12"/>
    </row>
    <row r="11" customHeight="1" spans="1:17">
      <c r="A11" s="6">
        <v>47732</v>
      </c>
      <c r="B11" s="6" t="s">
        <v>18181</v>
      </c>
      <c r="C11" s="6" t="s">
        <v>18143</v>
      </c>
      <c r="D11" s="6" t="s">
        <v>18144</v>
      </c>
      <c r="E11" s="6" t="s">
        <v>292</v>
      </c>
      <c r="F11" s="6" t="s">
        <v>293</v>
      </c>
      <c r="G11" s="6" t="s">
        <v>18182</v>
      </c>
      <c r="H11" s="6" t="s">
        <v>18183</v>
      </c>
      <c r="I11" s="6" t="s">
        <v>18184</v>
      </c>
      <c r="J11" s="6" t="s">
        <v>18185</v>
      </c>
      <c r="K11" s="12">
        <v>380</v>
      </c>
      <c r="L11" s="12">
        <v>360</v>
      </c>
      <c r="M11" s="16">
        <v>9</v>
      </c>
      <c r="N11" s="52" t="s">
        <v>642</v>
      </c>
      <c r="O11" s="52" t="s">
        <v>299</v>
      </c>
      <c r="P11" s="12"/>
      <c r="Q11" s="12"/>
    </row>
    <row r="12" customHeight="1" spans="1:17">
      <c r="A12" s="6">
        <v>47739</v>
      </c>
      <c r="B12" s="6" t="s">
        <v>18186</v>
      </c>
      <c r="C12" s="6" t="s">
        <v>18143</v>
      </c>
      <c r="D12" s="6" t="s">
        <v>18144</v>
      </c>
      <c r="E12" s="6" t="s">
        <v>292</v>
      </c>
      <c r="F12" s="6" t="s">
        <v>293</v>
      </c>
      <c r="G12" s="6" t="s">
        <v>18187</v>
      </c>
      <c r="H12" s="6" t="s">
        <v>18183</v>
      </c>
      <c r="I12" s="6" t="s">
        <v>18184</v>
      </c>
      <c r="J12" s="6" t="s">
        <v>18188</v>
      </c>
      <c r="K12" s="12">
        <v>380</v>
      </c>
      <c r="L12" s="12">
        <v>360</v>
      </c>
      <c r="M12" s="16">
        <v>10</v>
      </c>
      <c r="N12" s="52" t="s">
        <v>642</v>
      </c>
      <c r="O12" s="52" t="s">
        <v>299</v>
      </c>
      <c r="P12" s="12"/>
      <c r="Q12" s="12"/>
    </row>
    <row r="13" customHeight="1" spans="1:17">
      <c r="A13" s="6">
        <v>61509</v>
      </c>
      <c r="B13" s="6" t="s">
        <v>18189</v>
      </c>
      <c r="C13" s="6" t="s">
        <v>18143</v>
      </c>
      <c r="D13" s="6" t="s">
        <v>18144</v>
      </c>
      <c r="E13" s="6" t="s">
        <v>292</v>
      </c>
      <c r="F13" s="6" t="s">
        <v>293</v>
      </c>
      <c r="G13" s="6" t="s">
        <v>18190</v>
      </c>
      <c r="H13" s="6" t="s">
        <v>18169</v>
      </c>
      <c r="I13" s="6" t="s">
        <v>18179</v>
      </c>
      <c r="J13" s="6" t="s">
        <v>18191</v>
      </c>
      <c r="K13" s="12">
        <v>380</v>
      </c>
      <c r="L13" s="12">
        <v>350</v>
      </c>
      <c r="M13" s="16">
        <v>11</v>
      </c>
      <c r="N13" s="52" t="s">
        <v>642</v>
      </c>
      <c r="O13" s="52" t="s">
        <v>299</v>
      </c>
      <c r="P13" s="12"/>
      <c r="Q13" s="12"/>
    </row>
    <row r="14" customHeight="1" spans="1:17">
      <c r="A14" s="6">
        <v>61607</v>
      </c>
      <c r="B14" s="6" t="s">
        <v>18192</v>
      </c>
      <c r="C14" s="6" t="s">
        <v>18143</v>
      </c>
      <c r="D14" s="6" t="s">
        <v>18144</v>
      </c>
      <c r="E14" s="6" t="s">
        <v>292</v>
      </c>
      <c r="F14" s="6" t="s">
        <v>293</v>
      </c>
      <c r="G14" s="6" t="s">
        <v>18193</v>
      </c>
      <c r="H14" s="6" t="s">
        <v>18169</v>
      </c>
      <c r="I14" s="6" t="s">
        <v>18179</v>
      </c>
      <c r="J14" s="6" t="s">
        <v>18194</v>
      </c>
      <c r="K14" s="12">
        <v>380</v>
      </c>
      <c r="L14" s="12">
        <v>330</v>
      </c>
      <c r="M14" s="16">
        <v>12</v>
      </c>
      <c r="N14" s="52" t="s">
        <v>642</v>
      </c>
      <c r="O14" s="52" t="s">
        <v>299</v>
      </c>
      <c r="P14" s="12"/>
      <c r="Q14" s="12"/>
    </row>
    <row r="15" customHeight="1" spans="1:17">
      <c r="A15" s="6">
        <v>50096</v>
      </c>
      <c r="B15" s="6" t="s">
        <v>18195</v>
      </c>
      <c r="C15" s="6" t="s">
        <v>18143</v>
      </c>
      <c r="D15" s="6" t="s">
        <v>18144</v>
      </c>
      <c r="E15" s="6" t="s">
        <v>292</v>
      </c>
      <c r="F15" s="6" t="s">
        <v>293</v>
      </c>
      <c r="G15" s="6" t="s">
        <v>18196</v>
      </c>
      <c r="H15" s="6" t="s">
        <v>18197</v>
      </c>
      <c r="I15" s="6" t="s">
        <v>18198</v>
      </c>
      <c r="J15" s="6" t="s">
        <v>18199</v>
      </c>
      <c r="K15" s="12">
        <v>380</v>
      </c>
      <c r="L15" s="12">
        <v>320</v>
      </c>
      <c r="M15" s="16">
        <v>13</v>
      </c>
      <c r="N15" s="52" t="s">
        <v>642</v>
      </c>
      <c r="O15" s="52" t="s">
        <v>299</v>
      </c>
      <c r="P15" s="12"/>
      <c r="Q15" s="12"/>
    </row>
    <row r="16" customHeight="1" spans="1:17">
      <c r="A16" s="6">
        <v>48936</v>
      </c>
      <c r="B16" s="6" t="s">
        <v>18200</v>
      </c>
      <c r="C16" s="6" t="s">
        <v>18143</v>
      </c>
      <c r="D16" s="6" t="s">
        <v>18144</v>
      </c>
      <c r="E16" s="6" t="s">
        <v>292</v>
      </c>
      <c r="F16" s="6" t="s">
        <v>293</v>
      </c>
      <c r="G16" s="6" t="s">
        <v>18201</v>
      </c>
      <c r="H16" s="6" t="s">
        <v>18202</v>
      </c>
      <c r="I16" s="6" t="s">
        <v>18203</v>
      </c>
      <c r="J16" s="6" t="s">
        <v>18204</v>
      </c>
      <c r="K16" s="12">
        <v>380</v>
      </c>
      <c r="L16" s="12">
        <v>300</v>
      </c>
      <c r="M16" s="16">
        <v>14</v>
      </c>
      <c r="N16" s="52" t="s">
        <v>642</v>
      </c>
      <c r="O16" s="52" t="s">
        <v>299</v>
      </c>
      <c r="P16" s="12"/>
      <c r="Q16" s="12"/>
    </row>
    <row r="17" customHeight="1" spans="1:17">
      <c r="A17" s="6">
        <v>47749</v>
      </c>
      <c r="B17" s="6" t="s">
        <v>18205</v>
      </c>
      <c r="C17" s="6" t="s">
        <v>18143</v>
      </c>
      <c r="D17" s="6" t="s">
        <v>18144</v>
      </c>
      <c r="E17" s="6" t="s">
        <v>292</v>
      </c>
      <c r="F17" s="6" t="s">
        <v>293</v>
      </c>
      <c r="G17" s="6" t="s">
        <v>18206</v>
      </c>
      <c r="H17" s="6" t="s">
        <v>18207</v>
      </c>
      <c r="I17" s="6" t="s">
        <v>18208</v>
      </c>
      <c r="J17" s="6" t="s">
        <v>18209</v>
      </c>
      <c r="K17" s="12">
        <v>380</v>
      </c>
      <c r="L17" s="12">
        <v>280</v>
      </c>
      <c r="M17" s="16">
        <v>15</v>
      </c>
      <c r="N17" s="52" t="s">
        <v>642</v>
      </c>
      <c r="O17" s="52" t="s">
        <v>299</v>
      </c>
      <c r="P17" s="12"/>
      <c r="Q17" s="12"/>
    </row>
    <row r="18" customHeight="1" spans="1:17">
      <c r="A18" s="6">
        <v>56711</v>
      </c>
      <c r="B18" s="6" t="s">
        <v>18210</v>
      </c>
      <c r="C18" s="6" t="s">
        <v>18143</v>
      </c>
      <c r="D18" s="6" t="s">
        <v>18144</v>
      </c>
      <c r="E18" s="6" t="s">
        <v>292</v>
      </c>
      <c r="F18" s="6" t="s">
        <v>293</v>
      </c>
      <c r="G18" s="6" t="s">
        <v>18211</v>
      </c>
      <c r="H18" s="6" t="s">
        <v>308</v>
      </c>
      <c r="I18" s="6" t="s">
        <v>18212</v>
      </c>
      <c r="J18" s="6" t="s">
        <v>18213</v>
      </c>
      <c r="K18" s="12">
        <v>380</v>
      </c>
      <c r="L18" s="12">
        <v>270</v>
      </c>
      <c r="M18" s="16">
        <v>16</v>
      </c>
      <c r="N18" s="52" t="s">
        <v>642</v>
      </c>
      <c r="O18" s="52" t="s">
        <v>299</v>
      </c>
      <c r="P18" s="12"/>
      <c r="Q18" s="12"/>
    </row>
    <row r="19" customHeight="1" spans="1:17">
      <c r="A19" s="6">
        <v>58873</v>
      </c>
      <c r="B19" s="6" t="s">
        <v>18214</v>
      </c>
      <c r="C19" s="6" t="s">
        <v>18143</v>
      </c>
      <c r="D19" s="6" t="s">
        <v>18144</v>
      </c>
      <c r="E19" s="6" t="s">
        <v>292</v>
      </c>
      <c r="F19" s="6" t="s">
        <v>293</v>
      </c>
      <c r="G19" s="6" t="s">
        <v>18215</v>
      </c>
      <c r="H19" s="6" t="s">
        <v>18216</v>
      </c>
      <c r="I19" s="6" t="s">
        <v>18217</v>
      </c>
      <c r="J19" s="6" t="s">
        <v>18218</v>
      </c>
      <c r="K19" s="12">
        <v>380</v>
      </c>
      <c r="L19" s="12">
        <v>270</v>
      </c>
      <c r="M19" s="16">
        <v>17</v>
      </c>
      <c r="N19" s="52" t="s">
        <v>642</v>
      </c>
      <c r="O19" s="52" t="s">
        <v>299</v>
      </c>
      <c r="P19" s="12"/>
      <c r="Q19" s="12"/>
    </row>
    <row r="20" customHeight="1" spans="1:17">
      <c r="A20" s="6">
        <v>61496</v>
      </c>
      <c r="B20" s="6" t="s">
        <v>18219</v>
      </c>
      <c r="C20" s="6" t="s">
        <v>18143</v>
      </c>
      <c r="D20" s="6" t="s">
        <v>18144</v>
      </c>
      <c r="E20" s="6" t="s">
        <v>292</v>
      </c>
      <c r="F20" s="6" t="s">
        <v>293</v>
      </c>
      <c r="G20" s="6" t="s">
        <v>18220</v>
      </c>
      <c r="H20" s="6" t="s">
        <v>18169</v>
      </c>
      <c r="I20" s="6" t="s">
        <v>18179</v>
      </c>
      <c r="J20" s="6" t="s">
        <v>18221</v>
      </c>
      <c r="K20" s="12">
        <v>380</v>
      </c>
      <c r="L20" s="12">
        <v>270</v>
      </c>
      <c r="M20" s="16">
        <v>18</v>
      </c>
      <c r="N20" s="52" t="s">
        <v>642</v>
      </c>
      <c r="O20" s="52" t="s">
        <v>299</v>
      </c>
      <c r="P20" s="12"/>
      <c r="Q20" s="12"/>
    </row>
    <row r="21" customHeight="1" spans="1:17">
      <c r="A21" s="6">
        <v>50535</v>
      </c>
      <c r="B21" s="6" t="s">
        <v>18222</v>
      </c>
      <c r="C21" s="6" t="s">
        <v>18143</v>
      </c>
      <c r="D21" s="6" t="s">
        <v>18144</v>
      </c>
      <c r="E21" s="6" t="s">
        <v>292</v>
      </c>
      <c r="F21" s="6" t="s">
        <v>293</v>
      </c>
      <c r="G21" s="6" t="s">
        <v>18223</v>
      </c>
      <c r="H21" s="6" t="s">
        <v>18146</v>
      </c>
      <c r="I21" s="6" t="s">
        <v>18224</v>
      </c>
      <c r="J21" s="6" t="s">
        <v>18225</v>
      </c>
      <c r="K21" s="12">
        <v>380</v>
      </c>
      <c r="L21" s="12">
        <v>260</v>
      </c>
      <c r="M21" s="16">
        <v>19</v>
      </c>
      <c r="N21" s="52" t="s">
        <v>333</v>
      </c>
      <c r="O21" s="52"/>
      <c r="P21" s="12"/>
      <c r="Q21" s="12"/>
    </row>
    <row r="22" customHeight="1" spans="1:17">
      <c r="A22" s="6">
        <v>62099</v>
      </c>
      <c r="B22" s="6" t="s">
        <v>18226</v>
      </c>
      <c r="C22" s="6" t="s">
        <v>18143</v>
      </c>
      <c r="D22" s="6" t="s">
        <v>18144</v>
      </c>
      <c r="E22" s="6" t="s">
        <v>292</v>
      </c>
      <c r="F22" s="6" t="s">
        <v>293</v>
      </c>
      <c r="G22" s="6" t="s">
        <v>18227</v>
      </c>
      <c r="H22" s="6" t="s">
        <v>18228</v>
      </c>
      <c r="I22" s="6" t="s">
        <v>18229</v>
      </c>
      <c r="J22" s="6" t="s">
        <v>18230</v>
      </c>
      <c r="K22" s="12">
        <v>380</v>
      </c>
      <c r="L22" s="12">
        <v>260</v>
      </c>
      <c r="M22" s="16">
        <v>20</v>
      </c>
      <c r="N22" s="52" t="s">
        <v>333</v>
      </c>
      <c r="O22" s="52"/>
      <c r="P22" s="12"/>
      <c r="Q22" s="12"/>
    </row>
    <row r="23" customHeight="1" spans="1:17">
      <c r="A23" s="6">
        <v>50517</v>
      </c>
      <c r="B23" s="6" t="s">
        <v>18231</v>
      </c>
      <c r="C23" s="6" t="s">
        <v>18143</v>
      </c>
      <c r="D23" s="6" t="s">
        <v>18144</v>
      </c>
      <c r="E23" s="6" t="s">
        <v>292</v>
      </c>
      <c r="F23" s="6" t="s">
        <v>293</v>
      </c>
      <c r="G23" s="6" t="s">
        <v>18232</v>
      </c>
      <c r="H23" s="6" t="s">
        <v>18146</v>
      </c>
      <c r="I23" s="6" t="s">
        <v>18147</v>
      </c>
      <c r="J23" s="6" t="s">
        <v>18233</v>
      </c>
      <c r="K23" s="12">
        <v>370</v>
      </c>
      <c r="L23" s="12">
        <v>320</v>
      </c>
      <c r="M23" s="16">
        <v>21</v>
      </c>
      <c r="N23" s="52" t="s">
        <v>333</v>
      </c>
      <c r="O23" s="52"/>
      <c r="P23" s="12"/>
      <c r="Q23" s="12"/>
    </row>
    <row r="24" customHeight="1" spans="1:17">
      <c r="A24" s="6">
        <v>62083</v>
      </c>
      <c r="B24" s="6" t="s">
        <v>18234</v>
      </c>
      <c r="C24" s="6" t="s">
        <v>18143</v>
      </c>
      <c r="D24" s="6" t="s">
        <v>18144</v>
      </c>
      <c r="E24" s="6" t="s">
        <v>292</v>
      </c>
      <c r="F24" s="6" t="s">
        <v>293</v>
      </c>
      <c r="G24" s="6" t="s">
        <v>18235</v>
      </c>
      <c r="H24" s="6" t="s">
        <v>18228</v>
      </c>
      <c r="I24" s="6" t="s">
        <v>18236</v>
      </c>
      <c r="J24" s="6" t="s">
        <v>18237</v>
      </c>
      <c r="K24" s="12">
        <v>360</v>
      </c>
      <c r="L24" s="12">
        <v>340</v>
      </c>
      <c r="M24" s="16">
        <v>22</v>
      </c>
      <c r="N24" s="52" t="s">
        <v>333</v>
      </c>
      <c r="O24" s="52"/>
      <c r="P24" s="12"/>
      <c r="Q24" s="12"/>
    </row>
    <row r="25" customHeight="1" spans="1:17">
      <c r="A25" s="6">
        <v>57283</v>
      </c>
      <c r="B25" s="6" t="s">
        <v>18238</v>
      </c>
      <c r="C25" s="6" t="s">
        <v>18143</v>
      </c>
      <c r="D25" s="6" t="s">
        <v>18144</v>
      </c>
      <c r="E25" s="6" t="s">
        <v>292</v>
      </c>
      <c r="F25" s="6" t="s">
        <v>293</v>
      </c>
      <c r="G25" s="6" t="s">
        <v>18239</v>
      </c>
      <c r="H25" s="6" t="s">
        <v>18240</v>
      </c>
      <c r="I25" s="6" t="s">
        <v>18241</v>
      </c>
      <c r="J25" s="6" t="s">
        <v>18242</v>
      </c>
      <c r="K25" s="12">
        <v>360</v>
      </c>
      <c r="L25" s="12">
        <v>320</v>
      </c>
      <c r="M25" s="16">
        <v>23</v>
      </c>
      <c r="N25" s="52" t="s">
        <v>333</v>
      </c>
      <c r="O25" s="52"/>
      <c r="P25" s="12"/>
      <c r="Q25" s="12"/>
    </row>
    <row r="26" customHeight="1" spans="1:17">
      <c r="A26" s="6">
        <v>58867</v>
      </c>
      <c r="B26" s="6" t="s">
        <v>18243</v>
      </c>
      <c r="C26" s="6" t="s">
        <v>18143</v>
      </c>
      <c r="D26" s="6" t="s">
        <v>18144</v>
      </c>
      <c r="E26" s="6" t="s">
        <v>292</v>
      </c>
      <c r="F26" s="6" t="s">
        <v>293</v>
      </c>
      <c r="G26" s="6" t="s">
        <v>18244</v>
      </c>
      <c r="H26" s="6" t="s">
        <v>18245</v>
      </c>
      <c r="I26" s="6" t="s">
        <v>18246</v>
      </c>
      <c r="J26" s="6" t="s">
        <v>18247</v>
      </c>
      <c r="K26" s="12">
        <v>360</v>
      </c>
      <c r="L26" s="12">
        <v>320</v>
      </c>
      <c r="M26" s="16">
        <v>24</v>
      </c>
      <c r="N26" s="52" t="s">
        <v>333</v>
      </c>
      <c r="O26" s="52"/>
      <c r="P26" s="12"/>
      <c r="Q26" s="12"/>
    </row>
    <row r="27" customHeight="1" spans="1:17">
      <c r="A27" s="6">
        <v>57485</v>
      </c>
      <c r="B27" s="6" t="s">
        <v>18248</v>
      </c>
      <c r="C27" s="6" t="s">
        <v>18143</v>
      </c>
      <c r="D27" s="6" t="s">
        <v>18144</v>
      </c>
      <c r="E27" s="6" t="s">
        <v>292</v>
      </c>
      <c r="F27" s="6" t="s">
        <v>293</v>
      </c>
      <c r="G27" s="6" t="s">
        <v>18249</v>
      </c>
      <c r="H27" s="6" t="s">
        <v>18250</v>
      </c>
      <c r="I27" s="6" t="s">
        <v>18251</v>
      </c>
      <c r="J27" s="15" t="s">
        <v>18252</v>
      </c>
      <c r="K27" s="12">
        <v>360</v>
      </c>
      <c r="L27" s="12">
        <v>240</v>
      </c>
      <c r="M27" s="16">
        <v>25</v>
      </c>
      <c r="N27" s="52" t="s">
        <v>333</v>
      </c>
      <c r="O27" s="52"/>
      <c r="P27" s="12"/>
      <c r="Q27" s="12"/>
    </row>
    <row r="28" customHeight="1" spans="1:17">
      <c r="A28" s="6">
        <v>47475</v>
      </c>
      <c r="B28" s="6" t="s">
        <v>18253</v>
      </c>
      <c r="C28" s="6" t="s">
        <v>18143</v>
      </c>
      <c r="D28" s="6" t="s">
        <v>18144</v>
      </c>
      <c r="E28" s="6" t="s">
        <v>292</v>
      </c>
      <c r="F28" s="6" t="s">
        <v>293</v>
      </c>
      <c r="G28" s="6" t="s">
        <v>18254</v>
      </c>
      <c r="H28" s="6" t="s">
        <v>3657</v>
      </c>
      <c r="I28" s="6" t="s">
        <v>18255</v>
      </c>
      <c r="J28" s="6" t="s">
        <v>18256</v>
      </c>
      <c r="K28" s="12">
        <v>360</v>
      </c>
      <c r="L28" s="12">
        <v>110</v>
      </c>
      <c r="M28" s="16">
        <v>26</v>
      </c>
      <c r="N28" s="52" t="s">
        <v>333</v>
      </c>
      <c r="O28" s="52"/>
      <c r="P28" s="12"/>
      <c r="Q28" s="12"/>
    </row>
    <row r="29" customHeight="1" spans="1:17">
      <c r="A29" s="6">
        <v>58085</v>
      </c>
      <c r="B29" s="6" t="s">
        <v>18257</v>
      </c>
      <c r="C29" s="6" t="s">
        <v>18143</v>
      </c>
      <c r="D29" s="6" t="s">
        <v>18144</v>
      </c>
      <c r="E29" s="6" t="s">
        <v>292</v>
      </c>
      <c r="F29" s="6" t="s">
        <v>293</v>
      </c>
      <c r="G29" s="6" t="s">
        <v>18258</v>
      </c>
      <c r="H29" s="6" t="s">
        <v>18259</v>
      </c>
      <c r="I29" s="6" t="s">
        <v>18152</v>
      </c>
      <c r="J29" s="6" t="s">
        <v>18260</v>
      </c>
      <c r="K29" s="12">
        <v>360</v>
      </c>
      <c r="L29" s="12">
        <v>40</v>
      </c>
      <c r="M29" s="16">
        <v>27</v>
      </c>
      <c r="N29" s="52" t="s">
        <v>333</v>
      </c>
      <c r="O29" s="52"/>
      <c r="P29" s="12"/>
      <c r="Q29" s="12"/>
    </row>
    <row r="30" customHeight="1" spans="1:17">
      <c r="A30" s="6">
        <v>61825</v>
      </c>
      <c r="B30" s="6" t="s">
        <v>18261</v>
      </c>
      <c r="C30" s="6" t="s">
        <v>18143</v>
      </c>
      <c r="D30" s="6" t="s">
        <v>18144</v>
      </c>
      <c r="E30" s="6" t="s">
        <v>292</v>
      </c>
      <c r="F30" s="6" t="s">
        <v>293</v>
      </c>
      <c r="G30" s="6" t="s">
        <v>18262</v>
      </c>
      <c r="H30" s="6" t="s">
        <v>18263</v>
      </c>
      <c r="I30" s="6" t="s">
        <v>18264</v>
      </c>
      <c r="J30" s="6" t="s">
        <v>18265</v>
      </c>
      <c r="K30" s="12">
        <v>350</v>
      </c>
      <c r="L30" s="12">
        <v>270</v>
      </c>
      <c r="M30" s="16">
        <v>28</v>
      </c>
      <c r="N30" s="52" t="s">
        <v>333</v>
      </c>
      <c r="O30" s="52"/>
      <c r="P30" s="12"/>
      <c r="Q30" s="12"/>
    </row>
    <row r="31" customHeight="1" spans="1:17">
      <c r="A31" s="6">
        <v>48934</v>
      </c>
      <c r="B31" s="6" t="s">
        <v>18266</v>
      </c>
      <c r="C31" s="6" t="s">
        <v>18143</v>
      </c>
      <c r="D31" s="6" t="s">
        <v>18144</v>
      </c>
      <c r="E31" s="6" t="s">
        <v>292</v>
      </c>
      <c r="F31" s="6" t="s">
        <v>293</v>
      </c>
      <c r="G31" s="6" t="s">
        <v>18267</v>
      </c>
      <c r="H31" s="6" t="s">
        <v>18183</v>
      </c>
      <c r="I31" s="6" t="s">
        <v>18184</v>
      </c>
      <c r="J31" s="6" t="s">
        <v>18268</v>
      </c>
      <c r="K31" s="12">
        <v>340</v>
      </c>
      <c r="L31" s="12">
        <v>320</v>
      </c>
      <c r="M31" s="16">
        <v>29</v>
      </c>
      <c r="N31" s="52" t="s">
        <v>333</v>
      </c>
      <c r="O31" s="52"/>
      <c r="P31" s="12"/>
      <c r="Q31" s="12"/>
    </row>
    <row r="32" customHeight="1" spans="1:17">
      <c r="A32" s="6">
        <v>57461</v>
      </c>
      <c r="B32" s="6" t="s">
        <v>18269</v>
      </c>
      <c r="C32" s="6" t="s">
        <v>18143</v>
      </c>
      <c r="D32" s="6" t="s">
        <v>18144</v>
      </c>
      <c r="E32" s="6" t="s">
        <v>292</v>
      </c>
      <c r="F32" s="6" t="s">
        <v>293</v>
      </c>
      <c r="G32" s="6" t="s">
        <v>18270</v>
      </c>
      <c r="H32" s="6" t="s">
        <v>18271</v>
      </c>
      <c r="I32" s="6" t="s">
        <v>18272</v>
      </c>
      <c r="J32" s="6" t="s">
        <v>18273</v>
      </c>
      <c r="K32" s="12">
        <v>340</v>
      </c>
      <c r="L32" s="12">
        <v>280</v>
      </c>
      <c r="M32" s="16">
        <v>30</v>
      </c>
      <c r="N32" s="52" t="s">
        <v>333</v>
      </c>
      <c r="O32" s="52"/>
      <c r="P32" s="12"/>
      <c r="Q32" s="12"/>
    </row>
    <row r="33" customHeight="1" spans="1:17">
      <c r="A33" s="6">
        <v>47500</v>
      </c>
      <c r="B33" s="6" t="s">
        <v>18274</v>
      </c>
      <c r="C33" s="6" t="s">
        <v>18143</v>
      </c>
      <c r="D33" s="6" t="s">
        <v>18144</v>
      </c>
      <c r="E33" s="6" t="s">
        <v>292</v>
      </c>
      <c r="F33" s="6" t="s">
        <v>293</v>
      </c>
      <c r="G33" s="6" t="s">
        <v>18275</v>
      </c>
      <c r="H33" s="6" t="s">
        <v>18276</v>
      </c>
      <c r="I33" s="6" t="s">
        <v>18277</v>
      </c>
      <c r="J33" s="6" t="s">
        <v>12835</v>
      </c>
      <c r="K33" s="12">
        <v>340</v>
      </c>
      <c r="L33" s="12">
        <v>240</v>
      </c>
      <c r="M33" s="16">
        <v>31</v>
      </c>
      <c r="N33" s="52" t="s">
        <v>333</v>
      </c>
      <c r="O33" s="52"/>
      <c r="P33" s="12"/>
      <c r="Q33" s="12"/>
    </row>
    <row r="34" customHeight="1" spans="1:17">
      <c r="A34" s="6">
        <v>47509</v>
      </c>
      <c r="B34" s="6" t="s">
        <v>18278</v>
      </c>
      <c r="C34" s="6" t="s">
        <v>18143</v>
      </c>
      <c r="D34" s="6" t="s">
        <v>18144</v>
      </c>
      <c r="E34" s="6" t="s">
        <v>292</v>
      </c>
      <c r="F34" s="6" t="s">
        <v>293</v>
      </c>
      <c r="G34" s="6" t="s">
        <v>18279</v>
      </c>
      <c r="H34" s="6" t="s">
        <v>18276</v>
      </c>
      <c r="I34" s="6" t="s">
        <v>18277</v>
      </c>
      <c r="J34" s="6" t="s">
        <v>18280</v>
      </c>
      <c r="K34" s="12">
        <v>340</v>
      </c>
      <c r="L34" s="12">
        <v>190</v>
      </c>
      <c r="M34" s="16">
        <v>32</v>
      </c>
      <c r="N34" s="52" t="s">
        <v>333</v>
      </c>
      <c r="O34" s="52"/>
      <c r="P34" s="12"/>
      <c r="Q34" s="12"/>
    </row>
    <row r="35" customHeight="1" spans="1:17">
      <c r="A35" s="6">
        <v>62049</v>
      </c>
      <c r="B35" s="6" t="s">
        <v>18281</v>
      </c>
      <c r="C35" s="6" t="s">
        <v>18143</v>
      </c>
      <c r="D35" s="6" t="s">
        <v>18144</v>
      </c>
      <c r="E35" s="6" t="s">
        <v>292</v>
      </c>
      <c r="F35" s="6" t="s">
        <v>293</v>
      </c>
      <c r="G35" s="6" t="s">
        <v>18282</v>
      </c>
      <c r="H35" s="6" t="s">
        <v>167</v>
      </c>
      <c r="I35" s="6" t="s">
        <v>18283</v>
      </c>
      <c r="J35" s="6" t="s">
        <v>18284</v>
      </c>
      <c r="K35" s="12">
        <v>330</v>
      </c>
      <c r="L35" s="12">
        <v>330</v>
      </c>
      <c r="M35" s="16">
        <v>33</v>
      </c>
      <c r="N35" s="52" t="s">
        <v>333</v>
      </c>
      <c r="O35" s="52"/>
      <c r="P35" s="12"/>
      <c r="Q35" s="12"/>
    </row>
    <row r="36" customHeight="1" spans="1:17">
      <c r="A36" s="6">
        <v>54812</v>
      </c>
      <c r="B36" s="6" t="s">
        <v>18285</v>
      </c>
      <c r="C36" s="6" t="s">
        <v>18143</v>
      </c>
      <c r="D36" s="6" t="s">
        <v>18144</v>
      </c>
      <c r="E36" s="6" t="s">
        <v>292</v>
      </c>
      <c r="F36" s="6" t="s">
        <v>293</v>
      </c>
      <c r="G36" s="6" t="s">
        <v>18286</v>
      </c>
      <c r="H36" s="6" t="s">
        <v>18287</v>
      </c>
      <c r="I36" s="6" t="s">
        <v>12751</v>
      </c>
      <c r="J36" s="6" t="s">
        <v>18288</v>
      </c>
      <c r="K36" s="12">
        <v>330</v>
      </c>
      <c r="L36" s="12">
        <v>300</v>
      </c>
      <c r="M36" s="16">
        <v>34</v>
      </c>
      <c r="N36" s="52" t="s">
        <v>333</v>
      </c>
      <c r="O36" s="52"/>
      <c r="P36" s="12"/>
      <c r="Q36" s="12"/>
    </row>
    <row r="37" customHeight="1" spans="1:17">
      <c r="A37" s="6">
        <v>58523</v>
      </c>
      <c r="B37" s="6" t="s">
        <v>18289</v>
      </c>
      <c r="C37" s="6" t="s">
        <v>18143</v>
      </c>
      <c r="D37" s="6" t="s">
        <v>18144</v>
      </c>
      <c r="E37" s="6" t="s">
        <v>292</v>
      </c>
      <c r="F37" s="6" t="s">
        <v>293</v>
      </c>
      <c r="G37" s="6" t="s">
        <v>18290</v>
      </c>
      <c r="H37" s="6" t="s">
        <v>18291</v>
      </c>
      <c r="I37" s="6" t="s">
        <v>18241</v>
      </c>
      <c r="J37" s="6" t="s">
        <v>18292</v>
      </c>
      <c r="K37" s="12">
        <v>330</v>
      </c>
      <c r="L37" s="12">
        <v>300</v>
      </c>
      <c r="M37" s="16">
        <v>35</v>
      </c>
      <c r="N37" s="52" t="s">
        <v>333</v>
      </c>
      <c r="O37" s="52"/>
      <c r="P37" s="12"/>
      <c r="Q37" s="12"/>
    </row>
    <row r="38" customHeight="1" spans="1:17">
      <c r="A38" s="6">
        <v>57418</v>
      </c>
      <c r="B38" s="6" t="s">
        <v>18293</v>
      </c>
      <c r="C38" s="6" t="s">
        <v>18143</v>
      </c>
      <c r="D38" s="6" t="s">
        <v>18144</v>
      </c>
      <c r="E38" s="6" t="s">
        <v>292</v>
      </c>
      <c r="F38" s="6" t="s">
        <v>293</v>
      </c>
      <c r="G38" s="6" t="s">
        <v>18294</v>
      </c>
      <c r="H38" s="6" t="s">
        <v>18295</v>
      </c>
      <c r="I38" s="6" t="s">
        <v>18241</v>
      </c>
      <c r="J38" s="6" t="s">
        <v>18296</v>
      </c>
      <c r="K38" s="12">
        <v>330</v>
      </c>
      <c r="L38" s="12">
        <v>290</v>
      </c>
      <c r="M38" s="16">
        <v>36</v>
      </c>
      <c r="N38" s="52" t="s">
        <v>333</v>
      </c>
      <c r="O38" s="52"/>
      <c r="P38" s="12"/>
      <c r="Q38" s="12"/>
    </row>
    <row r="39" customHeight="1" spans="1:17">
      <c r="A39" s="6">
        <v>49084</v>
      </c>
      <c r="B39" s="6" t="s">
        <v>18297</v>
      </c>
      <c r="C39" s="6" t="s">
        <v>18143</v>
      </c>
      <c r="D39" s="6" t="s">
        <v>18144</v>
      </c>
      <c r="E39" s="6" t="s">
        <v>292</v>
      </c>
      <c r="F39" s="6" t="s">
        <v>293</v>
      </c>
      <c r="G39" s="6" t="s">
        <v>18298</v>
      </c>
      <c r="H39" s="6" t="s">
        <v>12923</v>
      </c>
      <c r="I39" s="6" t="s">
        <v>12924</v>
      </c>
      <c r="J39" s="6" t="s">
        <v>18299</v>
      </c>
      <c r="K39" s="12">
        <v>330</v>
      </c>
      <c r="L39" s="12">
        <v>280</v>
      </c>
      <c r="M39" s="16">
        <v>37</v>
      </c>
      <c r="N39" s="52" t="s">
        <v>333</v>
      </c>
      <c r="O39" s="52"/>
      <c r="P39" s="12"/>
      <c r="Q39" s="12"/>
    </row>
    <row r="40" customHeight="1" spans="1:17">
      <c r="A40" s="6">
        <v>58071</v>
      </c>
      <c r="B40" s="6" t="s">
        <v>18300</v>
      </c>
      <c r="C40" s="6" t="s">
        <v>18143</v>
      </c>
      <c r="D40" s="6" t="s">
        <v>18144</v>
      </c>
      <c r="E40" s="6" t="s">
        <v>292</v>
      </c>
      <c r="F40" s="6" t="s">
        <v>293</v>
      </c>
      <c r="G40" s="6" t="s">
        <v>18301</v>
      </c>
      <c r="H40" s="6" t="s">
        <v>18302</v>
      </c>
      <c r="I40" s="6" t="s">
        <v>18152</v>
      </c>
      <c r="J40" s="6" t="s">
        <v>18303</v>
      </c>
      <c r="K40" s="12">
        <v>330</v>
      </c>
      <c r="L40" s="12">
        <v>260</v>
      </c>
      <c r="M40" s="16">
        <v>38</v>
      </c>
      <c r="N40" s="52" t="s">
        <v>333</v>
      </c>
      <c r="O40" s="52"/>
      <c r="P40" s="12"/>
      <c r="Q40" s="12"/>
    </row>
    <row r="41" customHeight="1" spans="1:17">
      <c r="A41" s="6">
        <v>62225</v>
      </c>
      <c r="B41" s="6" t="s">
        <v>18304</v>
      </c>
      <c r="C41" s="6" t="s">
        <v>18143</v>
      </c>
      <c r="D41" s="6" t="s">
        <v>18144</v>
      </c>
      <c r="E41" s="6" t="s">
        <v>292</v>
      </c>
      <c r="F41" s="6" t="s">
        <v>293</v>
      </c>
      <c r="G41" s="6" t="s">
        <v>18305</v>
      </c>
      <c r="H41" s="6" t="s">
        <v>11689</v>
      </c>
      <c r="I41" s="6" t="s">
        <v>18306</v>
      </c>
      <c r="J41" s="6" t="s">
        <v>18307</v>
      </c>
      <c r="K41" s="12">
        <v>330</v>
      </c>
      <c r="L41" s="12">
        <v>230</v>
      </c>
      <c r="M41" s="16">
        <v>39</v>
      </c>
      <c r="N41" s="52" t="s">
        <v>333</v>
      </c>
      <c r="O41" s="52"/>
      <c r="P41" s="12"/>
      <c r="Q41" s="12"/>
    </row>
    <row r="42" customHeight="1" spans="1:17">
      <c r="A42" s="6">
        <v>47348</v>
      </c>
      <c r="B42" s="6" t="s">
        <v>18308</v>
      </c>
      <c r="C42" s="6" t="s">
        <v>18143</v>
      </c>
      <c r="D42" s="6" t="s">
        <v>18144</v>
      </c>
      <c r="E42" s="6" t="s">
        <v>292</v>
      </c>
      <c r="F42" s="6" t="s">
        <v>293</v>
      </c>
      <c r="G42" s="6" t="s">
        <v>18309</v>
      </c>
      <c r="H42" s="6" t="s">
        <v>577</v>
      </c>
      <c r="I42" s="6" t="s">
        <v>18310</v>
      </c>
      <c r="J42" s="6" t="s">
        <v>18311</v>
      </c>
      <c r="K42" s="12">
        <v>320</v>
      </c>
      <c r="L42" s="12">
        <v>270</v>
      </c>
      <c r="M42" s="16">
        <v>40</v>
      </c>
      <c r="N42" s="52" t="s">
        <v>333</v>
      </c>
      <c r="O42" s="52"/>
      <c r="P42" s="12"/>
      <c r="Q42" s="12"/>
    </row>
    <row r="43" customHeight="1" spans="1:17">
      <c r="A43" s="6">
        <v>52787</v>
      </c>
      <c r="B43" s="6" t="s">
        <v>18312</v>
      </c>
      <c r="C43" s="6" t="s">
        <v>18143</v>
      </c>
      <c r="D43" s="6" t="s">
        <v>18144</v>
      </c>
      <c r="E43" s="6" t="s">
        <v>292</v>
      </c>
      <c r="F43" s="6" t="s">
        <v>293</v>
      </c>
      <c r="G43" s="6" t="s">
        <v>18313</v>
      </c>
      <c r="H43" s="6" t="s">
        <v>8366</v>
      </c>
      <c r="I43" s="6" t="s">
        <v>18314</v>
      </c>
      <c r="J43" s="6" t="s">
        <v>18315</v>
      </c>
      <c r="K43" s="12">
        <v>320</v>
      </c>
      <c r="L43" s="12">
        <v>250</v>
      </c>
      <c r="M43" s="16">
        <v>41</v>
      </c>
      <c r="N43" s="52" t="s">
        <v>333</v>
      </c>
      <c r="O43" s="52"/>
      <c r="P43" s="12"/>
      <c r="Q43" s="12"/>
    </row>
    <row r="44" customHeight="1" spans="1:17">
      <c r="A44" s="6">
        <v>56769</v>
      </c>
      <c r="B44" s="6" t="s">
        <v>18316</v>
      </c>
      <c r="C44" s="6" t="s">
        <v>18143</v>
      </c>
      <c r="D44" s="6" t="s">
        <v>18144</v>
      </c>
      <c r="E44" s="6" t="s">
        <v>292</v>
      </c>
      <c r="F44" s="6" t="s">
        <v>293</v>
      </c>
      <c r="G44" s="6" t="s">
        <v>18317</v>
      </c>
      <c r="H44" s="6" t="s">
        <v>308</v>
      </c>
      <c r="I44" s="6" t="s">
        <v>18212</v>
      </c>
      <c r="J44" s="6" t="s">
        <v>18318</v>
      </c>
      <c r="K44" s="12">
        <v>320</v>
      </c>
      <c r="L44" s="12">
        <v>240</v>
      </c>
      <c r="M44" s="16">
        <v>42</v>
      </c>
      <c r="N44" s="52" t="s">
        <v>333</v>
      </c>
      <c r="O44" s="52"/>
      <c r="P44" s="12"/>
      <c r="Q44" s="12"/>
    </row>
    <row r="45" customHeight="1" spans="1:17">
      <c r="A45" s="6">
        <v>47504</v>
      </c>
      <c r="B45" s="6" t="s">
        <v>18319</v>
      </c>
      <c r="C45" s="6" t="s">
        <v>18143</v>
      </c>
      <c r="D45" s="6" t="s">
        <v>18144</v>
      </c>
      <c r="E45" s="6" t="s">
        <v>292</v>
      </c>
      <c r="F45" s="6" t="s">
        <v>293</v>
      </c>
      <c r="G45" s="6" t="s">
        <v>18320</v>
      </c>
      <c r="H45" s="6" t="s">
        <v>577</v>
      </c>
      <c r="I45" s="6" t="s">
        <v>578</v>
      </c>
      <c r="J45" s="6" t="s">
        <v>18321</v>
      </c>
      <c r="K45" s="12">
        <v>320</v>
      </c>
      <c r="L45" s="12">
        <v>180</v>
      </c>
      <c r="M45" s="16">
        <v>43</v>
      </c>
      <c r="N45" s="52" t="s">
        <v>333</v>
      </c>
      <c r="O45" s="52"/>
      <c r="P45" s="12"/>
      <c r="Q45" s="12"/>
    </row>
    <row r="46" customHeight="1" spans="1:17">
      <c r="A46" s="6">
        <v>61521</v>
      </c>
      <c r="B46" s="6" t="s">
        <v>18322</v>
      </c>
      <c r="C46" s="6" t="s">
        <v>18143</v>
      </c>
      <c r="D46" s="6" t="s">
        <v>18144</v>
      </c>
      <c r="E46" s="6" t="s">
        <v>292</v>
      </c>
      <c r="F46" s="6" t="s">
        <v>293</v>
      </c>
      <c r="G46" s="6" t="s">
        <v>18323</v>
      </c>
      <c r="H46" s="6" t="s">
        <v>18169</v>
      </c>
      <c r="I46" s="6" t="s">
        <v>18324</v>
      </c>
      <c r="J46" s="15" t="s">
        <v>18325</v>
      </c>
      <c r="K46" s="12">
        <v>310</v>
      </c>
      <c r="L46" s="12">
        <v>300</v>
      </c>
      <c r="M46" s="16">
        <v>44</v>
      </c>
      <c r="N46" s="52" t="s">
        <v>333</v>
      </c>
      <c r="O46" s="52"/>
      <c r="P46" s="12"/>
      <c r="Q46" s="12"/>
    </row>
    <row r="47" customHeight="1" spans="1:17">
      <c r="A47" s="6">
        <v>48568</v>
      </c>
      <c r="B47" s="6" t="s">
        <v>18326</v>
      </c>
      <c r="C47" s="6" t="s">
        <v>18143</v>
      </c>
      <c r="D47" s="6" t="s">
        <v>18144</v>
      </c>
      <c r="E47" s="6" t="s">
        <v>292</v>
      </c>
      <c r="F47" s="6" t="s">
        <v>293</v>
      </c>
      <c r="G47" s="6" t="s">
        <v>18327</v>
      </c>
      <c r="H47" s="6" t="s">
        <v>18328</v>
      </c>
      <c r="I47" s="6" t="s">
        <v>18329</v>
      </c>
      <c r="J47" s="6" t="s">
        <v>18330</v>
      </c>
      <c r="K47" s="12">
        <v>310</v>
      </c>
      <c r="L47" s="12">
        <v>300</v>
      </c>
      <c r="M47" s="16">
        <v>45</v>
      </c>
      <c r="N47" s="52" t="s">
        <v>333</v>
      </c>
      <c r="O47" s="52"/>
      <c r="P47" s="12"/>
      <c r="Q47" s="12"/>
    </row>
    <row r="48" customHeight="1" spans="1:17">
      <c r="A48" s="6">
        <v>62070</v>
      </c>
      <c r="B48" s="6" t="s">
        <v>18331</v>
      </c>
      <c r="C48" s="6" t="s">
        <v>18143</v>
      </c>
      <c r="D48" s="6" t="s">
        <v>18144</v>
      </c>
      <c r="E48" s="6" t="s">
        <v>292</v>
      </c>
      <c r="F48" s="6" t="s">
        <v>293</v>
      </c>
      <c r="G48" s="6" t="s">
        <v>18332</v>
      </c>
      <c r="H48" s="6" t="s">
        <v>167</v>
      </c>
      <c r="I48" s="6" t="s">
        <v>18333</v>
      </c>
      <c r="J48" s="6" t="s">
        <v>18334</v>
      </c>
      <c r="K48" s="12">
        <v>310</v>
      </c>
      <c r="L48" s="12">
        <v>300</v>
      </c>
      <c r="M48" s="16">
        <v>46</v>
      </c>
      <c r="N48" s="52" t="s">
        <v>333</v>
      </c>
      <c r="O48" s="52"/>
      <c r="P48" s="12"/>
      <c r="Q48" s="12"/>
    </row>
    <row r="49" customHeight="1" spans="1:17">
      <c r="A49" s="6">
        <v>56756</v>
      </c>
      <c r="B49" s="6" t="s">
        <v>18335</v>
      </c>
      <c r="C49" s="6" t="s">
        <v>18143</v>
      </c>
      <c r="D49" s="6" t="s">
        <v>18144</v>
      </c>
      <c r="E49" s="6" t="s">
        <v>292</v>
      </c>
      <c r="F49" s="6" t="s">
        <v>293</v>
      </c>
      <c r="G49" s="6" t="s">
        <v>18336</v>
      </c>
      <c r="H49" s="6" t="s">
        <v>18337</v>
      </c>
      <c r="I49" s="6" t="s">
        <v>18212</v>
      </c>
      <c r="J49" s="6" t="s">
        <v>18338</v>
      </c>
      <c r="K49" s="12">
        <v>300</v>
      </c>
      <c r="L49" s="12">
        <v>290</v>
      </c>
      <c r="M49" s="16">
        <v>47</v>
      </c>
      <c r="N49" s="52" t="s">
        <v>333</v>
      </c>
      <c r="O49" s="52"/>
      <c r="P49" s="12"/>
      <c r="Q49" s="12"/>
    </row>
    <row r="50" customHeight="1" spans="1:17">
      <c r="A50" s="6">
        <v>47614</v>
      </c>
      <c r="B50" s="6" t="s">
        <v>18339</v>
      </c>
      <c r="C50" s="6" t="s">
        <v>18143</v>
      </c>
      <c r="D50" s="6" t="s">
        <v>18144</v>
      </c>
      <c r="E50" s="6" t="s">
        <v>292</v>
      </c>
      <c r="F50" s="6" t="s">
        <v>293</v>
      </c>
      <c r="G50" s="6" t="s">
        <v>18340</v>
      </c>
      <c r="H50" s="6" t="s">
        <v>18276</v>
      </c>
      <c r="I50" s="6" t="s">
        <v>18277</v>
      </c>
      <c r="J50" s="6" t="s">
        <v>18341</v>
      </c>
      <c r="K50" s="12">
        <v>300</v>
      </c>
      <c r="L50" s="12">
        <v>280</v>
      </c>
      <c r="M50" s="16">
        <v>48</v>
      </c>
      <c r="N50" s="52" t="s">
        <v>333</v>
      </c>
      <c r="O50" s="52"/>
      <c r="P50" s="12"/>
      <c r="Q50" s="12"/>
    </row>
    <row r="51" customHeight="1" spans="1:17">
      <c r="A51" s="6">
        <v>49146</v>
      </c>
      <c r="B51" s="6" t="s">
        <v>18342</v>
      </c>
      <c r="C51" s="6" t="s">
        <v>18143</v>
      </c>
      <c r="D51" s="6" t="s">
        <v>18144</v>
      </c>
      <c r="E51" s="6" t="s">
        <v>292</v>
      </c>
      <c r="F51" s="6" t="s">
        <v>293</v>
      </c>
      <c r="G51" s="6" t="s">
        <v>18343</v>
      </c>
      <c r="H51" s="6" t="s">
        <v>12923</v>
      </c>
      <c r="I51" s="6" t="s">
        <v>12924</v>
      </c>
      <c r="J51" s="6" t="s">
        <v>18344</v>
      </c>
      <c r="K51" s="12">
        <v>300</v>
      </c>
      <c r="L51" s="12">
        <v>280</v>
      </c>
      <c r="M51" s="16">
        <v>49</v>
      </c>
      <c r="N51" s="52" t="s">
        <v>333</v>
      </c>
      <c r="O51" s="52"/>
      <c r="P51" s="12"/>
      <c r="Q51" s="12"/>
    </row>
    <row r="52" customHeight="1" spans="1:17">
      <c r="A52" s="6">
        <v>55751</v>
      </c>
      <c r="B52" s="6" t="s">
        <v>18345</v>
      </c>
      <c r="C52" s="6" t="s">
        <v>18143</v>
      </c>
      <c r="D52" s="6" t="s">
        <v>18144</v>
      </c>
      <c r="E52" s="6" t="s">
        <v>292</v>
      </c>
      <c r="F52" s="6" t="s">
        <v>293</v>
      </c>
      <c r="G52" s="6" t="s">
        <v>18346</v>
      </c>
      <c r="H52" s="6" t="s">
        <v>18347</v>
      </c>
      <c r="I52" s="6" t="s">
        <v>18348</v>
      </c>
      <c r="J52" s="6" t="s">
        <v>18349</v>
      </c>
      <c r="K52" s="12">
        <v>300</v>
      </c>
      <c r="L52" s="12">
        <v>280</v>
      </c>
      <c r="M52" s="16">
        <v>50</v>
      </c>
      <c r="N52" s="52" t="s">
        <v>333</v>
      </c>
      <c r="O52" s="52"/>
      <c r="P52" s="12"/>
      <c r="Q52" s="12"/>
    </row>
    <row r="53" customHeight="1" spans="1:17">
      <c r="A53" s="6">
        <v>57495</v>
      </c>
      <c r="B53" s="6" t="s">
        <v>18350</v>
      </c>
      <c r="C53" s="6" t="s">
        <v>18143</v>
      </c>
      <c r="D53" s="6" t="s">
        <v>18144</v>
      </c>
      <c r="E53" s="6" t="s">
        <v>292</v>
      </c>
      <c r="F53" s="6" t="s">
        <v>293</v>
      </c>
      <c r="G53" s="6" t="s">
        <v>18351</v>
      </c>
      <c r="H53" s="6" t="s">
        <v>18352</v>
      </c>
      <c r="I53" s="6" t="s">
        <v>18353</v>
      </c>
      <c r="J53" s="6" t="s">
        <v>18354</v>
      </c>
      <c r="K53" s="12">
        <v>300</v>
      </c>
      <c r="L53" s="12">
        <v>280</v>
      </c>
      <c r="M53" s="16">
        <v>51</v>
      </c>
      <c r="N53" s="52" t="s">
        <v>333</v>
      </c>
      <c r="O53" s="52"/>
      <c r="P53" s="12"/>
      <c r="Q53" s="12"/>
    </row>
    <row r="54" customHeight="1" spans="1:17">
      <c r="A54" s="6">
        <v>59101</v>
      </c>
      <c r="B54" s="6" t="s">
        <v>18355</v>
      </c>
      <c r="C54" s="6" t="s">
        <v>18143</v>
      </c>
      <c r="D54" s="6" t="s">
        <v>18144</v>
      </c>
      <c r="E54" s="6" t="s">
        <v>292</v>
      </c>
      <c r="F54" s="6" t="s">
        <v>293</v>
      </c>
      <c r="G54" s="6" t="s">
        <v>18356</v>
      </c>
      <c r="H54" s="6" t="s">
        <v>18357</v>
      </c>
      <c r="I54" s="6" t="s">
        <v>18358</v>
      </c>
      <c r="J54" s="6" t="s">
        <v>18359</v>
      </c>
      <c r="K54" s="12">
        <v>300</v>
      </c>
      <c r="L54" s="12">
        <v>270</v>
      </c>
      <c r="M54" s="16">
        <v>52</v>
      </c>
      <c r="N54" s="52" t="s">
        <v>333</v>
      </c>
      <c r="O54" s="52"/>
      <c r="P54" s="12"/>
      <c r="Q54" s="12"/>
    </row>
    <row r="55" customHeight="1" spans="1:17">
      <c r="A55" s="6">
        <v>56562</v>
      </c>
      <c r="B55" s="6" t="s">
        <v>18360</v>
      </c>
      <c r="C55" s="6" t="s">
        <v>18143</v>
      </c>
      <c r="D55" s="6" t="s">
        <v>18144</v>
      </c>
      <c r="E55" s="6" t="s">
        <v>292</v>
      </c>
      <c r="F55" s="6" t="s">
        <v>293</v>
      </c>
      <c r="G55" s="6" t="s">
        <v>18361</v>
      </c>
      <c r="H55" s="6" t="s">
        <v>18362</v>
      </c>
      <c r="I55" s="6" t="s">
        <v>18363</v>
      </c>
      <c r="J55" s="6" t="s">
        <v>18364</v>
      </c>
      <c r="K55" s="12">
        <v>300</v>
      </c>
      <c r="L55" s="12">
        <v>270</v>
      </c>
      <c r="M55" s="16">
        <v>53</v>
      </c>
      <c r="N55" s="52" t="s">
        <v>333</v>
      </c>
      <c r="O55" s="52"/>
      <c r="P55" s="12"/>
      <c r="Q55" s="12"/>
    </row>
    <row r="56" customHeight="1" spans="1:17">
      <c r="A56" s="6">
        <v>56580</v>
      </c>
      <c r="B56" s="6" t="s">
        <v>18365</v>
      </c>
      <c r="C56" s="6" t="s">
        <v>18143</v>
      </c>
      <c r="D56" s="6" t="s">
        <v>18144</v>
      </c>
      <c r="E56" s="6" t="s">
        <v>292</v>
      </c>
      <c r="F56" s="6" t="s">
        <v>293</v>
      </c>
      <c r="G56" s="6" t="s">
        <v>18366</v>
      </c>
      <c r="H56" s="6" t="s">
        <v>18367</v>
      </c>
      <c r="I56" s="6" t="s">
        <v>18363</v>
      </c>
      <c r="J56" s="6" t="s">
        <v>18368</v>
      </c>
      <c r="K56" s="12">
        <v>300</v>
      </c>
      <c r="L56" s="12">
        <v>260</v>
      </c>
      <c r="M56" s="16">
        <v>54</v>
      </c>
      <c r="N56" s="52" t="s">
        <v>333</v>
      </c>
      <c r="O56" s="52"/>
      <c r="P56" s="12"/>
      <c r="Q56" s="12"/>
    </row>
    <row r="57" customHeight="1" spans="1:17">
      <c r="A57" s="6">
        <v>59423</v>
      </c>
      <c r="B57" s="6" t="s">
        <v>18369</v>
      </c>
      <c r="C57" s="6" t="s">
        <v>18143</v>
      </c>
      <c r="D57" s="6" t="s">
        <v>18144</v>
      </c>
      <c r="E57" s="6" t="s">
        <v>292</v>
      </c>
      <c r="F57" s="6" t="s">
        <v>293</v>
      </c>
      <c r="G57" s="6" t="s">
        <v>11689</v>
      </c>
      <c r="H57" s="6" t="s">
        <v>11689</v>
      </c>
      <c r="I57" s="6" t="s">
        <v>18370</v>
      </c>
      <c r="J57" s="6" t="s">
        <v>18371</v>
      </c>
      <c r="K57" s="12">
        <v>300</v>
      </c>
      <c r="L57" s="12">
        <v>260</v>
      </c>
      <c r="M57" s="16">
        <v>55</v>
      </c>
      <c r="N57" s="52" t="s">
        <v>333</v>
      </c>
      <c r="O57" s="52"/>
      <c r="P57" s="12"/>
      <c r="Q57" s="12"/>
    </row>
    <row r="58" customHeight="1" spans="1:17">
      <c r="A58" s="6">
        <v>61366</v>
      </c>
      <c r="B58" s="6" t="s">
        <v>18372</v>
      </c>
      <c r="C58" s="6" t="s">
        <v>18143</v>
      </c>
      <c r="D58" s="6" t="s">
        <v>18144</v>
      </c>
      <c r="E58" s="6" t="s">
        <v>292</v>
      </c>
      <c r="F58" s="6" t="s">
        <v>293</v>
      </c>
      <c r="G58" s="6" t="s">
        <v>18373</v>
      </c>
      <c r="H58" s="6" t="s">
        <v>18374</v>
      </c>
      <c r="I58" s="6" t="s">
        <v>18375</v>
      </c>
      <c r="J58" s="6" t="s">
        <v>18376</v>
      </c>
      <c r="K58" s="12">
        <v>300</v>
      </c>
      <c r="L58" s="12">
        <v>250</v>
      </c>
      <c r="M58" s="16">
        <v>56</v>
      </c>
      <c r="N58" s="52" t="s">
        <v>333</v>
      </c>
      <c r="O58" s="52"/>
      <c r="P58" s="12"/>
      <c r="Q58" s="12"/>
    </row>
    <row r="59" customHeight="1" spans="1:17">
      <c r="A59" s="6">
        <v>61208</v>
      </c>
      <c r="B59" s="6" t="s">
        <v>18377</v>
      </c>
      <c r="C59" s="6" t="s">
        <v>18143</v>
      </c>
      <c r="D59" s="6" t="s">
        <v>18144</v>
      </c>
      <c r="E59" s="6" t="s">
        <v>292</v>
      </c>
      <c r="F59" s="6" t="s">
        <v>293</v>
      </c>
      <c r="G59" s="6" t="s">
        <v>18378</v>
      </c>
      <c r="H59" s="6" t="s">
        <v>18379</v>
      </c>
      <c r="I59" s="6" t="s">
        <v>18380</v>
      </c>
      <c r="J59" s="6" t="s">
        <v>18381</v>
      </c>
      <c r="K59" s="12">
        <v>300</v>
      </c>
      <c r="L59" s="12">
        <v>240</v>
      </c>
      <c r="M59" s="16">
        <v>57</v>
      </c>
      <c r="N59" s="52" t="s">
        <v>333</v>
      </c>
      <c r="O59" s="52"/>
      <c r="P59" s="12"/>
      <c r="Q59" s="12"/>
    </row>
    <row r="60" customHeight="1" spans="1:17">
      <c r="A60" s="6">
        <v>54372</v>
      </c>
      <c r="B60" s="6" t="s">
        <v>18382</v>
      </c>
      <c r="C60" s="6" t="s">
        <v>18143</v>
      </c>
      <c r="D60" s="6" t="s">
        <v>18144</v>
      </c>
      <c r="E60" s="6" t="s">
        <v>292</v>
      </c>
      <c r="F60" s="6" t="s">
        <v>293</v>
      </c>
      <c r="G60" s="6" t="s">
        <v>18383</v>
      </c>
      <c r="H60" s="6" t="s">
        <v>18383</v>
      </c>
      <c r="I60" s="6" t="s">
        <v>18384</v>
      </c>
      <c r="J60" s="6" t="s">
        <v>18385</v>
      </c>
      <c r="K60" s="12">
        <v>300</v>
      </c>
      <c r="L60" s="12">
        <v>200</v>
      </c>
      <c r="M60" s="16">
        <v>58</v>
      </c>
      <c r="N60" s="52" t="s">
        <v>333</v>
      </c>
      <c r="O60" s="52"/>
      <c r="P60" s="12"/>
      <c r="Q60" s="12"/>
    </row>
    <row r="61" customHeight="1" spans="1:17">
      <c r="A61" s="6">
        <v>57505</v>
      </c>
      <c r="B61" s="6" t="s">
        <v>18386</v>
      </c>
      <c r="C61" s="6" t="s">
        <v>18143</v>
      </c>
      <c r="D61" s="6" t="s">
        <v>18144</v>
      </c>
      <c r="E61" s="6" t="s">
        <v>292</v>
      </c>
      <c r="F61" s="6" t="s">
        <v>293</v>
      </c>
      <c r="G61" s="6" t="s">
        <v>18387</v>
      </c>
      <c r="H61" s="6" t="s">
        <v>18388</v>
      </c>
      <c r="I61" s="6" t="s">
        <v>18389</v>
      </c>
      <c r="J61" s="6" t="s">
        <v>18390</v>
      </c>
      <c r="K61" s="12">
        <v>300</v>
      </c>
      <c r="L61" s="12">
        <v>200</v>
      </c>
      <c r="M61" s="16">
        <v>59</v>
      </c>
      <c r="N61" s="52" t="s">
        <v>333</v>
      </c>
      <c r="O61" s="52"/>
      <c r="P61" s="12"/>
      <c r="Q61" s="12"/>
    </row>
    <row r="62" customHeight="1" spans="1:17">
      <c r="A62" s="6">
        <v>52860</v>
      </c>
      <c r="B62" s="6" t="s">
        <v>18391</v>
      </c>
      <c r="C62" s="6" t="s">
        <v>18143</v>
      </c>
      <c r="D62" s="6" t="s">
        <v>18144</v>
      </c>
      <c r="E62" s="6" t="s">
        <v>292</v>
      </c>
      <c r="F62" s="6" t="s">
        <v>293</v>
      </c>
      <c r="G62" s="6" t="s">
        <v>18392</v>
      </c>
      <c r="H62" s="6" t="s">
        <v>8366</v>
      </c>
      <c r="I62" s="6" t="s">
        <v>18393</v>
      </c>
      <c r="J62" s="6" t="s">
        <v>18394</v>
      </c>
      <c r="K62" s="12">
        <v>300</v>
      </c>
      <c r="L62" s="12">
        <v>30</v>
      </c>
      <c r="M62" s="16">
        <v>60</v>
      </c>
      <c r="N62" s="52" t="s">
        <v>333</v>
      </c>
      <c r="O62" s="52"/>
      <c r="P62" s="12"/>
      <c r="Q62" s="12"/>
    </row>
    <row r="63" customHeight="1" spans="1:17">
      <c r="A63" s="6">
        <v>52821</v>
      </c>
      <c r="B63" s="6" t="s">
        <v>18395</v>
      </c>
      <c r="C63" s="6" t="s">
        <v>18143</v>
      </c>
      <c r="D63" s="6" t="s">
        <v>18144</v>
      </c>
      <c r="E63" s="6" t="s">
        <v>292</v>
      </c>
      <c r="F63" s="6" t="s">
        <v>293</v>
      </c>
      <c r="G63" s="6" t="s">
        <v>18396</v>
      </c>
      <c r="H63" s="6" t="s">
        <v>8366</v>
      </c>
      <c r="I63" s="6" t="s">
        <v>18393</v>
      </c>
      <c r="J63" s="6" t="s">
        <v>18397</v>
      </c>
      <c r="K63" s="12">
        <v>290</v>
      </c>
      <c r="L63" s="12">
        <v>250</v>
      </c>
      <c r="M63" s="16">
        <v>61</v>
      </c>
      <c r="N63" s="52" t="s">
        <v>368</v>
      </c>
      <c r="O63" s="52"/>
      <c r="P63" s="12"/>
      <c r="Q63" s="12"/>
    </row>
    <row r="64" customHeight="1" spans="1:17">
      <c r="A64" s="6">
        <v>61577</v>
      </c>
      <c r="B64" s="6" t="s">
        <v>18398</v>
      </c>
      <c r="C64" s="6" t="s">
        <v>18143</v>
      </c>
      <c r="D64" s="6" t="s">
        <v>18144</v>
      </c>
      <c r="E64" s="6" t="s">
        <v>292</v>
      </c>
      <c r="F64" s="6" t="s">
        <v>293</v>
      </c>
      <c r="G64" s="6" t="s">
        <v>18399</v>
      </c>
      <c r="H64" s="6" t="s">
        <v>18169</v>
      </c>
      <c r="I64" s="6" t="s">
        <v>18400</v>
      </c>
      <c r="J64" s="15" t="s">
        <v>18401</v>
      </c>
      <c r="K64" s="12">
        <v>290</v>
      </c>
      <c r="L64" s="12">
        <v>240</v>
      </c>
      <c r="M64" s="16">
        <v>62</v>
      </c>
      <c r="N64" s="52" t="s">
        <v>368</v>
      </c>
      <c r="O64" s="52"/>
      <c r="P64" s="12"/>
      <c r="Q64" s="12"/>
    </row>
    <row r="65" customHeight="1" spans="1:17">
      <c r="A65" s="6">
        <v>47462</v>
      </c>
      <c r="B65" s="6" t="s">
        <v>18402</v>
      </c>
      <c r="C65" s="6" t="s">
        <v>18143</v>
      </c>
      <c r="D65" s="6" t="s">
        <v>18144</v>
      </c>
      <c r="E65" s="6" t="s">
        <v>292</v>
      </c>
      <c r="F65" s="6" t="s">
        <v>293</v>
      </c>
      <c r="G65" s="6" t="s">
        <v>18403</v>
      </c>
      <c r="H65" s="6" t="s">
        <v>18404</v>
      </c>
      <c r="I65" s="6" t="s">
        <v>18405</v>
      </c>
      <c r="J65" s="6" t="s">
        <v>18406</v>
      </c>
      <c r="K65" s="12">
        <v>290</v>
      </c>
      <c r="L65" s="12">
        <v>230</v>
      </c>
      <c r="M65" s="16">
        <v>63</v>
      </c>
      <c r="N65" s="52" t="s">
        <v>368</v>
      </c>
      <c r="O65" s="52"/>
      <c r="P65" s="12"/>
      <c r="Q65" s="12"/>
    </row>
    <row r="66" customHeight="1" spans="1:17">
      <c r="A66" s="6">
        <v>57513</v>
      </c>
      <c r="B66" s="6" t="s">
        <v>18407</v>
      </c>
      <c r="C66" s="6" t="s">
        <v>18143</v>
      </c>
      <c r="D66" s="6" t="s">
        <v>18144</v>
      </c>
      <c r="E66" s="6" t="s">
        <v>292</v>
      </c>
      <c r="F66" s="6" t="s">
        <v>293</v>
      </c>
      <c r="G66" s="6" t="s">
        <v>18408</v>
      </c>
      <c r="H66" s="6" t="s">
        <v>18409</v>
      </c>
      <c r="I66" s="6" t="s">
        <v>18410</v>
      </c>
      <c r="J66" s="6" t="s">
        <v>18411</v>
      </c>
      <c r="K66" s="12">
        <v>280</v>
      </c>
      <c r="L66" s="12">
        <v>280</v>
      </c>
      <c r="M66" s="16">
        <v>64</v>
      </c>
      <c r="N66" s="52" t="s">
        <v>368</v>
      </c>
      <c r="O66" s="52"/>
      <c r="P66" s="12"/>
      <c r="Q66" s="12"/>
    </row>
    <row r="67" customHeight="1" spans="1:17">
      <c r="A67" s="6">
        <v>47384</v>
      </c>
      <c r="B67" s="6" t="s">
        <v>18412</v>
      </c>
      <c r="C67" s="6" t="s">
        <v>18143</v>
      </c>
      <c r="D67" s="6" t="s">
        <v>18144</v>
      </c>
      <c r="E67" s="6" t="s">
        <v>292</v>
      </c>
      <c r="F67" s="6" t="s">
        <v>293</v>
      </c>
      <c r="G67" s="6" t="s">
        <v>18413</v>
      </c>
      <c r="H67" s="6" t="s">
        <v>577</v>
      </c>
      <c r="I67" s="6" t="s">
        <v>18414</v>
      </c>
      <c r="J67" s="6" t="s">
        <v>18415</v>
      </c>
      <c r="K67" s="12">
        <v>280</v>
      </c>
      <c r="L67" s="12">
        <v>260</v>
      </c>
      <c r="M67" s="16">
        <v>65</v>
      </c>
      <c r="N67" s="52" t="s">
        <v>368</v>
      </c>
      <c r="O67" s="52"/>
      <c r="P67" s="12"/>
      <c r="Q67" s="12"/>
    </row>
    <row r="68" customHeight="1" spans="1:17">
      <c r="A68" s="6">
        <v>47611</v>
      </c>
      <c r="B68" s="6" t="s">
        <v>18416</v>
      </c>
      <c r="C68" s="6" t="s">
        <v>18143</v>
      </c>
      <c r="D68" s="6" t="s">
        <v>18144</v>
      </c>
      <c r="E68" s="6" t="s">
        <v>292</v>
      </c>
      <c r="F68" s="6" t="s">
        <v>293</v>
      </c>
      <c r="G68" s="6" t="s">
        <v>18417</v>
      </c>
      <c r="H68" s="6" t="s">
        <v>18276</v>
      </c>
      <c r="I68" s="6" t="s">
        <v>18277</v>
      </c>
      <c r="J68" s="6" t="s">
        <v>18418</v>
      </c>
      <c r="K68" s="12">
        <v>280</v>
      </c>
      <c r="L68" s="12">
        <v>240</v>
      </c>
      <c r="M68" s="16">
        <v>66</v>
      </c>
      <c r="N68" s="52" t="s">
        <v>368</v>
      </c>
      <c r="O68" s="52"/>
      <c r="P68" s="12"/>
      <c r="Q68" s="12"/>
    </row>
    <row r="69" customHeight="1" spans="1:17">
      <c r="A69" s="6">
        <v>56762</v>
      </c>
      <c r="B69" s="6" t="s">
        <v>18419</v>
      </c>
      <c r="C69" s="6" t="s">
        <v>18143</v>
      </c>
      <c r="D69" s="6" t="s">
        <v>18144</v>
      </c>
      <c r="E69" s="6" t="s">
        <v>292</v>
      </c>
      <c r="F69" s="6" t="s">
        <v>293</v>
      </c>
      <c r="G69" s="6" t="s">
        <v>18420</v>
      </c>
      <c r="H69" s="6" t="s">
        <v>18421</v>
      </c>
      <c r="I69" s="6" t="s">
        <v>18212</v>
      </c>
      <c r="J69" s="6" t="s">
        <v>18422</v>
      </c>
      <c r="K69" s="12">
        <v>280</v>
      </c>
      <c r="L69" s="12">
        <v>240</v>
      </c>
      <c r="M69" s="16">
        <v>67</v>
      </c>
      <c r="N69" s="52" t="s">
        <v>368</v>
      </c>
      <c r="O69" s="52"/>
      <c r="P69" s="12"/>
      <c r="Q69" s="12"/>
    </row>
    <row r="70" customHeight="1" spans="1:17">
      <c r="A70" s="6">
        <v>61854</v>
      </c>
      <c r="B70" s="6" t="s">
        <v>18423</v>
      </c>
      <c r="C70" s="6" t="s">
        <v>18143</v>
      </c>
      <c r="D70" s="6" t="s">
        <v>18144</v>
      </c>
      <c r="E70" s="6" t="s">
        <v>292</v>
      </c>
      <c r="F70" s="6" t="s">
        <v>293</v>
      </c>
      <c r="G70" s="6" t="s">
        <v>18424</v>
      </c>
      <c r="H70" s="6" t="s">
        <v>167</v>
      </c>
      <c r="I70" s="6" t="s">
        <v>18425</v>
      </c>
      <c r="J70" s="6" t="s">
        <v>18426</v>
      </c>
      <c r="K70" s="12">
        <v>280</v>
      </c>
      <c r="L70" s="12">
        <v>240</v>
      </c>
      <c r="M70" s="16">
        <v>68</v>
      </c>
      <c r="N70" s="52" t="s">
        <v>368</v>
      </c>
      <c r="O70" s="52"/>
      <c r="P70" s="12"/>
      <c r="Q70" s="12"/>
    </row>
    <row r="71" customHeight="1" spans="1:17">
      <c r="A71" s="6">
        <v>57520</v>
      </c>
      <c r="B71" s="6" t="s">
        <v>18427</v>
      </c>
      <c r="C71" s="6" t="s">
        <v>18143</v>
      </c>
      <c r="D71" s="6" t="s">
        <v>18144</v>
      </c>
      <c r="E71" s="6" t="s">
        <v>292</v>
      </c>
      <c r="F71" s="6" t="s">
        <v>293</v>
      </c>
      <c r="G71" s="6" t="s">
        <v>18428</v>
      </c>
      <c r="H71" s="6" t="s">
        <v>18429</v>
      </c>
      <c r="I71" s="6" t="s">
        <v>18430</v>
      </c>
      <c r="J71" s="6" t="s">
        <v>18431</v>
      </c>
      <c r="K71" s="12">
        <v>280</v>
      </c>
      <c r="L71" s="12">
        <v>210</v>
      </c>
      <c r="M71" s="16">
        <v>69</v>
      </c>
      <c r="N71" s="52" t="s">
        <v>368</v>
      </c>
      <c r="O71" s="52"/>
      <c r="P71" s="12"/>
      <c r="Q71" s="12"/>
    </row>
    <row r="72" customHeight="1" spans="1:17">
      <c r="A72" s="6">
        <v>58860</v>
      </c>
      <c r="B72" s="6" t="s">
        <v>18432</v>
      </c>
      <c r="C72" s="6" t="s">
        <v>18143</v>
      </c>
      <c r="D72" s="6" t="s">
        <v>18144</v>
      </c>
      <c r="E72" s="6" t="s">
        <v>292</v>
      </c>
      <c r="F72" s="6" t="s">
        <v>293</v>
      </c>
      <c r="G72" s="6" t="s">
        <v>18433</v>
      </c>
      <c r="H72" s="6" t="s">
        <v>18434</v>
      </c>
      <c r="I72" s="6" t="s">
        <v>18246</v>
      </c>
      <c r="J72" s="6" t="s">
        <v>18435</v>
      </c>
      <c r="K72" s="12">
        <v>270</v>
      </c>
      <c r="L72" s="12">
        <v>240</v>
      </c>
      <c r="M72" s="16">
        <v>70</v>
      </c>
      <c r="N72" s="52" t="s">
        <v>368</v>
      </c>
      <c r="O72" s="52"/>
      <c r="P72" s="12"/>
      <c r="Q72" s="12"/>
    </row>
    <row r="73" customHeight="1" spans="1:17">
      <c r="A73" s="6">
        <v>54383</v>
      </c>
      <c r="B73" s="6" t="s">
        <v>18436</v>
      </c>
      <c r="C73" s="6" t="s">
        <v>18143</v>
      </c>
      <c r="D73" s="6" t="s">
        <v>18144</v>
      </c>
      <c r="E73" s="6" t="s">
        <v>292</v>
      </c>
      <c r="F73" s="6" t="s">
        <v>293</v>
      </c>
      <c r="G73" s="6" t="s">
        <v>18437</v>
      </c>
      <c r="H73" s="6" t="s">
        <v>18438</v>
      </c>
      <c r="I73" s="6" t="s">
        <v>18384</v>
      </c>
      <c r="J73" s="6" t="s">
        <v>18439</v>
      </c>
      <c r="K73" s="12">
        <v>270</v>
      </c>
      <c r="L73" s="12">
        <v>230</v>
      </c>
      <c r="M73" s="16">
        <v>71</v>
      </c>
      <c r="N73" s="52" t="s">
        <v>368</v>
      </c>
      <c r="O73" s="52"/>
      <c r="P73" s="12"/>
      <c r="Q73" s="12"/>
    </row>
    <row r="74" customHeight="1" spans="1:17">
      <c r="A74" s="6">
        <v>59458</v>
      </c>
      <c r="B74" s="6" t="s">
        <v>18440</v>
      </c>
      <c r="C74" s="6" t="s">
        <v>18143</v>
      </c>
      <c r="D74" s="6" t="s">
        <v>18144</v>
      </c>
      <c r="E74" s="6" t="s">
        <v>292</v>
      </c>
      <c r="F74" s="6" t="s">
        <v>293</v>
      </c>
      <c r="G74" s="6" t="s">
        <v>18441</v>
      </c>
      <c r="H74" s="6" t="s">
        <v>18442</v>
      </c>
      <c r="I74" s="6" t="s">
        <v>18370</v>
      </c>
      <c r="J74" s="6" t="s">
        <v>18443</v>
      </c>
      <c r="K74" s="12">
        <v>270</v>
      </c>
      <c r="L74" s="12">
        <v>220</v>
      </c>
      <c r="M74" s="16">
        <v>72</v>
      </c>
      <c r="N74" s="52" t="s">
        <v>368</v>
      </c>
      <c r="O74" s="52"/>
      <c r="P74" s="12"/>
      <c r="Q74" s="12"/>
    </row>
    <row r="75" customHeight="1" spans="1:17">
      <c r="A75" s="6">
        <v>57590</v>
      </c>
      <c r="B75" s="6" t="s">
        <v>18444</v>
      </c>
      <c r="C75" s="6" t="s">
        <v>18143</v>
      </c>
      <c r="D75" s="6" t="s">
        <v>18144</v>
      </c>
      <c r="E75" s="6" t="s">
        <v>292</v>
      </c>
      <c r="F75" s="6" t="s">
        <v>293</v>
      </c>
      <c r="G75" s="6" t="s">
        <v>18445</v>
      </c>
      <c r="H75" s="6" t="s">
        <v>18446</v>
      </c>
      <c r="I75" s="6" t="s">
        <v>18447</v>
      </c>
      <c r="J75" s="6" t="s">
        <v>18448</v>
      </c>
      <c r="K75" s="12">
        <v>270</v>
      </c>
      <c r="L75" s="12">
        <v>160</v>
      </c>
      <c r="M75" s="16">
        <v>73</v>
      </c>
      <c r="N75" s="52" t="s">
        <v>368</v>
      </c>
      <c r="O75" s="52"/>
      <c r="P75" s="12"/>
      <c r="Q75" s="12"/>
    </row>
    <row r="76" customHeight="1" spans="1:17">
      <c r="A76" s="6">
        <v>52812</v>
      </c>
      <c r="B76" s="6" t="s">
        <v>18449</v>
      </c>
      <c r="C76" s="6" t="s">
        <v>18143</v>
      </c>
      <c r="D76" s="6" t="s">
        <v>18144</v>
      </c>
      <c r="E76" s="6" t="s">
        <v>292</v>
      </c>
      <c r="F76" s="6" t="s">
        <v>293</v>
      </c>
      <c r="G76" s="6" t="s">
        <v>18450</v>
      </c>
      <c r="H76" s="6" t="s">
        <v>8366</v>
      </c>
      <c r="I76" s="6" t="s">
        <v>18314</v>
      </c>
      <c r="J76" s="6" t="s">
        <v>18451</v>
      </c>
      <c r="K76" s="12">
        <v>260</v>
      </c>
      <c r="L76" s="12">
        <v>240</v>
      </c>
      <c r="M76" s="16">
        <v>74</v>
      </c>
      <c r="N76" s="52" t="s">
        <v>368</v>
      </c>
      <c r="O76" s="52"/>
      <c r="P76" s="12"/>
      <c r="Q76" s="12"/>
    </row>
    <row r="77" customHeight="1" spans="1:17">
      <c r="A77" s="6">
        <v>59151</v>
      </c>
      <c r="B77" s="6" t="s">
        <v>18452</v>
      </c>
      <c r="C77" s="6" t="s">
        <v>18143</v>
      </c>
      <c r="D77" s="6" t="s">
        <v>18144</v>
      </c>
      <c r="E77" s="6" t="s">
        <v>292</v>
      </c>
      <c r="F77" s="6" t="s">
        <v>293</v>
      </c>
      <c r="G77" s="6" t="s">
        <v>18453</v>
      </c>
      <c r="H77" s="6" t="s">
        <v>18454</v>
      </c>
      <c r="I77" s="6" t="s">
        <v>18455</v>
      </c>
      <c r="J77" s="6" t="s">
        <v>18456</v>
      </c>
      <c r="K77" s="12">
        <v>260</v>
      </c>
      <c r="L77" s="12">
        <v>220</v>
      </c>
      <c r="M77" s="16">
        <v>75</v>
      </c>
      <c r="N77" s="52" t="s">
        <v>368</v>
      </c>
      <c r="O77" s="52"/>
      <c r="P77" s="12"/>
      <c r="Q77" s="12"/>
    </row>
    <row r="78" customHeight="1" spans="1:17">
      <c r="A78" s="6">
        <v>52746</v>
      </c>
      <c r="B78" s="6" t="s">
        <v>18457</v>
      </c>
      <c r="C78" s="6" t="s">
        <v>18143</v>
      </c>
      <c r="D78" s="6" t="s">
        <v>18144</v>
      </c>
      <c r="E78" s="6" t="s">
        <v>292</v>
      </c>
      <c r="F78" s="6" t="s">
        <v>293</v>
      </c>
      <c r="G78" s="6" t="s">
        <v>18458</v>
      </c>
      <c r="H78" s="6" t="s">
        <v>8366</v>
      </c>
      <c r="I78" s="6" t="s">
        <v>18459</v>
      </c>
      <c r="J78" s="6" t="s">
        <v>18460</v>
      </c>
      <c r="K78" s="12">
        <v>260</v>
      </c>
      <c r="L78" s="12">
        <v>210</v>
      </c>
      <c r="M78" s="16">
        <v>76</v>
      </c>
      <c r="N78" s="52" t="s">
        <v>368</v>
      </c>
      <c r="O78" s="52"/>
      <c r="P78" s="12"/>
      <c r="Q78" s="12"/>
    </row>
    <row r="79" customHeight="1" spans="1:17">
      <c r="A79" s="6">
        <v>58039</v>
      </c>
      <c r="B79" s="6" t="s">
        <v>18461</v>
      </c>
      <c r="C79" s="6" t="s">
        <v>18143</v>
      </c>
      <c r="D79" s="6" t="s">
        <v>18144</v>
      </c>
      <c r="E79" s="6" t="s">
        <v>292</v>
      </c>
      <c r="F79" s="6" t="s">
        <v>293</v>
      </c>
      <c r="G79" s="6" t="s">
        <v>18462</v>
      </c>
      <c r="H79" s="6" t="s">
        <v>18463</v>
      </c>
      <c r="I79" s="6" t="s">
        <v>18358</v>
      </c>
      <c r="J79" s="6" t="s">
        <v>18464</v>
      </c>
      <c r="K79" s="12">
        <v>260</v>
      </c>
      <c r="L79" s="12">
        <v>200</v>
      </c>
      <c r="M79" s="16">
        <v>77</v>
      </c>
      <c r="N79" s="52" t="s">
        <v>368</v>
      </c>
      <c r="O79" s="52"/>
      <c r="P79" s="12"/>
      <c r="Q79" s="12"/>
    </row>
    <row r="80" customHeight="1" spans="1:17">
      <c r="A80" s="6">
        <v>56663</v>
      </c>
      <c r="B80" s="6" t="s">
        <v>18465</v>
      </c>
      <c r="C80" s="6" t="s">
        <v>18143</v>
      </c>
      <c r="D80" s="6" t="s">
        <v>18144</v>
      </c>
      <c r="E80" s="6" t="s">
        <v>292</v>
      </c>
      <c r="F80" s="6" t="s">
        <v>293</v>
      </c>
      <c r="G80" s="6" t="s">
        <v>18466</v>
      </c>
      <c r="H80" s="6" t="s">
        <v>18467</v>
      </c>
      <c r="I80" s="6" t="s">
        <v>18363</v>
      </c>
      <c r="J80" s="6" t="s">
        <v>18468</v>
      </c>
      <c r="K80" s="12">
        <v>260</v>
      </c>
      <c r="L80" s="12">
        <v>180</v>
      </c>
      <c r="M80" s="16">
        <v>78</v>
      </c>
      <c r="N80" s="52" t="s">
        <v>368</v>
      </c>
      <c r="O80" s="52"/>
      <c r="P80" s="12"/>
      <c r="Q80" s="12"/>
    </row>
    <row r="81" customHeight="1" spans="1:17">
      <c r="A81" s="6">
        <v>56574</v>
      </c>
      <c r="B81" s="6" t="s">
        <v>18469</v>
      </c>
      <c r="C81" s="6" t="s">
        <v>18143</v>
      </c>
      <c r="D81" s="6" t="s">
        <v>18144</v>
      </c>
      <c r="E81" s="6" t="s">
        <v>292</v>
      </c>
      <c r="F81" s="6" t="s">
        <v>293</v>
      </c>
      <c r="G81" s="6" t="s">
        <v>18470</v>
      </c>
      <c r="H81" s="6" t="s">
        <v>18471</v>
      </c>
      <c r="I81" s="6" t="s">
        <v>18363</v>
      </c>
      <c r="J81" s="6" t="s">
        <v>18472</v>
      </c>
      <c r="K81" s="12">
        <v>260</v>
      </c>
      <c r="L81" s="12">
        <v>160</v>
      </c>
      <c r="M81" s="16">
        <v>79</v>
      </c>
      <c r="N81" s="52" t="s">
        <v>368</v>
      </c>
      <c r="O81" s="52"/>
      <c r="P81" s="12"/>
      <c r="Q81" s="12"/>
    </row>
    <row r="82" customHeight="1" spans="1:17">
      <c r="A82" s="6">
        <v>52332</v>
      </c>
      <c r="B82" s="6" t="s">
        <v>18473</v>
      </c>
      <c r="C82" s="6" t="s">
        <v>18143</v>
      </c>
      <c r="D82" s="6" t="s">
        <v>18144</v>
      </c>
      <c r="E82" s="6" t="s">
        <v>292</v>
      </c>
      <c r="F82" s="6" t="s">
        <v>293</v>
      </c>
      <c r="G82" s="6" t="s">
        <v>18474</v>
      </c>
      <c r="H82" s="6" t="s">
        <v>8366</v>
      </c>
      <c r="I82" s="6" t="s">
        <v>18459</v>
      </c>
      <c r="J82" s="6" t="s">
        <v>18475</v>
      </c>
      <c r="K82" s="12">
        <v>250</v>
      </c>
      <c r="L82" s="12">
        <v>230</v>
      </c>
      <c r="M82" s="16">
        <v>80</v>
      </c>
      <c r="N82" s="52" t="s">
        <v>368</v>
      </c>
      <c r="O82" s="52"/>
      <c r="P82" s="12"/>
      <c r="Q82" s="12"/>
    </row>
    <row r="83" customHeight="1" spans="1:17">
      <c r="A83" s="6">
        <v>59450</v>
      </c>
      <c r="B83" s="6" t="s">
        <v>18476</v>
      </c>
      <c r="C83" s="6" t="s">
        <v>18143</v>
      </c>
      <c r="D83" s="6" t="s">
        <v>18144</v>
      </c>
      <c r="E83" s="6" t="s">
        <v>292</v>
      </c>
      <c r="F83" s="6" t="s">
        <v>293</v>
      </c>
      <c r="G83" s="6" t="s">
        <v>18477</v>
      </c>
      <c r="H83" s="6" t="s">
        <v>11689</v>
      </c>
      <c r="I83" s="6" t="s">
        <v>18370</v>
      </c>
      <c r="J83" s="6" t="s">
        <v>18478</v>
      </c>
      <c r="K83" s="12">
        <v>250</v>
      </c>
      <c r="L83" s="12">
        <v>220</v>
      </c>
      <c r="M83" s="16">
        <v>81</v>
      </c>
      <c r="N83" s="52" t="s">
        <v>368</v>
      </c>
      <c r="O83" s="52"/>
      <c r="P83" s="12"/>
      <c r="Q83" s="12"/>
    </row>
    <row r="84" customHeight="1" spans="1:17">
      <c r="A84" s="6">
        <v>61869</v>
      </c>
      <c r="B84" s="6" t="s">
        <v>18479</v>
      </c>
      <c r="C84" s="6" t="s">
        <v>18143</v>
      </c>
      <c r="D84" s="6" t="s">
        <v>18144</v>
      </c>
      <c r="E84" s="6" t="s">
        <v>292</v>
      </c>
      <c r="F84" s="6" t="s">
        <v>293</v>
      </c>
      <c r="G84" s="6" t="s">
        <v>18480</v>
      </c>
      <c r="H84" s="6" t="s">
        <v>167</v>
      </c>
      <c r="I84" s="6" t="s">
        <v>18425</v>
      </c>
      <c r="J84" s="6" t="s">
        <v>18481</v>
      </c>
      <c r="K84" s="12">
        <v>250</v>
      </c>
      <c r="L84" s="12">
        <v>160</v>
      </c>
      <c r="M84" s="16">
        <v>82</v>
      </c>
      <c r="N84" s="52" t="s">
        <v>368</v>
      </c>
      <c r="O84" s="52"/>
      <c r="P84" s="12"/>
      <c r="Q84" s="12"/>
    </row>
    <row r="85" customHeight="1" spans="1:17">
      <c r="A85" s="6">
        <v>56965</v>
      </c>
      <c r="B85" s="6" t="s">
        <v>18482</v>
      </c>
      <c r="C85" s="6" t="s">
        <v>18143</v>
      </c>
      <c r="D85" s="6" t="s">
        <v>18144</v>
      </c>
      <c r="E85" s="6" t="s">
        <v>292</v>
      </c>
      <c r="F85" s="6" t="s">
        <v>293</v>
      </c>
      <c r="G85" s="6" t="s">
        <v>18483</v>
      </c>
      <c r="H85" s="6" t="s">
        <v>18484</v>
      </c>
      <c r="I85" s="6" t="s">
        <v>18485</v>
      </c>
      <c r="J85" s="6" t="s">
        <v>18486</v>
      </c>
      <c r="K85" s="12">
        <v>240</v>
      </c>
      <c r="L85" s="12">
        <v>230</v>
      </c>
      <c r="M85" s="16">
        <v>83</v>
      </c>
      <c r="N85" s="52" t="s">
        <v>368</v>
      </c>
      <c r="O85" s="52"/>
      <c r="P85" s="12"/>
      <c r="Q85" s="12"/>
    </row>
    <row r="86" customHeight="1" spans="1:17">
      <c r="A86" s="6">
        <v>57663</v>
      </c>
      <c r="B86" s="6" t="s">
        <v>18487</v>
      </c>
      <c r="C86" s="6" t="s">
        <v>18143</v>
      </c>
      <c r="D86" s="6" t="s">
        <v>18144</v>
      </c>
      <c r="E86" s="6" t="s">
        <v>292</v>
      </c>
      <c r="F86" s="6" t="s">
        <v>293</v>
      </c>
      <c r="G86" s="6" t="s">
        <v>18488</v>
      </c>
      <c r="H86" s="6" t="s">
        <v>18489</v>
      </c>
      <c r="I86" s="6" t="s">
        <v>18490</v>
      </c>
      <c r="J86" s="6" t="s">
        <v>18491</v>
      </c>
      <c r="K86" s="12">
        <v>240</v>
      </c>
      <c r="L86" s="12">
        <v>230</v>
      </c>
      <c r="M86" s="16">
        <v>84</v>
      </c>
      <c r="N86" s="52" t="s">
        <v>368</v>
      </c>
      <c r="O86" s="52"/>
      <c r="P86" s="12"/>
      <c r="Q86" s="12"/>
    </row>
    <row r="87" customHeight="1" spans="1:17">
      <c r="A87" s="6">
        <v>47446</v>
      </c>
      <c r="B87" s="6" t="s">
        <v>18492</v>
      </c>
      <c r="C87" s="6" t="s">
        <v>18143</v>
      </c>
      <c r="D87" s="6" t="s">
        <v>18144</v>
      </c>
      <c r="E87" s="6" t="s">
        <v>292</v>
      </c>
      <c r="F87" s="6" t="s">
        <v>293</v>
      </c>
      <c r="G87" s="6" t="s">
        <v>18493</v>
      </c>
      <c r="H87" s="6" t="s">
        <v>3657</v>
      </c>
      <c r="I87" s="6" t="s">
        <v>18494</v>
      </c>
      <c r="J87" s="6" t="s">
        <v>18495</v>
      </c>
      <c r="K87" s="12">
        <v>240</v>
      </c>
      <c r="L87" s="12">
        <v>190</v>
      </c>
      <c r="M87" s="16">
        <v>85</v>
      </c>
      <c r="N87" s="52" t="s">
        <v>368</v>
      </c>
      <c r="O87" s="52"/>
      <c r="P87" s="12"/>
      <c r="Q87" s="12"/>
    </row>
    <row r="88" customHeight="1" spans="1:17">
      <c r="A88" s="6">
        <v>54888</v>
      </c>
      <c r="B88" s="6" t="s">
        <v>18496</v>
      </c>
      <c r="C88" s="6" t="s">
        <v>18143</v>
      </c>
      <c r="D88" s="6" t="s">
        <v>18144</v>
      </c>
      <c r="E88" s="6" t="s">
        <v>292</v>
      </c>
      <c r="F88" s="6" t="s">
        <v>293</v>
      </c>
      <c r="G88" s="6" t="s">
        <v>18497</v>
      </c>
      <c r="H88" s="6" t="s">
        <v>18498</v>
      </c>
      <c r="I88" s="6" t="s">
        <v>18499</v>
      </c>
      <c r="J88" s="6" t="s">
        <v>18500</v>
      </c>
      <c r="K88" s="12">
        <v>240</v>
      </c>
      <c r="L88" s="12">
        <v>160</v>
      </c>
      <c r="M88" s="16">
        <v>86</v>
      </c>
      <c r="N88" s="52" t="s">
        <v>368</v>
      </c>
      <c r="O88" s="52"/>
      <c r="P88" s="12"/>
      <c r="Q88" s="12"/>
    </row>
    <row r="89" customHeight="1" spans="1:17">
      <c r="A89" s="6">
        <v>61386</v>
      </c>
      <c r="B89" s="6" t="s">
        <v>18501</v>
      </c>
      <c r="C89" s="6" t="s">
        <v>18143</v>
      </c>
      <c r="D89" s="6" t="s">
        <v>18144</v>
      </c>
      <c r="E89" s="6" t="s">
        <v>292</v>
      </c>
      <c r="F89" s="6" t="s">
        <v>293</v>
      </c>
      <c r="G89" s="6" t="s">
        <v>18502</v>
      </c>
      <c r="H89" s="6" t="s">
        <v>18503</v>
      </c>
      <c r="I89" s="6" t="s">
        <v>18504</v>
      </c>
      <c r="J89" s="6" t="s">
        <v>18505</v>
      </c>
      <c r="K89" s="12">
        <v>220</v>
      </c>
      <c r="L89" s="12">
        <v>180</v>
      </c>
      <c r="M89" s="16">
        <v>87</v>
      </c>
      <c r="N89" s="52" t="s">
        <v>368</v>
      </c>
      <c r="O89" s="52"/>
      <c r="P89" s="12"/>
      <c r="Q89" s="12"/>
    </row>
    <row r="90" customHeight="1" spans="1:17">
      <c r="A90" s="6">
        <v>48509</v>
      </c>
      <c r="B90" s="6" t="s">
        <v>18506</v>
      </c>
      <c r="C90" s="6" t="s">
        <v>18143</v>
      </c>
      <c r="D90" s="6" t="s">
        <v>18144</v>
      </c>
      <c r="E90" s="6" t="s">
        <v>292</v>
      </c>
      <c r="F90" s="6" t="s">
        <v>293</v>
      </c>
      <c r="G90" s="6" t="s">
        <v>18507</v>
      </c>
      <c r="H90" s="6" t="s">
        <v>18508</v>
      </c>
      <c r="I90" s="6" t="s">
        <v>18509</v>
      </c>
      <c r="J90" s="6" t="s">
        <v>18510</v>
      </c>
      <c r="K90" s="12">
        <v>220</v>
      </c>
      <c r="L90" s="12">
        <v>160</v>
      </c>
      <c r="M90" s="16">
        <v>88</v>
      </c>
      <c r="N90" s="52" t="s">
        <v>368</v>
      </c>
      <c r="O90" s="52"/>
      <c r="P90" s="12"/>
      <c r="Q90" s="12"/>
    </row>
    <row r="91" customHeight="1" spans="1:17">
      <c r="A91" s="6">
        <v>59439</v>
      </c>
      <c r="B91" s="6" t="s">
        <v>18511</v>
      </c>
      <c r="C91" s="6" t="s">
        <v>18143</v>
      </c>
      <c r="D91" s="6" t="s">
        <v>18144</v>
      </c>
      <c r="E91" s="6" t="s">
        <v>292</v>
      </c>
      <c r="F91" s="6" t="s">
        <v>293</v>
      </c>
      <c r="G91" s="6" t="s">
        <v>18512</v>
      </c>
      <c r="H91" s="6" t="s">
        <v>11689</v>
      </c>
      <c r="I91" s="6" t="s">
        <v>18370</v>
      </c>
      <c r="J91" s="6" t="s">
        <v>18513</v>
      </c>
      <c r="K91" s="12">
        <v>220</v>
      </c>
      <c r="L91" s="12">
        <v>150</v>
      </c>
      <c r="M91" s="16">
        <v>89</v>
      </c>
      <c r="N91" s="52" t="s">
        <v>368</v>
      </c>
      <c r="O91" s="52"/>
      <c r="P91" s="12"/>
      <c r="Q91" s="12"/>
    </row>
    <row r="92" customHeight="1" spans="1:17">
      <c r="A92" s="6">
        <v>61407</v>
      </c>
      <c r="B92" s="6" t="s">
        <v>18514</v>
      </c>
      <c r="C92" s="6" t="s">
        <v>18143</v>
      </c>
      <c r="D92" s="6" t="s">
        <v>18144</v>
      </c>
      <c r="E92" s="6" t="s">
        <v>292</v>
      </c>
      <c r="F92" s="6" t="s">
        <v>293</v>
      </c>
      <c r="G92" s="6" t="s">
        <v>18515</v>
      </c>
      <c r="H92" s="6" t="s">
        <v>18516</v>
      </c>
      <c r="I92" s="6" t="s">
        <v>18504</v>
      </c>
      <c r="J92" s="6" t="s">
        <v>18517</v>
      </c>
      <c r="K92" s="12">
        <v>220</v>
      </c>
      <c r="L92" s="12">
        <v>150</v>
      </c>
      <c r="M92" s="16">
        <v>90</v>
      </c>
      <c r="N92" s="52" t="s">
        <v>368</v>
      </c>
      <c r="O92" s="52"/>
      <c r="P92" s="12"/>
      <c r="Q92" s="12"/>
    </row>
    <row r="93" customHeight="1" spans="1:17">
      <c r="A93" s="6">
        <v>55962</v>
      </c>
      <c r="B93" s="6" t="s">
        <v>18518</v>
      </c>
      <c r="C93" s="6" t="s">
        <v>18143</v>
      </c>
      <c r="D93" s="6" t="s">
        <v>18144</v>
      </c>
      <c r="E93" s="6" t="s">
        <v>292</v>
      </c>
      <c r="F93" s="6" t="s">
        <v>293</v>
      </c>
      <c r="G93" s="6" t="s">
        <v>18519</v>
      </c>
      <c r="H93" s="6" t="s">
        <v>18520</v>
      </c>
      <c r="I93" s="6" t="s">
        <v>18521</v>
      </c>
      <c r="J93" s="6" t="s">
        <v>18522</v>
      </c>
      <c r="K93" s="12">
        <v>210</v>
      </c>
      <c r="L93" s="12">
        <v>160</v>
      </c>
      <c r="M93" s="16">
        <v>91</v>
      </c>
      <c r="N93" s="52" t="s">
        <v>368</v>
      </c>
      <c r="O93" s="52"/>
      <c r="P93" s="12"/>
      <c r="Q93" s="12"/>
    </row>
    <row r="94" customHeight="1" spans="1:17">
      <c r="A94" s="6">
        <v>58066</v>
      </c>
      <c r="B94" s="6" t="s">
        <v>18523</v>
      </c>
      <c r="C94" s="6" t="s">
        <v>18143</v>
      </c>
      <c r="D94" s="6" t="s">
        <v>18144</v>
      </c>
      <c r="E94" s="6" t="s">
        <v>292</v>
      </c>
      <c r="F94" s="6" t="s">
        <v>293</v>
      </c>
      <c r="G94" s="6" t="s">
        <v>18524</v>
      </c>
      <c r="H94" s="6" t="s">
        <v>7778</v>
      </c>
      <c r="I94" s="6" t="s">
        <v>7779</v>
      </c>
      <c r="J94" s="6" t="s">
        <v>18525</v>
      </c>
      <c r="K94" s="12">
        <v>200</v>
      </c>
      <c r="L94" s="12">
        <v>200</v>
      </c>
      <c r="M94" s="16">
        <v>92</v>
      </c>
      <c r="N94" s="52" t="s">
        <v>368</v>
      </c>
      <c r="O94" s="52"/>
      <c r="P94" s="12"/>
      <c r="Q94" s="12"/>
    </row>
    <row r="95" customHeight="1" spans="1:17">
      <c r="A95" s="6">
        <v>58087</v>
      </c>
      <c r="B95" s="6" t="s">
        <v>18526</v>
      </c>
      <c r="C95" s="6" t="s">
        <v>18143</v>
      </c>
      <c r="D95" s="6" t="s">
        <v>18144</v>
      </c>
      <c r="E95" s="6" t="s">
        <v>292</v>
      </c>
      <c r="F95" s="6" t="s">
        <v>293</v>
      </c>
      <c r="G95" s="6" t="s">
        <v>18527</v>
      </c>
      <c r="H95" s="6" t="s">
        <v>7778</v>
      </c>
      <c r="I95" s="6" t="s">
        <v>7779</v>
      </c>
      <c r="J95" s="6" t="s">
        <v>18528</v>
      </c>
      <c r="K95" s="12">
        <v>200</v>
      </c>
      <c r="L95" s="12">
        <v>200</v>
      </c>
      <c r="M95" s="16">
        <v>93</v>
      </c>
      <c r="N95" s="52" t="s">
        <v>368</v>
      </c>
      <c r="O95" s="52"/>
      <c r="P95" s="12"/>
      <c r="Q95" s="12"/>
    </row>
    <row r="96" customHeight="1" spans="1:17">
      <c r="A96" s="6">
        <v>58101</v>
      </c>
      <c r="B96" s="6" t="s">
        <v>18529</v>
      </c>
      <c r="C96" s="6" t="s">
        <v>18143</v>
      </c>
      <c r="D96" s="6" t="s">
        <v>18144</v>
      </c>
      <c r="E96" s="6" t="s">
        <v>292</v>
      </c>
      <c r="F96" s="6" t="s">
        <v>293</v>
      </c>
      <c r="G96" s="6" t="s">
        <v>18530</v>
      </c>
      <c r="H96" s="6" t="s">
        <v>7778</v>
      </c>
      <c r="I96" s="6" t="s">
        <v>7779</v>
      </c>
      <c r="J96" s="6" t="s">
        <v>18531</v>
      </c>
      <c r="K96" s="12">
        <v>200</v>
      </c>
      <c r="L96" s="12">
        <v>190</v>
      </c>
      <c r="M96" s="16">
        <v>94</v>
      </c>
      <c r="N96" s="52" t="s">
        <v>368</v>
      </c>
      <c r="O96" s="52"/>
      <c r="P96" s="12"/>
      <c r="Q96" s="12"/>
    </row>
    <row r="97" customHeight="1" spans="1:17">
      <c r="A97" s="6">
        <v>58103</v>
      </c>
      <c r="B97" s="6" t="s">
        <v>18532</v>
      </c>
      <c r="C97" s="6" t="s">
        <v>18143</v>
      </c>
      <c r="D97" s="6" t="s">
        <v>18144</v>
      </c>
      <c r="E97" s="6" t="s">
        <v>292</v>
      </c>
      <c r="F97" s="6" t="s">
        <v>293</v>
      </c>
      <c r="G97" s="6" t="s">
        <v>18533</v>
      </c>
      <c r="H97" s="6" t="s">
        <v>7778</v>
      </c>
      <c r="I97" s="6" t="s">
        <v>7779</v>
      </c>
      <c r="J97" s="6" t="s">
        <v>18534</v>
      </c>
      <c r="K97" s="12">
        <v>200</v>
      </c>
      <c r="L97" s="12">
        <v>190</v>
      </c>
      <c r="M97" s="16">
        <v>95</v>
      </c>
      <c r="N97" s="52" t="s">
        <v>368</v>
      </c>
      <c r="O97" s="52"/>
      <c r="P97" s="12"/>
      <c r="Q97" s="12"/>
    </row>
    <row r="98" customHeight="1" spans="1:17">
      <c r="A98" s="6">
        <v>58082</v>
      </c>
      <c r="B98" s="6" t="s">
        <v>18535</v>
      </c>
      <c r="C98" s="6" t="s">
        <v>18143</v>
      </c>
      <c r="D98" s="6" t="s">
        <v>18144</v>
      </c>
      <c r="E98" s="6" t="s">
        <v>292</v>
      </c>
      <c r="F98" s="6" t="s">
        <v>293</v>
      </c>
      <c r="G98" s="6" t="s">
        <v>18536</v>
      </c>
      <c r="H98" s="6" t="s">
        <v>7778</v>
      </c>
      <c r="I98" s="6" t="s">
        <v>7779</v>
      </c>
      <c r="J98" s="6" t="s">
        <v>18537</v>
      </c>
      <c r="K98" s="12">
        <v>200</v>
      </c>
      <c r="L98" s="12">
        <v>180</v>
      </c>
      <c r="M98" s="16">
        <v>96</v>
      </c>
      <c r="N98" s="52" t="s">
        <v>368</v>
      </c>
      <c r="O98" s="52"/>
      <c r="P98" s="12"/>
      <c r="Q98" s="12"/>
    </row>
    <row r="99" customHeight="1" spans="1:17">
      <c r="A99" s="6">
        <v>56925</v>
      </c>
      <c r="B99" s="6" t="s">
        <v>18538</v>
      </c>
      <c r="C99" s="6" t="s">
        <v>18143</v>
      </c>
      <c r="D99" s="6" t="s">
        <v>18144</v>
      </c>
      <c r="E99" s="6" t="s">
        <v>292</v>
      </c>
      <c r="F99" s="6" t="s">
        <v>293</v>
      </c>
      <c r="G99" s="6" t="s">
        <v>18539</v>
      </c>
      <c r="H99" s="6" t="s">
        <v>18540</v>
      </c>
      <c r="I99" s="6" t="s">
        <v>18485</v>
      </c>
      <c r="J99" s="6" t="s">
        <v>18541</v>
      </c>
      <c r="K99" s="12">
        <v>200</v>
      </c>
      <c r="L99" s="12">
        <v>170</v>
      </c>
      <c r="M99" s="16">
        <v>97</v>
      </c>
      <c r="N99" s="52" t="s">
        <v>368</v>
      </c>
      <c r="O99" s="52"/>
      <c r="P99" s="12"/>
      <c r="Q99" s="12"/>
    </row>
    <row r="100" customHeight="1" spans="1:17">
      <c r="A100" s="6">
        <v>58097</v>
      </c>
      <c r="B100" s="6" t="s">
        <v>18542</v>
      </c>
      <c r="C100" s="6" t="s">
        <v>18143</v>
      </c>
      <c r="D100" s="6" t="s">
        <v>18144</v>
      </c>
      <c r="E100" s="6" t="s">
        <v>292</v>
      </c>
      <c r="F100" s="6" t="s">
        <v>293</v>
      </c>
      <c r="G100" s="6" t="s">
        <v>18543</v>
      </c>
      <c r="H100" s="6" t="s">
        <v>7778</v>
      </c>
      <c r="I100" s="6" t="s">
        <v>7779</v>
      </c>
      <c r="J100" s="6" t="s">
        <v>18544</v>
      </c>
      <c r="K100" s="12">
        <v>200</v>
      </c>
      <c r="L100" s="12">
        <v>140</v>
      </c>
      <c r="M100" s="16">
        <v>98</v>
      </c>
      <c r="N100" s="52" t="s">
        <v>368</v>
      </c>
      <c r="O100" s="52"/>
      <c r="P100" s="12"/>
      <c r="Q100" s="12"/>
    </row>
    <row r="101" customHeight="1" spans="1:17">
      <c r="A101" s="6">
        <v>48585</v>
      </c>
      <c r="B101" s="6" t="s">
        <v>18545</v>
      </c>
      <c r="C101" s="6" t="s">
        <v>18143</v>
      </c>
      <c r="D101" s="6" t="s">
        <v>18144</v>
      </c>
      <c r="E101" s="6" t="s">
        <v>292</v>
      </c>
      <c r="F101" s="6" t="s">
        <v>293</v>
      </c>
      <c r="G101" s="6" t="s">
        <v>18546</v>
      </c>
      <c r="H101" s="6" t="s">
        <v>18547</v>
      </c>
      <c r="I101" s="6" t="s">
        <v>18548</v>
      </c>
      <c r="J101" s="6" t="s">
        <v>18549</v>
      </c>
      <c r="K101" s="12">
        <v>200</v>
      </c>
      <c r="L101" s="12">
        <v>110</v>
      </c>
      <c r="M101" s="16">
        <v>99</v>
      </c>
      <c r="N101" s="52" t="s">
        <v>368</v>
      </c>
      <c r="O101" s="52"/>
      <c r="P101" s="12"/>
      <c r="Q101" s="12"/>
    </row>
    <row r="102" customHeight="1" spans="1:17">
      <c r="A102" s="6">
        <v>58088</v>
      </c>
      <c r="B102" s="6" t="s">
        <v>18550</v>
      </c>
      <c r="C102" s="6" t="s">
        <v>18143</v>
      </c>
      <c r="D102" s="6" t="s">
        <v>18144</v>
      </c>
      <c r="E102" s="6" t="s">
        <v>292</v>
      </c>
      <c r="F102" s="6" t="s">
        <v>293</v>
      </c>
      <c r="G102" s="6" t="s">
        <v>18551</v>
      </c>
      <c r="H102" s="6" t="s">
        <v>7778</v>
      </c>
      <c r="I102" s="6" t="s">
        <v>7779</v>
      </c>
      <c r="J102" s="6" t="s">
        <v>18552</v>
      </c>
      <c r="K102" s="12">
        <v>190</v>
      </c>
      <c r="L102" s="12">
        <v>120</v>
      </c>
      <c r="M102" s="16">
        <v>100</v>
      </c>
      <c r="N102" s="52" t="s">
        <v>368</v>
      </c>
      <c r="O102" s="52"/>
      <c r="P102" s="12"/>
      <c r="Q102" s="12"/>
    </row>
    <row r="103" customHeight="1" spans="1:17">
      <c r="A103" s="6">
        <v>61905</v>
      </c>
      <c r="B103" s="6" t="s">
        <v>18553</v>
      </c>
      <c r="C103" s="6" t="s">
        <v>18143</v>
      </c>
      <c r="D103" s="6" t="s">
        <v>18144</v>
      </c>
      <c r="E103" s="6" t="s">
        <v>292</v>
      </c>
      <c r="F103" s="6" t="s">
        <v>293</v>
      </c>
      <c r="G103" s="6" t="s">
        <v>18554</v>
      </c>
      <c r="H103" s="6" t="s">
        <v>167</v>
      </c>
      <c r="I103" s="6" t="s">
        <v>18425</v>
      </c>
      <c r="J103" s="6" t="s">
        <v>18555</v>
      </c>
      <c r="K103" s="12">
        <v>180</v>
      </c>
      <c r="L103" s="12">
        <v>180</v>
      </c>
      <c r="M103" s="16">
        <v>101</v>
      </c>
      <c r="N103" s="52" t="s">
        <v>368</v>
      </c>
      <c r="O103" s="52"/>
      <c r="P103" s="12"/>
      <c r="Q103" s="12"/>
    </row>
    <row r="104" customHeight="1" spans="1:17">
      <c r="A104" s="6">
        <v>58343</v>
      </c>
      <c r="B104" s="6" t="s">
        <v>18556</v>
      </c>
      <c r="C104" s="6" t="s">
        <v>18143</v>
      </c>
      <c r="D104" s="6" t="s">
        <v>18144</v>
      </c>
      <c r="E104" s="6" t="s">
        <v>292</v>
      </c>
      <c r="F104" s="6" t="s">
        <v>293</v>
      </c>
      <c r="G104" s="6" t="s">
        <v>18557</v>
      </c>
      <c r="H104" s="6" t="s">
        <v>7778</v>
      </c>
      <c r="I104" s="6" t="s">
        <v>7779</v>
      </c>
      <c r="J104" s="6" t="s">
        <v>18558</v>
      </c>
      <c r="K104" s="12">
        <v>180</v>
      </c>
      <c r="L104" s="12">
        <v>180</v>
      </c>
      <c r="M104" s="16">
        <v>102</v>
      </c>
      <c r="N104" s="52" t="s">
        <v>368</v>
      </c>
      <c r="O104" s="52"/>
      <c r="P104" s="12"/>
      <c r="Q104" s="12"/>
    </row>
    <row r="105" customHeight="1" spans="1:17">
      <c r="A105" s="6">
        <v>61294</v>
      </c>
      <c r="B105" s="6" t="s">
        <v>18559</v>
      </c>
      <c r="C105" s="6" t="s">
        <v>18143</v>
      </c>
      <c r="D105" s="6" t="s">
        <v>18144</v>
      </c>
      <c r="E105" s="6" t="s">
        <v>292</v>
      </c>
      <c r="F105" s="6" t="s">
        <v>293</v>
      </c>
      <c r="G105" s="6" t="s">
        <v>18560</v>
      </c>
      <c r="H105" s="6" t="s">
        <v>18561</v>
      </c>
      <c r="I105" s="6" t="s">
        <v>18504</v>
      </c>
      <c r="J105" s="6" t="s">
        <v>18562</v>
      </c>
      <c r="K105" s="12">
        <v>180</v>
      </c>
      <c r="L105" s="12">
        <v>160</v>
      </c>
      <c r="M105" s="16">
        <v>103</v>
      </c>
      <c r="N105" s="52" t="s">
        <v>368</v>
      </c>
      <c r="O105" s="52"/>
      <c r="P105" s="12"/>
      <c r="Q105" s="12"/>
    </row>
    <row r="106" customHeight="1" spans="1:17">
      <c r="A106" s="6">
        <v>62118</v>
      </c>
      <c r="B106" s="6" t="s">
        <v>18563</v>
      </c>
      <c r="C106" s="6" t="s">
        <v>18143</v>
      </c>
      <c r="D106" s="6" t="s">
        <v>18144</v>
      </c>
      <c r="E106" s="6" t="s">
        <v>292</v>
      </c>
      <c r="F106" s="6" t="s">
        <v>293</v>
      </c>
      <c r="G106" s="6" t="s">
        <v>18564</v>
      </c>
      <c r="H106" s="6" t="s">
        <v>167</v>
      </c>
      <c r="I106" s="6" t="s">
        <v>18333</v>
      </c>
      <c r="J106" s="6" t="s">
        <v>18565</v>
      </c>
      <c r="K106" s="12">
        <v>180</v>
      </c>
      <c r="L106" s="12">
        <v>140</v>
      </c>
      <c r="M106" s="16">
        <v>104</v>
      </c>
      <c r="N106" s="52" t="s">
        <v>368</v>
      </c>
      <c r="O106" s="52"/>
      <c r="P106" s="12"/>
      <c r="Q106" s="12"/>
    </row>
    <row r="107" customHeight="1" spans="1:17">
      <c r="A107" s="6">
        <v>54861</v>
      </c>
      <c r="B107" s="6" t="s">
        <v>18566</v>
      </c>
      <c r="C107" s="6" t="s">
        <v>18143</v>
      </c>
      <c r="D107" s="6" t="s">
        <v>18144</v>
      </c>
      <c r="E107" s="6" t="s">
        <v>292</v>
      </c>
      <c r="F107" s="6" t="s">
        <v>293</v>
      </c>
      <c r="G107" s="6" t="s">
        <v>18567</v>
      </c>
      <c r="H107" s="6" t="s">
        <v>18498</v>
      </c>
      <c r="I107" s="6" t="s">
        <v>18499</v>
      </c>
      <c r="J107" s="6" t="s">
        <v>18568</v>
      </c>
      <c r="K107" s="12">
        <v>180</v>
      </c>
      <c r="L107" s="12">
        <v>120</v>
      </c>
      <c r="M107" s="16">
        <v>105</v>
      </c>
      <c r="N107" s="52" t="s">
        <v>368</v>
      </c>
      <c r="O107" s="52"/>
      <c r="P107" s="12"/>
      <c r="Q107" s="12"/>
    </row>
    <row r="108" customHeight="1" spans="1:17">
      <c r="A108" s="6">
        <v>52848</v>
      </c>
      <c r="B108" s="6" t="s">
        <v>18569</v>
      </c>
      <c r="C108" s="6" t="s">
        <v>18143</v>
      </c>
      <c r="D108" s="6" t="s">
        <v>18144</v>
      </c>
      <c r="E108" s="6" t="s">
        <v>292</v>
      </c>
      <c r="F108" s="6" t="s">
        <v>293</v>
      </c>
      <c r="G108" s="6" t="s">
        <v>18570</v>
      </c>
      <c r="H108" s="6" t="s">
        <v>8366</v>
      </c>
      <c r="I108" s="6" t="s">
        <v>18393</v>
      </c>
      <c r="J108" s="6" t="s">
        <v>18571</v>
      </c>
      <c r="K108" s="12">
        <v>170</v>
      </c>
      <c r="L108" s="12">
        <v>90</v>
      </c>
      <c r="M108" s="16">
        <v>106</v>
      </c>
      <c r="N108" s="52" t="s">
        <v>368</v>
      </c>
      <c r="O108" s="52"/>
      <c r="P108" s="12"/>
      <c r="Q108" s="12"/>
    </row>
    <row r="109" customHeight="1" spans="1:17">
      <c r="A109" s="6">
        <v>47460</v>
      </c>
      <c r="B109" s="6" t="s">
        <v>18572</v>
      </c>
      <c r="C109" s="6" t="s">
        <v>18143</v>
      </c>
      <c r="D109" s="6" t="s">
        <v>18144</v>
      </c>
      <c r="E109" s="6" t="s">
        <v>292</v>
      </c>
      <c r="F109" s="6" t="s">
        <v>293</v>
      </c>
      <c r="G109" s="6" t="s">
        <v>18573</v>
      </c>
      <c r="H109" s="6" t="s">
        <v>18574</v>
      </c>
      <c r="I109" s="6" t="s">
        <v>18575</v>
      </c>
      <c r="J109" s="6" t="s">
        <v>18576</v>
      </c>
      <c r="K109" s="12">
        <v>160</v>
      </c>
      <c r="L109" s="12">
        <v>150</v>
      </c>
      <c r="M109" s="16">
        <v>107</v>
      </c>
      <c r="N109" s="52" t="s">
        <v>368</v>
      </c>
      <c r="O109" s="52"/>
      <c r="P109" s="12"/>
      <c r="Q109" s="12"/>
    </row>
    <row r="110" customHeight="1" spans="1:17">
      <c r="A110" s="6">
        <v>55803</v>
      </c>
      <c r="B110" s="6" t="s">
        <v>18577</v>
      </c>
      <c r="C110" s="6" t="s">
        <v>18143</v>
      </c>
      <c r="D110" s="6" t="s">
        <v>18144</v>
      </c>
      <c r="E110" s="6" t="s">
        <v>292</v>
      </c>
      <c r="F110" s="6" t="s">
        <v>293</v>
      </c>
      <c r="G110" s="6" t="s">
        <v>18578</v>
      </c>
      <c r="H110" s="6" t="s">
        <v>18579</v>
      </c>
      <c r="I110" s="6" t="s">
        <v>18580</v>
      </c>
      <c r="J110" s="6" t="s">
        <v>18581</v>
      </c>
      <c r="K110" s="12">
        <v>160</v>
      </c>
      <c r="L110" s="12">
        <v>140</v>
      </c>
      <c r="M110" s="16">
        <v>108</v>
      </c>
      <c r="N110" s="52" t="s">
        <v>368</v>
      </c>
      <c r="O110" s="52"/>
      <c r="P110" s="12"/>
      <c r="Q110" s="12"/>
    </row>
    <row r="111" customHeight="1" spans="1:17">
      <c r="A111" s="6">
        <v>47617</v>
      </c>
      <c r="B111" s="6" t="s">
        <v>18582</v>
      </c>
      <c r="C111" s="6" t="s">
        <v>18143</v>
      </c>
      <c r="D111" s="6" t="s">
        <v>18144</v>
      </c>
      <c r="E111" s="6" t="s">
        <v>292</v>
      </c>
      <c r="F111" s="6" t="s">
        <v>293</v>
      </c>
      <c r="G111" s="6" t="s">
        <v>18583</v>
      </c>
      <c r="H111" s="6" t="s">
        <v>18584</v>
      </c>
      <c r="I111" s="6" t="s">
        <v>18585</v>
      </c>
      <c r="J111" s="6" t="s">
        <v>18586</v>
      </c>
      <c r="K111" s="12">
        <v>150</v>
      </c>
      <c r="L111" s="12">
        <v>150</v>
      </c>
      <c r="M111" s="16">
        <v>109</v>
      </c>
      <c r="N111" s="52" t="s">
        <v>368</v>
      </c>
      <c r="O111" s="52"/>
      <c r="P111" s="12"/>
      <c r="Q111" s="12"/>
    </row>
    <row r="112" customHeight="1" spans="1:17">
      <c r="A112" s="6">
        <v>48674</v>
      </c>
      <c r="B112" s="6" t="s">
        <v>18587</v>
      </c>
      <c r="C112" s="6" t="s">
        <v>18143</v>
      </c>
      <c r="D112" s="6" t="s">
        <v>18144</v>
      </c>
      <c r="E112" s="6" t="s">
        <v>292</v>
      </c>
      <c r="F112" s="6" t="s">
        <v>293</v>
      </c>
      <c r="G112" s="6" t="s">
        <v>18588</v>
      </c>
      <c r="H112" s="6" t="s">
        <v>18589</v>
      </c>
      <c r="I112" s="6" t="s">
        <v>18590</v>
      </c>
      <c r="J112" s="6" t="s">
        <v>18591</v>
      </c>
      <c r="K112" s="12">
        <v>130</v>
      </c>
      <c r="L112" s="12">
        <v>130</v>
      </c>
      <c r="M112" s="16">
        <v>110</v>
      </c>
      <c r="N112" s="52" t="s">
        <v>368</v>
      </c>
      <c r="O112" s="52"/>
      <c r="P112" s="12"/>
      <c r="Q112" s="12"/>
    </row>
    <row r="113" customHeight="1" spans="1:17">
      <c r="A113" s="6">
        <v>57092</v>
      </c>
      <c r="B113" s="6" t="s">
        <v>18592</v>
      </c>
      <c r="C113" s="6" t="s">
        <v>18143</v>
      </c>
      <c r="D113" s="6" t="s">
        <v>18144</v>
      </c>
      <c r="E113" s="6" t="s">
        <v>292</v>
      </c>
      <c r="F113" s="6" t="s">
        <v>293</v>
      </c>
      <c r="G113" s="6" t="s">
        <v>18593</v>
      </c>
      <c r="H113" s="6" t="s">
        <v>18594</v>
      </c>
      <c r="I113" s="6" t="s">
        <v>18595</v>
      </c>
      <c r="J113" s="6" t="s">
        <v>18596</v>
      </c>
      <c r="K113" s="12">
        <v>100</v>
      </c>
      <c r="L113" s="12">
        <v>50</v>
      </c>
      <c r="M113" s="16">
        <v>111</v>
      </c>
      <c r="N113" s="52" t="s">
        <v>368</v>
      </c>
      <c r="O113" s="52"/>
      <c r="P113" s="12"/>
      <c r="Q113" s="12"/>
    </row>
    <row r="114" customHeight="1" spans="1:17">
      <c r="A114" s="6">
        <v>56973</v>
      </c>
      <c r="B114" s="6" t="s">
        <v>18597</v>
      </c>
      <c r="C114" s="6" t="s">
        <v>18143</v>
      </c>
      <c r="D114" s="6" t="s">
        <v>18144</v>
      </c>
      <c r="E114" s="6" t="s">
        <v>292</v>
      </c>
      <c r="F114" s="6" t="s">
        <v>293</v>
      </c>
      <c r="G114" s="6" t="s">
        <v>18598</v>
      </c>
      <c r="H114" s="6" t="s">
        <v>18599</v>
      </c>
      <c r="I114" s="6" t="s">
        <v>18485</v>
      </c>
      <c r="J114" s="6" t="s">
        <v>18600</v>
      </c>
      <c r="K114" s="12">
        <v>10</v>
      </c>
      <c r="L114" s="12">
        <v>10</v>
      </c>
      <c r="M114" s="16">
        <v>112</v>
      </c>
      <c r="N114" s="52" t="s">
        <v>368</v>
      </c>
      <c r="O114" s="52"/>
      <c r="P114" s="12"/>
      <c r="Q114" s="12"/>
    </row>
    <row r="115" customHeight="1" spans="1:17">
      <c r="A115" s="6">
        <v>58847</v>
      </c>
      <c r="B115" s="6" t="s">
        <v>18601</v>
      </c>
      <c r="C115" s="6" t="s">
        <v>18143</v>
      </c>
      <c r="D115" s="6" t="s">
        <v>18144</v>
      </c>
      <c r="E115" s="6" t="s">
        <v>292</v>
      </c>
      <c r="F115" s="6" t="s">
        <v>293</v>
      </c>
      <c r="G115" s="6" t="s">
        <v>18602</v>
      </c>
      <c r="H115" s="6" t="s">
        <v>18603</v>
      </c>
      <c r="I115" s="6" t="s">
        <v>18246</v>
      </c>
      <c r="J115" s="6" t="s">
        <v>18604</v>
      </c>
      <c r="K115" s="12">
        <v>10</v>
      </c>
      <c r="L115" s="12">
        <v>10</v>
      </c>
      <c r="M115" s="16">
        <v>113</v>
      </c>
      <c r="N115" s="52" t="s">
        <v>368</v>
      </c>
      <c r="O115" s="52"/>
      <c r="P115" s="12"/>
      <c r="Q115" s="12"/>
    </row>
    <row r="116" customHeight="1" spans="1:17">
      <c r="A116" s="6">
        <v>58850</v>
      </c>
      <c r="B116" s="6" t="s">
        <v>18605</v>
      </c>
      <c r="C116" s="6" t="s">
        <v>18143</v>
      </c>
      <c r="D116" s="6" t="s">
        <v>18144</v>
      </c>
      <c r="E116" s="6" t="s">
        <v>292</v>
      </c>
      <c r="F116" s="6" t="s">
        <v>293</v>
      </c>
      <c r="G116" s="6" t="s">
        <v>18606</v>
      </c>
      <c r="H116" s="6" t="s">
        <v>18607</v>
      </c>
      <c r="I116" s="6" t="s">
        <v>18246</v>
      </c>
      <c r="J116" s="6" t="s">
        <v>18608</v>
      </c>
      <c r="K116" s="12">
        <v>10</v>
      </c>
      <c r="L116" s="12">
        <v>10</v>
      </c>
      <c r="M116" s="16">
        <v>114</v>
      </c>
      <c r="N116" s="52" t="s">
        <v>368</v>
      </c>
      <c r="O116" s="52"/>
      <c r="P116" s="12"/>
      <c r="Q116" s="12"/>
    </row>
    <row r="117" customHeight="1" spans="1:17">
      <c r="A117" s="6">
        <v>59081</v>
      </c>
      <c r="B117" s="6" t="s">
        <v>18609</v>
      </c>
      <c r="C117" s="6" t="s">
        <v>18143</v>
      </c>
      <c r="D117" s="6" t="s">
        <v>18144</v>
      </c>
      <c r="E117" s="6" t="s">
        <v>292</v>
      </c>
      <c r="F117" s="6" t="s">
        <v>293</v>
      </c>
      <c r="G117" s="6" t="s">
        <v>18610</v>
      </c>
      <c r="H117" s="6" t="s">
        <v>18245</v>
      </c>
      <c r="I117" s="6" t="s">
        <v>18611</v>
      </c>
      <c r="J117" s="6" t="s">
        <v>18612</v>
      </c>
      <c r="K117" s="12">
        <v>10</v>
      </c>
      <c r="L117" s="12">
        <v>10</v>
      </c>
      <c r="M117" s="16">
        <v>115</v>
      </c>
      <c r="N117" s="52" t="s">
        <v>368</v>
      </c>
      <c r="O117" s="52"/>
      <c r="P117" s="12"/>
      <c r="Q117" s="12"/>
    </row>
    <row r="118" customHeight="1" spans="1:17">
      <c r="A118" s="6">
        <v>60861</v>
      </c>
      <c r="B118" s="6" t="s">
        <v>18613</v>
      </c>
      <c r="C118" s="6" t="s">
        <v>18143</v>
      </c>
      <c r="D118" s="6" t="s">
        <v>18144</v>
      </c>
      <c r="E118" s="6" t="s">
        <v>292</v>
      </c>
      <c r="F118" s="6" t="s">
        <v>293</v>
      </c>
      <c r="G118" s="6" t="s">
        <v>18614</v>
      </c>
      <c r="H118" s="6" t="s">
        <v>18615</v>
      </c>
      <c r="I118" s="6" t="s">
        <v>18246</v>
      </c>
      <c r="J118" s="6" t="s">
        <v>18616</v>
      </c>
      <c r="K118" s="12">
        <v>10</v>
      </c>
      <c r="L118" s="12">
        <v>10</v>
      </c>
      <c r="M118" s="16">
        <v>116</v>
      </c>
      <c r="N118" s="52" t="s">
        <v>368</v>
      </c>
      <c r="O118" s="52"/>
      <c r="P118" s="12"/>
      <c r="Q118" s="12"/>
    </row>
    <row r="119" customHeight="1" spans="1:17">
      <c r="A119" s="6">
        <v>61545</v>
      </c>
      <c r="B119" s="6" t="s">
        <v>18617</v>
      </c>
      <c r="C119" s="6" t="s">
        <v>18143</v>
      </c>
      <c r="D119" s="6" t="s">
        <v>18144</v>
      </c>
      <c r="E119" s="6" t="s">
        <v>292</v>
      </c>
      <c r="F119" s="6" t="s">
        <v>293</v>
      </c>
      <c r="G119" s="6" t="s">
        <v>18618</v>
      </c>
      <c r="H119" s="6" t="s">
        <v>18169</v>
      </c>
      <c r="I119" s="6" t="s">
        <v>18179</v>
      </c>
      <c r="J119" s="6" t="s">
        <v>18619</v>
      </c>
      <c r="K119" s="12">
        <v>10</v>
      </c>
      <c r="L119" s="12">
        <v>10</v>
      </c>
      <c r="M119" s="16">
        <v>117</v>
      </c>
      <c r="N119" s="52" t="s">
        <v>368</v>
      </c>
      <c r="O119" s="52"/>
      <c r="P119" s="12"/>
      <c r="Q119" s="12"/>
    </row>
    <row r="120" customHeight="1" spans="1:17">
      <c r="A120" s="6">
        <v>61569</v>
      </c>
      <c r="B120" s="6" t="s">
        <v>18620</v>
      </c>
      <c r="C120" s="6" t="s">
        <v>18143</v>
      </c>
      <c r="D120" s="6" t="s">
        <v>18144</v>
      </c>
      <c r="E120" s="6" t="s">
        <v>292</v>
      </c>
      <c r="F120" s="6" t="s">
        <v>293</v>
      </c>
      <c r="G120" s="6" t="s">
        <v>18621</v>
      </c>
      <c r="H120" s="6" t="s">
        <v>18169</v>
      </c>
      <c r="I120" s="6" t="s">
        <v>18622</v>
      </c>
      <c r="J120" s="6" t="s">
        <v>18623</v>
      </c>
      <c r="K120" s="12">
        <v>10</v>
      </c>
      <c r="L120" s="12">
        <v>10</v>
      </c>
      <c r="M120" s="16">
        <v>118</v>
      </c>
      <c r="N120" s="52" t="s">
        <v>368</v>
      </c>
      <c r="O120" s="52"/>
      <c r="P120" s="12"/>
      <c r="Q120" s="12"/>
    </row>
    <row r="121" customHeight="1" spans="1:17">
      <c r="A121" s="6">
        <v>62102</v>
      </c>
      <c r="B121" s="6" t="s">
        <v>18624</v>
      </c>
      <c r="C121" s="6" t="s">
        <v>18143</v>
      </c>
      <c r="D121" s="6" t="s">
        <v>18144</v>
      </c>
      <c r="E121" s="6" t="s">
        <v>292</v>
      </c>
      <c r="F121" s="6" t="s">
        <v>293</v>
      </c>
      <c r="G121" s="6" t="s">
        <v>18625</v>
      </c>
      <c r="H121" s="6" t="s">
        <v>167</v>
      </c>
      <c r="I121" s="6" t="s">
        <v>18333</v>
      </c>
      <c r="J121" s="6" t="s">
        <v>18626</v>
      </c>
      <c r="K121" s="12">
        <v>10</v>
      </c>
      <c r="L121" s="12">
        <v>10</v>
      </c>
      <c r="M121" s="16">
        <v>119</v>
      </c>
      <c r="N121" s="52" t="s">
        <v>368</v>
      </c>
      <c r="O121" s="52"/>
      <c r="P121" s="12"/>
      <c r="Q121" s="12"/>
    </row>
    <row r="122" customHeight="1" spans="1:17">
      <c r="A122" s="6">
        <v>61593</v>
      </c>
      <c r="B122" s="6" t="s">
        <v>18627</v>
      </c>
      <c r="C122" s="6" t="s">
        <v>18143</v>
      </c>
      <c r="D122" s="6" t="s">
        <v>18144</v>
      </c>
      <c r="E122" s="6" t="s">
        <v>292</v>
      </c>
      <c r="F122" s="6" t="s">
        <v>293</v>
      </c>
      <c r="G122" s="6" t="s">
        <v>18628</v>
      </c>
      <c r="H122" s="6" t="s">
        <v>18169</v>
      </c>
      <c r="I122" s="6" t="s">
        <v>18629</v>
      </c>
      <c r="J122" s="6" t="s">
        <v>18630</v>
      </c>
      <c r="K122" s="12">
        <v>10</v>
      </c>
      <c r="L122" s="12">
        <v>10</v>
      </c>
      <c r="M122" s="16">
        <v>120</v>
      </c>
      <c r="N122" s="52" t="s">
        <v>368</v>
      </c>
      <c r="O122" s="52"/>
      <c r="P122" s="12"/>
      <c r="Q122" s="12"/>
    </row>
    <row r="123" customHeight="1" spans="1:17">
      <c r="A123" s="12"/>
      <c r="B123" s="12"/>
      <c r="C123" s="12"/>
      <c r="D123" s="12"/>
      <c r="E123" s="12"/>
      <c r="F123" s="12"/>
      <c r="G123" s="12"/>
      <c r="H123" s="12"/>
      <c r="I123" s="12"/>
      <c r="J123" s="12"/>
      <c r="K123" s="12"/>
      <c r="L123" s="12"/>
      <c r="M123" s="16"/>
      <c r="N123" s="52"/>
      <c r="O123" s="52"/>
      <c r="P123" s="12"/>
      <c r="Q123" s="12"/>
    </row>
    <row r="124" customHeight="1" spans="1:17">
      <c r="A124" s="6">
        <v>58108</v>
      </c>
      <c r="B124" s="6" t="s">
        <v>18631</v>
      </c>
      <c r="C124" s="6" t="s">
        <v>18143</v>
      </c>
      <c r="D124" s="6" t="s">
        <v>18144</v>
      </c>
      <c r="E124" s="6" t="s">
        <v>292</v>
      </c>
      <c r="F124" s="6" t="s">
        <v>2067</v>
      </c>
      <c r="G124" s="6" t="s">
        <v>18632</v>
      </c>
      <c r="H124" s="6" t="s">
        <v>18633</v>
      </c>
      <c r="I124" s="6" t="s">
        <v>18152</v>
      </c>
      <c r="J124" s="6" t="s">
        <v>18634</v>
      </c>
      <c r="K124" s="12">
        <v>380</v>
      </c>
      <c r="L124" s="12">
        <v>380</v>
      </c>
      <c r="M124" s="16">
        <v>1</v>
      </c>
      <c r="N124" s="9" t="s">
        <v>298</v>
      </c>
      <c r="O124" s="52" t="s">
        <v>299</v>
      </c>
      <c r="P124" s="12">
        <v>380</v>
      </c>
      <c r="Q124" s="12">
        <v>55</v>
      </c>
    </row>
    <row r="125" customHeight="1" spans="1:17">
      <c r="A125" s="6">
        <v>58609</v>
      </c>
      <c r="B125" s="6" t="s">
        <v>18635</v>
      </c>
      <c r="C125" s="6" t="s">
        <v>18143</v>
      </c>
      <c r="D125" s="6" t="s">
        <v>18144</v>
      </c>
      <c r="E125" s="6" t="s">
        <v>292</v>
      </c>
      <c r="F125" s="6" t="s">
        <v>2067</v>
      </c>
      <c r="G125" s="6" t="s">
        <v>18636</v>
      </c>
      <c r="H125" s="6" t="s">
        <v>18637</v>
      </c>
      <c r="I125" s="6" t="s">
        <v>18152</v>
      </c>
      <c r="J125" s="6" t="s">
        <v>18638</v>
      </c>
      <c r="K125" s="12">
        <v>380</v>
      </c>
      <c r="L125" s="12">
        <v>380</v>
      </c>
      <c r="M125" s="16">
        <v>2</v>
      </c>
      <c r="N125" s="9" t="s">
        <v>311</v>
      </c>
      <c r="O125" s="52" t="s">
        <v>299</v>
      </c>
      <c r="P125" s="12">
        <v>380</v>
      </c>
      <c r="Q125" s="12">
        <v>57</v>
      </c>
    </row>
    <row r="126" customHeight="1" spans="1:17">
      <c r="A126" s="6">
        <v>47407</v>
      </c>
      <c r="B126" s="6" t="s">
        <v>18639</v>
      </c>
      <c r="C126" s="6" t="s">
        <v>18143</v>
      </c>
      <c r="D126" s="6" t="s">
        <v>18144</v>
      </c>
      <c r="E126" s="6" t="s">
        <v>292</v>
      </c>
      <c r="F126" s="6" t="s">
        <v>2067</v>
      </c>
      <c r="G126" s="6" t="s">
        <v>18640</v>
      </c>
      <c r="H126" s="6" t="s">
        <v>18641</v>
      </c>
      <c r="I126" s="6" t="s">
        <v>18642</v>
      </c>
      <c r="J126" s="6" t="s">
        <v>18643</v>
      </c>
      <c r="K126" s="12">
        <v>380</v>
      </c>
      <c r="L126" s="12">
        <v>360</v>
      </c>
      <c r="M126" s="16">
        <v>3</v>
      </c>
      <c r="N126" s="9" t="s">
        <v>322</v>
      </c>
      <c r="O126" s="52" t="s">
        <v>299</v>
      </c>
      <c r="P126" s="12">
        <v>380</v>
      </c>
      <c r="Q126" s="12"/>
    </row>
    <row r="127" customHeight="1" spans="1:17">
      <c r="A127" s="6">
        <v>62475</v>
      </c>
      <c r="B127" s="6" t="s">
        <v>18644</v>
      </c>
      <c r="C127" s="6" t="s">
        <v>18143</v>
      </c>
      <c r="D127" s="6" t="s">
        <v>18144</v>
      </c>
      <c r="E127" s="6" t="s">
        <v>292</v>
      </c>
      <c r="F127" s="6" t="s">
        <v>2067</v>
      </c>
      <c r="G127" s="6" t="s">
        <v>18645</v>
      </c>
      <c r="H127" s="6" t="s">
        <v>18646</v>
      </c>
      <c r="I127" s="6" t="s">
        <v>18647</v>
      </c>
      <c r="J127" s="6" t="s">
        <v>18648</v>
      </c>
      <c r="K127" s="12">
        <v>380</v>
      </c>
      <c r="L127" s="12">
        <v>360</v>
      </c>
      <c r="M127" s="16">
        <v>4</v>
      </c>
      <c r="N127" s="52" t="s">
        <v>642</v>
      </c>
      <c r="O127" s="52" t="s">
        <v>299</v>
      </c>
      <c r="P127" s="12">
        <v>180</v>
      </c>
      <c r="Q127" s="12"/>
    </row>
    <row r="128" customHeight="1" spans="1:17">
      <c r="A128" s="6">
        <v>58105</v>
      </c>
      <c r="B128" s="6" t="s">
        <v>18649</v>
      </c>
      <c r="C128" s="6" t="s">
        <v>18143</v>
      </c>
      <c r="D128" s="6" t="s">
        <v>18144</v>
      </c>
      <c r="E128" s="6" t="s">
        <v>292</v>
      </c>
      <c r="F128" s="6" t="s">
        <v>2067</v>
      </c>
      <c r="G128" s="6" t="s">
        <v>18650</v>
      </c>
      <c r="H128" s="6" t="s">
        <v>18651</v>
      </c>
      <c r="I128" s="6" t="s">
        <v>18152</v>
      </c>
      <c r="J128" s="6" t="s">
        <v>18652</v>
      </c>
      <c r="K128" s="12">
        <v>380</v>
      </c>
      <c r="L128" s="12">
        <v>350</v>
      </c>
      <c r="M128" s="16">
        <v>5</v>
      </c>
      <c r="N128" s="52" t="s">
        <v>642</v>
      </c>
      <c r="O128" s="52" t="s">
        <v>299</v>
      </c>
      <c r="P128" s="12"/>
      <c r="Q128" s="12"/>
    </row>
    <row r="129" customHeight="1" spans="1:17">
      <c r="A129" s="6">
        <v>47901</v>
      </c>
      <c r="B129" s="6" t="s">
        <v>18653</v>
      </c>
      <c r="C129" s="6" t="s">
        <v>18143</v>
      </c>
      <c r="D129" s="6" t="s">
        <v>18144</v>
      </c>
      <c r="E129" s="6" t="s">
        <v>292</v>
      </c>
      <c r="F129" s="6" t="s">
        <v>2067</v>
      </c>
      <c r="G129" s="6" t="s">
        <v>18654</v>
      </c>
      <c r="H129" s="6" t="s">
        <v>18655</v>
      </c>
      <c r="I129" s="6" t="s">
        <v>18656</v>
      </c>
      <c r="J129" s="6" t="s">
        <v>18657</v>
      </c>
      <c r="K129" s="12">
        <v>380</v>
      </c>
      <c r="L129" s="12">
        <v>340</v>
      </c>
      <c r="M129" s="16">
        <v>6</v>
      </c>
      <c r="N129" s="52" t="s">
        <v>642</v>
      </c>
      <c r="O129" s="52" t="s">
        <v>299</v>
      </c>
      <c r="P129" s="12"/>
      <c r="Q129" s="12"/>
    </row>
    <row r="130" customHeight="1" spans="1:17">
      <c r="A130" s="6">
        <v>62514</v>
      </c>
      <c r="B130" s="6" t="s">
        <v>18658</v>
      </c>
      <c r="C130" s="6" t="s">
        <v>18143</v>
      </c>
      <c r="D130" s="6" t="s">
        <v>18144</v>
      </c>
      <c r="E130" s="6" t="s">
        <v>292</v>
      </c>
      <c r="F130" s="6" t="s">
        <v>2067</v>
      </c>
      <c r="G130" s="6" t="s">
        <v>18659</v>
      </c>
      <c r="H130" s="6" t="s">
        <v>18660</v>
      </c>
      <c r="I130" s="6" t="s">
        <v>18661</v>
      </c>
      <c r="J130" s="6" t="s">
        <v>18662</v>
      </c>
      <c r="K130" s="12">
        <v>380</v>
      </c>
      <c r="L130" s="12">
        <v>320</v>
      </c>
      <c r="M130" s="16">
        <v>7</v>
      </c>
      <c r="N130" s="52" t="s">
        <v>642</v>
      </c>
      <c r="O130" s="52" t="s">
        <v>299</v>
      </c>
      <c r="P130" s="12"/>
      <c r="Q130" s="12"/>
    </row>
    <row r="131" customHeight="1" spans="1:17">
      <c r="A131" s="6">
        <v>48604</v>
      </c>
      <c r="B131" s="6" t="s">
        <v>18663</v>
      </c>
      <c r="C131" s="6" t="s">
        <v>18143</v>
      </c>
      <c r="D131" s="6" t="s">
        <v>18144</v>
      </c>
      <c r="E131" s="6" t="s">
        <v>292</v>
      </c>
      <c r="F131" s="6" t="s">
        <v>2067</v>
      </c>
      <c r="G131" s="6" t="s">
        <v>18664</v>
      </c>
      <c r="H131" s="6" t="s">
        <v>12923</v>
      </c>
      <c r="I131" s="6" t="s">
        <v>12924</v>
      </c>
      <c r="J131" s="6" t="s">
        <v>18665</v>
      </c>
      <c r="K131" s="12">
        <v>380</v>
      </c>
      <c r="L131" s="12">
        <v>310</v>
      </c>
      <c r="M131" s="16">
        <v>8</v>
      </c>
      <c r="N131" s="52" t="s">
        <v>642</v>
      </c>
      <c r="O131" s="52" t="s">
        <v>299</v>
      </c>
      <c r="P131" s="12"/>
      <c r="Q131" s="12"/>
    </row>
    <row r="132" customHeight="1" spans="1:17">
      <c r="A132" s="6">
        <v>47914</v>
      </c>
      <c r="B132" s="6" t="s">
        <v>18666</v>
      </c>
      <c r="C132" s="6" t="s">
        <v>18143</v>
      </c>
      <c r="D132" s="6" t="s">
        <v>18144</v>
      </c>
      <c r="E132" s="6" t="s">
        <v>292</v>
      </c>
      <c r="F132" s="6" t="s">
        <v>2067</v>
      </c>
      <c r="G132" s="6" t="s">
        <v>18667</v>
      </c>
      <c r="H132" s="6" t="s">
        <v>18668</v>
      </c>
      <c r="I132" s="6" t="s">
        <v>18669</v>
      </c>
      <c r="J132" s="6" t="s">
        <v>18670</v>
      </c>
      <c r="K132" s="12">
        <v>380</v>
      </c>
      <c r="L132" s="12">
        <v>280</v>
      </c>
      <c r="M132" s="16">
        <v>9</v>
      </c>
      <c r="N132" s="52" t="s">
        <v>642</v>
      </c>
      <c r="O132" s="52" t="s">
        <v>299</v>
      </c>
      <c r="P132" s="12">
        <v>270</v>
      </c>
      <c r="Q132" s="12">
        <v>59</v>
      </c>
    </row>
    <row r="133" customHeight="1" spans="1:17">
      <c r="A133" s="6">
        <v>51289</v>
      </c>
      <c r="B133" s="6" t="s">
        <v>18671</v>
      </c>
      <c r="C133" s="6" t="s">
        <v>18143</v>
      </c>
      <c r="D133" s="6" t="s">
        <v>18144</v>
      </c>
      <c r="E133" s="6" t="s">
        <v>292</v>
      </c>
      <c r="F133" s="6" t="s">
        <v>2067</v>
      </c>
      <c r="G133" s="6" t="s">
        <v>18672</v>
      </c>
      <c r="H133" s="6" t="s">
        <v>1339</v>
      </c>
      <c r="I133" s="6" t="s">
        <v>1340</v>
      </c>
      <c r="J133" s="6" t="s">
        <v>18673</v>
      </c>
      <c r="K133" s="12">
        <v>380</v>
      </c>
      <c r="L133" s="12">
        <v>280</v>
      </c>
      <c r="M133" s="16">
        <v>10</v>
      </c>
      <c r="N133" s="52" t="s">
        <v>333</v>
      </c>
      <c r="O133" s="52"/>
      <c r="P133" s="12">
        <v>270</v>
      </c>
      <c r="Q133" s="12">
        <v>77</v>
      </c>
    </row>
    <row r="134" customHeight="1" spans="1:17">
      <c r="A134" s="6">
        <v>47922</v>
      </c>
      <c r="B134" s="6" t="s">
        <v>18674</v>
      </c>
      <c r="C134" s="6" t="s">
        <v>18143</v>
      </c>
      <c r="D134" s="6" t="s">
        <v>18144</v>
      </c>
      <c r="E134" s="6" t="s">
        <v>292</v>
      </c>
      <c r="F134" s="6" t="s">
        <v>2067</v>
      </c>
      <c r="G134" s="6" t="s">
        <v>18202</v>
      </c>
      <c r="H134" s="6" t="s">
        <v>18202</v>
      </c>
      <c r="I134" s="6" t="s">
        <v>18203</v>
      </c>
      <c r="J134" s="6" t="s">
        <v>18675</v>
      </c>
      <c r="K134" s="12">
        <v>380</v>
      </c>
      <c r="L134" s="12">
        <v>270</v>
      </c>
      <c r="M134" s="16">
        <v>11</v>
      </c>
      <c r="N134" s="52" t="s">
        <v>333</v>
      </c>
      <c r="O134" s="52"/>
      <c r="P134" s="12"/>
      <c r="Q134" s="12"/>
    </row>
    <row r="135" customHeight="1" spans="1:17">
      <c r="A135" s="6">
        <v>58117</v>
      </c>
      <c r="B135" s="6" t="s">
        <v>18676</v>
      </c>
      <c r="C135" s="6" t="s">
        <v>18143</v>
      </c>
      <c r="D135" s="6" t="s">
        <v>18144</v>
      </c>
      <c r="E135" s="6" t="s">
        <v>292</v>
      </c>
      <c r="F135" s="6" t="s">
        <v>2067</v>
      </c>
      <c r="G135" s="6" t="s">
        <v>18677</v>
      </c>
      <c r="H135" s="6" t="s">
        <v>18678</v>
      </c>
      <c r="I135" s="6" t="s">
        <v>18152</v>
      </c>
      <c r="J135" s="6" t="s">
        <v>18679</v>
      </c>
      <c r="K135" s="12">
        <v>380</v>
      </c>
      <c r="L135" s="12">
        <v>260</v>
      </c>
      <c r="M135" s="16">
        <v>12</v>
      </c>
      <c r="N135" s="52" t="s">
        <v>333</v>
      </c>
      <c r="O135" s="52"/>
      <c r="P135" s="12"/>
      <c r="Q135" s="12"/>
    </row>
    <row r="136" customHeight="1" spans="1:17">
      <c r="A136" s="6">
        <v>62464</v>
      </c>
      <c r="B136" s="6" t="s">
        <v>18680</v>
      </c>
      <c r="C136" s="6" t="s">
        <v>18143</v>
      </c>
      <c r="D136" s="6" t="s">
        <v>18144</v>
      </c>
      <c r="E136" s="6" t="s">
        <v>292</v>
      </c>
      <c r="F136" s="6" t="s">
        <v>2067</v>
      </c>
      <c r="G136" s="6" t="s">
        <v>18681</v>
      </c>
      <c r="H136" s="6" t="s">
        <v>18682</v>
      </c>
      <c r="I136" s="6" t="s">
        <v>18683</v>
      </c>
      <c r="J136" s="6" t="s">
        <v>18684</v>
      </c>
      <c r="K136" s="12">
        <v>380</v>
      </c>
      <c r="L136" s="12">
        <v>230</v>
      </c>
      <c r="M136" s="16">
        <v>13</v>
      </c>
      <c r="N136" s="52" t="s">
        <v>333</v>
      </c>
      <c r="O136" s="52"/>
      <c r="P136" s="12"/>
      <c r="Q136" s="12"/>
    </row>
    <row r="137" customHeight="1" spans="1:17">
      <c r="A137" s="6">
        <v>49166</v>
      </c>
      <c r="B137" s="6" t="s">
        <v>18685</v>
      </c>
      <c r="C137" s="6" t="s">
        <v>18143</v>
      </c>
      <c r="D137" s="6" t="s">
        <v>18144</v>
      </c>
      <c r="E137" s="6" t="s">
        <v>292</v>
      </c>
      <c r="F137" s="6" t="s">
        <v>2067</v>
      </c>
      <c r="G137" s="6" t="s">
        <v>18686</v>
      </c>
      <c r="H137" s="6" t="s">
        <v>1320</v>
      </c>
      <c r="I137" s="6" t="s">
        <v>1321</v>
      </c>
      <c r="J137" s="6" t="s">
        <v>18687</v>
      </c>
      <c r="K137" s="12">
        <v>380</v>
      </c>
      <c r="L137" s="12">
        <v>130</v>
      </c>
      <c r="M137" s="16">
        <v>14</v>
      </c>
      <c r="N137" s="52" t="s">
        <v>333</v>
      </c>
      <c r="O137" s="52"/>
      <c r="P137" s="12"/>
      <c r="Q137" s="12"/>
    </row>
    <row r="138" customHeight="1" spans="1:17">
      <c r="A138" s="6">
        <v>50127</v>
      </c>
      <c r="B138" s="6" t="s">
        <v>18688</v>
      </c>
      <c r="C138" s="6" t="s">
        <v>18143</v>
      </c>
      <c r="D138" s="6" t="s">
        <v>18144</v>
      </c>
      <c r="E138" s="6" t="s">
        <v>292</v>
      </c>
      <c r="F138" s="6" t="s">
        <v>2067</v>
      </c>
      <c r="G138" s="6" t="s">
        <v>18689</v>
      </c>
      <c r="H138" s="6" t="s">
        <v>18197</v>
      </c>
      <c r="I138" s="6" t="s">
        <v>18198</v>
      </c>
      <c r="J138" s="6" t="s">
        <v>18690</v>
      </c>
      <c r="K138" s="12">
        <v>370</v>
      </c>
      <c r="L138" s="12">
        <v>340</v>
      </c>
      <c r="M138" s="16">
        <v>15</v>
      </c>
      <c r="N138" s="52" t="s">
        <v>333</v>
      </c>
      <c r="O138" s="52"/>
      <c r="P138" s="12"/>
      <c r="Q138" s="12"/>
    </row>
    <row r="139" customHeight="1" spans="1:17">
      <c r="A139" s="6">
        <v>47908</v>
      </c>
      <c r="B139" s="6" t="s">
        <v>18691</v>
      </c>
      <c r="C139" s="6" t="s">
        <v>18143</v>
      </c>
      <c r="D139" s="6" t="s">
        <v>18144</v>
      </c>
      <c r="E139" s="6" t="s">
        <v>292</v>
      </c>
      <c r="F139" s="6" t="s">
        <v>2067</v>
      </c>
      <c r="G139" s="6" t="s">
        <v>18692</v>
      </c>
      <c r="H139" s="6" t="s">
        <v>18693</v>
      </c>
      <c r="I139" s="6" t="s">
        <v>18694</v>
      </c>
      <c r="J139" s="6" t="s">
        <v>18695</v>
      </c>
      <c r="K139" s="12">
        <v>360</v>
      </c>
      <c r="L139" s="12">
        <v>320</v>
      </c>
      <c r="M139" s="16">
        <v>16</v>
      </c>
      <c r="N139" s="52" t="s">
        <v>333</v>
      </c>
      <c r="O139" s="52"/>
      <c r="P139" s="12"/>
      <c r="Q139" s="12"/>
    </row>
    <row r="140" customHeight="1" spans="1:17">
      <c r="A140" s="6">
        <v>50139</v>
      </c>
      <c r="B140" s="6" t="s">
        <v>18696</v>
      </c>
      <c r="C140" s="6" t="s">
        <v>18143</v>
      </c>
      <c r="D140" s="6" t="s">
        <v>18144</v>
      </c>
      <c r="E140" s="6" t="s">
        <v>292</v>
      </c>
      <c r="F140" s="6" t="s">
        <v>2067</v>
      </c>
      <c r="G140" s="6" t="s">
        <v>18697</v>
      </c>
      <c r="H140" s="6" t="s">
        <v>18197</v>
      </c>
      <c r="I140" s="6" t="s">
        <v>18198</v>
      </c>
      <c r="J140" s="6" t="s">
        <v>18698</v>
      </c>
      <c r="K140" s="12">
        <v>360</v>
      </c>
      <c r="L140" s="12">
        <v>310</v>
      </c>
      <c r="M140" s="16">
        <v>17</v>
      </c>
      <c r="N140" s="52" t="s">
        <v>333</v>
      </c>
      <c r="O140" s="52"/>
      <c r="P140" s="12"/>
      <c r="Q140" s="12"/>
    </row>
    <row r="141" customHeight="1" spans="1:17">
      <c r="A141" s="6">
        <v>58112</v>
      </c>
      <c r="B141" s="6" t="s">
        <v>18699</v>
      </c>
      <c r="C141" s="6" t="s">
        <v>18143</v>
      </c>
      <c r="D141" s="6" t="s">
        <v>18144</v>
      </c>
      <c r="E141" s="6" t="s">
        <v>292</v>
      </c>
      <c r="F141" s="6" t="s">
        <v>2067</v>
      </c>
      <c r="G141" s="6" t="s">
        <v>18700</v>
      </c>
      <c r="H141" s="6" t="s">
        <v>18701</v>
      </c>
      <c r="I141" s="6" t="s">
        <v>18152</v>
      </c>
      <c r="J141" s="6" t="s">
        <v>18702</v>
      </c>
      <c r="K141" s="12">
        <v>360</v>
      </c>
      <c r="L141" s="12">
        <v>150</v>
      </c>
      <c r="M141" s="16">
        <v>18</v>
      </c>
      <c r="N141" s="52" t="s">
        <v>333</v>
      </c>
      <c r="O141" s="52"/>
      <c r="P141" s="12"/>
      <c r="Q141" s="12"/>
    </row>
    <row r="142" customHeight="1" spans="1:17">
      <c r="A142" s="6">
        <v>48686</v>
      </c>
      <c r="B142" s="6" t="s">
        <v>18703</v>
      </c>
      <c r="C142" s="6" t="s">
        <v>18143</v>
      </c>
      <c r="D142" s="6" t="s">
        <v>18144</v>
      </c>
      <c r="E142" s="6" t="s">
        <v>292</v>
      </c>
      <c r="F142" s="6" t="s">
        <v>2067</v>
      </c>
      <c r="G142" s="6" t="s">
        <v>18704</v>
      </c>
      <c r="H142" s="6" t="s">
        <v>18705</v>
      </c>
      <c r="I142" s="6" t="s">
        <v>1321</v>
      </c>
      <c r="J142" s="6" t="s">
        <v>18706</v>
      </c>
      <c r="K142" s="12">
        <v>340</v>
      </c>
      <c r="L142" s="12">
        <v>320</v>
      </c>
      <c r="M142" s="16">
        <v>19</v>
      </c>
      <c r="N142" s="52" t="s">
        <v>333</v>
      </c>
      <c r="O142" s="52"/>
      <c r="P142" s="12"/>
      <c r="Q142" s="12"/>
    </row>
    <row r="143" customHeight="1" spans="1:17">
      <c r="A143" s="6">
        <v>47891</v>
      </c>
      <c r="B143" s="6" t="s">
        <v>18707</v>
      </c>
      <c r="C143" s="6" t="s">
        <v>18143</v>
      </c>
      <c r="D143" s="6" t="s">
        <v>18144</v>
      </c>
      <c r="E143" s="6" t="s">
        <v>292</v>
      </c>
      <c r="F143" s="6" t="s">
        <v>2067</v>
      </c>
      <c r="G143" s="6" t="s">
        <v>18708</v>
      </c>
      <c r="H143" s="6" t="s">
        <v>18709</v>
      </c>
      <c r="I143" s="6" t="s">
        <v>18710</v>
      </c>
      <c r="J143" s="6" t="s">
        <v>18711</v>
      </c>
      <c r="K143" s="12">
        <v>340</v>
      </c>
      <c r="L143" s="12">
        <v>320</v>
      </c>
      <c r="M143" s="16">
        <v>20</v>
      </c>
      <c r="N143" s="52" t="s">
        <v>333</v>
      </c>
      <c r="O143" s="52"/>
      <c r="P143" s="12"/>
      <c r="Q143" s="12"/>
    </row>
    <row r="144" customHeight="1" spans="1:17">
      <c r="A144" s="6">
        <v>48503</v>
      </c>
      <c r="B144" s="6" t="s">
        <v>18712</v>
      </c>
      <c r="C144" s="6" t="s">
        <v>18143</v>
      </c>
      <c r="D144" s="6" t="s">
        <v>18144</v>
      </c>
      <c r="E144" s="6" t="s">
        <v>292</v>
      </c>
      <c r="F144" s="6" t="s">
        <v>2067</v>
      </c>
      <c r="G144" s="6" t="s">
        <v>18713</v>
      </c>
      <c r="H144" s="6" t="s">
        <v>18705</v>
      </c>
      <c r="I144" s="6" t="s">
        <v>1321</v>
      </c>
      <c r="J144" s="6" t="s">
        <v>18714</v>
      </c>
      <c r="K144" s="12">
        <v>340</v>
      </c>
      <c r="L144" s="12">
        <v>240</v>
      </c>
      <c r="M144" s="16">
        <v>21</v>
      </c>
      <c r="N144" s="52" t="s">
        <v>333</v>
      </c>
      <c r="O144" s="52"/>
      <c r="P144" s="12"/>
      <c r="Q144" s="12"/>
    </row>
    <row r="145" customHeight="1" spans="1:17">
      <c r="A145" s="6">
        <v>61414</v>
      </c>
      <c r="B145" s="6" t="s">
        <v>18715</v>
      </c>
      <c r="C145" s="6" t="s">
        <v>18143</v>
      </c>
      <c r="D145" s="6" t="s">
        <v>18144</v>
      </c>
      <c r="E145" s="6" t="s">
        <v>292</v>
      </c>
      <c r="F145" s="6" t="s">
        <v>2067</v>
      </c>
      <c r="G145" s="6" t="s">
        <v>18716</v>
      </c>
      <c r="H145" s="6" t="s">
        <v>18717</v>
      </c>
      <c r="I145" s="6" t="s">
        <v>18718</v>
      </c>
      <c r="J145" s="6" t="s">
        <v>18719</v>
      </c>
      <c r="K145" s="12">
        <v>340</v>
      </c>
      <c r="L145" s="12">
        <v>230</v>
      </c>
      <c r="M145" s="16">
        <v>22</v>
      </c>
      <c r="N145" s="52" t="s">
        <v>333</v>
      </c>
      <c r="O145" s="52"/>
      <c r="P145" s="12"/>
      <c r="Q145" s="12"/>
    </row>
    <row r="146" customHeight="1" spans="1:17">
      <c r="A146" s="6">
        <v>47600</v>
      </c>
      <c r="B146" s="6" t="s">
        <v>18720</v>
      </c>
      <c r="C146" s="6" t="s">
        <v>18143</v>
      </c>
      <c r="D146" s="6" t="s">
        <v>18144</v>
      </c>
      <c r="E146" s="6" t="s">
        <v>292</v>
      </c>
      <c r="F146" s="6" t="s">
        <v>2067</v>
      </c>
      <c r="G146" s="6" t="s">
        <v>18721</v>
      </c>
      <c r="H146" s="6" t="s">
        <v>18668</v>
      </c>
      <c r="I146" s="6" t="s">
        <v>18669</v>
      </c>
      <c r="J146" s="6" t="s">
        <v>18722</v>
      </c>
      <c r="K146" s="12">
        <v>340</v>
      </c>
      <c r="L146" s="12">
        <v>220</v>
      </c>
      <c r="M146" s="16">
        <v>23</v>
      </c>
      <c r="N146" s="52" t="s">
        <v>333</v>
      </c>
      <c r="O146" s="52"/>
      <c r="P146" s="12"/>
      <c r="Q146" s="12"/>
    </row>
    <row r="147" customHeight="1" spans="1:17">
      <c r="A147" s="6">
        <v>55668</v>
      </c>
      <c r="B147" s="6" t="s">
        <v>18723</v>
      </c>
      <c r="C147" s="6" t="s">
        <v>18143</v>
      </c>
      <c r="D147" s="6" t="s">
        <v>18144</v>
      </c>
      <c r="E147" s="6" t="s">
        <v>292</v>
      </c>
      <c r="F147" s="6" t="s">
        <v>2067</v>
      </c>
      <c r="G147" s="6" t="s">
        <v>18724</v>
      </c>
      <c r="H147" s="6" t="s">
        <v>18725</v>
      </c>
      <c r="I147" s="6" t="s">
        <v>18348</v>
      </c>
      <c r="J147" s="6" t="s">
        <v>18726</v>
      </c>
      <c r="K147" s="12">
        <v>330</v>
      </c>
      <c r="L147" s="12">
        <v>260</v>
      </c>
      <c r="M147" s="16">
        <v>24</v>
      </c>
      <c r="N147" s="52" t="s">
        <v>333</v>
      </c>
      <c r="O147" s="52"/>
      <c r="P147" s="12"/>
      <c r="Q147" s="12"/>
    </row>
    <row r="148" customHeight="1" spans="1:17">
      <c r="A148" s="6">
        <v>59027</v>
      </c>
      <c r="B148" s="6" t="s">
        <v>18727</v>
      </c>
      <c r="C148" s="6" t="s">
        <v>18143</v>
      </c>
      <c r="D148" s="6" t="s">
        <v>18144</v>
      </c>
      <c r="E148" s="6" t="s">
        <v>292</v>
      </c>
      <c r="F148" s="6" t="s">
        <v>2067</v>
      </c>
      <c r="G148" s="6" t="s">
        <v>18728</v>
      </c>
      <c r="H148" s="6" t="s">
        <v>18454</v>
      </c>
      <c r="I148" s="6" t="s">
        <v>18455</v>
      </c>
      <c r="J148" s="6" t="s">
        <v>18729</v>
      </c>
      <c r="K148" s="12">
        <v>320</v>
      </c>
      <c r="L148" s="12">
        <v>230</v>
      </c>
      <c r="M148" s="16">
        <v>25</v>
      </c>
      <c r="N148" s="52" t="s">
        <v>333</v>
      </c>
      <c r="O148" s="52"/>
      <c r="P148" s="12"/>
      <c r="Q148" s="12"/>
    </row>
    <row r="149" customHeight="1" spans="1:17">
      <c r="A149" s="6">
        <v>50175</v>
      </c>
      <c r="B149" s="6" t="s">
        <v>18730</v>
      </c>
      <c r="C149" s="6" t="s">
        <v>18143</v>
      </c>
      <c r="D149" s="6" t="s">
        <v>18144</v>
      </c>
      <c r="E149" s="6" t="s">
        <v>292</v>
      </c>
      <c r="F149" s="6" t="s">
        <v>2067</v>
      </c>
      <c r="G149" s="6" t="s">
        <v>18731</v>
      </c>
      <c r="H149" s="6" t="s">
        <v>12923</v>
      </c>
      <c r="I149" s="6" t="s">
        <v>12924</v>
      </c>
      <c r="J149" s="6" t="s">
        <v>18732</v>
      </c>
      <c r="K149" s="12">
        <v>320</v>
      </c>
      <c r="L149" s="12">
        <v>180</v>
      </c>
      <c r="M149" s="16">
        <v>26</v>
      </c>
      <c r="N149" s="52" t="s">
        <v>333</v>
      </c>
      <c r="O149" s="52"/>
      <c r="P149" s="12"/>
      <c r="Q149" s="12"/>
    </row>
    <row r="150" customHeight="1" spans="1:17">
      <c r="A150" s="6">
        <v>48587</v>
      </c>
      <c r="B150" s="6" t="s">
        <v>18733</v>
      </c>
      <c r="C150" s="6" t="s">
        <v>18143</v>
      </c>
      <c r="D150" s="6" t="s">
        <v>18144</v>
      </c>
      <c r="E150" s="6" t="s">
        <v>292</v>
      </c>
      <c r="F150" s="6" t="s">
        <v>2067</v>
      </c>
      <c r="G150" s="6" t="s">
        <v>18734</v>
      </c>
      <c r="H150" s="6" t="s">
        <v>18735</v>
      </c>
      <c r="I150" s="6" t="s">
        <v>12146</v>
      </c>
      <c r="J150" s="6" t="s">
        <v>18736</v>
      </c>
      <c r="K150" s="12">
        <v>310</v>
      </c>
      <c r="L150" s="12">
        <v>310</v>
      </c>
      <c r="M150" s="16">
        <v>27</v>
      </c>
      <c r="N150" s="52" t="s">
        <v>333</v>
      </c>
      <c r="O150" s="52"/>
      <c r="P150" s="12"/>
      <c r="Q150" s="12"/>
    </row>
    <row r="151" customHeight="1" spans="1:17">
      <c r="A151" s="6">
        <v>61436</v>
      </c>
      <c r="B151" s="6" t="s">
        <v>18737</v>
      </c>
      <c r="C151" s="6" t="s">
        <v>18143</v>
      </c>
      <c r="D151" s="6" t="s">
        <v>18144</v>
      </c>
      <c r="E151" s="6" t="s">
        <v>292</v>
      </c>
      <c r="F151" s="6" t="s">
        <v>2067</v>
      </c>
      <c r="G151" s="6" t="s">
        <v>18738</v>
      </c>
      <c r="H151" s="6" t="s">
        <v>18717</v>
      </c>
      <c r="I151" s="6" t="s">
        <v>18739</v>
      </c>
      <c r="J151" s="6" t="s">
        <v>18740</v>
      </c>
      <c r="K151" s="12">
        <v>300</v>
      </c>
      <c r="L151" s="12">
        <v>220</v>
      </c>
      <c r="M151" s="16">
        <v>28</v>
      </c>
      <c r="N151" s="52" t="s">
        <v>333</v>
      </c>
      <c r="O151" s="52"/>
      <c r="P151" s="12"/>
      <c r="Q151" s="12"/>
    </row>
    <row r="152" customHeight="1" spans="1:17">
      <c r="A152" s="6">
        <v>55987</v>
      </c>
      <c r="B152" s="6" t="s">
        <v>18741</v>
      </c>
      <c r="C152" s="6" t="s">
        <v>18143</v>
      </c>
      <c r="D152" s="6" t="s">
        <v>18144</v>
      </c>
      <c r="E152" s="6" t="s">
        <v>292</v>
      </c>
      <c r="F152" s="6" t="s">
        <v>2067</v>
      </c>
      <c r="G152" s="6" t="s">
        <v>18742</v>
      </c>
      <c r="H152" s="6" t="s">
        <v>18520</v>
      </c>
      <c r="I152" s="6" t="s">
        <v>18521</v>
      </c>
      <c r="J152" s="6" t="s">
        <v>18743</v>
      </c>
      <c r="K152" s="12">
        <v>270</v>
      </c>
      <c r="L152" s="12">
        <v>170</v>
      </c>
      <c r="M152" s="16">
        <v>29</v>
      </c>
      <c r="N152" s="52" t="s">
        <v>333</v>
      </c>
      <c r="O152" s="52"/>
      <c r="P152" s="12"/>
      <c r="Q152" s="12"/>
    </row>
    <row r="153" customHeight="1" spans="1:17">
      <c r="A153" s="6">
        <v>56604</v>
      </c>
      <c r="B153" s="6" t="s">
        <v>18744</v>
      </c>
      <c r="C153" s="6" t="s">
        <v>18143</v>
      </c>
      <c r="D153" s="6" t="s">
        <v>18144</v>
      </c>
      <c r="E153" s="6" t="s">
        <v>292</v>
      </c>
      <c r="F153" s="6" t="s">
        <v>2067</v>
      </c>
      <c r="G153" s="6" t="s">
        <v>18745</v>
      </c>
      <c r="H153" s="6" t="s">
        <v>18746</v>
      </c>
      <c r="I153" s="6" t="s">
        <v>18747</v>
      </c>
      <c r="J153" s="6" t="s">
        <v>18748</v>
      </c>
      <c r="K153" s="12">
        <v>260</v>
      </c>
      <c r="L153" s="12">
        <v>210</v>
      </c>
      <c r="M153" s="16">
        <v>30</v>
      </c>
      <c r="N153" s="52" t="s">
        <v>368</v>
      </c>
      <c r="O153" s="52"/>
      <c r="P153" s="12"/>
      <c r="Q153" s="12"/>
    </row>
    <row r="154" customHeight="1" spans="1:17">
      <c r="A154" s="6">
        <v>48595</v>
      </c>
      <c r="B154" s="6" t="s">
        <v>18749</v>
      </c>
      <c r="C154" s="6" t="s">
        <v>18143</v>
      </c>
      <c r="D154" s="6" t="s">
        <v>18144</v>
      </c>
      <c r="E154" s="6" t="s">
        <v>292</v>
      </c>
      <c r="F154" s="6" t="s">
        <v>2067</v>
      </c>
      <c r="G154" s="6" t="s">
        <v>18750</v>
      </c>
      <c r="H154" s="6" t="s">
        <v>18735</v>
      </c>
      <c r="I154" s="6" t="s">
        <v>12146</v>
      </c>
      <c r="J154" s="6" t="s">
        <v>18751</v>
      </c>
      <c r="K154" s="12">
        <v>250</v>
      </c>
      <c r="L154" s="12">
        <v>180</v>
      </c>
      <c r="M154" s="16">
        <v>31</v>
      </c>
      <c r="N154" s="52" t="s">
        <v>368</v>
      </c>
      <c r="O154" s="52"/>
      <c r="P154" s="12"/>
      <c r="Q154" s="12"/>
    </row>
    <row r="155" customHeight="1" spans="1:17">
      <c r="A155" s="6">
        <v>62208</v>
      </c>
      <c r="B155" s="6" t="s">
        <v>18752</v>
      </c>
      <c r="C155" s="6" t="s">
        <v>18143</v>
      </c>
      <c r="D155" s="6" t="s">
        <v>18144</v>
      </c>
      <c r="E155" s="6" t="s">
        <v>292</v>
      </c>
      <c r="F155" s="6" t="s">
        <v>2067</v>
      </c>
      <c r="G155" s="6" t="s">
        <v>18753</v>
      </c>
      <c r="H155" s="6" t="s">
        <v>11614</v>
      </c>
      <c r="I155" s="6" t="s">
        <v>18754</v>
      </c>
      <c r="J155" s="6" t="s">
        <v>18755</v>
      </c>
      <c r="K155" s="12">
        <v>240</v>
      </c>
      <c r="L155" s="12">
        <v>190</v>
      </c>
      <c r="M155" s="16">
        <v>32</v>
      </c>
      <c r="N155" s="52" t="s">
        <v>368</v>
      </c>
      <c r="O155" s="52"/>
      <c r="P155" s="12"/>
      <c r="Q155" s="12"/>
    </row>
    <row r="156" customHeight="1" spans="1:17">
      <c r="A156" s="6">
        <v>61222</v>
      </c>
      <c r="B156" s="6" t="s">
        <v>18756</v>
      </c>
      <c r="C156" s="6" t="s">
        <v>18143</v>
      </c>
      <c r="D156" s="6" t="s">
        <v>18144</v>
      </c>
      <c r="E156" s="6" t="s">
        <v>292</v>
      </c>
      <c r="F156" s="6" t="s">
        <v>2067</v>
      </c>
      <c r="G156" s="6" t="s">
        <v>18757</v>
      </c>
      <c r="H156" s="6" t="s">
        <v>18250</v>
      </c>
      <c r="I156" s="6" t="s">
        <v>18758</v>
      </c>
      <c r="J156" s="6" t="s">
        <v>18759</v>
      </c>
      <c r="K156" s="12">
        <v>230</v>
      </c>
      <c r="L156" s="12">
        <v>190</v>
      </c>
      <c r="M156" s="16">
        <v>33</v>
      </c>
      <c r="N156" s="52" t="s">
        <v>368</v>
      </c>
      <c r="O156" s="52"/>
      <c r="P156" s="12"/>
      <c r="Q156" s="12"/>
    </row>
    <row r="157" customHeight="1" spans="1:17">
      <c r="A157" s="6">
        <v>49779</v>
      </c>
      <c r="B157" s="6" t="s">
        <v>18760</v>
      </c>
      <c r="C157" s="6" t="s">
        <v>18143</v>
      </c>
      <c r="D157" s="6" t="s">
        <v>18144</v>
      </c>
      <c r="E157" s="6" t="s">
        <v>292</v>
      </c>
      <c r="F157" s="6" t="s">
        <v>2067</v>
      </c>
      <c r="G157" s="6" t="s">
        <v>18761</v>
      </c>
      <c r="H157" s="6" t="s">
        <v>3625</v>
      </c>
      <c r="I157" s="6" t="s">
        <v>18762</v>
      </c>
      <c r="J157" s="6" t="s">
        <v>18763</v>
      </c>
      <c r="K157" s="12">
        <v>220</v>
      </c>
      <c r="L157" s="12">
        <v>160</v>
      </c>
      <c r="M157" s="16">
        <v>34</v>
      </c>
      <c r="N157" s="52" t="s">
        <v>368</v>
      </c>
      <c r="O157" s="52"/>
      <c r="P157" s="12"/>
      <c r="Q157" s="12"/>
    </row>
    <row r="158" customHeight="1" spans="1:17">
      <c r="A158" s="6">
        <v>61344</v>
      </c>
      <c r="B158" s="6" t="s">
        <v>18764</v>
      </c>
      <c r="C158" s="6" t="s">
        <v>18143</v>
      </c>
      <c r="D158" s="6" t="s">
        <v>18144</v>
      </c>
      <c r="E158" s="6" t="s">
        <v>292</v>
      </c>
      <c r="F158" s="6" t="s">
        <v>2067</v>
      </c>
      <c r="G158" s="6" t="s">
        <v>18765</v>
      </c>
      <c r="H158" s="6" t="s">
        <v>18766</v>
      </c>
      <c r="I158" s="6" t="s">
        <v>18504</v>
      </c>
      <c r="J158" s="6" t="s">
        <v>18767</v>
      </c>
      <c r="K158" s="12">
        <v>210</v>
      </c>
      <c r="L158" s="12">
        <v>190</v>
      </c>
      <c r="M158" s="16">
        <v>35</v>
      </c>
      <c r="N158" s="52" t="s">
        <v>368</v>
      </c>
      <c r="O158" s="52"/>
      <c r="P158" s="12"/>
      <c r="Q158" s="12"/>
    </row>
    <row r="159" customHeight="1" spans="1:17">
      <c r="A159" s="6">
        <v>61856</v>
      </c>
      <c r="B159" s="6" t="s">
        <v>18768</v>
      </c>
      <c r="C159" s="6" t="s">
        <v>18143</v>
      </c>
      <c r="D159" s="6" t="s">
        <v>18144</v>
      </c>
      <c r="E159" s="6" t="s">
        <v>292</v>
      </c>
      <c r="F159" s="6" t="s">
        <v>2067</v>
      </c>
      <c r="G159" s="6" t="s">
        <v>18769</v>
      </c>
      <c r="H159" s="6" t="s">
        <v>18770</v>
      </c>
      <c r="I159" s="6" t="s">
        <v>18771</v>
      </c>
      <c r="J159" s="6" t="s">
        <v>18772</v>
      </c>
      <c r="K159" s="12">
        <v>200</v>
      </c>
      <c r="L159" s="12">
        <v>160</v>
      </c>
      <c r="M159" s="16">
        <v>36</v>
      </c>
      <c r="N159" s="52" t="s">
        <v>368</v>
      </c>
      <c r="O159" s="52"/>
      <c r="P159" s="12"/>
      <c r="Q159" s="12"/>
    </row>
    <row r="160" customHeight="1" spans="1:17">
      <c r="A160" s="6">
        <v>49752</v>
      </c>
      <c r="B160" s="6" t="s">
        <v>18773</v>
      </c>
      <c r="C160" s="6" t="s">
        <v>18143</v>
      </c>
      <c r="D160" s="6" t="s">
        <v>18144</v>
      </c>
      <c r="E160" s="6" t="s">
        <v>292</v>
      </c>
      <c r="F160" s="6" t="s">
        <v>2067</v>
      </c>
      <c r="G160" s="6" t="s">
        <v>18774</v>
      </c>
      <c r="H160" s="6" t="s">
        <v>18775</v>
      </c>
      <c r="I160" s="6" t="s">
        <v>18776</v>
      </c>
      <c r="J160" s="6" t="s">
        <v>18777</v>
      </c>
      <c r="K160" s="12">
        <v>200</v>
      </c>
      <c r="L160" s="12">
        <v>140</v>
      </c>
      <c r="M160" s="16">
        <v>37</v>
      </c>
      <c r="N160" s="52" t="s">
        <v>368</v>
      </c>
      <c r="O160" s="52"/>
      <c r="P160" s="12"/>
      <c r="Q160" s="12"/>
    </row>
    <row r="161" customHeight="1" spans="1:17">
      <c r="A161" s="6">
        <v>48552</v>
      </c>
      <c r="B161" s="6" t="s">
        <v>18778</v>
      </c>
      <c r="C161" s="6" t="s">
        <v>18143</v>
      </c>
      <c r="D161" s="6" t="s">
        <v>18144</v>
      </c>
      <c r="E161" s="6" t="s">
        <v>292</v>
      </c>
      <c r="F161" s="6" t="s">
        <v>2067</v>
      </c>
      <c r="G161" s="6" t="s">
        <v>18779</v>
      </c>
      <c r="H161" s="6" t="s">
        <v>18735</v>
      </c>
      <c r="I161" s="6" t="s">
        <v>12146</v>
      </c>
      <c r="J161" s="6" t="s">
        <v>12577</v>
      </c>
      <c r="K161" s="12">
        <v>200</v>
      </c>
      <c r="L161" s="12">
        <v>50</v>
      </c>
      <c r="M161" s="16">
        <v>38</v>
      </c>
      <c r="N161" s="52" t="s">
        <v>368</v>
      </c>
      <c r="O161" s="52"/>
      <c r="P161" s="12"/>
      <c r="Q161" s="12"/>
    </row>
    <row r="162" customHeight="1" spans="1:17">
      <c r="A162" s="6">
        <v>51971</v>
      </c>
      <c r="B162" s="6" t="s">
        <v>18780</v>
      </c>
      <c r="C162" s="6" t="s">
        <v>18143</v>
      </c>
      <c r="D162" s="6" t="s">
        <v>18144</v>
      </c>
      <c r="E162" s="6" t="s">
        <v>292</v>
      </c>
      <c r="F162" s="6" t="s">
        <v>2067</v>
      </c>
      <c r="G162" s="6" t="s">
        <v>18781</v>
      </c>
      <c r="H162" s="6" t="s">
        <v>18782</v>
      </c>
      <c r="I162" s="6" t="s">
        <v>18783</v>
      </c>
      <c r="J162" s="6" t="s">
        <v>18784</v>
      </c>
      <c r="K162" s="12">
        <v>190</v>
      </c>
      <c r="L162" s="12">
        <v>190</v>
      </c>
      <c r="M162" s="16">
        <v>39</v>
      </c>
      <c r="N162" s="52" t="s">
        <v>368</v>
      </c>
      <c r="O162" s="52"/>
      <c r="P162" s="12"/>
      <c r="Q162" s="12"/>
    </row>
    <row r="163" customHeight="1" spans="1:17">
      <c r="A163" s="6">
        <v>59474</v>
      </c>
      <c r="B163" s="6" t="s">
        <v>18785</v>
      </c>
      <c r="C163" s="6" t="s">
        <v>18143</v>
      </c>
      <c r="D163" s="6" t="s">
        <v>18144</v>
      </c>
      <c r="E163" s="6" t="s">
        <v>292</v>
      </c>
      <c r="F163" s="6" t="s">
        <v>2067</v>
      </c>
      <c r="G163" s="6" t="s">
        <v>18786</v>
      </c>
      <c r="H163" s="6" t="s">
        <v>18787</v>
      </c>
      <c r="I163" s="6" t="s">
        <v>18370</v>
      </c>
      <c r="J163" s="6" t="s">
        <v>18788</v>
      </c>
      <c r="K163" s="12">
        <v>190</v>
      </c>
      <c r="L163" s="12">
        <v>190</v>
      </c>
      <c r="M163" s="16">
        <v>40</v>
      </c>
      <c r="N163" s="52" t="s">
        <v>368</v>
      </c>
      <c r="O163" s="52"/>
      <c r="P163" s="12"/>
      <c r="Q163" s="12"/>
    </row>
    <row r="164" customHeight="1" spans="1:17">
      <c r="A164" s="6">
        <v>51870</v>
      </c>
      <c r="B164" s="6" t="s">
        <v>18789</v>
      </c>
      <c r="C164" s="6" t="s">
        <v>18143</v>
      </c>
      <c r="D164" s="6" t="s">
        <v>18144</v>
      </c>
      <c r="E164" s="6" t="s">
        <v>292</v>
      </c>
      <c r="F164" s="6" t="s">
        <v>2067</v>
      </c>
      <c r="G164" s="6" t="s">
        <v>18790</v>
      </c>
      <c r="H164" s="6" t="s">
        <v>18791</v>
      </c>
      <c r="I164" s="6" t="s">
        <v>18783</v>
      </c>
      <c r="J164" s="6" t="s">
        <v>18792</v>
      </c>
      <c r="K164" s="12">
        <v>190</v>
      </c>
      <c r="L164" s="12">
        <v>170</v>
      </c>
      <c r="M164" s="16">
        <v>41</v>
      </c>
      <c r="N164" s="52" t="s">
        <v>368</v>
      </c>
      <c r="O164" s="52"/>
      <c r="P164" s="12"/>
      <c r="Q164" s="12"/>
    </row>
    <row r="165" customHeight="1" spans="1:17">
      <c r="A165" s="6">
        <v>57069</v>
      </c>
      <c r="B165" s="6" t="s">
        <v>18793</v>
      </c>
      <c r="C165" s="6" t="s">
        <v>18143</v>
      </c>
      <c r="D165" s="6" t="s">
        <v>18144</v>
      </c>
      <c r="E165" s="6" t="s">
        <v>292</v>
      </c>
      <c r="F165" s="6" t="s">
        <v>2067</v>
      </c>
      <c r="G165" s="6" t="s">
        <v>18794</v>
      </c>
      <c r="H165" s="6" t="s">
        <v>18594</v>
      </c>
      <c r="I165" s="6" t="s">
        <v>18595</v>
      </c>
      <c r="J165" s="6" t="s">
        <v>18795</v>
      </c>
      <c r="K165" s="12">
        <v>180</v>
      </c>
      <c r="L165" s="12">
        <v>170</v>
      </c>
      <c r="M165" s="16">
        <v>42</v>
      </c>
      <c r="N165" s="52" t="s">
        <v>368</v>
      </c>
      <c r="O165" s="52"/>
      <c r="P165" s="12"/>
      <c r="Q165" s="12"/>
    </row>
    <row r="166" customHeight="1" spans="1:17">
      <c r="A166" s="6">
        <v>55979</v>
      </c>
      <c r="B166" s="6" t="s">
        <v>18796</v>
      </c>
      <c r="C166" s="6" t="s">
        <v>18143</v>
      </c>
      <c r="D166" s="6" t="s">
        <v>18144</v>
      </c>
      <c r="E166" s="6" t="s">
        <v>292</v>
      </c>
      <c r="F166" s="6" t="s">
        <v>2067</v>
      </c>
      <c r="G166" s="6" t="s">
        <v>18797</v>
      </c>
      <c r="H166" s="6" t="s">
        <v>18520</v>
      </c>
      <c r="I166" s="6" t="s">
        <v>18521</v>
      </c>
      <c r="J166" s="6" t="s">
        <v>18798</v>
      </c>
      <c r="K166" s="12">
        <v>180</v>
      </c>
      <c r="L166" s="12">
        <v>160</v>
      </c>
      <c r="M166" s="16">
        <v>43</v>
      </c>
      <c r="N166" s="52" t="s">
        <v>368</v>
      </c>
      <c r="O166" s="52"/>
      <c r="P166" s="12"/>
      <c r="Q166" s="12"/>
    </row>
    <row r="167" customHeight="1" spans="1:17">
      <c r="A167" s="6">
        <v>54362</v>
      </c>
      <c r="B167" s="6" t="s">
        <v>18799</v>
      </c>
      <c r="C167" s="6" t="s">
        <v>18143</v>
      </c>
      <c r="D167" s="6" t="s">
        <v>18144</v>
      </c>
      <c r="E167" s="6" t="s">
        <v>292</v>
      </c>
      <c r="F167" s="6" t="s">
        <v>2067</v>
      </c>
      <c r="G167" s="6" t="s">
        <v>18800</v>
      </c>
      <c r="H167" s="6" t="s">
        <v>18800</v>
      </c>
      <c r="I167" s="6" t="s">
        <v>18384</v>
      </c>
      <c r="J167" s="6" t="s">
        <v>18801</v>
      </c>
      <c r="K167" s="12">
        <v>180</v>
      </c>
      <c r="L167" s="12">
        <v>150</v>
      </c>
      <c r="M167" s="16">
        <v>44</v>
      </c>
      <c r="N167" s="52" t="s">
        <v>368</v>
      </c>
      <c r="O167" s="52"/>
      <c r="P167" s="12"/>
      <c r="Q167" s="12"/>
    </row>
    <row r="168" customHeight="1" spans="1:17">
      <c r="A168" s="6">
        <v>61953</v>
      </c>
      <c r="B168" s="6" t="s">
        <v>18802</v>
      </c>
      <c r="C168" s="6" t="s">
        <v>18143</v>
      </c>
      <c r="D168" s="6" t="s">
        <v>18144</v>
      </c>
      <c r="E168" s="6" t="s">
        <v>292</v>
      </c>
      <c r="F168" s="6" t="s">
        <v>2067</v>
      </c>
      <c r="G168" s="6" t="s">
        <v>18803</v>
      </c>
      <c r="H168" s="6" t="s">
        <v>167</v>
      </c>
      <c r="I168" s="6" t="s">
        <v>18425</v>
      </c>
      <c r="J168" s="6" t="s">
        <v>18804</v>
      </c>
      <c r="K168" s="12">
        <v>170</v>
      </c>
      <c r="L168" s="12">
        <v>100</v>
      </c>
      <c r="M168" s="16">
        <v>45</v>
      </c>
      <c r="N168" s="52" t="s">
        <v>368</v>
      </c>
      <c r="O168" s="52"/>
      <c r="P168" s="12"/>
      <c r="Q168" s="12"/>
    </row>
    <row r="169" customHeight="1" spans="1:17">
      <c r="A169" s="6">
        <v>50650</v>
      </c>
      <c r="B169" s="6" t="s">
        <v>18805</v>
      </c>
      <c r="C169" s="6" t="s">
        <v>18143</v>
      </c>
      <c r="D169" s="6" t="s">
        <v>18144</v>
      </c>
      <c r="E169" s="6" t="s">
        <v>292</v>
      </c>
      <c r="F169" s="6" t="s">
        <v>2067</v>
      </c>
      <c r="G169" s="6" t="s">
        <v>18806</v>
      </c>
      <c r="H169" s="6" t="s">
        <v>18775</v>
      </c>
      <c r="I169" s="6" t="s">
        <v>18776</v>
      </c>
      <c r="J169" s="6" t="s">
        <v>18807</v>
      </c>
      <c r="K169" s="12">
        <v>140</v>
      </c>
      <c r="L169" s="12">
        <v>130</v>
      </c>
      <c r="M169" s="16">
        <v>46</v>
      </c>
      <c r="N169" s="52" t="s">
        <v>368</v>
      </c>
      <c r="O169" s="52"/>
      <c r="P169" s="12"/>
      <c r="Q169" s="12"/>
    </row>
    <row r="170" customHeight="1" spans="1:17">
      <c r="A170" s="6">
        <v>58801</v>
      </c>
      <c r="B170" s="6" t="s">
        <v>18808</v>
      </c>
      <c r="C170" s="6" t="s">
        <v>18143</v>
      </c>
      <c r="D170" s="6" t="s">
        <v>18144</v>
      </c>
      <c r="E170" s="6" t="s">
        <v>292</v>
      </c>
      <c r="F170" s="6" t="s">
        <v>2067</v>
      </c>
      <c r="G170" s="6" t="s">
        <v>18809</v>
      </c>
      <c r="H170" s="6" t="s">
        <v>18810</v>
      </c>
      <c r="I170" s="6" t="s">
        <v>18217</v>
      </c>
      <c r="J170" s="6" t="s">
        <v>18811</v>
      </c>
      <c r="K170" s="12">
        <v>140</v>
      </c>
      <c r="L170" s="12">
        <v>100</v>
      </c>
      <c r="M170" s="16">
        <v>47</v>
      </c>
      <c r="N170" s="52" t="s">
        <v>368</v>
      </c>
      <c r="O170" s="52"/>
      <c r="P170" s="12"/>
      <c r="Q170" s="12"/>
    </row>
    <row r="171" customHeight="1" spans="1:17">
      <c r="A171" s="6">
        <v>57082</v>
      </c>
      <c r="B171" s="6" t="s">
        <v>18812</v>
      </c>
      <c r="C171" s="6" t="s">
        <v>18143</v>
      </c>
      <c r="D171" s="6" t="s">
        <v>18144</v>
      </c>
      <c r="E171" s="6" t="s">
        <v>292</v>
      </c>
      <c r="F171" s="6" t="s">
        <v>2067</v>
      </c>
      <c r="G171" s="6" t="s">
        <v>18813</v>
      </c>
      <c r="H171" s="6" t="s">
        <v>18594</v>
      </c>
      <c r="I171" s="6" t="s">
        <v>18595</v>
      </c>
      <c r="J171" s="6" t="s">
        <v>18814</v>
      </c>
      <c r="K171" s="12">
        <v>140</v>
      </c>
      <c r="L171" s="12">
        <v>40</v>
      </c>
      <c r="M171" s="16">
        <v>48</v>
      </c>
      <c r="N171" s="52" t="s">
        <v>368</v>
      </c>
      <c r="O171" s="52"/>
      <c r="P171" s="12"/>
      <c r="Q171" s="12"/>
    </row>
    <row r="172" customHeight="1" spans="1:17">
      <c r="A172" s="6">
        <v>52351</v>
      </c>
      <c r="B172" s="6" t="s">
        <v>18815</v>
      </c>
      <c r="C172" s="6" t="s">
        <v>18143</v>
      </c>
      <c r="D172" s="6" t="s">
        <v>18144</v>
      </c>
      <c r="E172" s="6" t="s">
        <v>292</v>
      </c>
      <c r="F172" s="6" t="s">
        <v>2067</v>
      </c>
      <c r="G172" s="6" t="s">
        <v>18816</v>
      </c>
      <c r="H172" s="6" t="s">
        <v>18817</v>
      </c>
      <c r="I172" s="6" t="s">
        <v>18818</v>
      </c>
      <c r="J172" s="6" t="s">
        <v>18819</v>
      </c>
      <c r="K172" s="12">
        <v>130</v>
      </c>
      <c r="L172" s="12">
        <v>40</v>
      </c>
      <c r="M172" s="16">
        <v>49</v>
      </c>
      <c r="N172" s="52" t="s">
        <v>368</v>
      </c>
      <c r="O172" s="52"/>
      <c r="P172" s="12"/>
      <c r="Q172" s="12"/>
    </row>
    <row r="173" customHeight="1" spans="1:17">
      <c r="A173" s="6">
        <v>61841</v>
      </c>
      <c r="B173" s="6" t="s">
        <v>18820</v>
      </c>
      <c r="C173" s="6" t="s">
        <v>18143</v>
      </c>
      <c r="D173" s="6" t="s">
        <v>18144</v>
      </c>
      <c r="E173" s="6" t="s">
        <v>292</v>
      </c>
      <c r="F173" s="6" t="s">
        <v>2067</v>
      </c>
      <c r="G173" s="6" t="s">
        <v>18821</v>
      </c>
      <c r="H173" s="6" t="s">
        <v>167</v>
      </c>
      <c r="I173" s="6" t="s">
        <v>18425</v>
      </c>
      <c r="J173" s="6" t="s">
        <v>18822</v>
      </c>
      <c r="K173" s="12">
        <v>120</v>
      </c>
      <c r="L173" s="12">
        <v>90</v>
      </c>
      <c r="M173" s="16">
        <v>50</v>
      </c>
      <c r="N173" s="52" t="s">
        <v>368</v>
      </c>
      <c r="O173" s="52"/>
      <c r="P173" s="12"/>
      <c r="Q173" s="12"/>
    </row>
    <row r="174" customHeight="1" spans="1:17">
      <c r="A174" s="6">
        <v>57073</v>
      </c>
      <c r="B174" s="6" t="s">
        <v>18823</v>
      </c>
      <c r="C174" s="6" t="s">
        <v>18143</v>
      </c>
      <c r="D174" s="6" t="s">
        <v>18144</v>
      </c>
      <c r="E174" s="6" t="s">
        <v>292</v>
      </c>
      <c r="F174" s="6" t="s">
        <v>2067</v>
      </c>
      <c r="G174" s="6" t="s">
        <v>18824</v>
      </c>
      <c r="H174" s="6" t="s">
        <v>18594</v>
      </c>
      <c r="I174" s="6" t="s">
        <v>18595</v>
      </c>
      <c r="J174" s="6" t="s">
        <v>18825</v>
      </c>
      <c r="K174" s="12">
        <v>110</v>
      </c>
      <c r="L174" s="12">
        <v>50</v>
      </c>
      <c r="M174" s="16">
        <v>51</v>
      </c>
      <c r="N174" s="52" t="s">
        <v>368</v>
      </c>
      <c r="O174" s="52"/>
      <c r="P174" s="12"/>
      <c r="Q174" s="12"/>
    </row>
    <row r="175" customHeight="1" spans="1:17">
      <c r="A175" s="6">
        <v>59467</v>
      </c>
      <c r="B175" s="6" t="s">
        <v>18826</v>
      </c>
      <c r="C175" s="6" t="s">
        <v>18143</v>
      </c>
      <c r="D175" s="6" t="s">
        <v>18144</v>
      </c>
      <c r="E175" s="6" t="s">
        <v>292</v>
      </c>
      <c r="F175" s="6" t="s">
        <v>2067</v>
      </c>
      <c r="G175" s="6" t="s">
        <v>18827</v>
      </c>
      <c r="H175" s="6" t="s">
        <v>11689</v>
      </c>
      <c r="I175" s="6" t="s">
        <v>18370</v>
      </c>
      <c r="J175" s="6" t="s">
        <v>18828</v>
      </c>
      <c r="K175" s="12">
        <v>110</v>
      </c>
      <c r="L175" s="12">
        <v>40</v>
      </c>
      <c r="M175" s="16">
        <v>52</v>
      </c>
      <c r="N175" s="52" t="s">
        <v>368</v>
      </c>
      <c r="O175" s="52"/>
      <c r="P175" s="12"/>
      <c r="Q175" s="12"/>
    </row>
    <row r="176" customHeight="1" spans="1:17">
      <c r="A176" s="6">
        <v>52394</v>
      </c>
      <c r="B176" s="6" t="s">
        <v>18829</v>
      </c>
      <c r="C176" s="6" t="s">
        <v>18143</v>
      </c>
      <c r="D176" s="6" t="s">
        <v>18144</v>
      </c>
      <c r="E176" s="6" t="s">
        <v>292</v>
      </c>
      <c r="F176" s="6" t="s">
        <v>2067</v>
      </c>
      <c r="G176" s="6" t="s">
        <v>18830</v>
      </c>
      <c r="H176" s="6" t="s">
        <v>18831</v>
      </c>
      <c r="I176" s="6" t="s">
        <v>18818</v>
      </c>
      <c r="J176" s="6" t="s">
        <v>18832</v>
      </c>
      <c r="K176" s="12">
        <v>100</v>
      </c>
      <c r="L176" s="12">
        <v>60</v>
      </c>
      <c r="M176" s="16">
        <v>53</v>
      </c>
      <c r="N176" s="52" t="s">
        <v>368</v>
      </c>
      <c r="O176" s="52"/>
      <c r="P176" s="12"/>
      <c r="Q176" s="12"/>
    </row>
    <row r="177" customHeight="1" spans="1:17">
      <c r="A177" s="6">
        <v>58815</v>
      </c>
      <c r="B177" s="6" t="s">
        <v>18833</v>
      </c>
      <c r="C177" s="6" t="s">
        <v>18143</v>
      </c>
      <c r="D177" s="6" t="s">
        <v>18144</v>
      </c>
      <c r="E177" s="6" t="s">
        <v>292</v>
      </c>
      <c r="F177" s="6" t="s">
        <v>2067</v>
      </c>
      <c r="G177" s="6" t="s">
        <v>18834</v>
      </c>
      <c r="H177" s="6" t="s">
        <v>18835</v>
      </c>
      <c r="I177" s="6" t="s">
        <v>18217</v>
      </c>
      <c r="J177" s="6" t="s">
        <v>18836</v>
      </c>
      <c r="K177" s="12">
        <v>10</v>
      </c>
      <c r="L177" s="12">
        <v>10</v>
      </c>
      <c r="M177" s="16">
        <v>54</v>
      </c>
      <c r="N177" s="52" t="s">
        <v>368</v>
      </c>
      <c r="O177" s="52"/>
      <c r="P177" s="12"/>
      <c r="Q177" s="12"/>
    </row>
    <row r="178" customHeight="1" spans="1:17">
      <c r="A178" s="6">
        <v>59160</v>
      </c>
      <c r="B178" s="6" t="s">
        <v>18837</v>
      </c>
      <c r="C178" s="6" t="s">
        <v>18143</v>
      </c>
      <c r="D178" s="6" t="s">
        <v>18144</v>
      </c>
      <c r="E178" s="6" t="s">
        <v>292</v>
      </c>
      <c r="F178" s="6" t="s">
        <v>2067</v>
      </c>
      <c r="G178" s="6" t="s">
        <v>18838</v>
      </c>
      <c r="H178" s="6" t="s">
        <v>18454</v>
      </c>
      <c r="I178" s="6" t="s">
        <v>18455</v>
      </c>
      <c r="J178" s="6" t="s">
        <v>18839</v>
      </c>
      <c r="K178" s="12">
        <v>10</v>
      </c>
      <c r="L178" s="12">
        <v>10</v>
      </c>
      <c r="M178" s="16">
        <v>55</v>
      </c>
      <c r="N178" s="52" t="s">
        <v>368</v>
      </c>
      <c r="O178" s="52"/>
      <c r="P178" s="12"/>
      <c r="Q178" s="12"/>
    </row>
    <row r="179" customHeight="1" spans="1:17">
      <c r="A179" s="6">
        <v>61420</v>
      </c>
      <c r="B179" s="6" t="s">
        <v>18840</v>
      </c>
      <c r="C179" s="6" t="s">
        <v>18143</v>
      </c>
      <c r="D179" s="6" t="s">
        <v>18144</v>
      </c>
      <c r="E179" s="6" t="s">
        <v>292</v>
      </c>
      <c r="F179" s="6" t="s">
        <v>2067</v>
      </c>
      <c r="G179" s="6" t="s">
        <v>18841</v>
      </c>
      <c r="H179" s="6" t="s">
        <v>18842</v>
      </c>
      <c r="I179" s="6" t="s">
        <v>18843</v>
      </c>
      <c r="J179" s="6" t="s">
        <v>18844</v>
      </c>
      <c r="K179" s="12">
        <v>10</v>
      </c>
      <c r="L179" s="12">
        <v>10</v>
      </c>
      <c r="M179" s="16">
        <v>56</v>
      </c>
      <c r="N179" s="52" t="s">
        <v>368</v>
      </c>
      <c r="O179" s="52"/>
      <c r="P179" s="12"/>
      <c r="Q179" s="12"/>
    </row>
    <row r="180" customHeight="1" spans="1:17">
      <c r="A180" s="6">
        <v>57343</v>
      </c>
      <c r="B180" s="6" t="s">
        <v>18845</v>
      </c>
      <c r="C180" s="6" t="s">
        <v>18143</v>
      </c>
      <c r="D180" s="6" t="s">
        <v>18144</v>
      </c>
      <c r="E180" s="6" t="s">
        <v>292</v>
      </c>
      <c r="F180" s="6" t="s">
        <v>2067</v>
      </c>
      <c r="G180" s="6" t="s">
        <v>18846</v>
      </c>
      <c r="H180" s="6" t="s">
        <v>18847</v>
      </c>
      <c r="I180" s="6" t="s">
        <v>18848</v>
      </c>
      <c r="J180" s="6" t="s">
        <v>18849</v>
      </c>
      <c r="K180" s="12">
        <v>10</v>
      </c>
      <c r="L180" s="12">
        <v>10</v>
      </c>
      <c r="M180" s="16">
        <v>57</v>
      </c>
      <c r="N180" s="52" t="s">
        <v>368</v>
      </c>
      <c r="O180" s="52"/>
      <c r="P180" s="12"/>
      <c r="Q180" s="12"/>
    </row>
    <row r="181" customHeight="1" spans="1:17">
      <c r="A181" s="12"/>
      <c r="B181" s="12"/>
      <c r="C181" s="12"/>
      <c r="D181" s="12"/>
      <c r="E181" s="12"/>
      <c r="F181" s="12"/>
      <c r="G181" s="12"/>
      <c r="H181" s="12"/>
      <c r="I181" s="12"/>
      <c r="J181" s="12"/>
      <c r="K181" s="12"/>
      <c r="L181" s="12"/>
      <c r="M181" s="16"/>
      <c r="N181" s="52"/>
      <c r="O181" s="52"/>
      <c r="P181" s="12"/>
      <c r="Q181" s="12"/>
    </row>
    <row r="182" customHeight="1" spans="1:17">
      <c r="A182" s="6">
        <v>47578</v>
      </c>
      <c r="B182" s="6" t="s">
        <v>18850</v>
      </c>
      <c r="C182" s="6" t="s">
        <v>18143</v>
      </c>
      <c r="D182" s="6" t="s">
        <v>18144</v>
      </c>
      <c r="E182" s="6" t="s">
        <v>292</v>
      </c>
      <c r="F182" s="6" t="s">
        <v>866</v>
      </c>
      <c r="G182" s="6" t="s">
        <v>18851</v>
      </c>
      <c r="H182" s="6" t="s">
        <v>18852</v>
      </c>
      <c r="I182" s="6" t="s">
        <v>18853</v>
      </c>
      <c r="J182" s="6" t="s">
        <v>18854</v>
      </c>
      <c r="K182" s="12">
        <v>380</v>
      </c>
      <c r="L182" s="12">
        <v>360</v>
      </c>
      <c r="M182" s="16">
        <v>1</v>
      </c>
      <c r="N182" s="9" t="s">
        <v>298</v>
      </c>
      <c r="O182" s="52" t="s">
        <v>299</v>
      </c>
      <c r="P182" s="12">
        <v>94</v>
      </c>
      <c r="Q182" s="12"/>
    </row>
    <row r="183" customHeight="1" spans="1:17">
      <c r="A183" s="6">
        <v>58611</v>
      </c>
      <c r="B183" s="6" t="s">
        <v>18855</v>
      </c>
      <c r="C183" s="6" t="s">
        <v>18143</v>
      </c>
      <c r="D183" s="6" t="s">
        <v>18144</v>
      </c>
      <c r="E183" s="6" t="s">
        <v>292</v>
      </c>
      <c r="F183" s="6" t="s">
        <v>866</v>
      </c>
      <c r="G183" s="6" t="s">
        <v>18856</v>
      </c>
      <c r="H183" s="6" t="s">
        <v>14866</v>
      </c>
      <c r="I183" s="6" t="s">
        <v>18857</v>
      </c>
      <c r="J183" s="6" t="s">
        <v>18858</v>
      </c>
      <c r="K183" s="12">
        <v>380</v>
      </c>
      <c r="L183" s="12">
        <v>360</v>
      </c>
      <c r="M183" s="16">
        <v>2</v>
      </c>
      <c r="N183" s="9" t="s">
        <v>311</v>
      </c>
      <c r="O183" s="52" t="s">
        <v>299</v>
      </c>
      <c r="P183" s="12">
        <v>100</v>
      </c>
      <c r="Q183" s="12"/>
    </row>
    <row r="184" customHeight="1" spans="1:17">
      <c r="A184" s="6">
        <v>62536</v>
      </c>
      <c r="B184" s="6" t="s">
        <v>18859</v>
      </c>
      <c r="C184" s="6" t="s">
        <v>18143</v>
      </c>
      <c r="D184" s="6" t="s">
        <v>18144</v>
      </c>
      <c r="E184" s="6" t="s">
        <v>292</v>
      </c>
      <c r="F184" s="6" t="s">
        <v>866</v>
      </c>
      <c r="G184" s="6" t="s">
        <v>18860</v>
      </c>
      <c r="H184" s="6" t="s">
        <v>18861</v>
      </c>
      <c r="I184" s="6" t="s">
        <v>18862</v>
      </c>
      <c r="J184" s="6" t="s">
        <v>18863</v>
      </c>
      <c r="K184" s="12">
        <v>360</v>
      </c>
      <c r="L184" s="12">
        <v>130</v>
      </c>
      <c r="M184" s="16">
        <v>3</v>
      </c>
      <c r="N184" s="9" t="s">
        <v>322</v>
      </c>
      <c r="O184" s="52" t="s">
        <v>299</v>
      </c>
      <c r="P184" s="12"/>
      <c r="Q184" s="12"/>
    </row>
    <row r="185" customHeight="1" spans="1:17">
      <c r="A185" s="6">
        <v>47590</v>
      </c>
      <c r="B185" s="6" t="s">
        <v>18864</v>
      </c>
      <c r="C185" s="6" t="s">
        <v>18143</v>
      </c>
      <c r="D185" s="6" t="s">
        <v>18144</v>
      </c>
      <c r="E185" s="6" t="s">
        <v>292</v>
      </c>
      <c r="F185" s="6" t="s">
        <v>866</v>
      </c>
      <c r="G185" s="6" t="s">
        <v>18865</v>
      </c>
      <c r="H185" s="6" t="s">
        <v>18866</v>
      </c>
      <c r="I185" s="6" t="s">
        <v>18867</v>
      </c>
      <c r="J185" s="6" t="s">
        <v>18868</v>
      </c>
      <c r="K185" s="12">
        <v>330</v>
      </c>
      <c r="L185" s="12">
        <v>280</v>
      </c>
      <c r="M185" s="16">
        <v>4</v>
      </c>
      <c r="N185" s="52" t="s">
        <v>333</v>
      </c>
      <c r="O185" s="52"/>
      <c r="P185" s="12"/>
      <c r="Q185" s="12"/>
    </row>
    <row r="186" customHeight="1" spans="1:17">
      <c r="A186" s="6">
        <v>58762</v>
      </c>
      <c r="B186" s="6" t="s">
        <v>18869</v>
      </c>
      <c r="C186" s="6" t="s">
        <v>18143</v>
      </c>
      <c r="D186" s="6" t="s">
        <v>18144</v>
      </c>
      <c r="E186" s="6" t="s">
        <v>292</v>
      </c>
      <c r="F186" s="6" t="s">
        <v>866</v>
      </c>
      <c r="G186" s="6" t="s">
        <v>18870</v>
      </c>
      <c r="H186" s="6" t="s">
        <v>18434</v>
      </c>
      <c r="I186" s="6" t="s">
        <v>18871</v>
      </c>
      <c r="J186" s="6" t="s">
        <v>18872</v>
      </c>
      <c r="K186" s="12">
        <v>280</v>
      </c>
      <c r="L186" s="12">
        <v>260</v>
      </c>
      <c r="M186" s="16">
        <v>5</v>
      </c>
      <c r="N186" s="52" t="s">
        <v>333</v>
      </c>
      <c r="O186" s="52"/>
      <c r="P186" s="12"/>
      <c r="Q186" s="12"/>
    </row>
    <row r="187" customHeight="1" spans="1:17">
      <c r="A187" s="6">
        <v>62461</v>
      </c>
      <c r="B187" s="6" t="s">
        <v>18873</v>
      </c>
      <c r="C187" s="6" t="s">
        <v>18143</v>
      </c>
      <c r="D187" s="6" t="s">
        <v>18144</v>
      </c>
      <c r="E187" s="6" t="s">
        <v>292</v>
      </c>
      <c r="F187" s="6" t="s">
        <v>866</v>
      </c>
      <c r="G187" s="6" t="s">
        <v>18874</v>
      </c>
      <c r="H187" s="6" t="s">
        <v>18875</v>
      </c>
      <c r="I187" s="6" t="s">
        <v>18862</v>
      </c>
      <c r="J187" s="6" t="s">
        <v>18876</v>
      </c>
      <c r="K187" s="12">
        <v>270</v>
      </c>
      <c r="L187" s="12">
        <v>30</v>
      </c>
      <c r="M187" s="16">
        <v>6</v>
      </c>
      <c r="N187" s="52" t="s">
        <v>333</v>
      </c>
      <c r="O187" s="52"/>
      <c r="P187" s="12"/>
      <c r="Q187" s="12"/>
    </row>
    <row r="188" customHeight="1" spans="1:17">
      <c r="A188" s="6">
        <v>58777</v>
      </c>
      <c r="B188" s="6" t="s">
        <v>18877</v>
      </c>
      <c r="C188" s="6" t="s">
        <v>18143</v>
      </c>
      <c r="D188" s="6" t="s">
        <v>18144</v>
      </c>
      <c r="E188" s="6" t="s">
        <v>292</v>
      </c>
      <c r="F188" s="6" t="s">
        <v>866</v>
      </c>
      <c r="G188" s="6" t="s">
        <v>18878</v>
      </c>
      <c r="H188" s="6" t="s">
        <v>18434</v>
      </c>
      <c r="I188" s="6" t="s">
        <v>18217</v>
      </c>
      <c r="J188" s="6" t="s">
        <v>18879</v>
      </c>
      <c r="K188" s="12">
        <v>260</v>
      </c>
      <c r="L188" s="12">
        <v>240</v>
      </c>
      <c r="M188" s="16">
        <v>7</v>
      </c>
      <c r="N188" s="52" t="s">
        <v>333</v>
      </c>
      <c r="O188" s="52"/>
      <c r="P188" s="12"/>
      <c r="Q188" s="12"/>
    </row>
    <row r="189" customHeight="1" spans="1:17">
      <c r="A189" s="6">
        <v>54158</v>
      </c>
      <c r="B189" s="6" t="s">
        <v>18880</v>
      </c>
      <c r="C189" s="6" t="s">
        <v>18143</v>
      </c>
      <c r="D189" s="6" t="s">
        <v>18144</v>
      </c>
      <c r="E189" s="6" t="s">
        <v>292</v>
      </c>
      <c r="F189" s="6" t="s">
        <v>866</v>
      </c>
      <c r="G189" s="6" t="s">
        <v>18881</v>
      </c>
      <c r="H189" s="6" t="s">
        <v>18882</v>
      </c>
      <c r="I189" s="6" t="s">
        <v>18883</v>
      </c>
      <c r="J189" s="6" t="s">
        <v>18884</v>
      </c>
      <c r="K189" s="12">
        <v>250</v>
      </c>
      <c r="L189" s="12">
        <v>240</v>
      </c>
      <c r="M189" s="16">
        <v>8</v>
      </c>
      <c r="N189" s="52" t="s">
        <v>333</v>
      </c>
      <c r="O189" s="52"/>
      <c r="P189" s="12"/>
      <c r="Q189" s="12"/>
    </row>
    <row r="190" customHeight="1" spans="1:17">
      <c r="A190" s="6">
        <v>50665</v>
      </c>
      <c r="B190" s="6" t="s">
        <v>18885</v>
      </c>
      <c r="C190" s="6" t="s">
        <v>18143</v>
      </c>
      <c r="D190" s="6" t="s">
        <v>18144</v>
      </c>
      <c r="E190" s="6" t="s">
        <v>292</v>
      </c>
      <c r="F190" s="6" t="s">
        <v>866</v>
      </c>
      <c r="G190" s="6" t="s">
        <v>18886</v>
      </c>
      <c r="H190" s="6" t="s">
        <v>18775</v>
      </c>
      <c r="I190" s="6" t="s">
        <v>18776</v>
      </c>
      <c r="J190" s="6" t="s">
        <v>18887</v>
      </c>
      <c r="K190" s="12">
        <v>200</v>
      </c>
      <c r="L190" s="12">
        <v>100</v>
      </c>
      <c r="M190" s="16">
        <v>9</v>
      </c>
      <c r="N190" s="52" t="s">
        <v>333</v>
      </c>
      <c r="O190" s="52"/>
      <c r="P190" s="12"/>
      <c r="Q190" s="12"/>
    </row>
    <row r="191" customHeight="1" spans="1:17">
      <c r="A191" s="6">
        <v>59399</v>
      </c>
      <c r="B191" s="6" t="s">
        <v>18888</v>
      </c>
      <c r="C191" s="6" t="s">
        <v>18143</v>
      </c>
      <c r="D191" s="6" t="s">
        <v>18144</v>
      </c>
      <c r="E191" s="6" t="s">
        <v>292</v>
      </c>
      <c r="F191" s="6" t="s">
        <v>866</v>
      </c>
      <c r="G191" s="6" t="s">
        <v>18889</v>
      </c>
      <c r="H191" s="6" t="s">
        <v>18889</v>
      </c>
      <c r="I191" s="6" t="s">
        <v>18370</v>
      </c>
      <c r="J191" s="6" t="s">
        <v>18890</v>
      </c>
      <c r="K191" s="12">
        <v>130</v>
      </c>
      <c r="L191" s="12">
        <v>120</v>
      </c>
      <c r="M191" s="16">
        <v>10</v>
      </c>
      <c r="N191" s="10" t="s">
        <v>368</v>
      </c>
      <c r="O191" s="52"/>
      <c r="P191" s="12"/>
      <c r="Q191" s="12"/>
    </row>
    <row r="192" customHeight="1" spans="1:17">
      <c r="A192" s="6">
        <v>58749</v>
      </c>
      <c r="B192" s="6" t="s">
        <v>18891</v>
      </c>
      <c r="C192" s="6" t="s">
        <v>18143</v>
      </c>
      <c r="D192" s="6" t="s">
        <v>18144</v>
      </c>
      <c r="E192" s="6" t="s">
        <v>292</v>
      </c>
      <c r="F192" s="6" t="s">
        <v>866</v>
      </c>
      <c r="G192" s="6" t="s">
        <v>18892</v>
      </c>
      <c r="H192" s="6" t="s">
        <v>18434</v>
      </c>
      <c r="I192" s="6" t="s">
        <v>18217</v>
      </c>
      <c r="J192" s="6" t="s">
        <v>18893</v>
      </c>
      <c r="K192" s="12">
        <v>130</v>
      </c>
      <c r="L192" s="12">
        <v>70</v>
      </c>
      <c r="M192" s="12">
        <v>11</v>
      </c>
      <c r="N192" s="10" t="s">
        <v>368</v>
      </c>
      <c r="O192" s="52"/>
      <c r="P192" s="12"/>
      <c r="Q192" s="12"/>
    </row>
    <row r="193" customHeight="1" spans="1:17">
      <c r="A193" s="6">
        <v>57065</v>
      </c>
      <c r="B193" s="6" t="s">
        <v>18894</v>
      </c>
      <c r="C193" s="6" t="s">
        <v>18143</v>
      </c>
      <c r="D193" s="6" t="s">
        <v>18144</v>
      </c>
      <c r="E193" s="6" t="s">
        <v>292</v>
      </c>
      <c r="F193" s="6" t="s">
        <v>866</v>
      </c>
      <c r="G193" s="6" t="s">
        <v>18895</v>
      </c>
      <c r="H193" s="6" t="s">
        <v>18594</v>
      </c>
      <c r="I193" s="6" t="s">
        <v>18595</v>
      </c>
      <c r="J193" s="6" t="s">
        <v>18896</v>
      </c>
      <c r="K193" s="12">
        <v>100</v>
      </c>
      <c r="L193" s="12">
        <v>100</v>
      </c>
      <c r="M193" s="12">
        <v>12</v>
      </c>
      <c r="N193" s="10" t="s">
        <v>368</v>
      </c>
      <c r="O193" s="52"/>
      <c r="P193" s="12"/>
      <c r="Q193" s="12"/>
    </row>
    <row r="194" customHeight="1" spans="1:17">
      <c r="A194" s="6">
        <v>50666</v>
      </c>
      <c r="B194" s="6" t="s">
        <v>18897</v>
      </c>
      <c r="C194" s="6" t="s">
        <v>18143</v>
      </c>
      <c r="D194" s="6" t="s">
        <v>18144</v>
      </c>
      <c r="E194" s="6" t="s">
        <v>292</v>
      </c>
      <c r="F194" s="6" t="s">
        <v>866</v>
      </c>
      <c r="G194" s="6" t="s">
        <v>18898</v>
      </c>
      <c r="H194" s="6" t="s">
        <v>18775</v>
      </c>
      <c r="I194" s="6" t="s">
        <v>18776</v>
      </c>
      <c r="J194" s="6" t="s">
        <v>18899</v>
      </c>
      <c r="K194" s="12">
        <v>100</v>
      </c>
      <c r="L194" s="12">
        <v>70</v>
      </c>
      <c r="M194" s="12">
        <v>13</v>
      </c>
      <c r="N194" s="10" t="s">
        <v>368</v>
      </c>
      <c r="O194" s="52"/>
      <c r="P194" s="12"/>
      <c r="Q194" s="12"/>
    </row>
    <row r="195" customHeight="1" spans="1:17">
      <c r="A195" s="6">
        <v>52415</v>
      </c>
      <c r="B195" s="6" t="s">
        <v>18900</v>
      </c>
      <c r="C195" s="6" t="s">
        <v>18143</v>
      </c>
      <c r="D195" s="6" t="s">
        <v>18144</v>
      </c>
      <c r="E195" s="6" t="s">
        <v>292</v>
      </c>
      <c r="F195" s="6" t="s">
        <v>866</v>
      </c>
      <c r="G195" s="6" t="s">
        <v>18901</v>
      </c>
      <c r="H195" s="6" t="s">
        <v>18902</v>
      </c>
      <c r="I195" s="6" t="s">
        <v>18818</v>
      </c>
      <c r="J195" s="6" t="s">
        <v>18903</v>
      </c>
      <c r="K195" s="12">
        <v>90</v>
      </c>
      <c r="L195" s="12">
        <v>70</v>
      </c>
      <c r="M195" s="12">
        <v>14</v>
      </c>
      <c r="N195" s="10" t="s">
        <v>368</v>
      </c>
      <c r="O195" s="52"/>
      <c r="P195" s="12"/>
      <c r="Q195" s="12"/>
    </row>
    <row r="196" customHeight="1" spans="1:17">
      <c r="A196" s="6">
        <v>58549</v>
      </c>
      <c r="B196" s="6" t="s">
        <v>18904</v>
      </c>
      <c r="C196" s="6" t="s">
        <v>18143</v>
      </c>
      <c r="D196" s="6" t="s">
        <v>18144</v>
      </c>
      <c r="E196" s="6" t="s">
        <v>292</v>
      </c>
      <c r="F196" s="6" t="s">
        <v>866</v>
      </c>
      <c r="G196" s="6" t="s">
        <v>18905</v>
      </c>
      <c r="H196" s="6" t="s">
        <v>18906</v>
      </c>
      <c r="I196" s="6" t="s">
        <v>18907</v>
      </c>
      <c r="J196" s="6" t="s">
        <v>18908</v>
      </c>
      <c r="K196" s="12">
        <v>50</v>
      </c>
      <c r="L196" s="12">
        <v>0</v>
      </c>
      <c r="M196" s="12">
        <v>15</v>
      </c>
      <c r="N196" s="10" t="s">
        <v>368</v>
      </c>
      <c r="O196" s="52"/>
      <c r="P196" s="12"/>
      <c r="Q196" s="12"/>
    </row>
    <row r="197" customHeight="1" spans="1:17">
      <c r="A197" s="6">
        <v>52490</v>
      </c>
      <c r="B197" s="6" t="s">
        <v>18909</v>
      </c>
      <c r="C197" s="6" t="s">
        <v>18143</v>
      </c>
      <c r="D197" s="6" t="s">
        <v>18144</v>
      </c>
      <c r="E197" s="6" t="s">
        <v>292</v>
      </c>
      <c r="F197" s="6" t="s">
        <v>866</v>
      </c>
      <c r="G197" s="6" t="s">
        <v>18910</v>
      </c>
      <c r="H197" s="6" t="s">
        <v>18911</v>
      </c>
      <c r="I197" s="6" t="s">
        <v>18818</v>
      </c>
      <c r="J197" s="6" t="s">
        <v>18912</v>
      </c>
      <c r="K197" s="12">
        <v>30</v>
      </c>
      <c r="L197" s="12">
        <v>10</v>
      </c>
      <c r="M197" s="12">
        <v>16</v>
      </c>
      <c r="N197" s="10" t="s">
        <v>368</v>
      </c>
      <c r="O197" s="52"/>
      <c r="P197" s="12"/>
      <c r="Q197" s="12"/>
    </row>
    <row r="198" customHeight="1" spans="1:17">
      <c r="A198" s="6">
        <v>57055</v>
      </c>
      <c r="B198" s="6" t="s">
        <v>18913</v>
      </c>
      <c r="C198" s="6" t="s">
        <v>18143</v>
      </c>
      <c r="D198" s="6" t="s">
        <v>18144</v>
      </c>
      <c r="E198" s="6" t="s">
        <v>292</v>
      </c>
      <c r="F198" s="6" t="s">
        <v>866</v>
      </c>
      <c r="G198" s="6" t="s">
        <v>18914</v>
      </c>
      <c r="H198" s="6" t="s">
        <v>18594</v>
      </c>
      <c r="I198" s="6" t="s">
        <v>18595</v>
      </c>
      <c r="J198" s="6" t="s">
        <v>18915</v>
      </c>
      <c r="K198" s="12">
        <v>20</v>
      </c>
      <c r="L198" s="12">
        <v>20</v>
      </c>
      <c r="M198" s="12">
        <v>17</v>
      </c>
      <c r="N198" s="10" t="s">
        <v>368</v>
      </c>
      <c r="O198" s="52"/>
      <c r="P198" s="12"/>
      <c r="Q198" s="12"/>
    </row>
    <row r="199" customHeight="1" spans="1:17">
      <c r="A199" s="99"/>
      <c r="B199" s="99"/>
      <c r="C199" s="99"/>
      <c r="D199" s="99"/>
      <c r="E199" s="99"/>
      <c r="F199" s="99"/>
      <c r="G199" s="99"/>
      <c r="H199" s="99"/>
      <c r="I199" s="99"/>
      <c r="J199" s="99"/>
      <c r="K199" s="99"/>
      <c r="L199" s="99"/>
      <c r="M199" s="101"/>
      <c r="N199" s="102"/>
      <c r="O199" s="102"/>
      <c r="P199" s="99"/>
      <c r="Q199" s="99"/>
    </row>
    <row r="200" customHeight="1" spans="1:18">
      <c r="A200" s="10" t="s">
        <v>1</v>
      </c>
      <c r="B200" s="10" t="s">
        <v>1748</v>
      </c>
      <c r="C200" s="10" t="s">
        <v>283</v>
      </c>
      <c r="D200" s="10" t="s">
        <v>284</v>
      </c>
      <c r="E200" s="10" t="s">
        <v>285</v>
      </c>
      <c r="F200" s="10" t="s">
        <v>286</v>
      </c>
      <c r="G200" s="10" t="s">
        <v>3</v>
      </c>
      <c r="H200" s="10" t="s">
        <v>1749</v>
      </c>
      <c r="I200" s="10" t="s">
        <v>5</v>
      </c>
      <c r="J200" s="10" t="s">
        <v>1750</v>
      </c>
      <c r="K200" s="10" t="s">
        <v>18916</v>
      </c>
      <c r="L200" s="52" t="s">
        <v>18917</v>
      </c>
      <c r="M200" s="52" t="s">
        <v>1753</v>
      </c>
      <c r="N200" s="9" t="s">
        <v>7</v>
      </c>
      <c r="O200" s="52" t="s">
        <v>288</v>
      </c>
      <c r="P200" s="10" t="s">
        <v>18918</v>
      </c>
      <c r="Q200" s="10" t="s">
        <v>18919</v>
      </c>
      <c r="R200" s="10" t="s">
        <v>18920</v>
      </c>
    </row>
    <row r="201" customHeight="1" spans="1:18">
      <c r="A201" s="100">
        <v>47569</v>
      </c>
      <c r="B201" s="100" t="s">
        <v>18921</v>
      </c>
      <c r="C201" s="100" t="s">
        <v>18143</v>
      </c>
      <c r="D201" s="100" t="s">
        <v>18922</v>
      </c>
      <c r="E201" s="100" t="s">
        <v>428</v>
      </c>
      <c r="F201" s="100" t="s">
        <v>429</v>
      </c>
      <c r="G201" s="100" t="s">
        <v>18923</v>
      </c>
      <c r="H201" s="100" t="s">
        <v>18202</v>
      </c>
      <c r="I201" s="100" t="s">
        <v>18203</v>
      </c>
      <c r="J201" s="100" t="s">
        <v>18924</v>
      </c>
      <c r="K201" s="103">
        <v>1</v>
      </c>
      <c r="L201" s="103">
        <v>1</v>
      </c>
      <c r="M201" s="104">
        <v>1</v>
      </c>
      <c r="N201" s="9" t="s">
        <v>298</v>
      </c>
      <c r="O201" s="52" t="s">
        <v>299</v>
      </c>
      <c r="P201" s="103"/>
      <c r="Q201" s="103"/>
      <c r="R201" s="105"/>
    </row>
    <row r="202" customHeight="1" spans="1:18">
      <c r="A202" s="6">
        <v>50536</v>
      </c>
      <c r="B202" s="6" t="s">
        <v>18925</v>
      </c>
      <c r="C202" s="6" t="s">
        <v>18143</v>
      </c>
      <c r="D202" s="6" t="s">
        <v>18922</v>
      </c>
      <c r="E202" s="6" t="s">
        <v>428</v>
      </c>
      <c r="F202" s="6" t="s">
        <v>429</v>
      </c>
      <c r="G202" s="6" t="s">
        <v>18926</v>
      </c>
      <c r="H202" s="6" t="s">
        <v>18927</v>
      </c>
      <c r="I202" s="6" t="s">
        <v>18928</v>
      </c>
      <c r="J202" s="6" t="s">
        <v>18929</v>
      </c>
      <c r="K202" s="6">
        <v>1</v>
      </c>
      <c r="L202" s="12">
        <v>2</v>
      </c>
      <c r="M202" s="16">
        <v>2</v>
      </c>
      <c r="N202" s="9" t="s">
        <v>311</v>
      </c>
      <c r="O202" s="52" t="s">
        <v>299</v>
      </c>
      <c r="P202" s="6"/>
      <c r="Q202" s="6"/>
      <c r="R202" s="106"/>
    </row>
    <row r="203" customHeight="1" spans="1:18">
      <c r="A203" s="6">
        <v>61486</v>
      </c>
      <c r="B203" s="6" t="s">
        <v>18930</v>
      </c>
      <c r="C203" s="6" t="s">
        <v>18143</v>
      </c>
      <c r="D203" s="6" t="s">
        <v>18922</v>
      </c>
      <c r="E203" s="6" t="s">
        <v>428</v>
      </c>
      <c r="F203" s="6" t="s">
        <v>429</v>
      </c>
      <c r="G203" s="6" t="s">
        <v>18931</v>
      </c>
      <c r="H203" s="6" t="s">
        <v>18169</v>
      </c>
      <c r="I203" s="6" t="s">
        <v>18170</v>
      </c>
      <c r="J203" s="6" t="s">
        <v>18932</v>
      </c>
      <c r="K203" s="12">
        <v>1</v>
      </c>
      <c r="L203" s="12">
        <v>3</v>
      </c>
      <c r="M203" s="16">
        <v>3</v>
      </c>
      <c r="N203" s="9" t="s">
        <v>322</v>
      </c>
      <c r="O203" s="52" t="s">
        <v>299</v>
      </c>
      <c r="P203" s="12"/>
      <c r="Q203" s="12"/>
      <c r="R203" s="107"/>
    </row>
    <row r="204" customHeight="1" spans="1:18">
      <c r="A204" s="6">
        <v>61476</v>
      </c>
      <c r="B204" s="6" t="s">
        <v>18933</v>
      </c>
      <c r="C204" s="6" t="s">
        <v>18143</v>
      </c>
      <c r="D204" s="6" t="s">
        <v>18922</v>
      </c>
      <c r="E204" s="6" t="s">
        <v>428</v>
      </c>
      <c r="F204" s="6" t="s">
        <v>429</v>
      </c>
      <c r="G204" s="6" t="s">
        <v>18934</v>
      </c>
      <c r="H204" s="6" t="s">
        <v>18169</v>
      </c>
      <c r="I204" s="6" t="s">
        <v>18170</v>
      </c>
      <c r="J204" s="6" t="s">
        <v>18935</v>
      </c>
      <c r="K204" s="12">
        <v>1</v>
      </c>
      <c r="L204" s="12">
        <v>4</v>
      </c>
      <c r="M204" s="16">
        <v>4</v>
      </c>
      <c r="N204" s="52" t="s">
        <v>642</v>
      </c>
      <c r="O204" s="52" t="s">
        <v>299</v>
      </c>
      <c r="P204" s="12"/>
      <c r="Q204" s="12"/>
      <c r="R204" s="107"/>
    </row>
    <row r="205" customHeight="1" spans="1:18">
      <c r="A205" s="6">
        <v>62037</v>
      </c>
      <c r="B205" s="6" t="s">
        <v>18936</v>
      </c>
      <c r="C205" s="6" t="s">
        <v>18143</v>
      </c>
      <c r="D205" s="6" t="s">
        <v>18922</v>
      </c>
      <c r="E205" s="6" t="s">
        <v>428</v>
      </c>
      <c r="F205" s="6" t="s">
        <v>429</v>
      </c>
      <c r="G205" s="6" t="s">
        <v>18937</v>
      </c>
      <c r="H205" s="6" t="s">
        <v>18938</v>
      </c>
      <c r="I205" s="6" t="s">
        <v>18939</v>
      </c>
      <c r="J205" s="6" t="s">
        <v>18940</v>
      </c>
      <c r="K205" s="12">
        <v>1</v>
      </c>
      <c r="L205" s="12">
        <v>5</v>
      </c>
      <c r="M205" s="16">
        <v>5</v>
      </c>
      <c r="N205" s="52" t="s">
        <v>642</v>
      </c>
      <c r="O205" s="52" t="s">
        <v>299</v>
      </c>
      <c r="P205" s="12">
        <v>30</v>
      </c>
      <c r="Q205" s="12"/>
      <c r="R205" s="107"/>
    </row>
    <row r="206" customHeight="1" spans="1:18">
      <c r="A206" s="6">
        <v>50538</v>
      </c>
      <c r="B206" s="6" t="s">
        <v>18941</v>
      </c>
      <c r="C206" s="6" t="s">
        <v>18143</v>
      </c>
      <c r="D206" s="6" t="s">
        <v>18922</v>
      </c>
      <c r="E206" s="6" t="s">
        <v>428</v>
      </c>
      <c r="F206" s="6" t="s">
        <v>429</v>
      </c>
      <c r="G206" s="6" t="s">
        <v>18942</v>
      </c>
      <c r="H206" s="6" t="s">
        <v>18146</v>
      </c>
      <c r="I206" s="6" t="s">
        <v>18943</v>
      </c>
      <c r="J206" s="6" t="s">
        <v>18944</v>
      </c>
      <c r="K206" s="12">
        <v>1</v>
      </c>
      <c r="L206" s="12">
        <v>5</v>
      </c>
      <c r="M206" s="16">
        <v>6</v>
      </c>
      <c r="N206" s="52" t="s">
        <v>642</v>
      </c>
      <c r="O206" s="52" t="s">
        <v>299</v>
      </c>
      <c r="P206" s="12">
        <v>30</v>
      </c>
      <c r="Q206" s="12"/>
      <c r="R206" s="107"/>
    </row>
    <row r="207" customHeight="1" spans="1:18">
      <c r="A207" s="6">
        <v>62190</v>
      </c>
      <c r="B207" s="6" t="s">
        <v>18945</v>
      </c>
      <c r="C207" s="6" t="s">
        <v>18143</v>
      </c>
      <c r="D207" s="6" t="s">
        <v>18922</v>
      </c>
      <c r="E207" s="6" t="s">
        <v>428</v>
      </c>
      <c r="F207" s="6" t="s">
        <v>429</v>
      </c>
      <c r="G207" s="6" t="s">
        <v>18946</v>
      </c>
      <c r="H207" s="6" t="s">
        <v>18938</v>
      </c>
      <c r="I207" s="6" t="s">
        <v>18947</v>
      </c>
      <c r="J207" s="6" t="s">
        <v>18948</v>
      </c>
      <c r="K207" s="12">
        <v>1</v>
      </c>
      <c r="L207" s="12">
        <v>8</v>
      </c>
      <c r="M207" s="16">
        <v>7</v>
      </c>
      <c r="N207" s="52" t="s">
        <v>333</v>
      </c>
      <c r="O207" s="52"/>
      <c r="P207" s="12">
        <v>0</v>
      </c>
      <c r="Q207" s="12"/>
      <c r="R207" s="107"/>
    </row>
    <row r="208" customHeight="1" spans="1:18">
      <c r="A208" s="6">
        <v>57106</v>
      </c>
      <c r="B208" s="6" t="s">
        <v>18949</v>
      </c>
      <c r="C208" s="6" t="s">
        <v>18143</v>
      </c>
      <c r="D208" s="6" t="s">
        <v>18922</v>
      </c>
      <c r="E208" s="6" t="s">
        <v>428</v>
      </c>
      <c r="F208" s="6" t="s">
        <v>429</v>
      </c>
      <c r="G208" s="6" t="s">
        <v>18950</v>
      </c>
      <c r="H208" s="6" t="s">
        <v>18951</v>
      </c>
      <c r="I208" s="6" t="s">
        <v>18952</v>
      </c>
      <c r="J208" s="6" t="s">
        <v>18953</v>
      </c>
      <c r="K208" s="12">
        <v>1</v>
      </c>
      <c r="L208" s="12">
        <v>8</v>
      </c>
      <c r="M208" s="16">
        <v>8</v>
      </c>
      <c r="N208" s="52" t="s">
        <v>333</v>
      </c>
      <c r="O208" s="52"/>
      <c r="P208" s="12">
        <v>0</v>
      </c>
      <c r="Q208" s="12"/>
      <c r="R208" s="107"/>
    </row>
    <row r="209" customHeight="1" spans="1:18">
      <c r="A209" s="6">
        <v>61999</v>
      </c>
      <c r="B209" s="6" t="s">
        <v>18954</v>
      </c>
      <c r="C209" s="6" t="s">
        <v>18143</v>
      </c>
      <c r="D209" s="6" t="s">
        <v>18922</v>
      </c>
      <c r="E209" s="6" t="s">
        <v>428</v>
      </c>
      <c r="F209" s="6" t="s">
        <v>429</v>
      </c>
      <c r="G209" s="6" t="s">
        <v>18955</v>
      </c>
      <c r="H209" s="6" t="s">
        <v>18938</v>
      </c>
      <c r="I209" s="6" t="s">
        <v>18956</v>
      </c>
      <c r="J209" s="6" t="s">
        <v>18957</v>
      </c>
      <c r="K209" s="12">
        <v>1</v>
      </c>
      <c r="L209" s="12">
        <v>16</v>
      </c>
      <c r="M209" s="16">
        <v>9</v>
      </c>
      <c r="N209" s="52" t="s">
        <v>333</v>
      </c>
      <c r="O209" s="52"/>
      <c r="P209" s="12"/>
      <c r="Q209" s="12"/>
      <c r="R209" s="107"/>
    </row>
    <row r="210" customHeight="1" spans="1:18">
      <c r="A210" s="6">
        <v>47565</v>
      </c>
      <c r="B210" s="6" t="s">
        <v>18958</v>
      </c>
      <c r="C210" s="6" t="s">
        <v>18143</v>
      </c>
      <c r="D210" s="6" t="s">
        <v>18922</v>
      </c>
      <c r="E210" s="6" t="s">
        <v>428</v>
      </c>
      <c r="F210" s="6" t="s">
        <v>429</v>
      </c>
      <c r="G210" s="6" t="s">
        <v>18959</v>
      </c>
      <c r="H210" s="6" t="s">
        <v>18960</v>
      </c>
      <c r="I210" s="6" t="s">
        <v>18961</v>
      </c>
      <c r="J210" s="6" t="s">
        <v>18962</v>
      </c>
      <c r="K210" s="12">
        <v>1</v>
      </c>
      <c r="L210" s="12">
        <v>16</v>
      </c>
      <c r="M210" s="16">
        <v>10</v>
      </c>
      <c r="N210" s="52" t="s">
        <v>333</v>
      </c>
      <c r="O210" s="52"/>
      <c r="P210" s="12"/>
      <c r="Q210" s="12"/>
      <c r="R210" s="107"/>
    </row>
    <row r="211" customHeight="1" spans="1:18">
      <c r="A211" s="6">
        <v>62159</v>
      </c>
      <c r="B211" s="6" t="s">
        <v>18963</v>
      </c>
      <c r="C211" s="6" t="s">
        <v>18143</v>
      </c>
      <c r="D211" s="6" t="s">
        <v>18922</v>
      </c>
      <c r="E211" s="6" t="s">
        <v>428</v>
      </c>
      <c r="F211" s="6" t="s">
        <v>429</v>
      </c>
      <c r="G211" s="6" t="s">
        <v>18964</v>
      </c>
      <c r="H211" s="6" t="s">
        <v>18938</v>
      </c>
      <c r="I211" s="6" t="s">
        <v>18939</v>
      </c>
      <c r="J211" s="6" t="s">
        <v>18965</v>
      </c>
      <c r="K211" s="12">
        <v>1</v>
      </c>
      <c r="L211" s="12">
        <v>16</v>
      </c>
      <c r="M211" s="16">
        <v>11</v>
      </c>
      <c r="N211" s="52" t="s">
        <v>333</v>
      </c>
      <c r="O211" s="52"/>
      <c r="P211" s="12"/>
      <c r="Q211" s="12"/>
      <c r="R211" s="107"/>
    </row>
    <row r="212" customHeight="1" spans="1:18">
      <c r="A212" s="6">
        <v>62175</v>
      </c>
      <c r="B212" s="6" t="s">
        <v>18966</v>
      </c>
      <c r="C212" s="6" t="s">
        <v>18143</v>
      </c>
      <c r="D212" s="6" t="s">
        <v>18922</v>
      </c>
      <c r="E212" s="6" t="s">
        <v>428</v>
      </c>
      <c r="F212" s="6" t="s">
        <v>429</v>
      </c>
      <c r="G212" s="6" t="s">
        <v>18967</v>
      </c>
      <c r="H212" s="6" t="s">
        <v>18938</v>
      </c>
      <c r="I212" s="6" t="s">
        <v>18947</v>
      </c>
      <c r="J212" s="6" t="s">
        <v>18968</v>
      </c>
      <c r="K212" s="12">
        <v>1</v>
      </c>
      <c r="L212" s="12">
        <v>16</v>
      </c>
      <c r="M212" s="16">
        <v>12</v>
      </c>
      <c r="N212" s="52" t="s">
        <v>333</v>
      </c>
      <c r="O212" s="52"/>
      <c r="P212" s="12"/>
      <c r="Q212" s="12"/>
      <c r="R212" s="107"/>
    </row>
    <row r="213" customHeight="1" spans="1:18">
      <c r="A213" s="6">
        <v>57100</v>
      </c>
      <c r="B213" s="6" t="s">
        <v>18969</v>
      </c>
      <c r="C213" s="6" t="s">
        <v>18143</v>
      </c>
      <c r="D213" s="6" t="s">
        <v>18922</v>
      </c>
      <c r="E213" s="6" t="s">
        <v>428</v>
      </c>
      <c r="F213" s="6" t="s">
        <v>429</v>
      </c>
      <c r="G213" s="6" t="s">
        <v>18970</v>
      </c>
      <c r="H213" s="6" t="s">
        <v>18951</v>
      </c>
      <c r="I213" s="6" t="s">
        <v>18952</v>
      </c>
      <c r="J213" s="6" t="s">
        <v>18971</v>
      </c>
      <c r="K213" s="12">
        <v>1</v>
      </c>
      <c r="L213" s="12">
        <v>16</v>
      </c>
      <c r="M213" s="16">
        <v>13</v>
      </c>
      <c r="N213" s="52" t="s">
        <v>333</v>
      </c>
      <c r="O213" s="52"/>
      <c r="P213" s="12"/>
      <c r="Q213" s="12"/>
      <c r="R213" s="107"/>
    </row>
    <row r="214" customHeight="1" spans="1:18">
      <c r="A214" s="6">
        <v>57459</v>
      </c>
      <c r="B214" s="6" t="s">
        <v>210</v>
      </c>
      <c r="C214" s="6" t="s">
        <v>18143</v>
      </c>
      <c r="D214" s="6" t="s">
        <v>18922</v>
      </c>
      <c r="E214" s="6" t="s">
        <v>428</v>
      </c>
      <c r="F214" s="6" t="s">
        <v>429</v>
      </c>
      <c r="G214" s="6" t="s">
        <v>211</v>
      </c>
      <c r="H214" s="6" t="s">
        <v>212</v>
      </c>
      <c r="I214" s="6" t="s">
        <v>213</v>
      </c>
      <c r="J214" s="6" t="s">
        <v>214</v>
      </c>
      <c r="K214" s="12">
        <v>1</v>
      </c>
      <c r="L214" s="12">
        <v>16</v>
      </c>
      <c r="M214" s="16">
        <v>14</v>
      </c>
      <c r="N214" s="52" t="s">
        <v>333</v>
      </c>
      <c r="O214" s="52"/>
      <c r="P214" s="12"/>
      <c r="Q214" s="12"/>
      <c r="R214" s="107"/>
    </row>
    <row r="215" customHeight="1" spans="1:18">
      <c r="A215" s="6">
        <v>57117</v>
      </c>
      <c r="B215" s="6" t="s">
        <v>18972</v>
      </c>
      <c r="C215" s="6" t="s">
        <v>18143</v>
      </c>
      <c r="D215" s="6" t="s">
        <v>18922</v>
      </c>
      <c r="E215" s="6" t="s">
        <v>428</v>
      </c>
      <c r="F215" s="6" t="s">
        <v>429</v>
      </c>
      <c r="G215" s="6" t="s">
        <v>18973</v>
      </c>
      <c r="H215" s="6" t="s">
        <v>18951</v>
      </c>
      <c r="I215" s="6" t="s">
        <v>18952</v>
      </c>
      <c r="J215" s="6" t="s">
        <v>18974</v>
      </c>
      <c r="K215" s="12">
        <v>1</v>
      </c>
      <c r="L215" s="12">
        <v>16</v>
      </c>
      <c r="M215" s="16">
        <v>15</v>
      </c>
      <c r="N215" s="52" t="s">
        <v>333</v>
      </c>
      <c r="O215" s="52"/>
      <c r="P215" s="12"/>
      <c r="Q215" s="12"/>
      <c r="R215" s="107"/>
    </row>
    <row r="216" customHeight="1" spans="1:18">
      <c r="A216" s="6">
        <v>57964</v>
      </c>
      <c r="B216" s="6" t="s">
        <v>18975</v>
      </c>
      <c r="C216" s="6" t="s">
        <v>18143</v>
      </c>
      <c r="D216" s="6" t="s">
        <v>18922</v>
      </c>
      <c r="E216" s="6" t="s">
        <v>428</v>
      </c>
      <c r="F216" s="6" t="s">
        <v>429</v>
      </c>
      <c r="G216" s="6" t="s">
        <v>18976</v>
      </c>
      <c r="H216" s="6" t="s">
        <v>18977</v>
      </c>
      <c r="I216" s="6" t="s">
        <v>18978</v>
      </c>
      <c r="J216" s="6" t="s">
        <v>18979</v>
      </c>
      <c r="K216" s="12">
        <v>2</v>
      </c>
      <c r="L216" s="12" t="s">
        <v>18980</v>
      </c>
      <c r="M216" s="16">
        <v>16</v>
      </c>
      <c r="N216" s="52" t="s">
        <v>333</v>
      </c>
      <c r="O216" s="52"/>
      <c r="P216" s="12">
        <v>90</v>
      </c>
      <c r="Q216" s="12"/>
      <c r="R216" s="107"/>
    </row>
    <row r="217" customHeight="1" spans="1:18">
      <c r="A217" s="6">
        <v>50545</v>
      </c>
      <c r="B217" s="6" t="s">
        <v>18981</v>
      </c>
      <c r="C217" s="6" t="s">
        <v>18143</v>
      </c>
      <c r="D217" s="6" t="s">
        <v>18922</v>
      </c>
      <c r="E217" s="6" t="s">
        <v>428</v>
      </c>
      <c r="F217" s="6" t="s">
        <v>429</v>
      </c>
      <c r="G217" s="6" t="s">
        <v>18982</v>
      </c>
      <c r="H217" s="6" t="s">
        <v>18146</v>
      </c>
      <c r="I217" s="6" t="s">
        <v>18943</v>
      </c>
      <c r="J217" s="6" t="s">
        <v>18983</v>
      </c>
      <c r="K217" s="12">
        <v>2</v>
      </c>
      <c r="L217" s="12" t="s">
        <v>18980</v>
      </c>
      <c r="M217" s="16">
        <v>17</v>
      </c>
      <c r="N217" s="52" t="s">
        <v>333</v>
      </c>
      <c r="O217" s="52"/>
      <c r="P217" s="12">
        <v>90</v>
      </c>
      <c r="Q217" s="12"/>
      <c r="R217" s="107"/>
    </row>
    <row r="218" customHeight="1" spans="1:18">
      <c r="A218" s="6">
        <v>57500</v>
      </c>
      <c r="B218" s="6" t="s">
        <v>18984</v>
      </c>
      <c r="C218" s="6" t="s">
        <v>18143</v>
      </c>
      <c r="D218" s="6" t="s">
        <v>18922</v>
      </c>
      <c r="E218" s="6" t="s">
        <v>428</v>
      </c>
      <c r="F218" s="6" t="s">
        <v>429</v>
      </c>
      <c r="G218" s="6" t="s">
        <v>18985</v>
      </c>
      <c r="H218" s="6" t="s">
        <v>18986</v>
      </c>
      <c r="I218" s="6" t="s">
        <v>117</v>
      </c>
      <c r="J218" s="6" t="s">
        <v>18987</v>
      </c>
      <c r="K218" s="12">
        <v>2</v>
      </c>
      <c r="L218" s="12" t="s">
        <v>18980</v>
      </c>
      <c r="M218" s="16">
        <v>18</v>
      </c>
      <c r="N218" s="52" t="s">
        <v>333</v>
      </c>
      <c r="O218" s="52"/>
      <c r="P218" s="12">
        <v>90</v>
      </c>
      <c r="Q218" s="6"/>
      <c r="R218" s="106"/>
    </row>
    <row r="219" customHeight="1" spans="1:18">
      <c r="A219" s="6">
        <v>50544</v>
      </c>
      <c r="B219" s="6" t="s">
        <v>18988</v>
      </c>
      <c r="C219" s="6" t="s">
        <v>18143</v>
      </c>
      <c r="D219" s="6" t="s">
        <v>18922</v>
      </c>
      <c r="E219" s="6" t="s">
        <v>428</v>
      </c>
      <c r="F219" s="6" t="s">
        <v>429</v>
      </c>
      <c r="G219" s="6" t="s">
        <v>18989</v>
      </c>
      <c r="H219" s="6" t="s">
        <v>18146</v>
      </c>
      <c r="I219" s="6" t="s">
        <v>18943</v>
      </c>
      <c r="J219" s="6" t="s">
        <v>18990</v>
      </c>
      <c r="K219" s="12">
        <v>2</v>
      </c>
      <c r="L219" s="12" t="s">
        <v>18980</v>
      </c>
      <c r="M219" s="16">
        <v>19</v>
      </c>
      <c r="N219" s="52" t="s">
        <v>333</v>
      </c>
      <c r="O219" s="52"/>
      <c r="P219" s="12">
        <v>90</v>
      </c>
      <c r="Q219" s="12"/>
      <c r="R219" s="107"/>
    </row>
    <row r="220" customHeight="1" spans="1:18">
      <c r="A220" s="6">
        <v>57959</v>
      </c>
      <c r="B220" s="6" t="s">
        <v>18991</v>
      </c>
      <c r="C220" s="6" t="s">
        <v>18143</v>
      </c>
      <c r="D220" s="6" t="s">
        <v>18922</v>
      </c>
      <c r="E220" s="6" t="s">
        <v>428</v>
      </c>
      <c r="F220" s="6" t="s">
        <v>429</v>
      </c>
      <c r="G220" s="6" t="s">
        <v>18992</v>
      </c>
      <c r="H220" s="6" t="s">
        <v>18977</v>
      </c>
      <c r="I220" s="6" t="s">
        <v>18993</v>
      </c>
      <c r="J220" s="6" t="s">
        <v>18994</v>
      </c>
      <c r="K220" s="12">
        <v>2</v>
      </c>
      <c r="L220" s="12" t="s">
        <v>18980</v>
      </c>
      <c r="M220" s="16">
        <v>20</v>
      </c>
      <c r="N220" s="52" t="s">
        <v>333</v>
      </c>
      <c r="O220" s="52"/>
      <c r="P220" s="12">
        <v>60</v>
      </c>
      <c r="Q220" s="12">
        <v>0</v>
      </c>
      <c r="R220" s="107">
        <v>180</v>
      </c>
    </row>
    <row r="221" customHeight="1" spans="1:18">
      <c r="A221" s="6">
        <v>50543</v>
      </c>
      <c r="B221" s="6" t="s">
        <v>18995</v>
      </c>
      <c r="C221" s="6" t="s">
        <v>18143</v>
      </c>
      <c r="D221" s="6" t="s">
        <v>18922</v>
      </c>
      <c r="E221" s="6" t="s">
        <v>428</v>
      </c>
      <c r="F221" s="6" t="s">
        <v>429</v>
      </c>
      <c r="G221" s="6" t="s">
        <v>18996</v>
      </c>
      <c r="H221" s="6" t="s">
        <v>18146</v>
      </c>
      <c r="I221" s="6" t="s">
        <v>18943</v>
      </c>
      <c r="J221" s="6" t="s">
        <v>18997</v>
      </c>
      <c r="K221" s="12">
        <v>2</v>
      </c>
      <c r="L221" s="12" t="s">
        <v>18980</v>
      </c>
      <c r="M221" s="16">
        <v>21</v>
      </c>
      <c r="N221" s="52" t="s">
        <v>333</v>
      </c>
      <c r="O221" s="52"/>
      <c r="P221" s="12">
        <v>60</v>
      </c>
      <c r="Q221" s="12">
        <v>0</v>
      </c>
      <c r="R221" s="107">
        <v>180</v>
      </c>
    </row>
    <row r="222" customHeight="1" spans="1:18">
      <c r="A222" s="6">
        <v>57952</v>
      </c>
      <c r="B222" s="6" t="s">
        <v>18998</v>
      </c>
      <c r="C222" s="6" t="s">
        <v>18143</v>
      </c>
      <c r="D222" s="6" t="s">
        <v>18922</v>
      </c>
      <c r="E222" s="6" t="s">
        <v>428</v>
      </c>
      <c r="F222" s="6" t="s">
        <v>429</v>
      </c>
      <c r="G222" s="6" t="s">
        <v>18999</v>
      </c>
      <c r="H222" s="6" t="s">
        <v>18977</v>
      </c>
      <c r="I222" s="6" t="s">
        <v>19000</v>
      </c>
      <c r="J222" s="6" t="s">
        <v>19001</v>
      </c>
      <c r="K222" s="6">
        <v>2</v>
      </c>
      <c r="L222" s="12" t="s">
        <v>18980</v>
      </c>
      <c r="M222" s="12">
        <v>22</v>
      </c>
      <c r="N222" s="52" t="s">
        <v>368</v>
      </c>
      <c r="O222" s="52"/>
      <c r="P222" s="6">
        <v>60</v>
      </c>
      <c r="Q222" s="12">
        <v>0</v>
      </c>
      <c r="R222" s="107">
        <v>120</v>
      </c>
    </row>
    <row r="223" customHeight="1" spans="1:18">
      <c r="A223" s="6">
        <v>62020</v>
      </c>
      <c r="B223" s="6" t="s">
        <v>19002</v>
      </c>
      <c r="C223" s="6" t="s">
        <v>18143</v>
      </c>
      <c r="D223" s="6" t="s">
        <v>18922</v>
      </c>
      <c r="E223" s="6" t="s">
        <v>428</v>
      </c>
      <c r="F223" s="6" t="s">
        <v>429</v>
      </c>
      <c r="G223" s="6" t="s">
        <v>19003</v>
      </c>
      <c r="H223" s="6" t="s">
        <v>19004</v>
      </c>
      <c r="I223" s="6" t="s">
        <v>19005</v>
      </c>
      <c r="J223" s="6" t="s">
        <v>19006</v>
      </c>
      <c r="K223" s="12">
        <v>2</v>
      </c>
      <c r="L223" s="12" t="s">
        <v>18980</v>
      </c>
      <c r="M223" s="12">
        <v>23</v>
      </c>
      <c r="N223" s="52" t="s">
        <v>368</v>
      </c>
      <c r="O223" s="52"/>
      <c r="P223" s="12">
        <v>60</v>
      </c>
      <c r="Q223" s="12">
        <v>4</v>
      </c>
      <c r="R223" s="107"/>
    </row>
    <row r="224" customHeight="1" spans="1:18">
      <c r="A224" s="6">
        <v>58400</v>
      </c>
      <c r="B224" s="6" t="s">
        <v>19007</v>
      </c>
      <c r="C224" s="6" t="s">
        <v>18143</v>
      </c>
      <c r="D224" s="6" t="s">
        <v>18922</v>
      </c>
      <c r="E224" s="6" t="s">
        <v>428</v>
      </c>
      <c r="F224" s="6" t="s">
        <v>429</v>
      </c>
      <c r="G224" s="6" t="s">
        <v>19008</v>
      </c>
      <c r="H224" s="6" t="s">
        <v>19009</v>
      </c>
      <c r="I224" s="6" t="s">
        <v>19010</v>
      </c>
      <c r="J224" s="6" t="s">
        <v>19011</v>
      </c>
      <c r="K224" s="12">
        <v>2</v>
      </c>
      <c r="L224" s="12" t="s">
        <v>18980</v>
      </c>
      <c r="M224" s="12">
        <v>24</v>
      </c>
      <c r="N224" s="52" t="s">
        <v>368</v>
      </c>
      <c r="O224" s="52"/>
      <c r="P224" s="12">
        <v>30</v>
      </c>
      <c r="Q224" s="12"/>
      <c r="R224" s="107"/>
    </row>
    <row r="225" customHeight="1" spans="1:18">
      <c r="A225" s="6">
        <v>57488</v>
      </c>
      <c r="B225" s="6" t="s">
        <v>19012</v>
      </c>
      <c r="C225" s="6" t="s">
        <v>18143</v>
      </c>
      <c r="D225" s="6" t="s">
        <v>18922</v>
      </c>
      <c r="E225" s="6" t="s">
        <v>428</v>
      </c>
      <c r="F225" s="6" t="s">
        <v>429</v>
      </c>
      <c r="G225" s="6" t="s">
        <v>19013</v>
      </c>
      <c r="H225" s="6" t="s">
        <v>19014</v>
      </c>
      <c r="I225" s="6" t="s">
        <v>18272</v>
      </c>
      <c r="J225" s="6" t="s">
        <v>19015</v>
      </c>
      <c r="K225" s="12">
        <v>2</v>
      </c>
      <c r="L225" s="12" t="s">
        <v>18980</v>
      </c>
      <c r="M225" s="12">
        <v>25</v>
      </c>
      <c r="N225" s="52" t="s">
        <v>368</v>
      </c>
      <c r="O225" s="52"/>
      <c r="P225" s="12">
        <v>30</v>
      </c>
      <c r="Q225" s="12"/>
      <c r="R225" s="107"/>
    </row>
    <row r="226" customHeight="1" spans="1:18">
      <c r="A226" s="6">
        <v>57087</v>
      </c>
      <c r="B226" s="6" t="s">
        <v>19016</v>
      </c>
      <c r="C226" s="6" t="s">
        <v>18143</v>
      </c>
      <c r="D226" s="6" t="s">
        <v>18922</v>
      </c>
      <c r="E226" s="6" t="s">
        <v>428</v>
      </c>
      <c r="F226" s="6" t="s">
        <v>429</v>
      </c>
      <c r="G226" s="6" t="s">
        <v>19017</v>
      </c>
      <c r="H226" s="6" t="s">
        <v>18951</v>
      </c>
      <c r="I226" s="6" t="s">
        <v>19018</v>
      </c>
      <c r="J226" s="6" t="s">
        <v>19019</v>
      </c>
      <c r="K226" s="12">
        <v>2</v>
      </c>
      <c r="L226" s="12" t="s">
        <v>18980</v>
      </c>
      <c r="M226" s="12">
        <v>26</v>
      </c>
      <c r="N226" s="52" t="s">
        <v>368</v>
      </c>
      <c r="O226" s="52"/>
      <c r="P226" s="12">
        <v>30</v>
      </c>
      <c r="Q226" s="12"/>
      <c r="R226" s="107"/>
    </row>
    <row r="227" customHeight="1" spans="1:18">
      <c r="A227" s="6">
        <v>62166</v>
      </c>
      <c r="B227" s="6" t="s">
        <v>19020</v>
      </c>
      <c r="C227" s="6" t="s">
        <v>18143</v>
      </c>
      <c r="D227" s="6" t="s">
        <v>18922</v>
      </c>
      <c r="E227" s="6" t="s">
        <v>428</v>
      </c>
      <c r="F227" s="6" t="s">
        <v>429</v>
      </c>
      <c r="G227" s="6" t="s">
        <v>19021</v>
      </c>
      <c r="H227" s="6" t="s">
        <v>18938</v>
      </c>
      <c r="I227" s="6" t="s">
        <v>19022</v>
      </c>
      <c r="J227" s="6" t="s">
        <v>19023</v>
      </c>
      <c r="K227" s="12">
        <v>2</v>
      </c>
      <c r="L227" s="12" t="s">
        <v>18980</v>
      </c>
      <c r="M227" s="12">
        <v>27</v>
      </c>
      <c r="N227" s="52" t="s">
        <v>368</v>
      </c>
      <c r="O227" s="52"/>
      <c r="P227" s="12">
        <v>30</v>
      </c>
      <c r="Q227" s="12"/>
      <c r="R227" s="107"/>
    </row>
    <row r="228" customHeight="1" spans="1:18">
      <c r="A228" s="6">
        <v>58511</v>
      </c>
      <c r="B228" s="6" t="s">
        <v>19024</v>
      </c>
      <c r="C228" s="6" t="s">
        <v>18143</v>
      </c>
      <c r="D228" s="6" t="s">
        <v>18922</v>
      </c>
      <c r="E228" s="6" t="s">
        <v>428</v>
      </c>
      <c r="F228" s="6" t="s">
        <v>429</v>
      </c>
      <c r="G228" s="6" t="s">
        <v>19025</v>
      </c>
      <c r="H228" s="6" t="s">
        <v>19026</v>
      </c>
      <c r="I228" s="6" t="s">
        <v>19010</v>
      </c>
      <c r="J228" s="6" t="s">
        <v>19027</v>
      </c>
      <c r="K228" s="12">
        <v>2</v>
      </c>
      <c r="L228" s="12" t="s">
        <v>18980</v>
      </c>
      <c r="M228" s="12">
        <v>28</v>
      </c>
      <c r="N228" s="52" t="s">
        <v>368</v>
      </c>
      <c r="O228" s="52"/>
      <c r="P228" s="12">
        <v>30</v>
      </c>
      <c r="Q228" s="12"/>
      <c r="R228" s="107"/>
    </row>
    <row r="229" customHeight="1" spans="1:18">
      <c r="A229" s="6">
        <v>57700</v>
      </c>
      <c r="B229" s="6" t="s">
        <v>19028</v>
      </c>
      <c r="C229" s="6" t="s">
        <v>18143</v>
      </c>
      <c r="D229" s="6" t="s">
        <v>18922</v>
      </c>
      <c r="E229" s="6" t="s">
        <v>428</v>
      </c>
      <c r="F229" s="6" t="s">
        <v>429</v>
      </c>
      <c r="G229" s="6" t="s">
        <v>19029</v>
      </c>
      <c r="H229" s="6" t="s">
        <v>18489</v>
      </c>
      <c r="I229" s="6" t="s">
        <v>19030</v>
      </c>
      <c r="J229" s="6" t="s">
        <v>19031</v>
      </c>
      <c r="K229" s="12">
        <v>2</v>
      </c>
      <c r="L229" s="12" t="s">
        <v>18980</v>
      </c>
      <c r="M229" s="12">
        <v>29</v>
      </c>
      <c r="N229" s="52" t="s">
        <v>368</v>
      </c>
      <c r="O229" s="52"/>
      <c r="P229" s="12">
        <v>0</v>
      </c>
      <c r="Q229" s="12"/>
      <c r="R229" s="107"/>
    </row>
    <row r="230" customHeight="1" spans="1:18">
      <c r="A230" s="6">
        <v>57402</v>
      </c>
      <c r="B230" s="6" t="s">
        <v>19032</v>
      </c>
      <c r="C230" s="6" t="s">
        <v>18143</v>
      </c>
      <c r="D230" s="6" t="s">
        <v>18922</v>
      </c>
      <c r="E230" s="6" t="s">
        <v>428</v>
      </c>
      <c r="F230" s="6" t="s">
        <v>429</v>
      </c>
      <c r="G230" s="6" t="s">
        <v>19033</v>
      </c>
      <c r="H230" s="6" t="s">
        <v>18489</v>
      </c>
      <c r="I230" s="6" t="s">
        <v>19030</v>
      </c>
      <c r="J230" s="6" t="s">
        <v>19034</v>
      </c>
      <c r="K230" s="12">
        <v>2</v>
      </c>
      <c r="L230" s="12" t="s">
        <v>18980</v>
      </c>
      <c r="M230" s="12">
        <v>30</v>
      </c>
      <c r="N230" s="52" t="s">
        <v>368</v>
      </c>
      <c r="O230" s="52"/>
      <c r="P230" s="12">
        <v>0</v>
      </c>
      <c r="Q230" s="12"/>
      <c r="R230" s="107"/>
    </row>
    <row r="231" customHeight="1" spans="1:18">
      <c r="A231" s="6">
        <v>57112</v>
      </c>
      <c r="B231" s="6" t="s">
        <v>19035</v>
      </c>
      <c r="C231" s="6" t="s">
        <v>18143</v>
      </c>
      <c r="D231" s="6" t="s">
        <v>18922</v>
      </c>
      <c r="E231" s="6" t="s">
        <v>428</v>
      </c>
      <c r="F231" s="6" t="s">
        <v>429</v>
      </c>
      <c r="G231" s="6" t="s">
        <v>19036</v>
      </c>
      <c r="H231" s="6" t="s">
        <v>18951</v>
      </c>
      <c r="I231" s="6" t="s">
        <v>19018</v>
      </c>
      <c r="J231" s="6" t="s">
        <v>19037</v>
      </c>
      <c r="K231" s="12">
        <v>2</v>
      </c>
      <c r="L231" s="12" t="s">
        <v>18980</v>
      </c>
      <c r="M231" s="12">
        <v>31</v>
      </c>
      <c r="N231" s="52" t="s">
        <v>368</v>
      </c>
      <c r="O231" s="52"/>
      <c r="P231" s="12">
        <v>0</v>
      </c>
      <c r="Q231" s="12"/>
      <c r="R231" s="107"/>
    </row>
    <row r="232" customHeight="1" spans="1:18">
      <c r="A232" s="6">
        <v>57388</v>
      </c>
      <c r="B232" s="6" t="s">
        <v>19038</v>
      </c>
      <c r="C232" s="6" t="s">
        <v>18143</v>
      </c>
      <c r="D232" s="6" t="s">
        <v>18922</v>
      </c>
      <c r="E232" s="6" t="s">
        <v>428</v>
      </c>
      <c r="F232" s="6" t="s">
        <v>429</v>
      </c>
      <c r="G232" s="6" t="s">
        <v>19039</v>
      </c>
      <c r="H232" s="6" t="s">
        <v>18489</v>
      </c>
      <c r="I232" s="6" t="s">
        <v>19040</v>
      </c>
      <c r="J232" s="6" t="s">
        <v>19041</v>
      </c>
      <c r="K232" s="6">
        <v>3</v>
      </c>
      <c r="L232" s="12" t="s">
        <v>18980</v>
      </c>
      <c r="M232" s="12">
        <v>32</v>
      </c>
      <c r="N232" s="52" t="s">
        <v>368</v>
      </c>
      <c r="O232" s="52"/>
      <c r="P232" s="6"/>
      <c r="Q232" s="6"/>
      <c r="R232" s="106"/>
    </row>
    <row r="233" customHeight="1" spans="1:18">
      <c r="A233" s="6">
        <v>57438</v>
      </c>
      <c r="B233" s="6" t="s">
        <v>19042</v>
      </c>
      <c r="C233" s="6" t="s">
        <v>18143</v>
      </c>
      <c r="D233" s="6" t="s">
        <v>18922</v>
      </c>
      <c r="E233" s="6" t="s">
        <v>428</v>
      </c>
      <c r="F233" s="6" t="s">
        <v>429</v>
      </c>
      <c r="G233" s="6" t="s">
        <v>19043</v>
      </c>
      <c r="H233" s="6" t="s">
        <v>19044</v>
      </c>
      <c r="I233" s="6" t="s">
        <v>19045</v>
      </c>
      <c r="J233" s="6" t="s">
        <v>19046</v>
      </c>
      <c r="K233" s="12">
        <v>3</v>
      </c>
      <c r="L233" s="12" t="s">
        <v>18980</v>
      </c>
      <c r="M233" s="12">
        <v>33</v>
      </c>
      <c r="N233" s="52" t="s">
        <v>368</v>
      </c>
      <c r="O233" s="52"/>
      <c r="P233" s="12"/>
      <c r="Q233" s="12"/>
      <c r="R233" s="107"/>
    </row>
    <row r="234" customHeight="1" spans="1:18">
      <c r="A234" s="6">
        <v>57949</v>
      </c>
      <c r="B234" s="6" t="s">
        <v>19047</v>
      </c>
      <c r="C234" s="6" t="s">
        <v>18143</v>
      </c>
      <c r="D234" s="6" t="s">
        <v>18922</v>
      </c>
      <c r="E234" s="6" t="s">
        <v>428</v>
      </c>
      <c r="F234" s="6" t="s">
        <v>429</v>
      </c>
      <c r="G234" s="6" t="s">
        <v>19048</v>
      </c>
      <c r="H234" s="6" t="s">
        <v>18977</v>
      </c>
      <c r="I234" s="6" t="s">
        <v>18993</v>
      </c>
      <c r="J234" s="6" t="s">
        <v>19049</v>
      </c>
      <c r="K234" s="12">
        <v>3</v>
      </c>
      <c r="L234" s="12" t="s">
        <v>18980</v>
      </c>
      <c r="M234" s="12">
        <v>34</v>
      </c>
      <c r="N234" s="52" t="s">
        <v>368</v>
      </c>
      <c r="O234" s="52"/>
      <c r="P234" s="12"/>
      <c r="Q234" s="12"/>
      <c r="R234" s="107"/>
    </row>
    <row r="235" customHeight="1" spans="1:18">
      <c r="A235" s="6">
        <v>57696</v>
      </c>
      <c r="B235" s="6" t="s">
        <v>19050</v>
      </c>
      <c r="C235" s="6" t="s">
        <v>18143</v>
      </c>
      <c r="D235" s="6" t="s">
        <v>18922</v>
      </c>
      <c r="E235" s="6" t="s">
        <v>428</v>
      </c>
      <c r="F235" s="6" t="s">
        <v>429</v>
      </c>
      <c r="G235" s="6" t="s">
        <v>19051</v>
      </c>
      <c r="H235" s="6" t="s">
        <v>18489</v>
      </c>
      <c r="I235" s="6" t="s">
        <v>19040</v>
      </c>
      <c r="J235" s="6" t="s">
        <v>19052</v>
      </c>
      <c r="K235" s="12">
        <v>3</v>
      </c>
      <c r="L235" s="12" t="s">
        <v>18980</v>
      </c>
      <c r="M235" s="12">
        <v>35</v>
      </c>
      <c r="N235" s="52" t="s">
        <v>368</v>
      </c>
      <c r="O235" s="52"/>
      <c r="P235" s="12"/>
      <c r="Q235" s="12"/>
      <c r="R235" s="107"/>
    </row>
    <row r="236" customHeight="1" spans="1:18">
      <c r="A236" s="6">
        <v>57944</v>
      </c>
      <c r="B236" s="6" t="s">
        <v>19053</v>
      </c>
      <c r="C236" s="6" t="s">
        <v>18143</v>
      </c>
      <c r="D236" s="6" t="s">
        <v>18922</v>
      </c>
      <c r="E236" s="6" t="s">
        <v>428</v>
      </c>
      <c r="F236" s="6" t="s">
        <v>429</v>
      </c>
      <c r="G236" s="6" t="s">
        <v>19054</v>
      </c>
      <c r="H236" s="6" t="s">
        <v>18977</v>
      </c>
      <c r="I236" s="6" t="s">
        <v>19055</v>
      </c>
      <c r="J236" s="6" t="s">
        <v>19056</v>
      </c>
      <c r="K236" s="12">
        <v>3</v>
      </c>
      <c r="L236" s="12" t="s">
        <v>18980</v>
      </c>
      <c r="M236" s="12">
        <v>36</v>
      </c>
      <c r="N236" s="52" t="s">
        <v>368</v>
      </c>
      <c r="O236" s="52"/>
      <c r="P236" s="12"/>
      <c r="Q236" s="12"/>
      <c r="R236" s="107"/>
    </row>
    <row r="237" customHeight="1" spans="1:18">
      <c r="A237" s="6">
        <v>57519</v>
      </c>
      <c r="B237" s="6" t="s">
        <v>19057</v>
      </c>
      <c r="C237" s="6" t="s">
        <v>18143</v>
      </c>
      <c r="D237" s="6" t="s">
        <v>18922</v>
      </c>
      <c r="E237" s="6" t="s">
        <v>428</v>
      </c>
      <c r="F237" s="6" t="s">
        <v>429</v>
      </c>
      <c r="G237" s="6" t="s">
        <v>19058</v>
      </c>
      <c r="H237" s="6" t="s">
        <v>18250</v>
      </c>
      <c r="I237" s="6" t="s">
        <v>19059</v>
      </c>
      <c r="J237" s="6" t="s">
        <v>19060</v>
      </c>
      <c r="K237" s="12">
        <v>3</v>
      </c>
      <c r="L237" s="12" t="s">
        <v>18980</v>
      </c>
      <c r="M237" s="12">
        <v>37</v>
      </c>
      <c r="N237" s="52" t="s">
        <v>368</v>
      </c>
      <c r="O237" s="52"/>
      <c r="P237" s="12"/>
      <c r="Q237" s="12"/>
      <c r="R237" s="107"/>
    </row>
    <row r="238" customHeight="1" spans="1:18">
      <c r="A238" s="6">
        <v>57095</v>
      </c>
      <c r="B238" s="6" t="s">
        <v>19061</v>
      </c>
      <c r="C238" s="6" t="s">
        <v>18143</v>
      </c>
      <c r="D238" s="6" t="s">
        <v>18922</v>
      </c>
      <c r="E238" s="6" t="s">
        <v>428</v>
      </c>
      <c r="F238" s="6" t="s">
        <v>429</v>
      </c>
      <c r="G238" s="6" t="s">
        <v>19062</v>
      </c>
      <c r="H238" s="6" t="s">
        <v>18951</v>
      </c>
      <c r="I238" s="6" t="s">
        <v>19018</v>
      </c>
      <c r="J238" s="6" t="s">
        <v>19063</v>
      </c>
      <c r="K238" s="12">
        <v>3</v>
      </c>
      <c r="L238" s="12" t="s">
        <v>18980</v>
      </c>
      <c r="M238" s="12">
        <v>38</v>
      </c>
      <c r="N238" s="52" t="s">
        <v>368</v>
      </c>
      <c r="O238" s="52"/>
      <c r="P238" s="12"/>
      <c r="Q238" s="12"/>
      <c r="R238" s="107"/>
    </row>
    <row r="239" customHeight="1" spans="1:18">
      <c r="A239" s="6">
        <v>57501</v>
      </c>
      <c r="B239" s="6" t="s">
        <v>19064</v>
      </c>
      <c r="C239" s="6" t="s">
        <v>18143</v>
      </c>
      <c r="D239" s="6" t="s">
        <v>18922</v>
      </c>
      <c r="E239" s="6" t="s">
        <v>428</v>
      </c>
      <c r="F239" s="6" t="s">
        <v>429</v>
      </c>
      <c r="G239" s="6" t="s">
        <v>19065</v>
      </c>
      <c r="H239" s="6" t="s">
        <v>19066</v>
      </c>
      <c r="I239" s="6" t="s">
        <v>19067</v>
      </c>
      <c r="J239" s="6" t="s">
        <v>19068</v>
      </c>
      <c r="K239" s="12">
        <v>3</v>
      </c>
      <c r="L239" s="12" t="s">
        <v>18980</v>
      </c>
      <c r="M239" s="12">
        <v>39</v>
      </c>
      <c r="N239" s="52" t="s">
        <v>368</v>
      </c>
      <c r="O239" s="52"/>
      <c r="P239" s="12"/>
      <c r="Q239" s="12"/>
      <c r="R239" s="107"/>
    </row>
    <row r="240" customHeight="1" spans="1:18">
      <c r="A240" s="6">
        <v>58501</v>
      </c>
      <c r="B240" s="6" t="s">
        <v>19069</v>
      </c>
      <c r="C240" s="6" t="s">
        <v>18143</v>
      </c>
      <c r="D240" s="6" t="s">
        <v>18922</v>
      </c>
      <c r="E240" s="6" t="s">
        <v>428</v>
      </c>
      <c r="F240" s="6" t="s">
        <v>429</v>
      </c>
      <c r="G240" s="6" t="s">
        <v>19070</v>
      </c>
      <c r="H240" s="6" t="s">
        <v>19071</v>
      </c>
      <c r="I240" s="6" t="s">
        <v>19072</v>
      </c>
      <c r="J240" s="6" t="s">
        <v>19073</v>
      </c>
      <c r="K240" s="12">
        <v>3</v>
      </c>
      <c r="L240" s="12" t="s">
        <v>18980</v>
      </c>
      <c r="M240" s="12">
        <v>40</v>
      </c>
      <c r="N240" s="52" t="s">
        <v>368</v>
      </c>
      <c r="O240" s="52"/>
      <c r="P240" s="12"/>
      <c r="Q240" s="12"/>
      <c r="R240" s="107"/>
    </row>
    <row r="241" customHeight="1" spans="1:18">
      <c r="A241" s="6">
        <v>61462</v>
      </c>
      <c r="B241" s="6" t="s">
        <v>19074</v>
      </c>
      <c r="C241" s="6" t="s">
        <v>18143</v>
      </c>
      <c r="D241" s="6" t="s">
        <v>18922</v>
      </c>
      <c r="E241" s="6" t="s">
        <v>428</v>
      </c>
      <c r="F241" s="6" t="s">
        <v>429</v>
      </c>
      <c r="G241" s="6" t="s">
        <v>19075</v>
      </c>
      <c r="H241" s="6" t="s">
        <v>18169</v>
      </c>
      <c r="I241" s="6" t="s">
        <v>18170</v>
      </c>
      <c r="J241" s="6" t="s">
        <v>19076</v>
      </c>
      <c r="K241" s="6">
        <v>3</v>
      </c>
      <c r="L241" s="12" t="s">
        <v>18980</v>
      </c>
      <c r="M241" s="12">
        <v>41</v>
      </c>
      <c r="N241" s="52" t="s">
        <v>368</v>
      </c>
      <c r="O241" s="52"/>
      <c r="P241" s="6"/>
      <c r="Q241" s="6"/>
      <c r="R241" s="106"/>
    </row>
    <row r="242" customHeight="1" spans="1:18">
      <c r="A242" s="6">
        <v>62001</v>
      </c>
      <c r="B242" s="6" t="s">
        <v>19077</v>
      </c>
      <c r="C242" s="6" t="s">
        <v>18143</v>
      </c>
      <c r="D242" s="6" t="s">
        <v>18922</v>
      </c>
      <c r="E242" s="6" t="s">
        <v>428</v>
      </c>
      <c r="F242" s="6" t="s">
        <v>429</v>
      </c>
      <c r="G242" s="6" t="s">
        <v>19078</v>
      </c>
      <c r="H242" s="6" t="s">
        <v>19004</v>
      </c>
      <c r="I242" s="6" t="s">
        <v>19079</v>
      </c>
      <c r="J242" s="6" t="s">
        <v>19080</v>
      </c>
      <c r="K242" s="6">
        <v>3</v>
      </c>
      <c r="L242" s="12" t="s">
        <v>18980</v>
      </c>
      <c r="M242" s="12">
        <v>42</v>
      </c>
      <c r="N242" s="52" t="s">
        <v>368</v>
      </c>
      <c r="O242" s="52"/>
      <c r="P242" s="6"/>
      <c r="Q242" s="6"/>
      <c r="R242" s="106"/>
    </row>
    <row r="243" customHeight="1" spans="1:18">
      <c r="A243" s="6"/>
      <c r="B243" s="6"/>
      <c r="C243" s="6"/>
      <c r="D243" s="6"/>
      <c r="E243" s="6"/>
      <c r="F243" s="6"/>
      <c r="G243" s="6"/>
      <c r="H243" s="6"/>
      <c r="I243" s="6"/>
      <c r="J243" s="6"/>
      <c r="K243" s="6"/>
      <c r="L243" s="12"/>
      <c r="M243" s="12"/>
      <c r="N243" s="52"/>
      <c r="O243" s="52"/>
      <c r="P243" s="6"/>
      <c r="Q243" s="6"/>
      <c r="R243" s="6"/>
    </row>
    <row r="244" s="19" customFormat="1" customHeight="1" spans="1:18">
      <c r="A244" s="6">
        <v>47552</v>
      </c>
      <c r="B244" s="6" t="s">
        <v>19081</v>
      </c>
      <c r="C244" s="6" t="s">
        <v>18143</v>
      </c>
      <c r="D244" s="6" t="s">
        <v>18922</v>
      </c>
      <c r="E244" s="6" t="s">
        <v>428</v>
      </c>
      <c r="F244" s="6" t="s">
        <v>1102</v>
      </c>
      <c r="G244" s="6" t="s">
        <v>19082</v>
      </c>
      <c r="H244" s="6" t="s">
        <v>19083</v>
      </c>
      <c r="I244" s="6" t="s">
        <v>19084</v>
      </c>
      <c r="J244" s="6" t="s">
        <v>19085</v>
      </c>
      <c r="K244" s="6">
        <v>1</v>
      </c>
      <c r="L244" s="6">
        <v>1</v>
      </c>
      <c r="M244" s="15">
        <v>1</v>
      </c>
      <c r="N244" s="9" t="s">
        <v>298</v>
      </c>
      <c r="O244" s="52" t="s">
        <v>299</v>
      </c>
      <c r="P244" s="6"/>
      <c r="Q244" s="6"/>
      <c r="R244" s="6"/>
    </row>
    <row r="245" s="19" customFormat="1" customHeight="1" spans="1:18">
      <c r="A245" s="6">
        <v>47884</v>
      </c>
      <c r="B245" s="6" t="s">
        <v>19086</v>
      </c>
      <c r="C245" s="6" t="s">
        <v>18143</v>
      </c>
      <c r="D245" s="6" t="s">
        <v>18922</v>
      </c>
      <c r="E245" s="6" t="s">
        <v>428</v>
      </c>
      <c r="F245" s="6" t="s">
        <v>1102</v>
      </c>
      <c r="G245" s="6" t="s">
        <v>19087</v>
      </c>
      <c r="H245" s="6" t="s">
        <v>19087</v>
      </c>
      <c r="I245" s="6" t="s">
        <v>19088</v>
      </c>
      <c r="J245" s="6" t="s">
        <v>19089</v>
      </c>
      <c r="K245" s="6">
        <v>1</v>
      </c>
      <c r="L245" s="6">
        <v>2</v>
      </c>
      <c r="M245" s="15">
        <v>2</v>
      </c>
      <c r="N245" s="9" t="s">
        <v>311</v>
      </c>
      <c r="O245" s="52" t="s">
        <v>299</v>
      </c>
      <c r="P245" s="6"/>
      <c r="Q245" s="6"/>
      <c r="R245" s="6"/>
    </row>
    <row r="246" s="19" customFormat="1" customHeight="1" spans="1:18">
      <c r="A246" s="6">
        <v>58621</v>
      </c>
      <c r="B246" s="6" t="s">
        <v>19090</v>
      </c>
      <c r="C246" s="6" t="s">
        <v>18143</v>
      </c>
      <c r="D246" s="6" t="s">
        <v>18922</v>
      </c>
      <c r="E246" s="6" t="s">
        <v>428</v>
      </c>
      <c r="F246" s="6" t="s">
        <v>1102</v>
      </c>
      <c r="G246" s="6" t="s">
        <v>19091</v>
      </c>
      <c r="H246" s="6" t="s">
        <v>14866</v>
      </c>
      <c r="I246" s="6" t="s">
        <v>19092</v>
      </c>
      <c r="J246" s="6" t="s">
        <v>19093</v>
      </c>
      <c r="K246" s="6">
        <v>2</v>
      </c>
      <c r="L246" s="6">
        <v>3</v>
      </c>
      <c r="M246" s="15">
        <v>3</v>
      </c>
      <c r="N246" s="9" t="s">
        <v>322</v>
      </c>
      <c r="O246" s="52" t="s">
        <v>299</v>
      </c>
      <c r="P246" s="6"/>
      <c r="Q246" s="6"/>
      <c r="R246" s="6"/>
    </row>
    <row r="247" s="19" customFormat="1" customHeight="1" spans="1:18">
      <c r="A247" s="6">
        <v>61376</v>
      </c>
      <c r="B247" s="6" t="s">
        <v>19094</v>
      </c>
      <c r="C247" s="6" t="s">
        <v>18143</v>
      </c>
      <c r="D247" s="6" t="s">
        <v>18922</v>
      </c>
      <c r="E247" s="6" t="s">
        <v>428</v>
      </c>
      <c r="F247" s="6" t="s">
        <v>1102</v>
      </c>
      <c r="G247" s="6" t="s">
        <v>19095</v>
      </c>
      <c r="H247" s="6" t="s">
        <v>19096</v>
      </c>
      <c r="I247" s="6" t="s">
        <v>19097</v>
      </c>
      <c r="J247" s="6" t="s">
        <v>19098</v>
      </c>
      <c r="K247" s="6">
        <v>1</v>
      </c>
      <c r="L247" s="6">
        <v>4</v>
      </c>
      <c r="M247" s="15">
        <v>4</v>
      </c>
      <c r="N247" s="17" t="s">
        <v>333</v>
      </c>
      <c r="O247" s="52"/>
      <c r="P247" s="6"/>
      <c r="Q247" s="6"/>
      <c r="R247" s="6"/>
    </row>
    <row r="248" s="19" customFormat="1" customHeight="1" spans="1:18">
      <c r="A248" s="6">
        <v>61446</v>
      </c>
      <c r="B248" s="6" t="s">
        <v>19099</v>
      </c>
      <c r="C248" s="6" t="s">
        <v>18143</v>
      </c>
      <c r="D248" s="6" t="s">
        <v>18922</v>
      </c>
      <c r="E248" s="6" t="s">
        <v>428</v>
      </c>
      <c r="F248" s="6" t="s">
        <v>1102</v>
      </c>
      <c r="G248" s="6" t="s">
        <v>19100</v>
      </c>
      <c r="H248" s="6" t="s">
        <v>18169</v>
      </c>
      <c r="I248" s="6" t="s">
        <v>19101</v>
      </c>
      <c r="J248" s="6" t="s">
        <v>19102</v>
      </c>
      <c r="K248" s="6">
        <v>1</v>
      </c>
      <c r="L248" s="6">
        <v>8</v>
      </c>
      <c r="M248" s="15">
        <v>5</v>
      </c>
      <c r="N248" s="17" t="s">
        <v>333</v>
      </c>
      <c r="O248" s="52"/>
      <c r="P248" s="6"/>
      <c r="Q248" s="6"/>
      <c r="R248" s="6"/>
    </row>
    <row r="249" s="19" customFormat="1" customHeight="1" spans="1:18">
      <c r="A249" s="6">
        <v>61990</v>
      </c>
      <c r="B249" s="6" t="s">
        <v>165</v>
      </c>
      <c r="C249" s="6" t="s">
        <v>18143</v>
      </c>
      <c r="D249" s="6" t="s">
        <v>18922</v>
      </c>
      <c r="E249" s="6" t="s">
        <v>428</v>
      </c>
      <c r="F249" s="6" t="s">
        <v>1102</v>
      </c>
      <c r="G249" s="6" t="s">
        <v>166</v>
      </c>
      <c r="H249" s="6" t="s">
        <v>167</v>
      </c>
      <c r="I249" s="6" t="s">
        <v>168</v>
      </c>
      <c r="J249" s="6" t="s">
        <v>169</v>
      </c>
      <c r="K249" s="6">
        <v>2</v>
      </c>
      <c r="L249" s="6">
        <v>8</v>
      </c>
      <c r="M249" s="15">
        <v>6</v>
      </c>
      <c r="N249" s="17" t="s">
        <v>333</v>
      </c>
      <c r="O249" s="52"/>
      <c r="P249" s="6"/>
      <c r="Q249" s="6"/>
      <c r="R249" s="6"/>
    </row>
    <row r="250" s="19" customFormat="1" customHeight="1" spans="1:18">
      <c r="A250" s="6">
        <v>58631</v>
      </c>
      <c r="B250" s="6" t="s">
        <v>19103</v>
      </c>
      <c r="C250" s="6" t="s">
        <v>18143</v>
      </c>
      <c r="D250" s="6" t="s">
        <v>18922</v>
      </c>
      <c r="E250" s="6" t="s">
        <v>428</v>
      </c>
      <c r="F250" s="6" t="s">
        <v>1102</v>
      </c>
      <c r="G250" s="6" t="s">
        <v>19104</v>
      </c>
      <c r="H250" s="6" t="s">
        <v>14866</v>
      </c>
      <c r="I250" s="6" t="s">
        <v>19105</v>
      </c>
      <c r="J250" s="6" t="s">
        <v>19106</v>
      </c>
      <c r="K250" s="6">
        <v>2</v>
      </c>
      <c r="L250" s="6">
        <v>8</v>
      </c>
      <c r="M250" s="15">
        <v>7</v>
      </c>
      <c r="N250" s="17" t="s">
        <v>333</v>
      </c>
      <c r="O250" s="52"/>
      <c r="P250" s="6"/>
      <c r="Q250" s="6"/>
      <c r="R250" s="6"/>
    </row>
    <row r="251" s="19" customFormat="1" customHeight="1" spans="1:18">
      <c r="A251" s="6">
        <v>61927</v>
      </c>
      <c r="B251" s="6" t="s">
        <v>19107</v>
      </c>
      <c r="C251" s="6" t="s">
        <v>18143</v>
      </c>
      <c r="D251" s="6" t="s">
        <v>18922</v>
      </c>
      <c r="E251" s="6" t="s">
        <v>428</v>
      </c>
      <c r="F251" s="6" t="s">
        <v>1102</v>
      </c>
      <c r="G251" s="6" t="s">
        <v>19108</v>
      </c>
      <c r="H251" s="6" t="s">
        <v>167</v>
      </c>
      <c r="I251" s="6" t="s">
        <v>18283</v>
      </c>
      <c r="J251" s="6" t="s">
        <v>19109</v>
      </c>
      <c r="K251" s="6">
        <v>2</v>
      </c>
      <c r="L251" s="6">
        <v>8</v>
      </c>
      <c r="M251" s="15">
        <v>8</v>
      </c>
      <c r="N251" s="17" t="s">
        <v>333</v>
      </c>
      <c r="O251" s="52"/>
      <c r="P251" s="6"/>
      <c r="Q251" s="6"/>
      <c r="R251" s="6"/>
    </row>
    <row r="252" s="19" customFormat="1" customHeight="1" spans="1:18">
      <c r="A252" s="6">
        <v>57083</v>
      </c>
      <c r="B252" s="6" t="s">
        <v>114</v>
      </c>
      <c r="C252" s="6" t="s">
        <v>18143</v>
      </c>
      <c r="D252" s="6" t="s">
        <v>18922</v>
      </c>
      <c r="E252" s="6" t="s">
        <v>428</v>
      </c>
      <c r="F252" s="6" t="s">
        <v>1102</v>
      </c>
      <c r="G252" s="6" t="s">
        <v>115</v>
      </c>
      <c r="H252" s="6" t="s">
        <v>116</v>
      </c>
      <c r="I252" s="6" t="s">
        <v>117</v>
      </c>
      <c r="J252" s="6" t="s">
        <v>118</v>
      </c>
      <c r="K252" s="6">
        <v>3</v>
      </c>
      <c r="L252" s="12" t="s">
        <v>18980</v>
      </c>
      <c r="M252" s="15">
        <v>9</v>
      </c>
      <c r="N252" s="17" t="s">
        <v>333</v>
      </c>
      <c r="O252" s="52"/>
      <c r="P252" s="6"/>
      <c r="Q252" s="6"/>
      <c r="R252" s="6"/>
    </row>
    <row r="253" s="19" customFormat="1" customHeight="1" spans="1:18">
      <c r="A253" s="6">
        <v>61473</v>
      </c>
      <c r="B253" s="6" t="s">
        <v>19110</v>
      </c>
      <c r="C253" s="6" t="s">
        <v>18143</v>
      </c>
      <c r="D253" s="6" t="s">
        <v>18922</v>
      </c>
      <c r="E253" s="6" t="s">
        <v>428</v>
      </c>
      <c r="F253" s="6" t="s">
        <v>1102</v>
      </c>
      <c r="G253" s="6" t="s">
        <v>19111</v>
      </c>
      <c r="H253" s="6" t="s">
        <v>19096</v>
      </c>
      <c r="I253" s="6" t="s">
        <v>19112</v>
      </c>
      <c r="J253" s="6" t="s">
        <v>19113</v>
      </c>
      <c r="K253" s="6">
        <v>3</v>
      </c>
      <c r="L253" s="12" t="s">
        <v>18980</v>
      </c>
      <c r="M253" s="6">
        <v>10</v>
      </c>
      <c r="N253" s="52" t="s">
        <v>368</v>
      </c>
      <c r="O253" s="52"/>
      <c r="P253" s="6"/>
      <c r="Q253" s="6"/>
      <c r="R253" s="6"/>
    </row>
    <row r="254" s="19" customFormat="1" customHeight="1" spans="1:18">
      <c r="A254" s="6">
        <v>47892</v>
      </c>
      <c r="B254" s="6" t="s">
        <v>19114</v>
      </c>
      <c r="C254" s="6" t="s">
        <v>18143</v>
      </c>
      <c r="D254" s="6" t="s">
        <v>18922</v>
      </c>
      <c r="E254" s="6" t="s">
        <v>428</v>
      </c>
      <c r="F254" s="6" t="s">
        <v>1102</v>
      </c>
      <c r="G254" s="6" t="s">
        <v>19115</v>
      </c>
      <c r="H254" s="6" t="s">
        <v>19116</v>
      </c>
      <c r="I254" s="6" t="s">
        <v>19117</v>
      </c>
      <c r="J254" s="6" t="s">
        <v>19118</v>
      </c>
      <c r="K254" s="6">
        <v>3</v>
      </c>
      <c r="L254" s="12" t="s">
        <v>18980</v>
      </c>
      <c r="M254" s="6">
        <v>11</v>
      </c>
      <c r="N254" s="52" t="s">
        <v>368</v>
      </c>
      <c r="O254" s="52"/>
      <c r="P254" s="6"/>
      <c r="Q254" s="6"/>
      <c r="R254" s="6"/>
    </row>
    <row r="255" s="19" customFormat="1" customHeight="1" spans="1:18">
      <c r="A255" s="6">
        <v>54037</v>
      </c>
      <c r="B255" s="6" t="s">
        <v>19119</v>
      </c>
      <c r="C255" s="6" t="s">
        <v>18143</v>
      </c>
      <c r="D255" s="6" t="s">
        <v>18922</v>
      </c>
      <c r="E255" s="6" t="s">
        <v>428</v>
      </c>
      <c r="F255" s="6" t="s">
        <v>1102</v>
      </c>
      <c r="G255" s="6" t="s">
        <v>19120</v>
      </c>
      <c r="H255" s="6" t="s">
        <v>19121</v>
      </c>
      <c r="I255" s="6" t="s">
        <v>18818</v>
      </c>
      <c r="J255" s="6" t="s">
        <v>19122</v>
      </c>
      <c r="K255" s="6">
        <v>4</v>
      </c>
      <c r="L255" s="12" t="s">
        <v>18980</v>
      </c>
      <c r="M255" s="6">
        <v>12</v>
      </c>
      <c r="N255" s="52" t="s">
        <v>368</v>
      </c>
      <c r="O255" s="52"/>
      <c r="P255" s="6"/>
      <c r="Q255" s="6"/>
      <c r="R255" s="6"/>
    </row>
    <row r="256" s="19" customFormat="1" customHeight="1" spans="1:18">
      <c r="A256" s="6">
        <v>61438</v>
      </c>
      <c r="B256" s="6" t="s">
        <v>19123</v>
      </c>
      <c r="C256" s="6" t="s">
        <v>18143</v>
      </c>
      <c r="D256" s="6" t="s">
        <v>18922</v>
      </c>
      <c r="E256" s="6" t="s">
        <v>428</v>
      </c>
      <c r="F256" s="6" t="s">
        <v>1102</v>
      </c>
      <c r="G256" s="6" t="s">
        <v>19124</v>
      </c>
      <c r="H256" s="6" t="s">
        <v>19096</v>
      </c>
      <c r="I256" s="6" t="s">
        <v>19125</v>
      </c>
      <c r="J256" s="6" t="s">
        <v>19126</v>
      </c>
      <c r="K256" s="6">
        <v>4</v>
      </c>
      <c r="L256" s="12" t="s">
        <v>18980</v>
      </c>
      <c r="M256" s="6">
        <v>13</v>
      </c>
      <c r="N256" s="52" t="s">
        <v>368</v>
      </c>
      <c r="O256" s="52"/>
      <c r="P256" s="6"/>
      <c r="Q256" s="6"/>
      <c r="R256" s="6"/>
    </row>
    <row r="257" s="19" customFormat="1" customHeight="1" spans="1:18">
      <c r="A257" s="6">
        <v>47903</v>
      </c>
      <c r="B257" s="6" t="s">
        <v>19127</v>
      </c>
      <c r="C257" s="6" t="s">
        <v>18143</v>
      </c>
      <c r="D257" s="6" t="s">
        <v>18922</v>
      </c>
      <c r="E257" s="6" t="s">
        <v>428</v>
      </c>
      <c r="F257" s="6" t="s">
        <v>1102</v>
      </c>
      <c r="G257" s="6" t="s">
        <v>19128</v>
      </c>
      <c r="H257" s="6" t="s">
        <v>19116</v>
      </c>
      <c r="I257" s="6" t="s">
        <v>19117</v>
      </c>
      <c r="J257" s="6" t="s">
        <v>19129</v>
      </c>
      <c r="K257" s="6">
        <v>4</v>
      </c>
      <c r="L257" s="12" t="s">
        <v>18980</v>
      </c>
      <c r="M257" s="6">
        <v>14</v>
      </c>
      <c r="N257" s="52" t="s">
        <v>368</v>
      </c>
      <c r="O257" s="52"/>
      <c r="P257" s="6"/>
      <c r="Q257" s="6"/>
      <c r="R257" s="6"/>
    </row>
    <row r="258" s="19" customFormat="1" customHeight="1" spans="1:18">
      <c r="A258" s="6">
        <v>47877</v>
      </c>
      <c r="B258" s="6" t="s">
        <v>19130</v>
      </c>
      <c r="C258" s="6" t="s">
        <v>18143</v>
      </c>
      <c r="D258" s="6" t="s">
        <v>18922</v>
      </c>
      <c r="E258" s="6" t="s">
        <v>428</v>
      </c>
      <c r="F258" s="6" t="s">
        <v>1102</v>
      </c>
      <c r="G258" s="6" t="s">
        <v>19131</v>
      </c>
      <c r="H258" s="6" t="s">
        <v>19116</v>
      </c>
      <c r="I258" s="6" t="s">
        <v>19117</v>
      </c>
      <c r="J258" s="6" t="s">
        <v>19132</v>
      </c>
      <c r="K258" s="6">
        <v>4</v>
      </c>
      <c r="L258" s="12" t="s">
        <v>18980</v>
      </c>
      <c r="M258" s="6">
        <v>15</v>
      </c>
      <c r="N258" s="52" t="s">
        <v>368</v>
      </c>
      <c r="O258" s="52"/>
      <c r="P258" s="6"/>
      <c r="Q258" s="6"/>
      <c r="R258" s="6"/>
    </row>
    <row r="259" s="19" customFormat="1" customHeight="1" spans="1:18">
      <c r="A259" s="6">
        <v>57299</v>
      </c>
      <c r="B259" s="6" t="s">
        <v>19133</v>
      </c>
      <c r="C259" s="6" t="s">
        <v>18143</v>
      </c>
      <c r="D259" s="6" t="s">
        <v>18922</v>
      </c>
      <c r="E259" s="6" t="s">
        <v>428</v>
      </c>
      <c r="F259" s="6" t="s">
        <v>1102</v>
      </c>
      <c r="G259" s="6" t="s">
        <v>19134</v>
      </c>
      <c r="H259" s="6" t="s">
        <v>19135</v>
      </c>
      <c r="I259" s="6" t="s">
        <v>18848</v>
      </c>
      <c r="J259" s="6" t="s">
        <v>19136</v>
      </c>
      <c r="K259" s="6">
        <v>4</v>
      </c>
      <c r="L259" s="12" t="s">
        <v>18980</v>
      </c>
      <c r="M259" s="6">
        <v>16</v>
      </c>
      <c r="N259" s="52" t="s">
        <v>368</v>
      </c>
      <c r="O259" s="52"/>
      <c r="P259" s="6"/>
      <c r="Q259" s="6"/>
      <c r="R259" s="6"/>
    </row>
    <row r="260" s="19" customFormat="1" customHeight="1" spans="1:18">
      <c r="A260" s="6">
        <v>57329</v>
      </c>
      <c r="B260" s="6" t="s">
        <v>19137</v>
      </c>
      <c r="C260" s="6" t="s">
        <v>18143</v>
      </c>
      <c r="D260" s="6" t="s">
        <v>18922</v>
      </c>
      <c r="E260" s="6" t="s">
        <v>428</v>
      </c>
      <c r="F260" s="6" t="s">
        <v>1102</v>
      </c>
      <c r="G260" s="6" t="s">
        <v>19138</v>
      </c>
      <c r="H260" s="6" t="s">
        <v>19139</v>
      </c>
      <c r="I260" s="6" t="s">
        <v>18848</v>
      </c>
      <c r="J260" s="6" t="s">
        <v>19140</v>
      </c>
      <c r="K260" s="6">
        <v>4</v>
      </c>
      <c r="L260" s="12" t="s">
        <v>18980</v>
      </c>
      <c r="M260" s="6">
        <v>17</v>
      </c>
      <c r="N260" s="52" t="s">
        <v>368</v>
      </c>
      <c r="O260" s="52"/>
      <c r="P260" s="6"/>
      <c r="Q260" s="6"/>
      <c r="R260" s="6"/>
    </row>
    <row r="261" s="19" customFormat="1" customHeight="1" spans="1:18">
      <c r="A261" s="6">
        <v>57335</v>
      </c>
      <c r="B261" s="6" t="s">
        <v>19141</v>
      </c>
      <c r="C261" s="6" t="s">
        <v>18143</v>
      </c>
      <c r="D261" s="6" t="s">
        <v>18922</v>
      </c>
      <c r="E261" s="6" t="s">
        <v>428</v>
      </c>
      <c r="F261" s="6" t="s">
        <v>1102</v>
      </c>
      <c r="G261" s="6" t="s">
        <v>19142</v>
      </c>
      <c r="H261" s="6" t="s">
        <v>19143</v>
      </c>
      <c r="I261" s="6" t="s">
        <v>18848</v>
      </c>
      <c r="J261" s="6" t="s">
        <v>19144</v>
      </c>
      <c r="K261" s="6">
        <v>4</v>
      </c>
      <c r="L261" s="12" t="s">
        <v>18980</v>
      </c>
      <c r="M261" s="6">
        <v>18</v>
      </c>
      <c r="N261" s="52" t="s">
        <v>368</v>
      </c>
      <c r="O261" s="52"/>
      <c r="P261" s="6"/>
      <c r="Q261" s="6"/>
      <c r="R261" s="6"/>
    </row>
    <row r="262" customHeight="1" spans="1:18">
      <c r="A262" s="16" t="s">
        <v>19145</v>
      </c>
      <c r="B262" s="16"/>
      <c r="C262" s="16"/>
      <c r="D262" s="16"/>
      <c r="E262" s="16"/>
      <c r="F262" s="16"/>
      <c r="G262" s="16"/>
      <c r="H262" s="16"/>
      <c r="I262" s="16"/>
      <c r="J262" s="16"/>
      <c r="K262" s="16"/>
      <c r="L262" s="16"/>
      <c r="M262" s="16"/>
      <c r="N262" s="108"/>
      <c r="O262" s="108"/>
      <c r="P262" s="16"/>
      <c r="Q262" s="12"/>
      <c r="R262" s="12"/>
    </row>
    <row r="263" s="95" customFormat="1" customHeight="1" spans="1:18">
      <c r="A263" s="17" t="s">
        <v>1</v>
      </c>
      <c r="B263" s="17" t="s">
        <v>1748</v>
      </c>
      <c r="C263" s="17" t="s">
        <v>283</v>
      </c>
      <c r="D263" s="17" t="s">
        <v>284</v>
      </c>
      <c r="E263" s="17" t="s">
        <v>285</v>
      </c>
      <c r="F263" s="17" t="s">
        <v>286</v>
      </c>
      <c r="G263" s="17" t="s">
        <v>3</v>
      </c>
      <c r="H263" s="17" t="s">
        <v>1749</v>
      </c>
      <c r="I263" s="17" t="s">
        <v>5</v>
      </c>
      <c r="J263" s="17" t="s">
        <v>1750</v>
      </c>
      <c r="K263" s="108" t="s">
        <v>18138</v>
      </c>
      <c r="L263" s="108" t="s">
        <v>18139</v>
      </c>
      <c r="M263" s="75" t="s">
        <v>1753</v>
      </c>
      <c r="N263" s="17" t="s">
        <v>7</v>
      </c>
      <c r="O263" s="108" t="s">
        <v>288</v>
      </c>
      <c r="P263" s="108" t="s">
        <v>19146</v>
      </c>
      <c r="Q263" s="52"/>
      <c r="R263" s="52"/>
    </row>
    <row r="264" customHeight="1" spans="1:18">
      <c r="A264" s="15">
        <v>54916</v>
      </c>
      <c r="B264" s="15" t="s">
        <v>19147</v>
      </c>
      <c r="C264" s="15" t="s">
        <v>18143</v>
      </c>
      <c r="D264" s="15" t="s">
        <v>18922</v>
      </c>
      <c r="E264" s="15" t="s">
        <v>428</v>
      </c>
      <c r="F264" s="15" t="s">
        <v>429</v>
      </c>
      <c r="G264" s="15" t="s">
        <v>19148</v>
      </c>
      <c r="H264" s="15" t="s">
        <v>19149</v>
      </c>
      <c r="I264" s="15" t="s">
        <v>19150</v>
      </c>
      <c r="J264" s="15" t="s">
        <v>19151</v>
      </c>
      <c r="K264" s="16">
        <v>110</v>
      </c>
      <c r="L264" s="16">
        <v>65</v>
      </c>
      <c r="M264" s="16">
        <v>1</v>
      </c>
      <c r="N264" s="9" t="s">
        <v>298</v>
      </c>
      <c r="O264" s="52" t="s">
        <v>299</v>
      </c>
      <c r="P264" s="16">
        <v>149</v>
      </c>
      <c r="Q264" s="12"/>
      <c r="R264" s="12"/>
    </row>
    <row r="265" customHeight="1" spans="1:18">
      <c r="A265" s="15">
        <v>57050</v>
      </c>
      <c r="B265" s="15" t="s">
        <v>19152</v>
      </c>
      <c r="C265" s="15" t="s">
        <v>18143</v>
      </c>
      <c r="D265" s="15" t="s">
        <v>18922</v>
      </c>
      <c r="E265" s="15" t="s">
        <v>428</v>
      </c>
      <c r="F265" s="15" t="s">
        <v>429</v>
      </c>
      <c r="G265" s="15" t="s">
        <v>19153</v>
      </c>
      <c r="H265" s="15" t="s">
        <v>19154</v>
      </c>
      <c r="I265" s="15" t="s">
        <v>19155</v>
      </c>
      <c r="J265" s="15" t="s">
        <v>19156</v>
      </c>
      <c r="K265" s="16">
        <v>110</v>
      </c>
      <c r="L265" s="16">
        <v>65</v>
      </c>
      <c r="M265" s="16">
        <v>2</v>
      </c>
      <c r="N265" s="9" t="s">
        <v>311</v>
      </c>
      <c r="O265" s="52" t="s">
        <v>299</v>
      </c>
      <c r="P265" s="16">
        <v>211</v>
      </c>
      <c r="Q265" s="12"/>
      <c r="R265" s="12"/>
    </row>
    <row r="266" customHeight="1" spans="1:18">
      <c r="A266" s="15">
        <v>54935</v>
      </c>
      <c r="B266" s="15" t="s">
        <v>19157</v>
      </c>
      <c r="C266" s="15" t="s">
        <v>18143</v>
      </c>
      <c r="D266" s="15" t="s">
        <v>18922</v>
      </c>
      <c r="E266" s="15" t="s">
        <v>428</v>
      </c>
      <c r="F266" s="15" t="s">
        <v>429</v>
      </c>
      <c r="G266" s="15" t="s">
        <v>19158</v>
      </c>
      <c r="H266" s="15" t="s">
        <v>19149</v>
      </c>
      <c r="I266" s="15" t="s">
        <v>19150</v>
      </c>
      <c r="J266" s="15" t="s">
        <v>19159</v>
      </c>
      <c r="K266" s="16">
        <v>105</v>
      </c>
      <c r="L266" s="16">
        <v>10</v>
      </c>
      <c r="M266" s="16">
        <v>3</v>
      </c>
      <c r="N266" s="9" t="s">
        <v>322</v>
      </c>
      <c r="O266" s="52" t="s">
        <v>299</v>
      </c>
      <c r="P266" s="16">
        <v>142</v>
      </c>
      <c r="Q266" s="12"/>
      <c r="R266" s="12"/>
    </row>
    <row r="267" customHeight="1" spans="1:18">
      <c r="A267" s="15">
        <v>56912</v>
      </c>
      <c r="B267" s="15" t="s">
        <v>19160</v>
      </c>
      <c r="C267" s="15" t="s">
        <v>18143</v>
      </c>
      <c r="D267" s="15" t="s">
        <v>18922</v>
      </c>
      <c r="E267" s="15" t="s">
        <v>428</v>
      </c>
      <c r="F267" s="15" t="s">
        <v>429</v>
      </c>
      <c r="G267" s="15" t="s">
        <v>19161</v>
      </c>
      <c r="H267" s="15" t="s">
        <v>19162</v>
      </c>
      <c r="I267" s="15" t="s">
        <v>19163</v>
      </c>
      <c r="J267" s="15" t="s">
        <v>19164</v>
      </c>
      <c r="K267" s="16">
        <v>105</v>
      </c>
      <c r="L267" s="16">
        <v>50</v>
      </c>
      <c r="M267" s="16">
        <v>4</v>
      </c>
      <c r="N267" s="52" t="s">
        <v>642</v>
      </c>
      <c r="O267" s="52" t="s">
        <v>299</v>
      </c>
      <c r="P267" s="16">
        <v>159</v>
      </c>
      <c r="Q267" s="12"/>
      <c r="R267" s="12"/>
    </row>
    <row r="268" customHeight="1" spans="1:18">
      <c r="A268" s="15">
        <v>57023</v>
      </c>
      <c r="B268" s="15" t="s">
        <v>19165</v>
      </c>
      <c r="C268" s="15" t="s">
        <v>18143</v>
      </c>
      <c r="D268" s="15" t="s">
        <v>18922</v>
      </c>
      <c r="E268" s="15" t="s">
        <v>428</v>
      </c>
      <c r="F268" s="15" t="s">
        <v>429</v>
      </c>
      <c r="G268" s="15" t="s">
        <v>19166</v>
      </c>
      <c r="H268" s="15" t="s">
        <v>19154</v>
      </c>
      <c r="I268" s="15" t="s">
        <v>19167</v>
      </c>
      <c r="J268" s="15" t="s">
        <v>19168</v>
      </c>
      <c r="K268" s="16">
        <v>95</v>
      </c>
      <c r="L268" s="16">
        <v>39</v>
      </c>
      <c r="M268" s="16">
        <v>5</v>
      </c>
      <c r="N268" s="17" t="s">
        <v>333</v>
      </c>
      <c r="O268" s="108"/>
      <c r="P268" s="12"/>
      <c r="Q268" s="12"/>
      <c r="R268" s="12"/>
    </row>
    <row r="269" customHeight="1" spans="1:18">
      <c r="A269" s="15">
        <v>56967</v>
      </c>
      <c r="B269" s="15" t="s">
        <v>19169</v>
      </c>
      <c r="C269" s="15" t="s">
        <v>18143</v>
      </c>
      <c r="D269" s="15" t="s">
        <v>18922</v>
      </c>
      <c r="E269" s="15" t="s">
        <v>428</v>
      </c>
      <c r="F269" s="15" t="s">
        <v>429</v>
      </c>
      <c r="G269" s="15" t="s">
        <v>19170</v>
      </c>
      <c r="H269" s="15" t="s">
        <v>19171</v>
      </c>
      <c r="I269" s="15" t="s">
        <v>19172</v>
      </c>
      <c r="J269" s="15" t="s">
        <v>19173</v>
      </c>
      <c r="K269" s="16">
        <v>80</v>
      </c>
      <c r="L269" s="16">
        <v>50</v>
      </c>
      <c r="M269" s="16">
        <v>6</v>
      </c>
      <c r="N269" s="17" t="s">
        <v>333</v>
      </c>
      <c r="O269" s="108"/>
      <c r="P269" s="12"/>
      <c r="Q269" s="12"/>
      <c r="R269" s="12"/>
    </row>
    <row r="270" customHeight="1" spans="1:18">
      <c r="A270" s="15">
        <v>54948</v>
      </c>
      <c r="B270" s="15" t="s">
        <v>19174</v>
      </c>
      <c r="C270" s="15" t="s">
        <v>18143</v>
      </c>
      <c r="D270" s="15" t="s">
        <v>18922</v>
      </c>
      <c r="E270" s="15" t="s">
        <v>428</v>
      </c>
      <c r="F270" s="15" t="s">
        <v>429</v>
      </c>
      <c r="G270" s="15" t="s">
        <v>19175</v>
      </c>
      <c r="H270" s="15" t="s">
        <v>19149</v>
      </c>
      <c r="I270" s="15" t="s">
        <v>19150</v>
      </c>
      <c r="J270" s="15" t="s">
        <v>19176</v>
      </c>
      <c r="K270" s="16">
        <v>65</v>
      </c>
      <c r="L270" s="16">
        <v>65</v>
      </c>
      <c r="M270" s="16">
        <v>7</v>
      </c>
      <c r="N270" s="17" t="s">
        <v>333</v>
      </c>
      <c r="O270" s="108"/>
      <c r="P270" s="12"/>
      <c r="Q270" s="12"/>
      <c r="R270" s="12"/>
    </row>
    <row r="271" customHeight="1" spans="1:18">
      <c r="A271" s="15">
        <v>54945</v>
      </c>
      <c r="B271" s="15" t="s">
        <v>19177</v>
      </c>
      <c r="C271" s="15" t="s">
        <v>18143</v>
      </c>
      <c r="D271" s="15" t="s">
        <v>18922</v>
      </c>
      <c r="E271" s="15" t="s">
        <v>428</v>
      </c>
      <c r="F271" s="15" t="s">
        <v>429</v>
      </c>
      <c r="G271" s="15" t="s">
        <v>19178</v>
      </c>
      <c r="H271" s="15" t="s">
        <v>19149</v>
      </c>
      <c r="I271" s="15" t="s">
        <v>19150</v>
      </c>
      <c r="J271" s="15" t="s">
        <v>19179</v>
      </c>
      <c r="K271" s="16">
        <v>50</v>
      </c>
      <c r="L271" s="16">
        <v>50</v>
      </c>
      <c r="M271" s="16">
        <v>8</v>
      </c>
      <c r="N271" s="17" t="s">
        <v>333</v>
      </c>
      <c r="O271" s="108"/>
      <c r="P271" s="12"/>
      <c r="Q271" s="12"/>
      <c r="R271" s="12"/>
    </row>
    <row r="272" customHeight="1" spans="1:18">
      <c r="A272" s="15">
        <v>55112</v>
      </c>
      <c r="B272" s="15" t="s">
        <v>19180</v>
      </c>
      <c r="C272" s="15" t="s">
        <v>18143</v>
      </c>
      <c r="D272" s="15" t="s">
        <v>18922</v>
      </c>
      <c r="E272" s="15" t="s">
        <v>428</v>
      </c>
      <c r="F272" s="15" t="s">
        <v>429</v>
      </c>
      <c r="G272" s="15" t="s">
        <v>19181</v>
      </c>
      <c r="H272" s="15" t="s">
        <v>19149</v>
      </c>
      <c r="I272" s="15" t="s">
        <v>19150</v>
      </c>
      <c r="J272" s="15" t="s">
        <v>19182</v>
      </c>
      <c r="K272" s="16">
        <v>50</v>
      </c>
      <c r="L272" s="16">
        <v>50</v>
      </c>
      <c r="M272" s="16">
        <v>9</v>
      </c>
      <c r="N272" s="17" t="s">
        <v>333</v>
      </c>
      <c r="O272" s="108"/>
      <c r="P272" s="12"/>
      <c r="Q272" s="12"/>
      <c r="R272" s="12"/>
    </row>
    <row r="273" customHeight="1" spans="1:18">
      <c r="A273" s="15">
        <v>61276</v>
      </c>
      <c r="B273" s="15" t="s">
        <v>19183</v>
      </c>
      <c r="C273" s="15" t="s">
        <v>18143</v>
      </c>
      <c r="D273" s="15" t="s">
        <v>18922</v>
      </c>
      <c r="E273" s="15" t="s">
        <v>428</v>
      </c>
      <c r="F273" s="15" t="s">
        <v>429</v>
      </c>
      <c r="G273" s="15" t="s">
        <v>19184</v>
      </c>
      <c r="H273" s="15" t="s">
        <v>19185</v>
      </c>
      <c r="I273" s="15" t="s">
        <v>19186</v>
      </c>
      <c r="J273" s="15" t="s">
        <v>19187</v>
      </c>
      <c r="K273" s="16">
        <v>50</v>
      </c>
      <c r="L273" s="16">
        <v>26</v>
      </c>
      <c r="M273" s="16">
        <v>10</v>
      </c>
      <c r="N273" s="17" t="s">
        <v>333</v>
      </c>
      <c r="O273" s="108"/>
      <c r="P273" s="12"/>
      <c r="Q273" s="12"/>
      <c r="R273" s="12"/>
    </row>
    <row r="274" customHeight="1" spans="1:18">
      <c r="A274" s="15">
        <v>61368</v>
      </c>
      <c r="B274" s="15" t="s">
        <v>19188</v>
      </c>
      <c r="C274" s="15" t="s">
        <v>18143</v>
      </c>
      <c r="D274" s="15" t="s">
        <v>18922</v>
      </c>
      <c r="E274" s="15" t="s">
        <v>428</v>
      </c>
      <c r="F274" s="15" t="s">
        <v>429</v>
      </c>
      <c r="G274" s="15" t="s">
        <v>19189</v>
      </c>
      <c r="H274" s="15" t="s">
        <v>19190</v>
      </c>
      <c r="I274" s="15" t="s">
        <v>19191</v>
      </c>
      <c r="J274" s="15" t="s">
        <v>19192</v>
      </c>
      <c r="K274" s="16">
        <v>50</v>
      </c>
      <c r="L274" s="16">
        <v>20</v>
      </c>
      <c r="M274" s="16">
        <v>11</v>
      </c>
      <c r="N274" s="17" t="s">
        <v>333</v>
      </c>
      <c r="O274" s="108"/>
      <c r="P274" s="12"/>
      <c r="Q274" s="12"/>
      <c r="R274" s="12"/>
    </row>
    <row r="275" customHeight="1" spans="1:18">
      <c r="A275" s="15">
        <v>61892</v>
      </c>
      <c r="B275" s="15" t="s">
        <v>19193</v>
      </c>
      <c r="C275" s="15" t="s">
        <v>18143</v>
      </c>
      <c r="D275" s="15" t="s">
        <v>18922</v>
      </c>
      <c r="E275" s="15" t="s">
        <v>428</v>
      </c>
      <c r="F275" s="15" t="s">
        <v>429</v>
      </c>
      <c r="G275" s="15" t="s">
        <v>19194</v>
      </c>
      <c r="H275" s="15" t="s">
        <v>19195</v>
      </c>
      <c r="I275" s="15" t="s">
        <v>19196</v>
      </c>
      <c r="J275" s="15" t="s">
        <v>19197</v>
      </c>
      <c r="K275" s="16">
        <v>50</v>
      </c>
      <c r="L275" s="16">
        <v>0</v>
      </c>
      <c r="M275" s="16">
        <v>12</v>
      </c>
      <c r="N275" s="17" t="s">
        <v>333</v>
      </c>
      <c r="O275" s="108"/>
      <c r="P275" s="12"/>
      <c r="Q275" s="12"/>
      <c r="R275" s="12"/>
    </row>
    <row r="276" customHeight="1" spans="1:18">
      <c r="A276" s="15">
        <v>57397</v>
      </c>
      <c r="B276" s="15" t="s">
        <v>19198</v>
      </c>
      <c r="C276" s="15" t="s">
        <v>18143</v>
      </c>
      <c r="D276" s="15" t="s">
        <v>18922</v>
      </c>
      <c r="E276" s="15" t="s">
        <v>428</v>
      </c>
      <c r="F276" s="15" t="s">
        <v>429</v>
      </c>
      <c r="G276" s="15" t="s">
        <v>19199</v>
      </c>
      <c r="H276" s="15" t="s">
        <v>18938</v>
      </c>
      <c r="I276" s="15" t="s">
        <v>19200</v>
      </c>
      <c r="J276" s="15" t="s">
        <v>19201</v>
      </c>
      <c r="K276" s="16">
        <v>49</v>
      </c>
      <c r="L276" s="16">
        <v>29</v>
      </c>
      <c r="M276" s="16">
        <v>13</v>
      </c>
      <c r="N276" s="17" t="s">
        <v>333</v>
      </c>
      <c r="O276" s="108"/>
      <c r="P276" s="12"/>
      <c r="Q276" s="12"/>
      <c r="R276" s="12"/>
    </row>
    <row r="277" customHeight="1" spans="1:18">
      <c r="A277" s="15">
        <v>55084</v>
      </c>
      <c r="B277" s="15" t="s">
        <v>19202</v>
      </c>
      <c r="C277" s="15" t="s">
        <v>18143</v>
      </c>
      <c r="D277" s="15" t="s">
        <v>18922</v>
      </c>
      <c r="E277" s="15" t="s">
        <v>428</v>
      </c>
      <c r="F277" s="15" t="s">
        <v>429</v>
      </c>
      <c r="G277" s="15" t="s">
        <v>19203</v>
      </c>
      <c r="H277" s="15" t="s">
        <v>19149</v>
      </c>
      <c r="I277" s="15" t="s">
        <v>19150</v>
      </c>
      <c r="J277" s="15" t="s">
        <v>19204</v>
      </c>
      <c r="K277" s="16">
        <v>47</v>
      </c>
      <c r="L277" s="16">
        <v>39</v>
      </c>
      <c r="M277" s="16">
        <v>14</v>
      </c>
      <c r="N277" s="17" t="s">
        <v>368</v>
      </c>
      <c r="O277" s="108"/>
      <c r="P277" s="12"/>
      <c r="Q277" s="12"/>
      <c r="R277" s="12"/>
    </row>
    <row r="278" customHeight="1" spans="1:18">
      <c r="A278" s="15">
        <v>62521</v>
      </c>
      <c r="B278" s="15" t="s">
        <v>19205</v>
      </c>
      <c r="C278" s="15" t="s">
        <v>18143</v>
      </c>
      <c r="D278" s="15" t="s">
        <v>18922</v>
      </c>
      <c r="E278" s="15" t="s">
        <v>428</v>
      </c>
      <c r="F278" s="15" t="s">
        <v>429</v>
      </c>
      <c r="G278" s="15" t="s">
        <v>19206</v>
      </c>
      <c r="H278" s="15" t="s">
        <v>19207</v>
      </c>
      <c r="I278" s="15" t="s">
        <v>19208</v>
      </c>
      <c r="J278" s="15" t="s">
        <v>19209</v>
      </c>
      <c r="K278" s="16">
        <v>47</v>
      </c>
      <c r="L278" s="16">
        <v>26</v>
      </c>
      <c r="M278" s="16">
        <v>15</v>
      </c>
      <c r="N278" s="17" t="s">
        <v>368</v>
      </c>
      <c r="O278" s="108"/>
      <c r="P278" s="12"/>
      <c r="Q278" s="12"/>
      <c r="R278" s="12"/>
    </row>
    <row r="279" customHeight="1" spans="1:18">
      <c r="A279" s="15">
        <v>57084</v>
      </c>
      <c r="B279" s="15" t="s">
        <v>19210</v>
      </c>
      <c r="C279" s="15" t="s">
        <v>18143</v>
      </c>
      <c r="D279" s="15" t="s">
        <v>18922</v>
      </c>
      <c r="E279" s="15" t="s">
        <v>428</v>
      </c>
      <c r="F279" s="15" t="s">
        <v>429</v>
      </c>
      <c r="G279" s="15" t="s">
        <v>19211</v>
      </c>
      <c r="H279" s="15" t="s">
        <v>19154</v>
      </c>
      <c r="I279" s="15" t="s">
        <v>19212</v>
      </c>
      <c r="J279" s="15" t="s">
        <v>19213</v>
      </c>
      <c r="K279" s="16">
        <v>44</v>
      </c>
      <c r="L279" s="16">
        <v>39</v>
      </c>
      <c r="M279" s="16">
        <v>16</v>
      </c>
      <c r="N279" s="17" t="s">
        <v>368</v>
      </c>
      <c r="O279" s="108"/>
      <c r="P279" s="12"/>
      <c r="Q279" s="12"/>
      <c r="R279" s="12"/>
    </row>
    <row r="280" customHeight="1" spans="1:18">
      <c r="A280" s="15">
        <v>53763</v>
      </c>
      <c r="B280" s="15" t="s">
        <v>19214</v>
      </c>
      <c r="C280" s="15" t="s">
        <v>18143</v>
      </c>
      <c r="D280" s="15" t="s">
        <v>18922</v>
      </c>
      <c r="E280" s="15" t="s">
        <v>428</v>
      </c>
      <c r="F280" s="15" t="s">
        <v>429</v>
      </c>
      <c r="G280" s="15" t="s">
        <v>19215</v>
      </c>
      <c r="H280" s="15" t="s">
        <v>19216</v>
      </c>
      <c r="I280" s="15" t="s">
        <v>19217</v>
      </c>
      <c r="J280" s="15" t="s">
        <v>19218</v>
      </c>
      <c r="K280" s="16">
        <v>39</v>
      </c>
      <c r="L280" s="16">
        <v>39</v>
      </c>
      <c r="M280" s="16">
        <v>17</v>
      </c>
      <c r="N280" s="17" t="s">
        <v>368</v>
      </c>
      <c r="O280" s="108"/>
      <c r="P280" s="12"/>
      <c r="Q280" s="12"/>
      <c r="R280" s="12"/>
    </row>
    <row r="281" customHeight="1" spans="1:18">
      <c r="A281" s="15">
        <v>54882</v>
      </c>
      <c r="B281" s="15" t="s">
        <v>19219</v>
      </c>
      <c r="C281" s="15" t="s">
        <v>18143</v>
      </c>
      <c r="D281" s="15" t="s">
        <v>18922</v>
      </c>
      <c r="E281" s="15" t="s">
        <v>428</v>
      </c>
      <c r="F281" s="15" t="s">
        <v>429</v>
      </c>
      <c r="G281" s="15" t="s">
        <v>19220</v>
      </c>
      <c r="H281" s="15" t="s">
        <v>19149</v>
      </c>
      <c r="I281" s="15" t="s">
        <v>19150</v>
      </c>
      <c r="J281" s="15" t="s">
        <v>19221</v>
      </c>
      <c r="K281" s="16">
        <v>39</v>
      </c>
      <c r="L281" s="16">
        <v>5</v>
      </c>
      <c r="M281" s="16">
        <v>18</v>
      </c>
      <c r="N281" s="17" t="s">
        <v>368</v>
      </c>
      <c r="O281" s="108"/>
      <c r="P281" s="12"/>
      <c r="Q281" s="12"/>
      <c r="R281" s="12"/>
    </row>
    <row r="282" customHeight="1" spans="1:18">
      <c r="A282" s="15">
        <v>56671</v>
      </c>
      <c r="B282" s="15" t="s">
        <v>19222</v>
      </c>
      <c r="C282" s="15" t="s">
        <v>18143</v>
      </c>
      <c r="D282" s="15" t="s">
        <v>18922</v>
      </c>
      <c r="E282" s="15" t="s">
        <v>428</v>
      </c>
      <c r="F282" s="15" t="s">
        <v>429</v>
      </c>
      <c r="G282" s="15" t="s">
        <v>6573</v>
      </c>
      <c r="H282" s="15" t="s">
        <v>5522</v>
      </c>
      <c r="I282" s="15" t="s">
        <v>19223</v>
      </c>
      <c r="J282" s="15" t="s">
        <v>19224</v>
      </c>
      <c r="K282" s="16">
        <v>39</v>
      </c>
      <c r="L282" s="16">
        <v>39</v>
      </c>
      <c r="M282" s="16">
        <v>19</v>
      </c>
      <c r="N282" s="17" t="s">
        <v>368</v>
      </c>
      <c r="O282" s="108"/>
      <c r="P282" s="12"/>
      <c r="Q282" s="12"/>
      <c r="R282" s="12"/>
    </row>
    <row r="283" customHeight="1" spans="1:18">
      <c r="A283" s="15">
        <v>57803</v>
      </c>
      <c r="B283" s="15" t="s">
        <v>19225</v>
      </c>
      <c r="C283" s="15" t="s">
        <v>18143</v>
      </c>
      <c r="D283" s="15" t="s">
        <v>18922</v>
      </c>
      <c r="E283" s="15" t="s">
        <v>428</v>
      </c>
      <c r="F283" s="15" t="s">
        <v>429</v>
      </c>
      <c r="G283" s="15" t="s">
        <v>19226</v>
      </c>
      <c r="H283" s="15" t="s">
        <v>6050</v>
      </c>
      <c r="I283" s="15" t="s">
        <v>19227</v>
      </c>
      <c r="J283" s="15" t="s">
        <v>19228</v>
      </c>
      <c r="K283" s="16">
        <v>39</v>
      </c>
      <c r="L283" s="16">
        <v>10</v>
      </c>
      <c r="M283" s="16">
        <v>20</v>
      </c>
      <c r="N283" s="17" t="s">
        <v>368</v>
      </c>
      <c r="O283" s="108"/>
      <c r="P283" s="12"/>
      <c r="Q283" s="12"/>
      <c r="R283" s="12"/>
    </row>
    <row r="284" customHeight="1" spans="1:18">
      <c r="A284" s="15">
        <v>57817</v>
      </c>
      <c r="B284" s="15" t="s">
        <v>19229</v>
      </c>
      <c r="C284" s="15" t="s">
        <v>18143</v>
      </c>
      <c r="D284" s="15" t="s">
        <v>18922</v>
      </c>
      <c r="E284" s="15" t="s">
        <v>428</v>
      </c>
      <c r="F284" s="15" t="s">
        <v>429</v>
      </c>
      <c r="G284" s="15" t="s">
        <v>19230</v>
      </c>
      <c r="H284" s="15" t="s">
        <v>6050</v>
      </c>
      <c r="I284" s="15" t="s">
        <v>19231</v>
      </c>
      <c r="J284" s="15" t="s">
        <v>19232</v>
      </c>
      <c r="K284" s="16">
        <v>39</v>
      </c>
      <c r="L284" s="16">
        <v>0</v>
      </c>
      <c r="M284" s="16">
        <v>21</v>
      </c>
      <c r="N284" s="17" t="s">
        <v>368</v>
      </c>
      <c r="O284" s="108"/>
      <c r="P284" s="12"/>
      <c r="Q284" s="12"/>
      <c r="R284" s="12"/>
    </row>
    <row r="285" customHeight="1" spans="1:18">
      <c r="A285" s="15">
        <v>61172</v>
      </c>
      <c r="B285" s="15" t="s">
        <v>19233</v>
      </c>
      <c r="C285" s="15" t="s">
        <v>18143</v>
      </c>
      <c r="D285" s="15" t="s">
        <v>18922</v>
      </c>
      <c r="E285" s="15" t="s">
        <v>428</v>
      </c>
      <c r="F285" s="15" t="s">
        <v>429</v>
      </c>
      <c r="G285" s="15" t="s">
        <v>19234</v>
      </c>
      <c r="H285" s="15" t="s">
        <v>19185</v>
      </c>
      <c r="I285" s="15" t="s">
        <v>19186</v>
      </c>
      <c r="J285" s="15" t="s">
        <v>19235</v>
      </c>
      <c r="K285" s="16">
        <v>39</v>
      </c>
      <c r="L285" s="16">
        <v>10</v>
      </c>
      <c r="M285" s="16">
        <v>22</v>
      </c>
      <c r="N285" s="17" t="s">
        <v>368</v>
      </c>
      <c r="O285" s="108"/>
      <c r="P285" s="12"/>
      <c r="Q285" s="12"/>
      <c r="R285" s="12"/>
    </row>
    <row r="286" customHeight="1" spans="1:18">
      <c r="A286" s="15">
        <v>61315</v>
      </c>
      <c r="B286" s="15" t="s">
        <v>19236</v>
      </c>
      <c r="C286" s="15" t="s">
        <v>18143</v>
      </c>
      <c r="D286" s="15" t="s">
        <v>18922</v>
      </c>
      <c r="E286" s="15" t="s">
        <v>428</v>
      </c>
      <c r="F286" s="15" t="s">
        <v>429</v>
      </c>
      <c r="G286" s="15" t="s">
        <v>19237</v>
      </c>
      <c r="H286" s="15" t="s">
        <v>19185</v>
      </c>
      <c r="I286" s="15" t="s">
        <v>5328</v>
      </c>
      <c r="J286" s="15" t="s">
        <v>19238</v>
      </c>
      <c r="K286" s="16">
        <v>39</v>
      </c>
      <c r="L286" s="16">
        <v>0</v>
      </c>
      <c r="M286" s="16">
        <v>23</v>
      </c>
      <c r="N286" s="17" t="s">
        <v>368</v>
      </c>
      <c r="O286" s="108"/>
      <c r="P286" s="12"/>
      <c r="Q286" s="12"/>
      <c r="R286" s="12"/>
    </row>
    <row r="287" customHeight="1" spans="1:18">
      <c r="A287" s="16">
        <v>53756</v>
      </c>
      <c r="B287" s="15" t="s">
        <v>19239</v>
      </c>
      <c r="C287" s="15" t="s">
        <v>18143</v>
      </c>
      <c r="D287" s="15" t="s">
        <v>18922</v>
      </c>
      <c r="E287" s="15" t="s">
        <v>428</v>
      </c>
      <c r="F287" s="15" t="s">
        <v>429</v>
      </c>
      <c r="G287" s="15" t="s">
        <v>19240</v>
      </c>
      <c r="H287" s="15" t="s">
        <v>19216</v>
      </c>
      <c r="I287" s="16" t="s">
        <v>19241</v>
      </c>
      <c r="J287" s="16" t="s">
        <v>19242</v>
      </c>
      <c r="K287" s="16">
        <v>39</v>
      </c>
      <c r="L287" s="16">
        <v>10</v>
      </c>
      <c r="M287" s="16">
        <v>24</v>
      </c>
      <c r="N287" s="17" t="s">
        <v>368</v>
      </c>
      <c r="O287" s="108"/>
      <c r="P287" s="12"/>
      <c r="Q287" s="12"/>
      <c r="R287" s="12"/>
    </row>
    <row r="288" customHeight="1" spans="1:18">
      <c r="A288" s="15">
        <v>54238</v>
      </c>
      <c r="B288" s="15" t="s">
        <v>19243</v>
      </c>
      <c r="C288" s="15" t="s">
        <v>18143</v>
      </c>
      <c r="D288" s="15" t="s">
        <v>18922</v>
      </c>
      <c r="E288" s="15" t="s">
        <v>428</v>
      </c>
      <c r="F288" s="15" t="s">
        <v>429</v>
      </c>
      <c r="G288" s="15" t="s">
        <v>19244</v>
      </c>
      <c r="H288" s="15" t="s">
        <v>19244</v>
      </c>
      <c r="I288" s="15" t="s">
        <v>19223</v>
      </c>
      <c r="J288" s="15" t="s">
        <v>19245</v>
      </c>
      <c r="K288" s="16">
        <v>23</v>
      </c>
      <c r="L288" s="16">
        <v>5</v>
      </c>
      <c r="M288" s="16">
        <v>25</v>
      </c>
      <c r="N288" s="17" t="s">
        <v>368</v>
      </c>
      <c r="O288" s="108"/>
      <c r="P288" s="12"/>
      <c r="Q288" s="12"/>
      <c r="R288" s="12"/>
    </row>
    <row r="289" customHeight="1" spans="1:18">
      <c r="A289" s="15">
        <v>57419</v>
      </c>
      <c r="B289" s="15" t="s">
        <v>19246</v>
      </c>
      <c r="C289" s="15" t="s">
        <v>18143</v>
      </c>
      <c r="D289" s="15" t="s">
        <v>18922</v>
      </c>
      <c r="E289" s="15" t="s">
        <v>428</v>
      </c>
      <c r="F289" s="15" t="s">
        <v>429</v>
      </c>
      <c r="G289" s="15" t="s">
        <v>19247</v>
      </c>
      <c r="H289" s="15" t="s">
        <v>19248</v>
      </c>
      <c r="I289" s="15" t="s">
        <v>19200</v>
      </c>
      <c r="J289" s="15" t="s">
        <v>19249</v>
      </c>
      <c r="K289" s="16">
        <v>10</v>
      </c>
      <c r="L289" s="16">
        <v>5</v>
      </c>
      <c r="M289" s="16">
        <v>26</v>
      </c>
      <c r="N289" s="17" t="s">
        <v>368</v>
      </c>
      <c r="O289" s="108"/>
      <c r="P289" s="12"/>
      <c r="Q289" s="12"/>
      <c r="R289" s="12"/>
    </row>
    <row r="290" customHeight="1" spans="1:18">
      <c r="A290" s="15"/>
      <c r="B290" s="15"/>
      <c r="C290" s="15"/>
      <c r="D290" s="15"/>
      <c r="E290" s="15"/>
      <c r="F290" s="15"/>
      <c r="G290" s="15"/>
      <c r="H290" s="15"/>
      <c r="I290" s="15"/>
      <c r="J290" s="15"/>
      <c r="K290" s="16"/>
      <c r="L290" s="16"/>
      <c r="M290" s="15"/>
      <c r="N290" s="108"/>
      <c r="O290" s="108"/>
      <c r="P290" s="12"/>
      <c r="Q290" s="12"/>
      <c r="R290" s="12"/>
    </row>
    <row r="291" customHeight="1" spans="1:18">
      <c r="A291" s="15">
        <v>51112</v>
      </c>
      <c r="B291" s="15" t="s">
        <v>19250</v>
      </c>
      <c r="C291" s="15" t="s">
        <v>18143</v>
      </c>
      <c r="D291" s="15" t="s">
        <v>18922</v>
      </c>
      <c r="E291" s="15" t="s">
        <v>428</v>
      </c>
      <c r="F291" s="15" t="s">
        <v>429</v>
      </c>
      <c r="G291" s="15" t="s">
        <v>19251</v>
      </c>
      <c r="H291" s="15" t="s">
        <v>19252</v>
      </c>
      <c r="I291" s="15" t="s">
        <v>19253</v>
      </c>
      <c r="J291" s="15" t="s">
        <v>19254</v>
      </c>
      <c r="K291" s="16">
        <v>110</v>
      </c>
      <c r="L291" s="16">
        <v>110</v>
      </c>
      <c r="M291" s="15">
        <v>1</v>
      </c>
      <c r="N291" s="108" t="s">
        <v>642</v>
      </c>
      <c r="O291" s="52" t="s">
        <v>299</v>
      </c>
      <c r="P291" s="16">
        <v>36.12</v>
      </c>
      <c r="Q291" s="12"/>
      <c r="R291" s="12"/>
    </row>
    <row r="292" customHeight="1" spans="1:18">
      <c r="A292" s="15">
        <v>61214</v>
      </c>
      <c r="B292" s="15" t="s">
        <v>19255</v>
      </c>
      <c r="C292" s="15" t="s">
        <v>18143</v>
      </c>
      <c r="D292" s="15" t="s">
        <v>18922</v>
      </c>
      <c r="E292" s="15" t="s">
        <v>428</v>
      </c>
      <c r="F292" s="15" t="s">
        <v>429</v>
      </c>
      <c r="G292" s="15" t="s">
        <v>19256</v>
      </c>
      <c r="H292" s="15" t="s">
        <v>19257</v>
      </c>
      <c r="I292" s="15" t="s">
        <v>19258</v>
      </c>
      <c r="J292" s="15" t="s">
        <v>19259</v>
      </c>
      <c r="K292" s="16">
        <v>110</v>
      </c>
      <c r="L292" s="16">
        <v>105</v>
      </c>
      <c r="M292" s="15">
        <v>2</v>
      </c>
      <c r="N292" s="108" t="s">
        <v>642</v>
      </c>
      <c r="O292" s="52" t="s">
        <v>299</v>
      </c>
      <c r="P292" s="16">
        <v>40.25</v>
      </c>
      <c r="Q292" s="12"/>
      <c r="R292" s="12"/>
    </row>
    <row r="293" customHeight="1" spans="1:18">
      <c r="A293" s="15">
        <v>51241</v>
      </c>
      <c r="B293" s="15" t="s">
        <v>19260</v>
      </c>
      <c r="C293" s="15" t="s">
        <v>18143</v>
      </c>
      <c r="D293" s="15" t="s">
        <v>18922</v>
      </c>
      <c r="E293" s="15" t="s">
        <v>428</v>
      </c>
      <c r="F293" s="15" t="s">
        <v>429</v>
      </c>
      <c r="G293" s="15" t="s">
        <v>19261</v>
      </c>
      <c r="H293" s="15" t="s">
        <v>19262</v>
      </c>
      <c r="I293" s="15" t="s">
        <v>19263</v>
      </c>
      <c r="J293" s="15" t="s">
        <v>19264</v>
      </c>
      <c r="K293" s="16">
        <v>110</v>
      </c>
      <c r="L293" s="16">
        <v>110</v>
      </c>
      <c r="M293" s="15">
        <v>3</v>
      </c>
      <c r="N293" s="108" t="s">
        <v>642</v>
      </c>
      <c r="O293" s="52" t="s">
        <v>299</v>
      </c>
      <c r="P293" s="16">
        <v>42.16</v>
      </c>
      <c r="Q293" s="12"/>
      <c r="R293" s="12"/>
    </row>
    <row r="294" customHeight="1" spans="1:18">
      <c r="A294" s="15">
        <v>51340</v>
      </c>
      <c r="B294" s="15" t="s">
        <v>19265</v>
      </c>
      <c r="C294" s="15" t="s">
        <v>18143</v>
      </c>
      <c r="D294" s="15" t="s">
        <v>18922</v>
      </c>
      <c r="E294" s="15" t="s">
        <v>428</v>
      </c>
      <c r="F294" s="15" t="s">
        <v>429</v>
      </c>
      <c r="G294" s="15" t="s">
        <v>19266</v>
      </c>
      <c r="H294" s="15" t="s">
        <v>19267</v>
      </c>
      <c r="I294" s="15" t="s">
        <v>19268</v>
      </c>
      <c r="J294" s="15" t="s">
        <v>19269</v>
      </c>
      <c r="K294" s="16">
        <v>110</v>
      </c>
      <c r="L294" s="16">
        <v>110</v>
      </c>
      <c r="M294" s="15">
        <v>4</v>
      </c>
      <c r="N294" s="108" t="s">
        <v>333</v>
      </c>
      <c r="O294" s="108"/>
      <c r="P294" s="16">
        <v>51.91</v>
      </c>
      <c r="Q294" s="12"/>
      <c r="R294" s="12"/>
    </row>
    <row r="295" customHeight="1" spans="1:18">
      <c r="A295" s="15">
        <v>51319</v>
      </c>
      <c r="B295" s="15" t="s">
        <v>19270</v>
      </c>
      <c r="C295" s="15" t="s">
        <v>18143</v>
      </c>
      <c r="D295" s="15" t="s">
        <v>18922</v>
      </c>
      <c r="E295" s="15" t="s">
        <v>428</v>
      </c>
      <c r="F295" s="15" t="s">
        <v>429</v>
      </c>
      <c r="G295" s="15" t="s">
        <v>19271</v>
      </c>
      <c r="H295" s="15" t="s">
        <v>19272</v>
      </c>
      <c r="I295" s="15" t="s">
        <v>19273</v>
      </c>
      <c r="J295" s="15" t="s">
        <v>19274</v>
      </c>
      <c r="K295" s="16">
        <v>110</v>
      </c>
      <c r="L295" s="16">
        <v>110</v>
      </c>
      <c r="M295" s="15">
        <v>5</v>
      </c>
      <c r="N295" s="108" t="s">
        <v>333</v>
      </c>
      <c r="O295" s="108"/>
      <c r="P295" s="16">
        <v>57</v>
      </c>
      <c r="Q295" s="12"/>
      <c r="R295" s="12"/>
    </row>
    <row r="296" customHeight="1" spans="1:18">
      <c r="A296" s="15">
        <v>51361</v>
      </c>
      <c r="B296" s="15" t="s">
        <v>19275</v>
      </c>
      <c r="C296" s="15" t="s">
        <v>18143</v>
      </c>
      <c r="D296" s="15" t="s">
        <v>18922</v>
      </c>
      <c r="E296" s="15" t="s">
        <v>428</v>
      </c>
      <c r="F296" s="15" t="s">
        <v>429</v>
      </c>
      <c r="G296" s="15" t="s">
        <v>19276</v>
      </c>
      <c r="H296" s="15" t="s">
        <v>19267</v>
      </c>
      <c r="I296" s="15" t="s">
        <v>19268</v>
      </c>
      <c r="J296" s="15" t="s">
        <v>19277</v>
      </c>
      <c r="K296" s="16">
        <v>110</v>
      </c>
      <c r="L296" s="16">
        <v>110</v>
      </c>
      <c r="M296" s="15">
        <v>6</v>
      </c>
      <c r="N296" s="108" t="s">
        <v>333</v>
      </c>
      <c r="O296" s="108"/>
      <c r="P296" s="16">
        <v>58.41</v>
      </c>
      <c r="Q296" s="12"/>
      <c r="R296" s="12"/>
    </row>
    <row r="297" customHeight="1" spans="1:18">
      <c r="A297" s="15">
        <v>59175</v>
      </c>
      <c r="B297" s="15" t="s">
        <v>19278</v>
      </c>
      <c r="C297" s="15" t="s">
        <v>18143</v>
      </c>
      <c r="D297" s="15" t="s">
        <v>18922</v>
      </c>
      <c r="E297" s="15" t="s">
        <v>428</v>
      </c>
      <c r="F297" s="15" t="s">
        <v>429</v>
      </c>
      <c r="G297" s="15" t="s">
        <v>19279</v>
      </c>
      <c r="H297" s="15" t="s">
        <v>19280</v>
      </c>
      <c r="I297" s="15" t="s">
        <v>19281</v>
      </c>
      <c r="J297" s="15" t="s">
        <v>19282</v>
      </c>
      <c r="K297" s="16">
        <v>110</v>
      </c>
      <c r="L297" s="16">
        <v>100</v>
      </c>
      <c r="M297" s="15">
        <v>7</v>
      </c>
      <c r="N297" s="108" t="s">
        <v>333</v>
      </c>
      <c r="O297" s="108"/>
      <c r="P297" s="16">
        <v>105</v>
      </c>
      <c r="Q297" s="12"/>
      <c r="R297" s="12"/>
    </row>
    <row r="298" customHeight="1" spans="1:18">
      <c r="A298" s="15">
        <v>51284</v>
      </c>
      <c r="B298" s="15" t="s">
        <v>19283</v>
      </c>
      <c r="C298" s="15" t="s">
        <v>18143</v>
      </c>
      <c r="D298" s="15" t="s">
        <v>18922</v>
      </c>
      <c r="E298" s="15" t="s">
        <v>428</v>
      </c>
      <c r="F298" s="15" t="s">
        <v>429</v>
      </c>
      <c r="G298" s="15" t="s">
        <v>19284</v>
      </c>
      <c r="H298" s="15" t="s">
        <v>19285</v>
      </c>
      <c r="I298" s="15" t="s">
        <v>19273</v>
      </c>
      <c r="J298" s="15" t="s">
        <v>19286</v>
      </c>
      <c r="K298" s="16">
        <v>110</v>
      </c>
      <c r="L298" s="16">
        <v>100</v>
      </c>
      <c r="M298" s="15">
        <v>8</v>
      </c>
      <c r="N298" s="108" t="s">
        <v>333</v>
      </c>
      <c r="O298" s="108"/>
      <c r="P298" s="16">
        <v>110</v>
      </c>
      <c r="Q298" s="12"/>
      <c r="R298" s="12"/>
    </row>
    <row r="299" customHeight="1" spans="1:18">
      <c r="A299" s="15">
        <v>59182</v>
      </c>
      <c r="B299" s="15" t="s">
        <v>19287</v>
      </c>
      <c r="C299" s="15" t="s">
        <v>18143</v>
      </c>
      <c r="D299" s="15" t="s">
        <v>18922</v>
      </c>
      <c r="E299" s="15" t="s">
        <v>428</v>
      </c>
      <c r="F299" s="15" t="s">
        <v>429</v>
      </c>
      <c r="G299" s="15" t="s">
        <v>19288</v>
      </c>
      <c r="H299" s="15" t="s">
        <v>19280</v>
      </c>
      <c r="I299" s="15" t="s">
        <v>19289</v>
      </c>
      <c r="J299" s="15" t="s">
        <v>19290</v>
      </c>
      <c r="K299" s="16">
        <v>110</v>
      </c>
      <c r="L299" s="16">
        <v>110</v>
      </c>
      <c r="M299" s="15">
        <v>9</v>
      </c>
      <c r="N299" s="108" t="s">
        <v>333</v>
      </c>
      <c r="O299" s="108"/>
      <c r="P299" s="16">
        <v>114</v>
      </c>
      <c r="Q299" s="12"/>
      <c r="R299" s="12"/>
    </row>
    <row r="300" customHeight="1" spans="1:18">
      <c r="A300" s="15">
        <v>60816</v>
      </c>
      <c r="B300" s="15" t="s">
        <v>19291</v>
      </c>
      <c r="C300" s="15" t="s">
        <v>18143</v>
      </c>
      <c r="D300" s="15" t="s">
        <v>18922</v>
      </c>
      <c r="E300" s="15" t="s">
        <v>428</v>
      </c>
      <c r="F300" s="15" t="s">
        <v>429</v>
      </c>
      <c r="G300" s="15" t="s">
        <v>19292</v>
      </c>
      <c r="H300" s="15" t="s">
        <v>19293</v>
      </c>
      <c r="I300" s="15" t="s">
        <v>19294</v>
      </c>
      <c r="J300" s="15" t="s">
        <v>19295</v>
      </c>
      <c r="K300" s="16">
        <v>110</v>
      </c>
      <c r="L300" s="16">
        <v>100</v>
      </c>
      <c r="M300" s="15">
        <v>10</v>
      </c>
      <c r="N300" s="108" t="s">
        <v>333</v>
      </c>
      <c r="O300" s="108"/>
      <c r="P300" s="16">
        <v>120</v>
      </c>
      <c r="Q300" s="12"/>
      <c r="R300" s="12"/>
    </row>
    <row r="301" customHeight="1" spans="1:18">
      <c r="A301" s="15">
        <v>60843</v>
      </c>
      <c r="B301" s="15" t="s">
        <v>19296</v>
      </c>
      <c r="C301" s="15" t="s">
        <v>18143</v>
      </c>
      <c r="D301" s="15" t="s">
        <v>18922</v>
      </c>
      <c r="E301" s="15" t="s">
        <v>428</v>
      </c>
      <c r="F301" s="15" t="s">
        <v>429</v>
      </c>
      <c r="G301" s="15" t="s">
        <v>19297</v>
      </c>
      <c r="H301" s="15" t="s">
        <v>19298</v>
      </c>
      <c r="I301" s="15" t="s">
        <v>19299</v>
      </c>
      <c r="J301" s="15" t="s">
        <v>19300</v>
      </c>
      <c r="K301" s="16">
        <v>110</v>
      </c>
      <c r="L301" s="16">
        <v>107</v>
      </c>
      <c r="M301" s="15">
        <v>11</v>
      </c>
      <c r="N301" s="108" t="s">
        <v>368</v>
      </c>
      <c r="O301" s="108"/>
      <c r="P301" s="16">
        <v>134</v>
      </c>
      <c r="Q301" s="12"/>
      <c r="R301" s="12"/>
    </row>
    <row r="302" customHeight="1" spans="1:18">
      <c r="A302" s="15">
        <v>59025</v>
      </c>
      <c r="B302" s="15" t="s">
        <v>19301</v>
      </c>
      <c r="C302" s="15" t="s">
        <v>18143</v>
      </c>
      <c r="D302" s="15" t="s">
        <v>18922</v>
      </c>
      <c r="E302" s="15" t="s">
        <v>428</v>
      </c>
      <c r="F302" s="15" t="s">
        <v>429</v>
      </c>
      <c r="G302" s="15" t="s">
        <v>19302</v>
      </c>
      <c r="H302" s="15" t="s">
        <v>19303</v>
      </c>
      <c r="I302" s="15" t="s">
        <v>19304</v>
      </c>
      <c r="J302" s="15" t="s">
        <v>19305</v>
      </c>
      <c r="K302" s="16">
        <v>110</v>
      </c>
      <c r="L302" s="16">
        <v>110</v>
      </c>
      <c r="M302" s="15">
        <v>12</v>
      </c>
      <c r="N302" s="108" t="s">
        <v>368</v>
      </c>
      <c r="O302" s="108"/>
      <c r="P302" s="16">
        <v>136</v>
      </c>
      <c r="Q302" s="12"/>
      <c r="R302" s="12"/>
    </row>
    <row r="303" customHeight="1" spans="1:18">
      <c r="A303" s="15">
        <v>59162</v>
      </c>
      <c r="B303" s="15" t="s">
        <v>19306</v>
      </c>
      <c r="C303" s="15" t="s">
        <v>18143</v>
      </c>
      <c r="D303" s="15" t="s">
        <v>18922</v>
      </c>
      <c r="E303" s="15" t="s">
        <v>428</v>
      </c>
      <c r="F303" s="15" t="s">
        <v>429</v>
      </c>
      <c r="G303" s="15" t="s">
        <v>19307</v>
      </c>
      <c r="H303" s="15" t="s">
        <v>19280</v>
      </c>
      <c r="I303" s="15" t="s">
        <v>19308</v>
      </c>
      <c r="J303" s="15" t="s">
        <v>19309</v>
      </c>
      <c r="K303" s="16">
        <v>110</v>
      </c>
      <c r="L303" s="16">
        <v>107</v>
      </c>
      <c r="M303" s="15">
        <v>13</v>
      </c>
      <c r="N303" s="108" t="s">
        <v>368</v>
      </c>
      <c r="O303" s="108"/>
      <c r="P303" s="16">
        <v>138</v>
      </c>
      <c r="Q303" s="12"/>
      <c r="R303" s="12"/>
    </row>
    <row r="304" customHeight="1" spans="1:18">
      <c r="A304" s="15">
        <v>58663</v>
      </c>
      <c r="B304" s="15" t="s">
        <v>19310</v>
      </c>
      <c r="C304" s="15" t="s">
        <v>18143</v>
      </c>
      <c r="D304" s="15" t="s">
        <v>18922</v>
      </c>
      <c r="E304" s="15" t="s">
        <v>428</v>
      </c>
      <c r="F304" s="15" t="s">
        <v>429</v>
      </c>
      <c r="G304" s="15" t="s">
        <v>19311</v>
      </c>
      <c r="H304" s="15" t="s">
        <v>19312</v>
      </c>
      <c r="I304" s="15" t="s">
        <v>19304</v>
      </c>
      <c r="J304" s="15" t="s">
        <v>19313</v>
      </c>
      <c r="K304" s="16">
        <v>110</v>
      </c>
      <c r="L304" s="16">
        <v>100</v>
      </c>
      <c r="M304" s="15">
        <v>14</v>
      </c>
      <c r="N304" s="108" t="s">
        <v>368</v>
      </c>
      <c r="O304" s="108"/>
      <c r="P304" s="16">
        <v>153.34</v>
      </c>
      <c r="Q304" s="12"/>
      <c r="R304" s="12"/>
    </row>
    <row r="305" customHeight="1" spans="1:18">
      <c r="A305" s="15">
        <v>58960</v>
      </c>
      <c r="B305" s="15" t="s">
        <v>19314</v>
      </c>
      <c r="C305" s="15" t="s">
        <v>18143</v>
      </c>
      <c r="D305" s="15" t="s">
        <v>18922</v>
      </c>
      <c r="E305" s="15" t="s">
        <v>428</v>
      </c>
      <c r="F305" s="15" t="s">
        <v>429</v>
      </c>
      <c r="G305" s="15" t="s">
        <v>19315</v>
      </c>
      <c r="H305" s="15" t="s">
        <v>19316</v>
      </c>
      <c r="I305" s="15" t="s">
        <v>19304</v>
      </c>
      <c r="J305" s="15" t="s">
        <v>19317</v>
      </c>
      <c r="K305" s="16">
        <v>110</v>
      </c>
      <c r="L305" s="16">
        <v>49</v>
      </c>
      <c r="M305" s="15">
        <v>15</v>
      </c>
      <c r="N305" s="108" t="s">
        <v>368</v>
      </c>
      <c r="O305" s="108"/>
      <c r="P305" s="16">
        <v>258</v>
      </c>
      <c r="Q305" s="12"/>
      <c r="R305" s="12"/>
    </row>
    <row r="306" customHeight="1" spans="1:18">
      <c r="A306" s="15">
        <v>58457</v>
      </c>
      <c r="B306" s="15" t="s">
        <v>19318</v>
      </c>
      <c r="C306" s="15" t="s">
        <v>18143</v>
      </c>
      <c r="D306" s="15" t="s">
        <v>18922</v>
      </c>
      <c r="E306" s="15" t="s">
        <v>428</v>
      </c>
      <c r="F306" s="15" t="s">
        <v>429</v>
      </c>
      <c r="G306" s="15" t="s">
        <v>19319</v>
      </c>
      <c r="H306" s="15" t="s">
        <v>19320</v>
      </c>
      <c r="I306" s="15" t="s">
        <v>19294</v>
      </c>
      <c r="J306" s="15" t="s">
        <v>19321</v>
      </c>
      <c r="K306" s="16">
        <v>107</v>
      </c>
      <c r="L306" s="16">
        <v>30</v>
      </c>
      <c r="M306" s="15">
        <v>16</v>
      </c>
      <c r="N306" s="108" t="s">
        <v>368</v>
      </c>
      <c r="O306" s="108"/>
      <c r="P306" s="12"/>
      <c r="Q306" s="12"/>
      <c r="R306" s="12"/>
    </row>
    <row r="307" customHeight="1" spans="1:18">
      <c r="A307" s="15">
        <v>51243</v>
      </c>
      <c r="B307" s="15" t="s">
        <v>19322</v>
      </c>
      <c r="C307" s="15" t="s">
        <v>18143</v>
      </c>
      <c r="D307" s="15" t="s">
        <v>18922</v>
      </c>
      <c r="E307" s="15" t="s">
        <v>428</v>
      </c>
      <c r="F307" s="15" t="s">
        <v>429</v>
      </c>
      <c r="G307" s="15" t="s">
        <v>19323</v>
      </c>
      <c r="H307" s="15" t="s">
        <v>19324</v>
      </c>
      <c r="I307" s="15" t="s">
        <v>19273</v>
      </c>
      <c r="J307" s="15" t="s">
        <v>19325</v>
      </c>
      <c r="K307" s="16">
        <v>105</v>
      </c>
      <c r="L307" s="16">
        <v>55</v>
      </c>
      <c r="M307" s="15">
        <v>17</v>
      </c>
      <c r="N307" s="108" t="s">
        <v>368</v>
      </c>
      <c r="O307" s="108"/>
      <c r="P307" s="12"/>
      <c r="Q307" s="12"/>
      <c r="R307" s="12"/>
    </row>
    <row r="308" customHeight="1" spans="1:18">
      <c r="A308" s="15">
        <v>58953</v>
      </c>
      <c r="B308" s="15" t="s">
        <v>19326</v>
      </c>
      <c r="C308" s="15" t="s">
        <v>18143</v>
      </c>
      <c r="D308" s="15" t="s">
        <v>18922</v>
      </c>
      <c r="E308" s="15" t="s">
        <v>428</v>
      </c>
      <c r="F308" s="15" t="s">
        <v>429</v>
      </c>
      <c r="G308" s="15" t="s">
        <v>19327</v>
      </c>
      <c r="H308" s="15" t="s">
        <v>19328</v>
      </c>
      <c r="I308" s="15" t="s">
        <v>19281</v>
      </c>
      <c r="J308" s="15" t="s">
        <v>19329</v>
      </c>
      <c r="K308" s="16">
        <v>105</v>
      </c>
      <c r="L308" s="16">
        <v>100</v>
      </c>
      <c r="M308" s="15">
        <v>18</v>
      </c>
      <c r="N308" s="108" t="s">
        <v>368</v>
      </c>
      <c r="O308" s="108"/>
      <c r="P308" s="12"/>
      <c r="Q308" s="12"/>
      <c r="R308" s="12"/>
    </row>
    <row r="309" customHeight="1" spans="1:18">
      <c r="A309" s="15">
        <v>51300</v>
      </c>
      <c r="B309" s="15" t="s">
        <v>19330</v>
      </c>
      <c r="C309" s="15" t="s">
        <v>18143</v>
      </c>
      <c r="D309" s="15" t="s">
        <v>18922</v>
      </c>
      <c r="E309" s="15" t="s">
        <v>428</v>
      </c>
      <c r="F309" s="15" t="s">
        <v>429</v>
      </c>
      <c r="G309" s="15" t="s">
        <v>19331</v>
      </c>
      <c r="H309" s="15" t="s">
        <v>19332</v>
      </c>
      <c r="I309" s="15" t="s">
        <v>19273</v>
      </c>
      <c r="J309" s="15" t="s">
        <v>19333</v>
      </c>
      <c r="K309" s="16">
        <v>49</v>
      </c>
      <c r="L309" s="16">
        <v>49</v>
      </c>
      <c r="M309" s="15">
        <v>19</v>
      </c>
      <c r="N309" s="108" t="s">
        <v>368</v>
      </c>
      <c r="O309" s="108"/>
      <c r="P309" s="12"/>
      <c r="Q309" s="12"/>
      <c r="R309" s="12"/>
    </row>
    <row r="310" customHeight="1" spans="11:18">
      <c r="K310" s="16"/>
      <c r="L310" s="16"/>
      <c r="M310" s="16"/>
      <c r="N310" s="108"/>
      <c r="O310" s="108"/>
      <c r="P310" s="16"/>
      <c r="Q310" s="16"/>
      <c r="R310" s="16"/>
    </row>
    <row r="311" s="19" customFormat="1" customHeight="1" spans="1:18">
      <c r="A311" s="6">
        <v>53709</v>
      </c>
      <c r="B311" s="6" t="s">
        <v>19334</v>
      </c>
      <c r="C311" s="6" t="s">
        <v>18143</v>
      </c>
      <c r="D311" s="6" t="s">
        <v>18922</v>
      </c>
      <c r="E311" s="6" t="s">
        <v>428</v>
      </c>
      <c r="F311" s="6" t="s">
        <v>1102</v>
      </c>
      <c r="G311" s="6" t="s">
        <v>19335</v>
      </c>
      <c r="H311" s="6" t="s">
        <v>19216</v>
      </c>
      <c r="I311" s="6" t="s">
        <v>19336</v>
      </c>
      <c r="J311" s="28" t="s">
        <v>19337</v>
      </c>
      <c r="K311" s="15">
        <v>105</v>
      </c>
      <c r="L311" s="15">
        <v>65</v>
      </c>
      <c r="M311" s="15">
        <v>1</v>
      </c>
      <c r="N311" s="9" t="s">
        <v>298</v>
      </c>
      <c r="O311" s="52" t="s">
        <v>299</v>
      </c>
      <c r="P311" s="15"/>
      <c r="Q311" s="15"/>
      <c r="R311" s="15"/>
    </row>
    <row r="312" s="19" customFormat="1" customHeight="1" spans="1:18">
      <c r="A312" s="6">
        <v>53699</v>
      </c>
      <c r="B312" s="6" t="s">
        <v>19338</v>
      </c>
      <c r="C312" s="6" t="s">
        <v>18143</v>
      </c>
      <c r="D312" s="6" t="s">
        <v>18922</v>
      </c>
      <c r="E312" s="6" t="s">
        <v>428</v>
      </c>
      <c r="F312" s="6" t="s">
        <v>1102</v>
      </c>
      <c r="G312" s="6" t="s">
        <v>19339</v>
      </c>
      <c r="H312" s="6" t="s">
        <v>19216</v>
      </c>
      <c r="I312" s="6" t="s">
        <v>19340</v>
      </c>
      <c r="J312" s="28" t="s">
        <v>19341</v>
      </c>
      <c r="K312" s="15">
        <v>100</v>
      </c>
      <c r="L312" s="15">
        <v>65</v>
      </c>
      <c r="M312" s="15">
        <v>2</v>
      </c>
      <c r="N312" s="9" t="s">
        <v>311</v>
      </c>
      <c r="O312" s="52" t="s">
        <v>299</v>
      </c>
      <c r="P312" s="15"/>
      <c r="Q312" s="15"/>
      <c r="R312" s="15"/>
    </row>
    <row r="313" s="19" customFormat="1" customHeight="1" spans="1:18">
      <c r="A313" s="12">
        <v>53689</v>
      </c>
      <c r="B313" s="6" t="s">
        <v>19342</v>
      </c>
      <c r="C313" s="6" t="s">
        <v>18143</v>
      </c>
      <c r="D313" s="6" t="s">
        <v>18922</v>
      </c>
      <c r="E313" s="6" t="s">
        <v>428</v>
      </c>
      <c r="F313" s="6" t="s">
        <v>1102</v>
      </c>
      <c r="G313" s="6" t="s">
        <v>19343</v>
      </c>
      <c r="H313" s="6" t="s">
        <v>19216</v>
      </c>
      <c r="I313" s="12" t="s">
        <v>19344</v>
      </c>
      <c r="J313" s="109" t="s">
        <v>19345</v>
      </c>
      <c r="K313" s="15">
        <v>95</v>
      </c>
      <c r="L313" s="15">
        <v>50</v>
      </c>
      <c r="M313" s="15">
        <v>3</v>
      </c>
      <c r="N313" s="9" t="s">
        <v>322</v>
      </c>
      <c r="O313" s="52" t="s">
        <v>299</v>
      </c>
      <c r="P313" s="15"/>
      <c r="Q313" s="15"/>
      <c r="R313" s="15"/>
    </row>
    <row r="314" s="19" customFormat="1" customHeight="1" spans="1:18">
      <c r="A314" s="6">
        <v>55337</v>
      </c>
      <c r="B314" s="6" t="s">
        <v>19346</v>
      </c>
      <c r="C314" s="6" t="s">
        <v>18143</v>
      </c>
      <c r="D314" s="6" t="s">
        <v>18922</v>
      </c>
      <c r="E314" s="6" t="s">
        <v>428</v>
      </c>
      <c r="F314" s="6" t="s">
        <v>1102</v>
      </c>
      <c r="G314" s="6" t="s">
        <v>19347</v>
      </c>
      <c r="H314" s="6" t="s">
        <v>19348</v>
      </c>
      <c r="I314" s="6" t="s">
        <v>19349</v>
      </c>
      <c r="J314" s="28" t="s">
        <v>19347</v>
      </c>
      <c r="K314" s="15">
        <v>75</v>
      </c>
      <c r="L314" s="15">
        <v>39</v>
      </c>
      <c r="M314" s="15">
        <v>4</v>
      </c>
      <c r="N314" s="52" t="s">
        <v>333</v>
      </c>
      <c r="O314" s="108"/>
      <c r="P314" s="15"/>
      <c r="Q314" s="15"/>
      <c r="R314" s="15"/>
    </row>
    <row r="315" s="19" customFormat="1" customHeight="1" spans="1:18">
      <c r="A315" s="6">
        <v>62131</v>
      </c>
      <c r="B315" s="6" t="s">
        <v>19350</v>
      </c>
      <c r="C315" s="6" t="s">
        <v>18143</v>
      </c>
      <c r="D315" s="6" t="s">
        <v>18922</v>
      </c>
      <c r="E315" s="6" t="s">
        <v>428</v>
      </c>
      <c r="F315" s="6" t="s">
        <v>1102</v>
      </c>
      <c r="G315" s="6" t="s">
        <v>19351</v>
      </c>
      <c r="H315" s="6" t="s">
        <v>19190</v>
      </c>
      <c r="I315" s="6" t="s">
        <v>19191</v>
      </c>
      <c r="J315" s="28" t="s">
        <v>19352</v>
      </c>
      <c r="K315" s="15">
        <v>75</v>
      </c>
      <c r="L315" s="15">
        <v>0</v>
      </c>
      <c r="M315" s="15">
        <v>5</v>
      </c>
      <c r="N315" s="52" t="s">
        <v>333</v>
      </c>
      <c r="O315" s="108"/>
      <c r="P315" s="15"/>
      <c r="Q315" s="15"/>
      <c r="R315" s="15"/>
    </row>
    <row r="316" s="19" customFormat="1" customHeight="1" spans="1:18">
      <c r="A316" s="6">
        <v>58720</v>
      </c>
      <c r="B316" s="6" t="s">
        <v>19353</v>
      </c>
      <c r="C316" s="6" t="s">
        <v>18143</v>
      </c>
      <c r="D316" s="6" t="s">
        <v>18922</v>
      </c>
      <c r="E316" s="6" t="s">
        <v>428</v>
      </c>
      <c r="F316" s="6" t="s">
        <v>1102</v>
      </c>
      <c r="G316" s="6" t="s">
        <v>19354</v>
      </c>
      <c r="H316" s="6" t="s">
        <v>13618</v>
      </c>
      <c r="I316" s="6" t="s">
        <v>19355</v>
      </c>
      <c r="J316" s="28" t="s">
        <v>19356</v>
      </c>
      <c r="K316" s="15">
        <v>65</v>
      </c>
      <c r="L316" s="15">
        <v>23</v>
      </c>
      <c r="M316" s="15">
        <v>6</v>
      </c>
      <c r="N316" s="52" t="s">
        <v>333</v>
      </c>
      <c r="O316" s="108"/>
      <c r="P316" s="15"/>
      <c r="Q316" s="15"/>
      <c r="R316" s="15"/>
    </row>
    <row r="317" s="19" customFormat="1" customHeight="1" spans="1:18">
      <c r="A317" s="6">
        <v>53744</v>
      </c>
      <c r="B317" s="6" t="s">
        <v>19357</v>
      </c>
      <c r="C317" s="6" t="s">
        <v>18143</v>
      </c>
      <c r="D317" s="6" t="s">
        <v>18922</v>
      </c>
      <c r="E317" s="6" t="s">
        <v>428</v>
      </c>
      <c r="F317" s="6" t="s">
        <v>1102</v>
      </c>
      <c r="G317" s="6" t="s">
        <v>19358</v>
      </c>
      <c r="H317" s="6" t="s">
        <v>19216</v>
      </c>
      <c r="I317" s="6" t="s">
        <v>19359</v>
      </c>
      <c r="J317" s="28" t="s">
        <v>19360</v>
      </c>
      <c r="K317" s="15">
        <v>50</v>
      </c>
      <c r="L317" s="15">
        <v>10</v>
      </c>
      <c r="M317" s="15">
        <v>7</v>
      </c>
      <c r="N317" s="52" t="s">
        <v>333</v>
      </c>
      <c r="O317" s="108"/>
      <c r="P317" s="15"/>
      <c r="Q317" s="15"/>
      <c r="R317" s="15"/>
    </row>
    <row r="318" s="19" customFormat="1" customHeight="1" spans="1:18">
      <c r="A318" s="6">
        <v>54822</v>
      </c>
      <c r="B318" s="6" t="s">
        <v>19361</v>
      </c>
      <c r="C318" s="6" t="s">
        <v>18143</v>
      </c>
      <c r="D318" s="6" t="s">
        <v>18922</v>
      </c>
      <c r="E318" s="6" t="s">
        <v>428</v>
      </c>
      <c r="F318" s="6" t="s">
        <v>1102</v>
      </c>
      <c r="G318" s="6" t="s">
        <v>19362</v>
      </c>
      <c r="H318" s="6" t="s">
        <v>14345</v>
      </c>
      <c r="I318" s="6" t="s">
        <v>19223</v>
      </c>
      <c r="J318" s="28" t="s">
        <v>19363</v>
      </c>
      <c r="K318" s="15">
        <v>50</v>
      </c>
      <c r="L318" s="15">
        <v>29</v>
      </c>
      <c r="M318" s="15">
        <v>8</v>
      </c>
      <c r="N318" s="52" t="s">
        <v>333</v>
      </c>
      <c r="O318" s="108"/>
      <c r="P318" s="15"/>
      <c r="Q318" s="15"/>
      <c r="R318" s="15"/>
    </row>
    <row r="319" s="19" customFormat="1" customHeight="1" spans="1:18">
      <c r="A319" s="6">
        <v>55236</v>
      </c>
      <c r="B319" s="6" t="s">
        <v>19364</v>
      </c>
      <c r="C319" s="6" t="s">
        <v>18143</v>
      </c>
      <c r="D319" s="6" t="s">
        <v>18922</v>
      </c>
      <c r="E319" s="6" t="s">
        <v>428</v>
      </c>
      <c r="F319" s="6" t="s">
        <v>1102</v>
      </c>
      <c r="G319" s="6" t="s">
        <v>19365</v>
      </c>
      <c r="H319" s="6" t="s">
        <v>19348</v>
      </c>
      <c r="I319" s="6" t="s">
        <v>19349</v>
      </c>
      <c r="J319" s="28" t="s">
        <v>19365</v>
      </c>
      <c r="K319" s="15">
        <v>50</v>
      </c>
      <c r="L319" s="15">
        <v>40</v>
      </c>
      <c r="M319" s="15">
        <v>9</v>
      </c>
      <c r="N319" s="52" t="s">
        <v>333</v>
      </c>
      <c r="O319" s="108"/>
      <c r="P319" s="15"/>
      <c r="Q319" s="15"/>
      <c r="R319" s="15"/>
    </row>
    <row r="320" s="19" customFormat="1" customHeight="1" spans="1:18">
      <c r="A320" s="6">
        <v>55349</v>
      </c>
      <c r="B320" s="6" t="s">
        <v>19366</v>
      </c>
      <c r="C320" s="6" t="s">
        <v>18143</v>
      </c>
      <c r="D320" s="6" t="s">
        <v>18922</v>
      </c>
      <c r="E320" s="6" t="s">
        <v>428</v>
      </c>
      <c r="F320" s="6" t="s">
        <v>1102</v>
      </c>
      <c r="G320" s="6" t="s">
        <v>19367</v>
      </c>
      <c r="H320" s="6" t="s">
        <v>19348</v>
      </c>
      <c r="I320" s="6" t="s">
        <v>19349</v>
      </c>
      <c r="J320" s="28" t="s">
        <v>19367</v>
      </c>
      <c r="K320" s="15">
        <v>50</v>
      </c>
      <c r="L320" s="15">
        <v>0</v>
      </c>
      <c r="M320" s="15">
        <v>10</v>
      </c>
      <c r="N320" s="52" t="s">
        <v>333</v>
      </c>
      <c r="O320" s="108"/>
      <c r="P320" s="15"/>
      <c r="Q320" s="15"/>
      <c r="R320" s="15"/>
    </row>
    <row r="321" s="19" customFormat="1" customHeight="1" spans="1:18">
      <c r="A321" s="6">
        <v>58711</v>
      </c>
      <c r="B321" s="6" t="s">
        <v>19368</v>
      </c>
      <c r="C321" s="6" t="s">
        <v>18143</v>
      </c>
      <c r="D321" s="6" t="s">
        <v>18922</v>
      </c>
      <c r="E321" s="6" t="s">
        <v>428</v>
      </c>
      <c r="F321" s="6" t="s">
        <v>1102</v>
      </c>
      <c r="G321" s="6" t="s">
        <v>19369</v>
      </c>
      <c r="H321" s="6" t="s">
        <v>13618</v>
      </c>
      <c r="I321" s="6" t="s">
        <v>19355</v>
      </c>
      <c r="J321" s="28" t="s">
        <v>19370</v>
      </c>
      <c r="K321" s="15">
        <v>47</v>
      </c>
      <c r="L321" s="15">
        <v>47</v>
      </c>
      <c r="M321" s="15">
        <v>11</v>
      </c>
      <c r="N321" s="108" t="s">
        <v>368</v>
      </c>
      <c r="O321" s="108"/>
      <c r="P321" s="15"/>
      <c r="Q321" s="15"/>
      <c r="R321" s="15"/>
    </row>
    <row r="322" s="19" customFormat="1" customHeight="1" spans="1:18">
      <c r="A322" s="6">
        <v>60946</v>
      </c>
      <c r="B322" s="6" t="s">
        <v>19371</v>
      </c>
      <c r="C322" s="6" t="s">
        <v>18143</v>
      </c>
      <c r="D322" s="6" t="s">
        <v>18922</v>
      </c>
      <c r="E322" s="6" t="s">
        <v>428</v>
      </c>
      <c r="F322" s="6" t="s">
        <v>1102</v>
      </c>
      <c r="G322" s="6" t="s">
        <v>19372</v>
      </c>
      <c r="H322" s="6" t="s">
        <v>19373</v>
      </c>
      <c r="I322" s="6" t="s">
        <v>19304</v>
      </c>
      <c r="J322" s="28" t="s">
        <v>19374</v>
      </c>
      <c r="K322" s="15">
        <v>47</v>
      </c>
      <c r="L322" s="15">
        <v>47</v>
      </c>
      <c r="M322" s="15">
        <v>12</v>
      </c>
      <c r="N322" s="108" t="s">
        <v>368</v>
      </c>
      <c r="O322" s="108"/>
      <c r="P322" s="15"/>
      <c r="Q322" s="15"/>
      <c r="R322" s="15"/>
    </row>
    <row r="323" s="19" customFormat="1" customHeight="1" spans="1:18">
      <c r="A323" s="6">
        <v>56597</v>
      </c>
      <c r="B323" s="6" t="s">
        <v>19375</v>
      </c>
      <c r="C323" s="6" t="s">
        <v>18143</v>
      </c>
      <c r="D323" s="6" t="s">
        <v>18922</v>
      </c>
      <c r="E323" s="6" t="s">
        <v>428</v>
      </c>
      <c r="F323" s="6" t="s">
        <v>1102</v>
      </c>
      <c r="G323" s="6" t="s">
        <v>19376</v>
      </c>
      <c r="H323" s="6" t="s">
        <v>6573</v>
      </c>
      <c r="I323" s="6" t="s">
        <v>19223</v>
      </c>
      <c r="J323" s="28" t="s">
        <v>19377</v>
      </c>
      <c r="K323" s="15">
        <v>42</v>
      </c>
      <c r="L323" s="15">
        <v>5</v>
      </c>
      <c r="M323" s="15">
        <v>13</v>
      </c>
      <c r="N323" s="108" t="s">
        <v>368</v>
      </c>
      <c r="O323" s="108"/>
      <c r="P323" s="15"/>
      <c r="Q323" s="15"/>
      <c r="R323" s="15"/>
    </row>
    <row r="324" s="19" customFormat="1" customHeight="1" spans="1:18">
      <c r="A324" s="6">
        <v>53715</v>
      </c>
      <c r="B324" s="6" t="s">
        <v>19378</v>
      </c>
      <c r="C324" s="6" t="s">
        <v>18143</v>
      </c>
      <c r="D324" s="6" t="s">
        <v>18922</v>
      </c>
      <c r="E324" s="6" t="s">
        <v>428</v>
      </c>
      <c r="F324" s="6" t="s">
        <v>1102</v>
      </c>
      <c r="G324" s="6" t="s">
        <v>19379</v>
      </c>
      <c r="H324" s="6" t="s">
        <v>19216</v>
      </c>
      <c r="I324" s="6" t="s">
        <v>19380</v>
      </c>
      <c r="J324" s="28" t="s">
        <v>19381</v>
      </c>
      <c r="K324" s="15">
        <v>39</v>
      </c>
      <c r="L324" s="15">
        <v>10</v>
      </c>
      <c r="M324" s="15">
        <v>14</v>
      </c>
      <c r="N324" s="108" t="s">
        <v>368</v>
      </c>
      <c r="O324" s="108"/>
      <c r="P324" s="15"/>
      <c r="Q324" s="15"/>
      <c r="R324" s="15"/>
    </row>
    <row r="325" s="19" customFormat="1" customHeight="1" spans="1:18">
      <c r="A325" s="6">
        <v>60919</v>
      </c>
      <c r="B325" s="6" t="s">
        <v>19382</v>
      </c>
      <c r="C325" s="6" t="s">
        <v>18143</v>
      </c>
      <c r="D325" s="6" t="s">
        <v>18922</v>
      </c>
      <c r="E325" s="6" t="s">
        <v>428</v>
      </c>
      <c r="F325" s="6" t="s">
        <v>1102</v>
      </c>
      <c r="G325" s="6" t="s">
        <v>19383</v>
      </c>
      <c r="H325" s="6" t="s">
        <v>19384</v>
      </c>
      <c r="I325" s="6" t="s">
        <v>19304</v>
      </c>
      <c r="J325" s="28" t="s">
        <v>19385</v>
      </c>
      <c r="K325" s="15">
        <v>39</v>
      </c>
      <c r="L325" s="15">
        <v>10</v>
      </c>
      <c r="M325" s="15">
        <v>15</v>
      </c>
      <c r="N325" s="108" t="s">
        <v>368</v>
      </c>
      <c r="O325" s="108"/>
      <c r="P325" s="15"/>
      <c r="Q325" s="15"/>
      <c r="R325" s="15"/>
    </row>
    <row r="326" s="19" customFormat="1" customHeight="1" spans="1:18">
      <c r="A326" s="6">
        <v>58696</v>
      </c>
      <c r="B326" s="6" t="s">
        <v>19386</v>
      </c>
      <c r="C326" s="6" t="s">
        <v>18143</v>
      </c>
      <c r="D326" s="6" t="s">
        <v>18922</v>
      </c>
      <c r="E326" s="6" t="s">
        <v>428</v>
      </c>
      <c r="F326" s="6" t="s">
        <v>1102</v>
      </c>
      <c r="G326" s="6" t="s">
        <v>19387</v>
      </c>
      <c r="H326" s="6" t="s">
        <v>13618</v>
      </c>
      <c r="I326" s="6" t="s">
        <v>19355</v>
      </c>
      <c r="J326" s="28" t="s">
        <v>19388</v>
      </c>
      <c r="K326" s="15">
        <v>37</v>
      </c>
      <c r="L326" s="15">
        <v>23</v>
      </c>
      <c r="M326" s="15">
        <v>16</v>
      </c>
      <c r="N326" s="108" t="s">
        <v>368</v>
      </c>
      <c r="O326" s="108"/>
      <c r="P326" s="15"/>
      <c r="Q326" s="15"/>
      <c r="R326" s="15"/>
    </row>
    <row r="327" s="19" customFormat="1" customHeight="1" spans="1:18">
      <c r="A327" s="6">
        <v>60777</v>
      </c>
      <c r="B327" s="6" t="s">
        <v>19389</v>
      </c>
      <c r="C327" s="6" t="s">
        <v>18143</v>
      </c>
      <c r="D327" s="6" t="s">
        <v>18922</v>
      </c>
      <c r="E327" s="6" t="s">
        <v>428</v>
      </c>
      <c r="F327" s="6" t="s">
        <v>1102</v>
      </c>
      <c r="G327" s="6" t="s">
        <v>19390</v>
      </c>
      <c r="H327" s="6" t="s">
        <v>19391</v>
      </c>
      <c r="I327" s="6" t="s">
        <v>19392</v>
      </c>
      <c r="J327" s="28" t="s">
        <v>19393</v>
      </c>
      <c r="K327" s="15">
        <v>23</v>
      </c>
      <c r="L327" s="15">
        <v>10</v>
      </c>
      <c r="M327" s="15">
        <v>17</v>
      </c>
      <c r="N327" s="108" t="s">
        <v>368</v>
      </c>
      <c r="O327" s="108"/>
      <c r="P327" s="15"/>
      <c r="Q327" s="15"/>
      <c r="R327" s="15"/>
    </row>
    <row r="328" s="19" customFormat="1" customHeight="1" spans="1:18">
      <c r="A328" s="6">
        <v>55218</v>
      </c>
      <c r="B328" s="6" t="s">
        <v>19394</v>
      </c>
      <c r="C328" s="6" t="s">
        <v>18143</v>
      </c>
      <c r="D328" s="6" t="s">
        <v>18922</v>
      </c>
      <c r="E328" s="6" t="s">
        <v>428</v>
      </c>
      <c r="F328" s="6" t="s">
        <v>1102</v>
      </c>
      <c r="G328" s="6" t="s">
        <v>19395</v>
      </c>
      <c r="H328" s="6" t="s">
        <v>19348</v>
      </c>
      <c r="I328" s="6" t="s">
        <v>19349</v>
      </c>
      <c r="J328" s="28" t="s">
        <v>19395</v>
      </c>
      <c r="K328" s="15">
        <v>10</v>
      </c>
      <c r="L328" s="15">
        <v>10</v>
      </c>
      <c r="M328" s="15">
        <v>18</v>
      </c>
      <c r="N328" s="108" t="s">
        <v>368</v>
      </c>
      <c r="O328" s="108"/>
      <c r="P328" s="15"/>
      <c r="Q328" s="15"/>
      <c r="R328" s="15"/>
    </row>
    <row r="329" customHeight="1" spans="1:18">
      <c r="A329" s="6">
        <v>60898</v>
      </c>
      <c r="B329" s="6" t="s">
        <v>19396</v>
      </c>
      <c r="C329" s="6" t="s">
        <v>18143</v>
      </c>
      <c r="D329" s="6" t="s">
        <v>18922</v>
      </c>
      <c r="E329" s="6" t="s">
        <v>428</v>
      </c>
      <c r="F329" s="6" t="s">
        <v>1102</v>
      </c>
      <c r="G329" s="6" t="s">
        <v>19397</v>
      </c>
      <c r="H329" s="6" t="s">
        <v>1125</v>
      </c>
      <c r="I329" s="6" t="s">
        <v>19304</v>
      </c>
      <c r="J329" s="28" t="s">
        <v>19398</v>
      </c>
      <c r="K329" s="15">
        <v>10</v>
      </c>
      <c r="L329" s="15">
        <v>10</v>
      </c>
      <c r="M329" s="15">
        <v>19</v>
      </c>
      <c r="N329" s="108" t="s">
        <v>368</v>
      </c>
      <c r="O329" s="108"/>
      <c r="P329" s="16"/>
      <c r="Q329" s="16"/>
      <c r="R329" s="16"/>
    </row>
  </sheetData>
  <mergeCells count="1">
    <mergeCell ref="A1:Q1"/>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60"/>
  <sheetViews>
    <sheetView zoomScale="80" zoomScaleNormal="80" workbookViewId="0">
      <selection activeCell="A1" sqref="A1:O1"/>
    </sheetView>
  </sheetViews>
  <sheetFormatPr defaultColWidth="9" defaultRowHeight="13.5"/>
  <cols>
    <col min="1" max="1" width="9" style="34"/>
    <col min="2" max="2" width="21.6637168141593" style="34" customWidth="1"/>
    <col min="3" max="3" width="24.7345132743363" style="34" customWidth="1"/>
    <col min="4" max="4" width="13" style="34" customWidth="1"/>
    <col min="5" max="5" width="11.070796460177" style="34" customWidth="1"/>
    <col min="6" max="6" width="9.79646017699115" style="34" customWidth="1"/>
    <col min="7" max="7" width="13.5309734513274" style="34" customWidth="1"/>
    <col min="8" max="8" width="23.7964601769912" style="34" customWidth="1"/>
    <col min="9" max="9" width="13.7345132743363" style="34" customWidth="1"/>
    <col min="10" max="10" width="15.2654867256637" style="34" customWidth="1"/>
    <col min="11" max="11" width="12.8672566371681" style="34" customWidth="1"/>
    <col min="12" max="12" width="11.070796460177" style="34" customWidth="1"/>
    <col min="13" max="13" width="11.3982300884956" style="34" customWidth="1"/>
    <col min="14" max="14" width="14.1327433628319" style="49" customWidth="1"/>
    <col min="15" max="15" width="13.2654867256637" style="49" customWidth="1"/>
    <col min="16" max="16384" width="9" style="34"/>
  </cols>
  <sheetData>
    <row r="1" ht="35" customHeight="1" spans="1:15">
      <c r="A1" s="4" t="s">
        <v>19399</v>
      </c>
      <c r="B1" s="4"/>
      <c r="C1" s="4"/>
      <c r="D1" s="4"/>
      <c r="E1" s="4"/>
      <c r="F1" s="4"/>
      <c r="G1" s="4"/>
      <c r="H1" s="4"/>
      <c r="I1" s="4"/>
      <c r="J1" s="4"/>
      <c r="K1" s="4"/>
      <c r="L1" s="4"/>
      <c r="M1" s="4"/>
      <c r="N1" s="4"/>
      <c r="O1" s="4"/>
    </row>
    <row r="2" s="94" customFormat="1" ht="16.05" customHeight="1" spans="1:15">
      <c r="A2" s="37" t="s">
        <v>1</v>
      </c>
      <c r="B2" s="37" t="s">
        <v>1748</v>
      </c>
      <c r="C2" s="37" t="s">
        <v>283</v>
      </c>
      <c r="D2" s="37" t="s">
        <v>284</v>
      </c>
      <c r="E2" s="37" t="s">
        <v>285</v>
      </c>
      <c r="F2" s="37" t="s">
        <v>286</v>
      </c>
      <c r="G2" s="37" t="s">
        <v>3</v>
      </c>
      <c r="H2" s="37" t="s">
        <v>1749</v>
      </c>
      <c r="I2" s="37" t="s">
        <v>5</v>
      </c>
      <c r="J2" s="37" t="s">
        <v>1750</v>
      </c>
      <c r="K2" s="37" t="s">
        <v>1751</v>
      </c>
      <c r="L2" s="37" t="s">
        <v>1752</v>
      </c>
      <c r="M2" s="42" t="s">
        <v>1753</v>
      </c>
      <c r="N2" s="24" t="s">
        <v>7</v>
      </c>
      <c r="O2" s="51" t="s">
        <v>288</v>
      </c>
    </row>
    <row r="3" ht="16.05" customHeight="1" spans="1:15">
      <c r="A3" s="6" t="s">
        <v>425</v>
      </c>
      <c r="B3" s="39"/>
      <c r="C3" s="39"/>
      <c r="D3" s="39"/>
      <c r="E3" s="39"/>
      <c r="F3" s="39"/>
      <c r="G3" s="39"/>
      <c r="H3" s="39"/>
      <c r="I3" s="39"/>
      <c r="J3" s="39"/>
      <c r="K3" s="39"/>
      <c r="L3" s="39"/>
      <c r="M3" s="43"/>
      <c r="N3" s="44"/>
      <c r="O3" s="55"/>
    </row>
    <row r="4" ht="16.05" customHeight="1" spans="1:15">
      <c r="A4" s="41">
        <v>58588</v>
      </c>
      <c r="B4" s="41" t="s">
        <v>19400</v>
      </c>
      <c r="C4" s="41" t="s">
        <v>19401</v>
      </c>
      <c r="D4" s="41" t="s">
        <v>19402</v>
      </c>
      <c r="E4" s="41" t="s">
        <v>428</v>
      </c>
      <c r="F4" s="6" t="s">
        <v>429</v>
      </c>
      <c r="G4" s="6" t="s">
        <v>19403</v>
      </c>
      <c r="H4" s="41" t="s">
        <v>19404</v>
      </c>
      <c r="I4" s="41" t="s">
        <v>19405</v>
      </c>
      <c r="J4" s="6" t="s">
        <v>19406</v>
      </c>
      <c r="K4" s="6" t="s">
        <v>7000</v>
      </c>
      <c r="L4" s="6" t="s">
        <v>15433</v>
      </c>
      <c r="M4" s="6">
        <v>1</v>
      </c>
      <c r="N4" s="78" t="s">
        <v>298</v>
      </c>
      <c r="O4" s="55" t="s">
        <v>299</v>
      </c>
    </row>
    <row r="5" ht="16.05" customHeight="1" spans="1:15">
      <c r="A5" s="41">
        <v>58839</v>
      </c>
      <c r="B5" s="41" t="s">
        <v>19407</v>
      </c>
      <c r="C5" s="41" t="s">
        <v>19401</v>
      </c>
      <c r="D5" s="41" t="s">
        <v>19402</v>
      </c>
      <c r="E5" s="41" t="s">
        <v>428</v>
      </c>
      <c r="F5" s="6" t="s">
        <v>429</v>
      </c>
      <c r="G5" s="6" t="s">
        <v>19408</v>
      </c>
      <c r="H5" s="41" t="s">
        <v>19404</v>
      </c>
      <c r="I5" s="41" t="s">
        <v>19409</v>
      </c>
      <c r="J5" s="6" t="s">
        <v>19410</v>
      </c>
      <c r="K5" s="6" t="s">
        <v>7010</v>
      </c>
      <c r="L5" s="6" t="s">
        <v>15433</v>
      </c>
      <c r="M5" s="6">
        <v>2</v>
      </c>
      <c r="N5" s="78" t="s">
        <v>311</v>
      </c>
      <c r="O5" s="55" t="s">
        <v>299</v>
      </c>
    </row>
    <row r="6" ht="16.05" customHeight="1" spans="1:15">
      <c r="A6" s="41">
        <v>58823</v>
      </c>
      <c r="B6" s="41" t="s">
        <v>19411</v>
      </c>
      <c r="C6" s="41" t="s">
        <v>19401</v>
      </c>
      <c r="D6" s="41" t="s">
        <v>19402</v>
      </c>
      <c r="E6" s="41" t="s">
        <v>428</v>
      </c>
      <c r="F6" s="6" t="s">
        <v>429</v>
      </c>
      <c r="G6" s="6" t="s">
        <v>19412</v>
      </c>
      <c r="H6" s="41" t="s">
        <v>19404</v>
      </c>
      <c r="I6" s="41" t="s">
        <v>19413</v>
      </c>
      <c r="J6" s="6" t="s">
        <v>19414</v>
      </c>
      <c r="K6" s="6" t="s">
        <v>7021</v>
      </c>
      <c r="L6" s="6" t="s">
        <v>15433</v>
      </c>
      <c r="M6" s="6">
        <v>3</v>
      </c>
      <c r="N6" s="78" t="s">
        <v>322</v>
      </c>
      <c r="O6" s="55" t="s">
        <v>299</v>
      </c>
    </row>
    <row r="7" ht="16.05" customHeight="1" spans="1:15">
      <c r="A7" s="41">
        <v>57748</v>
      </c>
      <c r="B7" s="41" t="s">
        <v>19415</v>
      </c>
      <c r="C7" s="41" t="s">
        <v>19401</v>
      </c>
      <c r="D7" s="41" t="s">
        <v>19402</v>
      </c>
      <c r="E7" s="41" t="s">
        <v>428</v>
      </c>
      <c r="F7" s="6" t="s">
        <v>429</v>
      </c>
      <c r="G7" s="6" t="s">
        <v>19416</v>
      </c>
      <c r="H7" s="41" t="s">
        <v>14649</v>
      </c>
      <c r="I7" s="41" t="s">
        <v>14650</v>
      </c>
      <c r="J7" s="6" t="s">
        <v>19417</v>
      </c>
      <c r="K7" s="6" t="s">
        <v>19418</v>
      </c>
      <c r="L7" s="6" t="s">
        <v>15433</v>
      </c>
      <c r="M7" s="6">
        <v>4</v>
      </c>
      <c r="N7" s="55" t="s">
        <v>642</v>
      </c>
      <c r="O7" s="55" t="s">
        <v>299</v>
      </c>
    </row>
    <row r="8" ht="16.05" customHeight="1" spans="1:15">
      <c r="A8" s="41">
        <v>62095</v>
      </c>
      <c r="B8" s="41" t="s">
        <v>19419</v>
      </c>
      <c r="C8" s="41" t="s">
        <v>19401</v>
      </c>
      <c r="D8" s="41" t="s">
        <v>19402</v>
      </c>
      <c r="E8" s="41" t="s">
        <v>428</v>
      </c>
      <c r="F8" s="6" t="s">
        <v>429</v>
      </c>
      <c r="G8" s="6" t="s">
        <v>19420</v>
      </c>
      <c r="H8" s="41" t="s">
        <v>19421</v>
      </c>
      <c r="I8" s="41" t="s">
        <v>19422</v>
      </c>
      <c r="J8" s="6" t="s">
        <v>19423</v>
      </c>
      <c r="K8" s="6" t="s">
        <v>19424</v>
      </c>
      <c r="L8" s="6" t="s">
        <v>15433</v>
      </c>
      <c r="M8" s="6">
        <v>5</v>
      </c>
      <c r="N8" s="55" t="s">
        <v>642</v>
      </c>
      <c r="O8" s="55" t="s">
        <v>299</v>
      </c>
    </row>
    <row r="9" ht="16.05" customHeight="1" spans="1:15">
      <c r="A9" s="41">
        <v>56119</v>
      </c>
      <c r="B9" s="41" t="s">
        <v>19425</v>
      </c>
      <c r="C9" s="41" t="s">
        <v>19401</v>
      </c>
      <c r="D9" s="41" t="s">
        <v>19402</v>
      </c>
      <c r="E9" s="41" t="s">
        <v>428</v>
      </c>
      <c r="F9" s="6" t="s">
        <v>429</v>
      </c>
      <c r="G9" s="6" t="s">
        <v>19426</v>
      </c>
      <c r="H9" s="41" t="s">
        <v>19427</v>
      </c>
      <c r="I9" s="41" t="s">
        <v>19428</v>
      </c>
      <c r="J9" s="6" t="s">
        <v>19429</v>
      </c>
      <c r="K9" s="6" t="s">
        <v>19424</v>
      </c>
      <c r="L9" s="6" t="s">
        <v>15433</v>
      </c>
      <c r="M9" s="6">
        <v>6</v>
      </c>
      <c r="N9" s="55" t="s">
        <v>642</v>
      </c>
      <c r="O9" s="55" t="s">
        <v>299</v>
      </c>
    </row>
    <row r="10" ht="16.05" customHeight="1" spans="1:15">
      <c r="A10" s="41">
        <v>59468</v>
      </c>
      <c r="B10" s="41" t="s">
        <v>19430</v>
      </c>
      <c r="C10" s="41" t="s">
        <v>19401</v>
      </c>
      <c r="D10" s="41" t="s">
        <v>19402</v>
      </c>
      <c r="E10" s="41" t="s">
        <v>428</v>
      </c>
      <c r="F10" s="6" t="s">
        <v>429</v>
      </c>
      <c r="G10" s="6" t="s">
        <v>19431</v>
      </c>
      <c r="H10" s="41" t="s">
        <v>19432</v>
      </c>
      <c r="I10" s="41" t="s">
        <v>19433</v>
      </c>
      <c r="J10" s="6" t="s">
        <v>19434</v>
      </c>
      <c r="K10" s="6" t="s">
        <v>19424</v>
      </c>
      <c r="L10" s="6" t="s">
        <v>15433</v>
      </c>
      <c r="M10" s="6">
        <v>7</v>
      </c>
      <c r="N10" s="55" t="s">
        <v>642</v>
      </c>
      <c r="O10" s="55" t="s">
        <v>299</v>
      </c>
    </row>
    <row r="11" ht="16.05" customHeight="1" spans="1:15">
      <c r="A11" s="41">
        <v>55230</v>
      </c>
      <c r="B11" s="41" t="s">
        <v>19435</v>
      </c>
      <c r="C11" s="41" t="s">
        <v>19401</v>
      </c>
      <c r="D11" s="41" t="s">
        <v>19402</v>
      </c>
      <c r="E11" s="41" t="s">
        <v>428</v>
      </c>
      <c r="F11" s="6" t="s">
        <v>429</v>
      </c>
      <c r="G11" s="6" t="s">
        <v>19436</v>
      </c>
      <c r="H11" s="41" t="s">
        <v>19437</v>
      </c>
      <c r="I11" s="41" t="s">
        <v>19438</v>
      </c>
      <c r="J11" s="6" t="s">
        <v>19439</v>
      </c>
      <c r="K11" s="6" t="s">
        <v>19424</v>
      </c>
      <c r="L11" s="6" t="s">
        <v>15433</v>
      </c>
      <c r="M11" s="6">
        <v>8</v>
      </c>
      <c r="N11" s="55" t="s">
        <v>642</v>
      </c>
      <c r="O11" s="55" t="s">
        <v>299</v>
      </c>
    </row>
    <row r="12" ht="16.05" customHeight="1" spans="1:15">
      <c r="A12" s="41">
        <v>58831</v>
      </c>
      <c r="B12" s="41" t="s">
        <v>19440</v>
      </c>
      <c r="C12" s="41" t="s">
        <v>19401</v>
      </c>
      <c r="D12" s="41" t="s">
        <v>19402</v>
      </c>
      <c r="E12" s="41" t="s">
        <v>428</v>
      </c>
      <c r="F12" s="6" t="s">
        <v>429</v>
      </c>
      <c r="G12" s="6" t="s">
        <v>19441</v>
      </c>
      <c r="H12" s="41" t="s">
        <v>19404</v>
      </c>
      <c r="I12" s="41" t="s">
        <v>19442</v>
      </c>
      <c r="J12" s="6" t="s">
        <v>19443</v>
      </c>
      <c r="K12" s="6" t="s">
        <v>19444</v>
      </c>
      <c r="L12" s="6" t="s">
        <v>15433</v>
      </c>
      <c r="M12" s="6">
        <v>9</v>
      </c>
      <c r="N12" s="55" t="s">
        <v>642</v>
      </c>
      <c r="O12" s="55" t="s">
        <v>299</v>
      </c>
    </row>
    <row r="13" ht="16.05" customHeight="1" spans="1:15">
      <c r="A13" s="41">
        <v>58615</v>
      </c>
      <c r="B13" s="41" t="s">
        <v>19445</v>
      </c>
      <c r="C13" s="41" t="s">
        <v>19401</v>
      </c>
      <c r="D13" s="41" t="s">
        <v>19402</v>
      </c>
      <c r="E13" s="41" t="s">
        <v>428</v>
      </c>
      <c r="F13" s="6" t="s">
        <v>429</v>
      </c>
      <c r="G13" s="6" t="s">
        <v>19446</v>
      </c>
      <c r="H13" s="41" t="s">
        <v>19404</v>
      </c>
      <c r="I13" s="41" t="s">
        <v>19442</v>
      </c>
      <c r="J13" s="6" t="s">
        <v>19447</v>
      </c>
      <c r="K13" s="6" t="s">
        <v>19444</v>
      </c>
      <c r="L13" s="6" t="s">
        <v>15433</v>
      </c>
      <c r="M13" s="6">
        <v>10</v>
      </c>
      <c r="N13" s="55" t="s">
        <v>642</v>
      </c>
      <c r="O13" s="55" t="s">
        <v>299</v>
      </c>
    </row>
    <row r="14" ht="16.05" customHeight="1" spans="1:15">
      <c r="A14" s="41">
        <v>58648</v>
      </c>
      <c r="B14" s="41" t="s">
        <v>19448</v>
      </c>
      <c r="C14" s="41" t="s">
        <v>19401</v>
      </c>
      <c r="D14" s="41" t="s">
        <v>19402</v>
      </c>
      <c r="E14" s="41" t="s">
        <v>428</v>
      </c>
      <c r="F14" s="6" t="s">
        <v>429</v>
      </c>
      <c r="G14" s="6" t="s">
        <v>19449</v>
      </c>
      <c r="H14" s="41" t="s">
        <v>65</v>
      </c>
      <c r="I14" s="41" t="s">
        <v>19450</v>
      </c>
      <c r="J14" s="6" t="s">
        <v>19451</v>
      </c>
      <c r="K14" s="6" t="s">
        <v>19444</v>
      </c>
      <c r="L14" s="6" t="s">
        <v>15433</v>
      </c>
      <c r="M14" s="6">
        <v>11</v>
      </c>
      <c r="N14" s="55" t="s">
        <v>333</v>
      </c>
      <c r="O14" s="55"/>
    </row>
    <row r="15" ht="16.05" customHeight="1" spans="1:15">
      <c r="A15" s="41">
        <v>58583</v>
      </c>
      <c r="B15" s="41" t="s">
        <v>19452</v>
      </c>
      <c r="C15" s="41" t="s">
        <v>19401</v>
      </c>
      <c r="D15" s="41" t="s">
        <v>19402</v>
      </c>
      <c r="E15" s="41" t="s">
        <v>428</v>
      </c>
      <c r="F15" s="6" t="s">
        <v>429</v>
      </c>
      <c r="G15" s="6" t="s">
        <v>19453</v>
      </c>
      <c r="H15" s="41" t="s">
        <v>65</v>
      </c>
      <c r="I15" s="41" t="s">
        <v>19450</v>
      </c>
      <c r="J15" s="6" t="s">
        <v>19454</v>
      </c>
      <c r="K15" s="6" t="s">
        <v>19444</v>
      </c>
      <c r="L15" s="6" t="s">
        <v>15433</v>
      </c>
      <c r="M15" s="6">
        <v>12</v>
      </c>
      <c r="N15" s="55" t="s">
        <v>333</v>
      </c>
      <c r="O15" s="55"/>
    </row>
    <row r="16" ht="16.05" customHeight="1" spans="1:15">
      <c r="A16" s="41">
        <v>58595</v>
      </c>
      <c r="B16" s="41" t="s">
        <v>19455</v>
      </c>
      <c r="C16" s="41" t="s">
        <v>19401</v>
      </c>
      <c r="D16" s="41" t="s">
        <v>19402</v>
      </c>
      <c r="E16" s="41" t="s">
        <v>428</v>
      </c>
      <c r="F16" s="6" t="s">
        <v>429</v>
      </c>
      <c r="G16" s="6" t="s">
        <v>19456</v>
      </c>
      <c r="H16" s="41" t="s">
        <v>19404</v>
      </c>
      <c r="I16" s="41" t="s">
        <v>19457</v>
      </c>
      <c r="J16" s="6" t="s">
        <v>19458</v>
      </c>
      <c r="K16" s="6" t="s">
        <v>19444</v>
      </c>
      <c r="L16" s="6" t="s">
        <v>15433</v>
      </c>
      <c r="M16" s="6">
        <v>13</v>
      </c>
      <c r="N16" s="55" t="s">
        <v>333</v>
      </c>
      <c r="O16" s="55"/>
    </row>
    <row r="17" ht="16.05" customHeight="1" spans="1:15">
      <c r="A17" s="41">
        <v>58634</v>
      </c>
      <c r="B17" s="41" t="s">
        <v>19459</v>
      </c>
      <c r="C17" s="41" t="s">
        <v>19401</v>
      </c>
      <c r="D17" s="41" t="s">
        <v>19402</v>
      </c>
      <c r="E17" s="41" t="s">
        <v>428</v>
      </c>
      <c r="F17" s="6" t="s">
        <v>429</v>
      </c>
      <c r="G17" s="6" t="s">
        <v>19460</v>
      </c>
      <c r="H17" s="41" t="s">
        <v>65</v>
      </c>
      <c r="I17" s="41" t="s">
        <v>19450</v>
      </c>
      <c r="J17" s="6" t="s">
        <v>19461</v>
      </c>
      <c r="K17" s="6" t="s">
        <v>19444</v>
      </c>
      <c r="L17" s="6" t="s">
        <v>15433</v>
      </c>
      <c r="M17" s="6">
        <v>14</v>
      </c>
      <c r="N17" s="55" t="s">
        <v>333</v>
      </c>
      <c r="O17" s="55"/>
    </row>
    <row r="18" ht="16.05" customHeight="1" spans="1:15">
      <c r="A18" s="41">
        <v>58287</v>
      </c>
      <c r="B18" s="41" t="s">
        <v>19462</v>
      </c>
      <c r="C18" s="41" t="s">
        <v>19401</v>
      </c>
      <c r="D18" s="41" t="s">
        <v>19402</v>
      </c>
      <c r="E18" s="41" t="s">
        <v>428</v>
      </c>
      <c r="F18" s="6" t="s">
        <v>429</v>
      </c>
      <c r="G18" s="6" t="s">
        <v>19463</v>
      </c>
      <c r="H18" s="41" t="s">
        <v>19464</v>
      </c>
      <c r="I18" s="41" t="s">
        <v>19465</v>
      </c>
      <c r="J18" s="6" t="s">
        <v>19466</v>
      </c>
      <c r="K18" s="6" t="s">
        <v>19444</v>
      </c>
      <c r="L18" s="6" t="s">
        <v>15433</v>
      </c>
      <c r="M18" s="6">
        <v>15</v>
      </c>
      <c r="N18" s="55" t="s">
        <v>333</v>
      </c>
      <c r="O18" s="55"/>
    </row>
    <row r="19" ht="16.05" customHeight="1" spans="1:15">
      <c r="A19" s="41">
        <v>57967</v>
      </c>
      <c r="B19" s="41" t="s">
        <v>19467</v>
      </c>
      <c r="C19" s="41" t="s">
        <v>19401</v>
      </c>
      <c r="D19" s="41" t="s">
        <v>19402</v>
      </c>
      <c r="E19" s="41" t="s">
        <v>428</v>
      </c>
      <c r="F19" s="6" t="s">
        <v>429</v>
      </c>
      <c r="G19" s="6" t="s">
        <v>19468</v>
      </c>
      <c r="H19" s="41" t="s">
        <v>19469</v>
      </c>
      <c r="I19" s="41" t="s">
        <v>19470</v>
      </c>
      <c r="J19" s="6" t="s">
        <v>19471</v>
      </c>
      <c r="K19" s="6" t="s">
        <v>19444</v>
      </c>
      <c r="L19" s="6" t="s">
        <v>15433</v>
      </c>
      <c r="M19" s="6">
        <v>16</v>
      </c>
      <c r="N19" s="55" t="s">
        <v>333</v>
      </c>
      <c r="O19" s="55"/>
    </row>
    <row r="20" ht="16.05" customHeight="1" spans="1:15">
      <c r="A20" s="41">
        <v>57735</v>
      </c>
      <c r="B20" s="41" t="s">
        <v>19472</v>
      </c>
      <c r="C20" s="41" t="s">
        <v>19401</v>
      </c>
      <c r="D20" s="41" t="s">
        <v>19402</v>
      </c>
      <c r="E20" s="41" t="s">
        <v>428</v>
      </c>
      <c r="F20" s="6" t="s">
        <v>429</v>
      </c>
      <c r="G20" s="6" t="s">
        <v>19473</v>
      </c>
      <c r="H20" s="41" t="s">
        <v>14649</v>
      </c>
      <c r="I20" s="41" t="s">
        <v>14650</v>
      </c>
      <c r="J20" s="6" t="s">
        <v>19474</v>
      </c>
      <c r="K20" s="6">
        <v>232</v>
      </c>
      <c r="L20" s="6">
        <v>135</v>
      </c>
      <c r="M20" s="6">
        <v>17</v>
      </c>
      <c r="N20" s="55" t="s">
        <v>333</v>
      </c>
      <c r="O20" s="55"/>
    </row>
    <row r="21" ht="16.05" customHeight="1" spans="1:15">
      <c r="A21" s="41">
        <v>62121</v>
      </c>
      <c r="B21" s="41" t="s">
        <v>19475</v>
      </c>
      <c r="C21" s="41" t="s">
        <v>19401</v>
      </c>
      <c r="D21" s="41" t="s">
        <v>19402</v>
      </c>
      <c r="E21" s="41" t="s">
        <v>428</v>
      </c>
      <c r="F21" s="6" t="s">
        <v>429</v>
      </c>
      <c r="G21" s="6" t="s">
        <v>19476</v>
      </c>
      <c r="H21" s="41" t="s">
        <v>19477</v>
      </c>
      <c r="I21" s="41" t="s">
        <v>19422</v>
      </c>
      <c r="J21" s="6" t="s">
        <v>19478</v>
      </c>
      <c r="K21" s="6">
        <v>214</v>
      </c>
      <c r="L21" s="6">
        <v>135</v>
      </c>
      <c r="M21" s="6">
        <v>18</v>
      </c>
      <c r="N21" s="55" t="s">
        <v>333</v>
      </c>
      <c r="O21" s="55"/>
    </row>
    <row r="22" ht="16.05" customHeight="1" spans="1:15">
      <c r="A22" s="41">
        <v>47061</v>
      </c>
      <c r="B22" s="41" t="s">
        <v>19479</v>
      </c>
      <c r="C22" s="41" t="s">
        <v>19401</v>
      </c>
      <c r="D22" s="41" t="s">
        <v>19402</v>
      </c>
      <c r="E22" s="41" t="s">
        <v>428</v>
      </c>
      <c r="F22" s="6" t="s">
        <v>429</v>
      </c>
      <c r="G22" s="6" t="s">
        <v>19480</v>
      </c>
      <c r="H22" s="41" t="s">
        <v>19481</v>
      </c>
      <c r="I22" s="41" t="s">
        <v>4158</v>
      </c>
      <c r="J22" s="6" t="s">
        <v>19482</v>
      </c>
      <c r="K22" s="6">
        <v>211</v>
      </c>
      <c r="L22" s="6">
        <v>163</v>
      </c>
      <c r="M22" s="6">
        <v>19</v>
      </c>
      <c r="N22" s="55" t="s">
        <v>333</v>
      </c>
      <c r="O22" s="55"/>
    </row>
    <row r="23" ht="16.05" customHeight="1" spans="1:15">
      <c r="A23" s="41">
        <v>58599</v>
      </c>
      <c r="B23" s="41" t="s">
        <v>19483</v>
      </c>
      <c r="C23" s="41" t="s">
        <v>19401</v>
      </c>
      <c r="D23" s="41" t="s">
        <v>19402</v>
      </c>
      <c r="E23" s="41" t="s">
        <v>428</v>
      </c>
      <c r="F23" s="6" t="s">
        <v>429</v>
      </c>
      <c r="G23" s="6" t="s">
        <v>19484</v>
      </c>
      <c r="H23" s="41" t="s">
        <v>65</v>
      </c>
      <c r="I23" s="41" t="s">
        <v>19450</v>
      </c>
      <c r="J23" s="6" t="s">
        <v>19485</v>
      </c>
      <c r="K23" s="6">
        <v>206</v>
      </c>
      <c r="L23" s="6">
        <v>176</v>
      </c>
      <c r="M23" s="6">
        <v>20</v>
      </c>
      <c r="N23" s="55" t="s">
        <v>333</v>
      </c>
      <c r="O23" s="55"/>
    </row>
    <row r="24" ht="16.05" customHeight="1" spans="1:15">
      <c r="A24" s="41">
        <v>57962</v>
      </c>
      <c r="B24" s="41" t="s">
        <v>19486</v>
      </c>
      <c r="C24" s="41" t="s">
        <v>19401</v>
      </c>
      <c r="D24" s="41" t="s">
        <v>19402</v>
      </c>
      <c r="E24" s="41" t="s">
        <v>428</v>
      </c>
      <c r="F24" s="6" t="s">
        <v>429</v>
      </c>
      <c r="G24" s="6" t="s">
        <v>19487</v>
      </c>
      <c r="H24" s="41" t="s">
        <v>19469</v>
      </c>
      <c r="I24" s="41" t="s">
        <v>19488</v>
      </c>
      <c r="J24" s="6" t="s">
        <v>19489</v>
      </c>
      <c r="K24" s="6">
        <v>206</v>
      </c>
      <c r="L24" s="6">
        <v>199</v>
      </c>
      <c r="M24" s="6">
        <v>21</v>
      </c>
      <c r="N24" s="55" t="s">
        <v>333</v>
      </c>
      <c r="O24" s="55"/>
    </row>
    <row r="25" ht="16.05" customHeight="1" spans="1:15">
      <c r="A25" s="41">
        <v>57956</v>
      </c>
      <c r="B25" s="41" t="s">
        <v>19490</v>
      </c>
      <c r="C25" s="41" t="s">
        <v>19401</v>
      </c>
      <c r="D25" s="41" t="s">
        <v>19402</v>
      </c>
      <c r="E25" s="41" t="s">
        <v>428</v>
      </c>
      <c r="F25" s="6" t="s">
        <v>429</v>
      </c>
      <c r="G25" s="6" t="s">
        <v>19491</v>
      </c>
      <c r="H25" s="41" t="s">
        <v>12942</v>
      </c>
      <c r="I25" s="41" t="s">
        <v>19492</v>
      </c>
      <c r="J25" s="6" t="s">
        <v>19493</v>
      </c>
      <c r="K25" s="6">
        <v>201</v>
      </c>
      <c r="L25" s="6">
        <v>206</v>
      </c>
      <c r="M25" s="6">
        <v>22</v>
      </c>
      <c r="N25" s="55" t="s">
        <v>333</v>
      </c>
      <c r="O25" s="55"/>
    </row>
    <row r="26" ht="16.05" customHeight="1" spans="1:15">
      <c r="A26" s="41">
        <v>55205</v>
      </c>
      <c r="B26" s="41" t="s">
        <v>19494</v>
      </c>
      <c r="C26" s="41" t="s">
        <v>19401</v>
      </c>
      <c r="D26" s="41" t="s">
        <v>19402</v>
      </c>
      <c r="E26" s="41" t="s">
        <v>428</v>
      </c>
      <c r="F26" s="6" t="s">
        <v>429</v>
      </c>
      <c r="G26" s="6" t="s">
        <v>19495</v>
      </c>
      <c r="H26" s="41" t="s">
        <v>19496</v>
      </c>
      <c r="I26" s="41" t="s">
        <v>19438</v>
      </c>
      <c r="J26" s="6" t="s">
        <v>19497</v>
      </c>
      <c r="K26" s="6">
        <v>201</v>
      </c>
      <c r="L26" s="6">
        <v>215</v>
      </c>
      <c r="M26" s="6">
        <v>23</v>
      </c>
      <c r="N26" s="55" t="s">
        <v>333</v>
      </c>
      <c r="O26" s="55"/>
    </row>
    <row r="27" ht="16.05" customHeight="1" spans="1:15">
      <c r="A27" s="41">
        <v>61623</v>
      </c>
      <c r="B27" s="41" t="s">
        <v>19498</v>
      </c>
      <c r="C27" s="41" t="s">
        <v>19401</v>
      </c>
      <c r="D27" s="41" t="s">
        <v>19402</v>
      </c>
      <c r="E27" s="41" t="s">
        <v>428</v>
      </c>
      <c r="F27" s="6" t="s">
        <v>429</v>
      </c>
      <c r="G27" s="6" t="s">
        <v>19499</v>
      </c>
      <c r="H27" s="41" t="s">
        <v>19500</v>
      </c>
      <c r="I27" s="41" t="s">
        <v>19501</v>
      </c>
      <c r="J27" s="6" t="s">
        <v>19502</v>
      </c>
      <c r="K27" s="6">
        <v>191</v>
      </c>
      <c r="L27" s="6">
        <v>214</v>
      </c>
      <c r="M27" s="6">
        <v>24</v>
      </c>
      <c r="N27" s="55" t="s">
        <v>333</v>
      </c>
      <c r="O27" s="55"/>
    </row>
    <row r="28" ht="16.05" customHeight="1" spans="1:15">
      <c r="A28" s="41">
        <v>56737</v>
      </c>
      <c r="B28" s="41" t="s">
        <v>19503</v>
      </c>
      <c r="C28" s="41" t="s">
        <v>19401</v>
      </c>
      <c r="D28" s="41" t="s">
        <v>19402</v>
      </c>
      <c r="E28" s="41" t="s">
        <v>428</v>
      </c>
      <c r="F28" s="6" t="s">
        <v>429</v>
      </c>
      <c r="G28" s="6" t="s">
        <v>19504</v>
      </c>
      <c r="H28" s="41" t="s">
        <v>19505</v>
      </c>
      <c r="I28" s="41" t="s">
        <v>19506</v>
      </c>
      <c r="J28" s="6" t="s">
        <v>19507</v>
      </c>
      <c r="K28" s="6">
        <v>180</v>
      </c>
      <c r="L28" s="6">
        <v>192</v>
      </c>
      <c r="M28" s="6">
        <v>25</v>
      </c>
      <c r="N28" s="55" t="s">
        <v>333</v>
      </c>
      <c r="O28" s="55"/>
    </row>
    <row r="29" ht="16.05" customHeight="1" spans="1:15">
      <c r="A29" s="41">
        <v>57709</v>
      </c>
      <c r="B29" s="41" t="s">
        <v>19508</v>
      </c>
      <c r="C29" s="41" t="s">
        <v>19401</v>
      </c>
      <c r="D29" s="41" t="s">
        <v>19402</v>
      </c>
      <c r="E29" s="41" t="s">
        <v>428</v>
      </c>
      <c r="F29" s="6" t="s">
        <v>429</v>
      </c>
      <c r="G29" s="6" t="s">
        <v>19509</v>
      </c>
      <c r="H29" s="41" t="s">
        <v>14649</v>
      </c>
      <c r="I29" s="41" t="s">
        <v>14650</v>
      </c>
      <c r="J29" s="6" t="s">
        <v>19510</v>
      </c>
      <c r="K29" s="6">
        <v>179</v>
      </c>
      <c r="L29" s="6">
        <v>240</v>
      </c>
      <c r="M29" s="6">
        <v>26</v>
      </c>
      <c r="N29" s="55" t="s">
        <v>333</v>
      </c>
      <c r="O29" s="55"/>
    </row>
    <row r="30" ht="16.05" customHeight="1" spans="1:15">
      <c r="A30" s="41">
        <v>61190</v>
      </c>
      <c r="B30" s="41" t="s">
        <v>19511</v>
      </c>
      <c r="C30" s="41" t="s">
        <v>19401</v>
      </c>
      <c r="D30" s="41" t="s">
        <v>19402</v>
      </c>
      <c r="E30" s="41" t="s">
        <v>428</v>
      </c>
      <c r="F30" s="6" t="s">
        <v>429</v>
      </c>
      <c r="G30" s="6" t="s">
        <v>19512</v>
      </c>
      <c r="H30" s="41" t="s">
        <v>19513</v>
      </c>
      <c r="I30" s="41" t="s">
        <v>19514</v>
      </c>
      <c r="J30" s="6" t="s">
        <v>19515</v>
      </c>
      <c r="K30" s="6">
        <v>178</v>
      </c>
      <c r="L30" s="6">
        <v>167</v>
      </c>
      <c r="M30" s="6">
        <v>27</v>
      </c>
      <c r="N30" s="55" t="s">
        <v>333</v>
      </c>
      <c r="O30" s="55"/>
    </row>
    <row r="31" ht="16.05" customHeight="1" spans="1:15">
      <c r="A31" s="41">
        <v>56108</v>
      </c>
      <c r="B31" s="41" t="s">
        <v>19516</v>
      </c>
      <c r="C31" s="41" t="s">
        <v>19401</v>
      </c>
      <c r="D31" s="41" t="s">
        <v>19402</v>
      </c>
      <c r="E31" s="41" t="s">
        <v>428</v>
      </c>
      <c r="F31" s="6" t="s">
        <v>429</v>
      </c>
      <c r="G31" s="6" t="s">
        <v>19517</v>
      </c>
      <c r="H31" s="41" t="s">
        <v>19518</v>
      </c>
      <c r="I31" s="41" t="s">
        <v>19428</v>
      </c>
      <c r="J31" s="6" t="s">
        <v>19519</v>
      </c>
      <c r="K31" s="6">
        <v>171</v>
      </c>
      <c r="L31" s="6">
        <v>154</v>
      </c>
      <c r="M31" s="6">
        <v>28</v>
      </c>
      <c r="N31" s="55" t="s">
        <v>333</v>
      </c>
      <c r="O31" s="55"/>
    </row>
    <row r="32" ht="16.05" customHeight="1" spans="1:15">
      <c r="A32" s="41">
        <v>59488</v>
      </c>
      <c r="B32" s="41" t="s">
        <v>19520</v>
      </c>
      <c r="C32" s="41" t="s">
        <v>19401</v>
      </c>
      <c r="D32" s="41" t="s">
        <v>19402</v>
      </c>
      <c r="E32" s="41" t="s">
        <v>428</v>
      </c>
      <c r="F32" s="6" t="s">
        <v>429</v>
      </c>
      <c r="G32" s="6" t="s">
        <v>19521</v>
      </c>
      <c r="H32" s="41" t="s">
        <v>19522</v>
      </c>
      <c r="I32" s="41" t="s">
        <v>19433</v>
      </c>
      <c r="J32" s="6" t="s">
        <v>19523</v>
      </c>
      <c r="K32" s="6">
        <v>159</v>
      </c>
      <c r="L32" s="6">
        <v>240</v>
      </c>
      <c r="M32" s="6">
        <v>29</v>
      </c>
      <c r="N32" s="55" t="s">
        <v>333</v>
      </c>
      <c r="O32" s="55"/>
    </row>
    <row r="33" ht="16.05" customHeight="1" spans="1:15">
      <c r="A33" s="41">
        <v>57896</v>
      </c>
      <c r="B33" s="41" t="s">
        <v>19524</v>
      </c>
      <c r="C33" s="41" t="s">
        <v>19401</v>
      </c>
      <c r="D33" s="41" t="s">
        <v>19402</v>
      </c>
      <c r="E33" s="41" t="s">
        <v>428</v>
      </c>
      <c r="F33" s="6" t="s">
        <v>429</v>
      </c>
      <c r="G33" s="6" t="s">
        <v>19525</v>
      </c>
      <c r="H33" s="41" t="s">
        <v>19526</v>
      </c>
      <c r="I33" s="41" t="s">
        <v>19527</v>
      </c>
      <c r="J33" s="6" t="s">
        <v>19528</v>
      </c>
      <c r="K33" s="6">
        <v>148</v>
      </c>
      <c r="L33" s="6">
        <v>215</v>
      </c>
      <c r="M33" s="6">
        <v>30</v>
      </c>
      <c r="N33" s="55" t="s">
        <v>333</v>
      </c>
      <c r="O33" s="55"/>
    </row>
    <row r="34" ht="16.05" customHeight="1" spans="1:15">
      <c r="A34" s="41">
        <v>58032</v>
      </c>
      <c r="B34" s="41" t="s">
        <v>19529</v>
      </c>
      <c r="C34" s="41" t="s">
        <v>19401</v>
      </c>
      <c r="D34" s="41" t="s">
        <v>19402</v>
      </c>
      <c r="E34" s="41" t="s">
        <v>428</v>
      </c>
      <c r="F34" s="6" t="s">
        <v>429</v>
      </c>
      <c r="G34" s="6" t="s">
        <v>19530</v>
      </c>
      <c r="H34" s="41" t="s">
        <v>19531</v>
      </c>
      <c r="I34" s="41" t="s">
        <v>19532</v>
      </c>
      <c r="J34" s="6" t="s">
        <v>19533</v>
      </c>
      <c r="K34" s="6">
        <v>144</v>
      </c>
      <c r="L34" s="6">
        <v>210</v>
      </c>
      <c r="M34" s="6">
        <v>31</v>
      </c>
      <c r="N34" s="55" t="s">
        <v>333</v>
      </c>
      <c r="O34" s="55"/>
    </row>
    <row r="35" ht="16.05" customHeight="1" spans="1:15">
      <c r="A35" s="41">
        <v>61836</v>
      </c>
      <c r="B35" s="41" t="s">
        <v>19534</v>
      </c>
      <c r="C35" s="41" t="s">
        <v>19401</v>
      </c>
      <c r="D35" s="41" t="s">
        <v>19402</v>
      </c>
      <c r="E35" s="41" t="s">
        <v>428</v>
      </c>
      <c r="F35" s="6" t="s">
        <v>429</v>
      </c>
      <c r="G35" s="6" t="s">
        <v>19535</v>
      </c>
      <c r="H35" s="41" t="s">
        <v>19500</v>
      </c>
      <c r="I35" s="41" t="s">
        <v>19501</v>
      </c>
      <c r="J35" s="6" t="s">
        <v>19536</v>
      </c>
      <c r="K35" s="6">
        <v>142</v>
      </c>
      <c r="L35" s="6">
        <v>208</v>
      </c>
      <c r="M35" s="6">
        <v>32</v>
      </c>
      <c r="N35" s="55" t="s">
        <v>333</v>
      </c>
      <c r="O35" s="55"/>
    </row>
    <row r="36" ht="16.05" customHeight="1" spans="1:15">
      <c r="A36" s="41">
        <v>58622</v>
      </c>
      <c r="B36" s="41" t="s">
        <v>19537</v>
      </c>
      <c r="C36" s="41" t="s">
        <v>19401</v>
      </c>
      <c r="D36" s="41" t="s">
        <v>19402</v>
      </c>
      <c r="E36" s="41" t="s">
        <v>428</v>
      </c>
      <c r="F36" s="6" t="s">
        <v>429</v>
      </c>
      <c r="G36" s="6" t="s">
        <v>19538</v>
      </c>
      <c r="H36" s="41" t="s">
        <v>19404</v>
      </c>
      <c r="I36" s="41" t="s">
        <v>19539</v>
      </c>
      <c r="J36" s="6" t="s">
        <v>19540</v>
      </c>
      <c r="K36" s="6">
        <v>141</v>
      </c>
      <c r="L36" s="6">
        <v>240</v>
      </c>
      <c r="M36" s="6">
        <v>33</v>
      </c>
      <c r="N36" s="55" t="s">
        <v>333</v>
      </c>
      <c r="O36" s="55"/>
    </row>
    <row r="37" ht="16.05" customHeight="1" spans="1:15">
      <c r="A37" s="41">
        <v>59483</v>
      </c>
      <c r="B37" s="41" t="s">
        <v>19541</v>
      </c>
      <c r="C37" s="41" t="s">
        <v>19401</v>
      </c>
      <c r="D37" s="41" t="s">
        <v>19402</v>
      </c>
      <c r="E37" s="41" t="s">
        <v>428</v>
      </c>
      <c r="F37" s="6" t="s">
        <v>429</v>
      </c>
      <c r="G37" s="6" t="s">
        <v>19542</v>
      </c>
      <c r="H37" s="41" t="s">
        <v>19543</v>
      </c>
      <c r="I37" s="41" t="s">
        <v>19433</v>
      </c>
      <c r="J37" s="6" t="s">
        <v>19544</v>
      </c>
      <c r="K37" s="6">
        <v>138</v>
      </c>
      <c r="L37" s="6">
        <v>162</v>
      </c>
      <c r="M37" s="6">
        <v>34</v>
      </c>
      <c r="N37" s="55" t="s">
        <v>333</v>
      </c>
      <c r="O37" s="55"/>
    </row>
    <row r="38" ht="16.05" customHeight="1" spans="1:15">
      <c r="A38" s="41">
        <v>59156</v>
      </c>
      <c r="B38" s="41" t="s">
        <v>19545</v>
      </c>
      <c r="C38" s="41" t="s">
        <v>19401</v>
      </c>
      <c r="D38" s="41" t="s">
        <v>19402</v>
      </c>
      <c r="E38" s="41" t="s">
        <v>428</v>
      </c>
      <c r="F38" s="6" t="s">
        <v>429</v>
      </c>
      <c r="G38" s="6" t="s">
        <v>19546</v>
      </c>
      <c r="H38" s="41" t="s">
        <v>19547</v>
      </c>
      <c r="I38" s="41" t="s">
        <v>19548</v>
      </c>
      <c r="J38" s="6" t="s">
        <v>19549</v>
      </c>
      <c r="K38" s="6">
        <v>134</v>
      </c>
      <c r="L38" s="6">
        <v>176</v>
      </c>
      <c r="M38" s="6">
        <v>35</v>
      </c>
      <c r="N38" s="55" t="s">
        <v>368</v>
      </c>
      <c r="O38" s="55"/>
    </row>
    <row r="39" ht="16.05" customHeight="1" spans="1:15">
      <c r="A39" s="41">
        <v>61187</v>
      </c>
      <c r="B39" s="41" t="s">
        <v>19550</v>
      </c>
      <c r="C39" s="41" t="s">
        <v>19401</v>
      </c>
      <c r="D39" s="41" t="s">
        <v>19402</v>
      </c>
      <c r="E39" s="41" t="s">
        <v>428</v>
      </c>
      <c r="F39" s="6" t="s">
        <v>429</v>
      </c>
      <c r="G39" s="6" t="s">
        <v>19551</v>
      </c>
      <c r="H39" s="41" t="s">
        <v>19552</v>
      </c>
      <c r="I39" s="41" t="s">
        <v>19553</v>
      </c>
      <c r="J39" s="6" t="s">
        <v>19554</v>
      </c>
      <c r="K39" s="6">
        <v>120</v>
      </c>
      <c r="L39" s="6">
        <v>240</v>
      </c>
      <c r="M39" s="6">
        <v>36</v>
      </c>
      <c r="N39" s="55" t="s">
        <v>368</v>
      </c>
      <c r="O39" s="55"/>
    </row>
    <row r="40" ht="16.05" customHeight="1" spans="1:15">
      <c r="A40" s="41">
        <v>62352</v>
      </c>
      <c r="B40" s="41" t="s">
        <v>19555</v>
      </c>
      <c r="C40" s="41" t="s">
        <v>19401</v>
      </c>
      <c r="D40" s="41" t="s">
        <v>19402</v>
      </c>
      <c r="E40" s="41" t="s">
        <v>428</v>
      </c>
      <c r="F40" s="6" t="s">
        <v>429</v>
      </c>
      <c r="G40" s="6" t="s">
        <v>19556</v>
      </c>
      <c r="H40" s="41" t="s">
        <v>19557</v>
      </c>
      <c r="I40" s="41" t="s">
        <v>19558</v>
      </c>
      <c r="J40" s="6" t="s">
        <v>19559</v>
      </c>
      <c r="K40" s="6">
        <v>113</v>
      </c>
      <c r="L40" s="6">
        <v>221</v>
      </c>
      <c r="M40" s="6">
        <v>37</v>
      </c>
      <c r="N40" s="55" t="s">
        <v>368</v>
      </c>
      <c r="O40" s="55"/>
    </row>
    <row r="41" ht="16.05" customHeight="1" spans="1:15">
      <c r="A41" s="41">
        <v>62462</v>
      </c>
      <c r="B41" s="41" t="s">
        <v>19560</v>
      </c>
      <c r="C41" s="41" t="s">
        <v>19401</v>
      </c>
      <c r="D41" s="41" t="s">
        <v>19402</v>
      </c>
      <c r="E41" s="41" t="s">
        <v>428</v>
      </c>
      <c r="F41" s="6" t="s">
        <v>429</v>
      </c>
      <c r="G41" s="6" t="s">
        <v>19561</v>
      </c>
      <c r="H41" s="41" t="s">
        <v>19562</v>
      </c>
      <c r="I41" s="41" t="s">
        <v>19563</v>
      </c>
      <c r="J41" s="6" t="s">
        <v>19564</v>
      </c>
      <c r="K41" s="6">
        <v>110</v>
      </c>
      <c r="L41" s="6">
        <v>184</v>
      </c>
      <c r="M41" s="6">
        <v>38</v>
      </c>
      <c r="N41" s="55" t="s">
        <v>368</v>
      </c>
      <c r="O41" s="55"/>
    </row>
    <row r="42" ht="16.05" customHeight="1" spans="1:15">
      <c r="A42" s="41">
        <v>60991</v>
      </c>
      <c r="B42" s="41" t="s">
        <v>19565</v>
      </c>
      <c r="C42" s="41" t="s">
        <v>19401</v>
      </c>
      <c r="D42" s="41" t="s">
        <v>19402</v>
      </c>
      <c r="E42" s="41" t="s">
        <v>428</v>
      </c>
      <c r="F42" s="6" t="s">
        <v>429</v>
      </c>
      <c r="G42" s="6" t="s">
        <v>19566</v>
      </c>
      <c r="H42" s="41" t="s">
        <v>19513</v>
      </c>
      <c r="I42" s="41" t="s">
        <v>19514</v>
      </c>
      <c r="J42" s="6" t="s">
        <v>19567</v>
      </c>
      <c r="K42" s="6">
        <v>96</v>
      </c>
      <c r="L42" s="6">
        <v>240</v>
      </c>
      <c r="M42" s="6">
        <v>39</v>
      </c>
      <c r="N42" s="55" t="s">
        <v>368</v>
      </c>
      <c r="O42" s="55"/>
    </row>
    <row r="43" ht="16.05" customHeight="1" spans="1:15">
      <c r="A43" s="41">
        <v>53774</v>
      </c>
      <c r="B43" s="41" t="s">
        <v>19568</v>
      </c>
      <c r="C43" s="41" t="s">
        <v>19401</v>
      </c>
      <c r="D43" s="41" t="s">
        <v>19402</v>
      </c>
      <c r="E43" s="41" t="s">
        <v>428</v>
      </c>
      <c r="F43" s="6" t="s">
        <v>429</v>
      </c>
      <c r="G43" s="6" t="s">
        <v>19569</v>
      </c>
      <c r="H43" s="41" t="s">
        <v>19570</v>
      </c>
      <c r="I43" s="41" t="s">
        <v>19571</v>
      </c>
      <c r="J43" s="6" t="s">
        <v>19572</v>
      </c>
      <c r="K43" s="6">
        <v>96</v>
      </c>
      <c r="L43" s="6">
        <v>240</v>
      </c>
      <c r="M43" s="6">
        <v>40</v>
      </c>
      <c r="N43" s="55" t="s">
        <v>368</v>
      </c>
      <c r="O43" s="55"/>
    </row>
    <row r="44" ht="16.05" customHeight="1" spans="1:15">
      <c r="A44" s="41">
        <v>53454</v>
      </c>
      <c r="B44" s="41" t="s">
        <v>19573</v>
      </c>
      <c r="C44" s="41" t="s">
        <v>19401</v>
      </c>
      <c r="D44" s="41" t="s">
        <v>19402</v>
      </c>
      <c r="E44" s="41" t="s">
        <v>428</v>
      </c>
      <c r="F44" s="6" t="s">
        <v>429</v>
      </c>
      <c r="G44" s="6" t="s">
        <v>19574</v>
      </c>
      <c r="H44" s="41" t="s">
        <v>19575</v>
      </c>
      <c r="I44" s="41" t="s">
        <v>19576</v>
      </c>
      <c r="J44" s="6" t="s">
        <v>19577</v>
      </c>
      <c r="K44" s="6">
        <v>79</v>
      </c>
      <c r="L44" s="6">
        <v>240</v>
      </c>
      <c r="M44" s="6">
        <v>41</v>
      </c>
      <c r="N44" s="55" t="s">
        <v>368</v>
      </c>
      <c r="O44" s="55"/>
    </row>
    <row r="45" ht="16.05" customHeight="1" spans="1:15">
      <c r="A45" s="41">
        <v>57820</v>
      </c>
      <c r="B45" s="41" t="s">
        <v>19578</v>
      </c>
      <c r="C45" s="41" t="s">
        <v>19401</v>
      </c>
      <c r="D45" s="41" t="s">
        <v>19402</v>
      </c>
      <c r="E45" s="41" t="s">
        <v>428</v>
      </c>
      <c r="F45" s="6" t="s">
        <v>429</v>
      </c>
      <c r="G45" s="6" t="s">
        <v>19579</v>
      </c>
      <c r="H45" s="41" t="s">
        <v>19580</v>
      </c>
      <c r="I45" s="41" t="s">
        <v>19581</v>
      </c>
      <c r="J45" s="6" t="s">
        <v>19582</v>
      </c>
      <c r="K45" s="6">
        <v>78</v>
      </c>
      <c r="L45" s="6">
        <v>240</v>
      </c>
      <c r="M45" s="6">
        <v>42</v>
      </c>
      <c r="N45" s="55" t="s">
        <v>368</v>
      </c>
      <c r="O45" s="55"/>
    </row>
    <row r="46" ht="16.05" customHeight="1" spans="1:15">
      <c r="A46" s="41">
        <v>59228</v>
      </c>
      <c r="B46" s="41" t="s">
        <v>19583</v>
      </c>
      <c r="C46" s="41" t="s">
        <v>19401</v>
      </c>
      <c r="D46" s="41" t="s">
        <v>19402</v>
      </c>
      <c r="E46" s="41" t="s">
        <v>428</v>
      </c>
      <c r="F46" s="6" t="s">
        <v>429</v>
      </c>
      <c r="G46" s="6" t="s">
        <v>19584</v>
      </c>
      <c r="H46" s="41" t="s">
        <v>19585</v>
      </c>
      <c r="I46" s="41" t="s">
        <v>19548</v>
      </c>
      <c r="J46" s="6" t="s">
        <v>19586</v>
      </c>
      <c r="K46" s="6">
        <v>75</v>
      </c>
      <c r="L46" s="6">
        <v>240</v>
      </c>
      <c r="M46" s="6">
        <v>43</v>
      </c>
      <c r="N46" s="55" t="s">
        <v>368</v>
      </c>
      <c r="O46" s="55"/>
    </row>
    <row r="47" ht="16.05" customHeight="1" spans="1:15">
      <c r="A47" s="41">
        <v>60428</v>
      </c>
      <c r="B47" s="41" t="s">
        <v>19587</v>
      </c>
      <c r="C47" s="41" t="s">
        <v>19401</v>
      </c>
      <c r="D47" s="41" t="s">
        <v>19402</v>
      </c>
      <c r="E47" s="41" t="s">
        <v>428</v>
      </c>
      <c r="F47" s="6" t="s">
        <v>429</v>
      </c>
      <c r="G47" s="6" t="s">
        <v>19588</v>
      </c>
      <c r="H47" s="41" t="s">
        <v>19589</v>
      </c>
      <c r="I47" s="41" t="s">
        <v>19590</v>
      </c>
      <c r="J47" s="6" t="s">
        <v>19591</v>
      </c>
      <c r="K47" s="6">
        <v>68</v>
      </c>
      <c r="L47" s="6">
        <v>240</v>
      </c>
      <c r="M47" s="6">
        <v>44</v>
      </c>
      <c r="N47" s="55" t="s">
        <v>368</v>
      </c>
      <c r="O47" s="55"/>
    </row>
    <row r="48" ht="16.05" customHeight="1" spans="1:15">
      <c r="A48" s="41">
        <v>59257</v>
      </c>
      <c r="B48" s="41" t="s">
        <v>19592</v>
      </c>
      <c r="C48" s="41" t="s">
        <v>19401</v>
      </c>
      <c r="D48" s="41" t="s">
        <v>19402</v>
      </c>
      <c r="E48" s="41" t="s">
        <v>428</v>
      </c>
      <c r="F48" s="6" t="s">
        <v>429</v>
      </c>
      <c r="G48" s="6" t="s">
        <v>19593</v>
      </c>
      <c r="H48" s="41" t="s">
        <v>19594</v>
      </c>
      <c r="I48" s="41" t="s">
        <v>19595</v>
      </c>
      <c r="J48" s="6" t="s">
        <v>19596</v>
      </c>
      <c r="K48" s="6">
        <v>65</v>
      </c>
      <c r="L48" s="6">
        <v>240</v>
      </c>
      <c r="M48" s="6">
        <v>45</v>
      </c>
      <c r="N48" s="55" t="s">
        <v>368</v>
      </c>
      <c r="O48" s="55"/>
    </row>
    <row r="49" ht="16.05" customHeight="1" spans="1:15">
      <c r="A49" s="41">
        <v>50706</v>
      </c>
      <c r="B49" s="41" t="s">
        <v>19597</v>
      </c>
      <c r="C49" s="41" t="s">
        <v>19401</v>
      </c>
      <c r="D49" s="41" t="s">
        <v>19402</v>
      </c>
      <c r="E49" s="41" t="s">
        <v>428</v>
      </c>
      <c r="F49" s="6" t="s">
        <v>429</v>
      </c>
      <c r="G49" s="6" t="s">
        <v>19598</v>
      </c>
      <c r="H49" s="41" t="s">
        <v>19575</v>
      </c>
      <c r="I49" s="41" t="s">
        <v>19599</v>
      </c>
      <c r="J49" s="6" t="s">
        <v>19600</v>
      </c>
      <c r="K49" s="6">
        <v>61</v>
      </c>
      <c r="L49" s="6">
        <v>240</v>
      </c>
      <c r="M49" s="6">
        <v>46</v>
      </c>
      <c r="N49" s="55" t="s">
        <v>368</v>
      </c>
      <c r="O49" s="55"/>
    </row>
    <row r="50" ht="16.05" customHeight="1" spans="1:15">
      <c r="A50" s="41">
        <v>59214</v>
      </c>
      <c r="B50" s="41" t="s">
        <v>19601</v>
      </c>
      <c r="C50" s="41" t="s">
        <v>19401</v>
      </c>
      <c r="D50" s="41" t="s">
        <v>19402</v>
      </c>
      <c r="E50" s="41" t="s">
        <v>428</v>
      </c>
      <c r="F50" s="6" t="s">
        <v>429</v>
      </c>
      <c r="G50" s="6" t="s">
        <v>19602</v>
      </c>
      <c r="H50" s="41" t="s">
        <v>19547</v>
      </c>
      <c r="I50" s="41" t="s">
        <v>19548</v>
      </c>
      <c r="J50" s="6" t="s">
        <v>19603</v>
      </c>
      <c r="K50" s="6">
        <v>61</v>
      </c>
      <c r="L50" s="6">
        <v>240</v>
      </c>
      <c r="M50" s="6">
        <v>47</v>
      </c>
      <c r="N50" s="55" t="s">
        <v>368</v>
      </c>
      <c r="O50" s="55"/>
    </row>
    <row r="51" ht="16.05" customHeight="1" spans="1:15">
      <c r="A51" s="41">
        <v>60514</v>
      </c>
      <c r="B51" s="41" t="s">
        <v>19604</v>
      </c>
      <c r="C51" s="41" t="s">
        <v>19401</v>
      </c>
      <c r="D51" s="41" t="s">
        <v>19402</v>
      </c>
      <c r="E51" s="41" t="s">
        <v>428</v>
      </c>
      <c r="F51" s="6" t="s">
        <v>429</v>
      </c>
      <c r="G51" s="6" t="s">
        <v>19605</v>
      </c>
      <c r="H51" s="41" t="s">
        <v>19594</v>
      </c>
      <c r="I51" s="41" t="s">
        <v>19595</v>
      </c>
      <c r="J51" s="6" t="s">
        <v>19606</v>
      </c>
      <c r="K51" s="6">
        <v>60</v>
      </c>
      <c r="L51" s="6">
        <v>240</v>
      </c>
      <c r="M51" s="6">
        <v>48</v>
      </c>
      <c r="N51" s="55" t="s">
        <v>368</v>
      </c>
      <c r="O51" s="55"/>
    </row>
    <row r="52" ht="16.05" customHeight="1" spans="1:15">
      <c r="A52" s="41">
        <v>60599</v>
      </c>
      <c r="B52" s="41" t="s">
        <v>19607</v>
      </c>
      <c r="C52" s="41" t="s">
        <v>19401</v>
      </c>
      <c r="D52" s="41" t="s">
        <v>19402</v>
      </c>
      <c r="E52" s="41" t="s">
        <v>428</v>
      </c>
      <c r="F52" s="6" t="s">
        <v>429</v>
      </c>
      <c r="G52" s="6" t="s">
        <v>19608</v>
      </c>
      <c r="H52" s="41" t="s">
        <v>19594</v>
      </c>
      <c r="I52" s="41" t="s">
        <v>19595</v>
      </c>
      <c r="J52" s="6" t="s">
        <v>19609</v>
      </c>
      <c r="K52" s="6">
        <v>58</v>
      </c>
      <c r="L52" s="6">
        <v>240</v>
      </c>
      <c r="M52" s="6">
        <v>49</v>
      </c>
      <c r="N52" s="55" t="s">
        <v>368</v>
      </c>
      <c r="O52" s="55"/>
    </row>
    <row r="53" ht="16.05" customHeight="1" spans="1:15">
      <c r="A53" s="41">
        <v>59204</v>
      </c>
      <c r="B53" s="41" t="s">
        <v>19610</v>
      </c>
      <c r="C53" s="41" t="s">
        <v>19401</v>
      </c>
      <c r="D53" s="41" t="s">
        <v>19402</v>
      </c>
      <c r="E53" s="41" t="s">
        <v>428</v>
      </c>
      <c r="F53" s="6" t="s">
        <v>429</v>
      </c>
      <c r="G53" s="6" t="s">
        <v>19611</v>
      </c>
      <c r="H53" s="41" t="s">
        <v>19594</v>
      </c>
      <c r="I53" s="41" t="s">
        <v>19595</v>
      </c>
      <c r="J53" s="6" t="s">
        <v>19612</v>
      </c>
      <c r="K53" s="6">
        <v>55</v>
      </c>
      <c r="L53" s="6">
        <v>233</v>
      </c>
      <c r="M53" s="6">
        <v>50</v>
      </c>
      <c r="N53" s="55" t="s">
        <v>368</v>
      </c>
      <c r="O53" s="55"/>
    </row>
    <row r="54" ht="16.05" customHeight="1" spans="1:15">
      <c r="A54" s="41">
        <v>53416</v>
      </c>
      <c r="B54" s="41" t="s">
        <v>19613</v>
      </c>
      <c r="C54" s="41" t="s">
        <v>19401</v>
      </c>
      <c r="D54" s="41" t="s">
        <v>19402</v>
      </c>
      <c r="E54" s="41" t="s">
        <v>428</v>
      </c>
      <c r="F54" s="6" t="s">
        <v>429</v>
      </c>
      <c r="G54" s="6" t="s">
        <v>19614</v>
      </c>
      <c r="H54" s="41" t="s">
        <v>19615</v>
      </c>
      <c r="I54" s="41" t="s">
        <v>19616</v>
      </c>
      <c r="J54" s="6" t="s">
        <v>19617</v>
      </c>
      <c r="K54" s="6">
        <v>55</v>
      </c>
      <c r="L54" s="6">
        <v>240</v>
      </c>
      <c r="M54" s="6">
        <v>51</v>
      </c>
      <c r="N54" s="55" t="s">
        <v>368</v>
      </c>
      <c r="O54" s="55"/>
    </row>
    <row r="55" ht="16.05" customHeight="1" spans="1:15">
      <c r="A55" s="41">
        <v>60505</v>
      </c>
      <c r="B55" s="41" t="s">
        <v>19618</v>
      </c>
      <c r="C55" s="41" t="s">
        <v>19401</v>
      </c>
      <c r="D55" s="41" t="s">
        <v>19402</v>
      </c>
      <c r="E55" s="41" t="s">
        <v>428</v>
      </c>
      <c r="F55" s="6" t="s">
        <v>429</v>
      </c>
      <c r="G55" s="6" t="s">
        <v>19619</v>
      </c>
      <c r="H55" s="41" t="s">
        <v>19594</v>
      </c>
      <c r="I55" s="41" t="s">
        <v>19595</v>
      </c>
      <c r="J55" s="6" t="s">
        <v>19620</v>
      </c>
      <c r="K55" s="6">
        <v>55</v>
      </c>
      <c r="L55" s="6">
        <v>240</v>
      </c>
      <c r="M55" s="6">
        <v>52</v>
      </c>
      <c r="N55" s="55" t="s">
        <v>368</v>
      </c>
      <c r="O55" s="55"/>
    </row>
    <row r="56" ht="16.05" customHeight="1" spans="1:15">
      <c r="A56" s="41">
        <v>60400</v>
      </c>
      <c r="B56" s="41" t="s">
        <v>19621</v>
      </c>
      <c r="C56" s="41" t="s">
        <v>19401</v>
      </c>
      <c r="D56" s="41" t="s">
        <v>19402</v>
      </c>
      <c r="E56" s="41" t="s">
        <v>428</v>
      </c>
      <c r="F56" s="6" t="s">
        <v>429</v>
      </c>
      <c r="G56" s="6" t="s">
        <v>19622</v>
      </c>
      <c r="H56" s="41" t="s">
        <v>19589</v>
      </c>
      <c r="I56" s="41" t="s">
        <v>19590</v>
      </c>
      <c r="J56" s="6" t="s">
        <v>19623</v>
      </c>
      <c r="K56" s="6">
        <v>50</v>
      </c>
      <c r="L56" s="6">
        <v>240</v>
      </c>
      <c r="M56" s="6">
        <v>53</v>
      </c>
      <c r="N56" s="55" t="s">
        <v>368</v>
      </c>
      <c r="O56" s="55"/>
    </row>
    <row r="57" ht="16.05" customHeight="1" spans="1:15">
      <c r="A57" s="41">
        <v>62329</v>
      </c>
      <c r="B57" s="41" t="s">
        <v>19624</v>
      </c>
      <c r="C57" s="41" t="s">
        <v>19401</v>
      </c>
      <c r="D57" s="41" t="s">
        <v>19402</v>
      </c>
      <c r="E57" s="41" t="s">
        <v>428</v>
      </c>
      <c r="F57" s="6" t="s">
        <v>429</v>
      </c>
      <c r="G57" s="6" t="s">
        <v>19625</v>
      </c>
      <c r="H57" s="41" t="s">
        <v>19626</v>
      </c>
      <c r="I57" s="41" t="s">
        <v>19558</v>
      </c>
      <c r="J57" s="6" t="s">
        <v>19627</v>
      </c>
      <c r="K57" s="6">
        <v>45</v>
      </c>
      <c r="L57" s="6">
        <v>240</v>
      </c>
      <c r="M57" s="6">
        <v>54</v>
      </c>
      <c r="N57" s="55" t="s">
        <v>368</v>
      </c>
      <c r="O57" s="55"/>
    </row>
    <row r="58" ht="16.05" customHeight="1" spans="1:15">
      <c r="A58" s="41">
        <v>59225</v>
      </c>
      <c r="B58" s="41" t="s">
        <v>19628</v>
      </c>
      <c r="C58" s="41" t="s">
        <v>19401</v>
      </c>
      <c r="D58" s="41" t="s">
        <v>19402</v>
      </c>
      <c r="E58" s="41" t="s">
        <v>428</v>
      </c>
      <c r="F58" s="6" t="s">
        <v>429</v>
      </c>
      <c r="G58" s="6" t="s">
        <v>19629</v>
      </c>
      <c r="H58" s="41" t="s">
        <v>19594</v>
      </c>
      <c r="I58" s="41" t="s">
        <v>19595</v>
      </c>
      <c r="J58" s="6" t="s">
        <v>19630</v>
      </c>
      <c r="K58" s="6">
        <v>40</v>
      </c>
      <c r="L58" s="6">
        <v>240</v>
      </c>
      <c r="M58" s="6">
        <v>55</v>
      </c>
      <c r="N58" s="55" t="s">
        <v>368</v>
      </c>
      <c r="O58" s="55"/>
    </row>
    <row r="59" ht="16.05" customHeight="1" spans="1:15">
      <c r="A59" s="41">
        <v>60550</v>
      </c>
      <c r="B59" s="41" t="s">
        <v>19631</v>
      </c>
      <c r="C59" s="41" t="s">
        <v>19401</v>
      </c>
      <c r="D59" s="41" t="s">
        <v>19402</v>
      </c>
      <c r="E59" s="41" t="s">
        <v>428</v>
      </c>
      <c r="F59" s="6" t="s">
        <v>429</v>
      </c>
      <c r="G59" s="6" t="s">
        <v>19632</v>
      </c>
      <c r="H59" s="41" t="s">
        <v>19594</v>
      </c>
      <c r="I59" s="41" t="s">
        <v>19595</v>
      </c>
      <c r="J59" s="6" t="s">
        <v>19633</v>
      </c>
      <c r="K59" s="6">
        <v>35</v>
      </c>
      <c r="L59" s="6">
        <v>240</v>
      </c>
      <c r="M59" s="6">
        <v>56</v>
      </c>
      <c r="N59" s="55" t="s">
        <v>368</v>
      </c>
      <c r="O59" s="55"/>
    </row>
    <row r="60" ht="16.05" customHeight="1" spans="1:15">
      <c r="A60" s="41">
        <v>60569</v>
      </c>
      <c r="B60" s="41" t="s">
        <v>19634</v>
      </c>
      <c r="C60" s="41" t="s">
        <v>19401</v>
      </c>
      <c r="D60" s="41" t="s">
        <v>19402</v>
      </c>
      <c r="E60" s="41" t="s">
        <v>428</v>
      </c>
      <c r="F60" s="6" t="s">
        <v>429</v>
      </c>
      <c r="G60" s="6" t="s">
        <v>19635</v>
      </c>
      <c r="H60" s="41" t="s">
        <v>19594</v>
      </c>
      <c r="I60" s="41" t="s">
        <v>19595</v>
      </c>
      <c r="J60" s="6" t="s">
        <v>19636</v>
      </c>
      <c r="K60" s="6">
        <v>35</v>
      </c>
      <c r="L60" s="6">
        <v>240</v>
      </c>
      <c r="M60" s="6">
        <v>57</v>
      </c>
      <c r="N60" s="55" t="s">
        <v>368</v>
      </c>
      <c r="O60" s="55"/>
    </row>
    <row r="61" ht="16.05" customHeight="1" spans="1:15">
      <c r="A61" s="41">
        <v>55400</v>
      </c>
      <c r="B61" s="41" t="s">
        <v>19637</v>
      </c>
      <c r="C61" s="41" t="s">
        <v>19401</v>
      </c>
      <c r="D61" s="41" t="s">
        <v>19402</v>
      </c>
      <c r="E61" s="41" t="s">
        <v>428</v>
      </c>
      <c r="F61" s="6" t="s">
        <v>429</v>
      </c>
      <c r="G61" s="6" t="s">
        <v>19638</v>
      </c>
      <c r="H61" s="41" t="s">
        <v>19639</v>
      </c>
      <c r="I61" s="41" t="s">
        <v>19640</v>
      </c>
      <c r="J61" s="6" t="s">
        <v>19641</v>
      </c>
      <c r="K61" s="6">
        <v>30</v>
      </c>
      <c r="L61" s="6">
        <v>240</v>
      </c>
      <c r="M61" s="6">
        <v>58</v>
      </c>
      <c r="N61" s="55" t="s">
        <v>368</v>
      </c>
      <c r="O61" s="55"/>
    </row>
    <row r="62" ht="16.05" customHeight="1" spans="1:15">
      <c r="A62" s="41">
        <v>58490</v>
      </c>
      <c r="B62" s="41" t="s">
        <v>19642</v>
      </c>
      <c r="C62" s="41" t="s">
        <v>19401</v>
      </c>
      <c r="D62" s="41" t="s">
        <v>19402</v>
      </c>
      <c r="E62" s="41" t="s">
        <v>428</v>
      </c>
      <c r="F62" s="6" t="s">
        <v>429</v>
      </c>
      <c r="G62" s="6" t="s">
        <v>19643</v>
      </c>
      <c r="H62" s="41" t="s">
        <v>19644</v>
      </c>
      <c r="I62" s="41" t="s">
        <v>19645</v>
      </c>
      <c r="J62" s="6" t="s">
        <v>19646</v>
      </c>
      <c r="K62" s="6">
        <v>30</v>
      </c>
      <c r="L62" s="6">
        <v>240</v>
      </c>
      <c r="M62" s="6">
        <v>59</v>
      </c>
      <c r="N62" s="55" t="s">
        <v>368</v>
      </c>
      <c r="O62" s="55"/>
    </row>
    <row r="63" ht="16.05" customHeight="1" spans="1:15">
      <c r="A63" s="41">
        <v>59243</v>
      </c>
      <c r="B63" s="41" t="s">
        <v>19647</v>
      </c>
      <c r="C63" s="41" t="s">
        <v>19401</v>
      </c>
      <c r="D63" s="41" t="s">
        <v>19402</v>
      </c>
      <c r="E63" s="41" t="s">
        <v>428</v>
      </c>
      <c r="F63" s="6" t="s">
        <v>429</v>
      </c>
      <c r="G63" s="6" t="s">
        <v>19648</v>
      </c>
      <c r="H63" s="41" t="s">
        <v>19594</v>
      </c>
      <c r="I63" s="41" t="s">
        <v>19595</v>
      </c>
      <c r="J63" s="6" t="s">
        <v>19649</v>
      </c>
      <c r="K63" s="6">
        <v>30</v>
      </c>
      <c r="L63" s="6">
        <v>240</v>
      </c>
      <c r="M63" s="6">
        <v>60</v>
      </c>
      <c r="N63" s="55" t="s">
        <v>368</v>
      </c>
      <c r="O63" s="55"/>
    </row>
    <row r="64" ht="16.05" customHeight="1" spans="1:15">
      <c r="A64" s="41">
        <v>50412</v>
      </c>
      <c r="B64" s="41" t="s">
        <v>19650</v>
      </c>
      <c r="C64" s="41" t="s">
        <v>19401</v>
      </c>
      <c r="D64" s="41" t="s">
        <v>19402</v>
      </c>
      <c r="E64" s="41" t="s">
        <v>428</v>
      </c>
      <c r="F64" s="6" t="s">
        <v>429</v>
      </c>
      <c r="G64" s="6" t="s">
        <v>19651</v>
      </c>
      <c r="H64" s="41" t="s">
        <v>19652</v>
      </c>
      <c r="I64" s="41" t="s">
        <v>19653</v>
      </c>
      <c r="J64" s="6" t="s">
        <v>19654</v>
      </c>
      <c r="K64" s="6">
        <v>28</v>
      </c>
      <c r="L64" s="6">
        <v>240</v>
      </c>
      <c r="M64" s="6">
        <v>61</v>
      </c>
      <c r="N64" s="55" t="s">
        <v>368</v>
      </c>
      <c r="O64" s="55"/>
    </row>
    <row r="65" ht="16.05" customHeight="1" spans="1:15">
      <c r="A65" s="41">
        <v>52575</v>
      </c>
      <c r="B65" s="41" t="s">
        <v>19655</v>
      </c>
      <c r="C65" s="41" t="s">
        <v>19401</v>
      </c>
      <c r="D65" s="41" t="s">
        <v>19402</v>
      </c>
      <c r="E65" s="41" t="s">
        <v>428</v>
      </c>
      <c r="F65" s="6" t="s">
        <v>429</v>
      </c>
      <c r="G65" s="6" t="s">
        <v>19656</v>
      </c>
      <c r="H65" s="41" t="s">
        <v>19657</v>
      </c>
      <c r="I65" s="41" t="s">
        <v>16263</v>
      </c>
      <c r="J65" s="6" t="s">
        <v>19658</v>
      </c>
      <c r="K65" s="6">
        <v>28</v>
      </c>
      <c r="L65" s="6">
        <v>240</v>
      </c>
      <c r="M65" s="6">
        <v>62</v>
      </c>
      <c r="N65" s="55" t="s">
        <v>368</v>
      </c>
      <c r="O65" s="55"/>
    </row>
    <row r="66" ht="16.05" customHeight="1" spans="1:15">
      <c r="A66" s="41">
        <v>60478</v>
      </c>
      <c r="B66" s="41" t="s">
        <v>19659</v>
      </c>
      <c r="C66" s="41" t="s">
        <v>19401</v>
      </c>
      <c r="D66" s="41" t="s">
        <v>19402</v>
      </c>
      <c r="E66" s="41" t="s">
        <v>428</v>
      </c>
      <c r="F66" s="6" t="s">
        <v>429</v>
      </c>
      <c r="G66" s="6" t="s">
        <v>19660</v>
      </c>
      <c r="H66" s="41" t="s">
        <v>19594</v>
      </c>
      <c r="I66" s="41" t="s">
        <v>19595</v>
      </c>
      <c r="J66" s="6" t="s">
        <v>19661</v>
      </c>
      <c r="K66" s="6">
        <v>10</v>
      </c>
      <c r="L66" s="6">
        <v>240</v>
      </c>
      <c r="M66" s="6">
        <v>63</v>
      </c>
      <c r="N66" s="55" t="s">
        <v>368</v>
      </c>
      <c r="O66" s="55"/>
    </row>
    <row r="67" ht="16.05" customHeight="1" spans="1:15">
      <c r="A67" s="41">
        <v>60587</v>
      </c>
      <c r="B67" s="41" t="s">
        <v>19662</v>
      </c>
      <c r="C67" s="41" t="s">
        <v>19401</v>
      </c>
      <c r="D67" s="41" t="s">
        <v>19402</v>
      </c>
      <c r="E67" s="41" t="s">
        <v>428</v>
      </c>
      <c r="F67" s="6" t="s">
        <v>429</v>
      </c>
      <c r="G67" s="6" t="s">
        <v>19663</v>
      </c>
      <c r="H67" s="41" t="s">
        <v>19594</v>
      </c>
      <c r="I67" s="41" t="s">
        <v>19595</v>
      </c>
      <c r="J67" s="6" t="s">
        <v>19664</v>
      </c>
      <c r="K67" s="6">
        <v>10</v>
      </c>
      <c r="L67" s="6">
        <v>240</v>
      </c>
      <c r="M67" s="6">
        <v>64</v>
      </c>
      <c r="N67" s="55" t="s">
        <v>368</v>
      </c>
      <c r="O67" s="55"/>
    </row>
    <row r="68" ht="16.05" customHeight="1" spans="1:15">
      <c r="A68" s="41">
        <v>60526</v>
      </c>
      <c r="B68" s="41" t="s">
        <v>19665</v>
      </c>
      <c r="C68" s="41" t="s">
        <v>19401</v>
      </c>
      <c r="D68" s="41" t="s">
        <v>19402</v>
      </c>
      <c r="E68" s="41" t="s">
        <v>428</v>
      </c>
      <c r="F68" s="6" t="s">
        <v>429</v>
      </c>
      <c r="G68" s="6" t="s">
        <v>19666</v>
      </c>
      <c r="H68" s="41" t="s">
        <v>19667</v>
      </c>
      <c r="I68" s="41" t="s">
        <v>19668</v>
      </c>
      <c r="J68" s="6" t="s">
        <v>19669</v>
      </c>
      <c r="K68" s="6">
        <v>10</v>
      </c>
      <c r="L68" s="6">
        <v>240</v>
      </c>
      <c r="M68" s="6">
        <v>65</v>
      </c>
      <c r="N68" s="55" t="s">
        <v>368</v>
      </c>
      <c r="O68" s="55"/>
    </row>
    <row r="69" ht="16.05" customHeight="1" spans="1:15">
      <c r="A69" s="41">
        <v>57868</v>
      </c>
      <c r="B69" s="41" t="s">
        <v>19670</v>
      </c>
      <c r="C69" s="41" t="s">
        <v>19401</v>
      </c>
      <c r="D69" s="41" t="s">
        <v>19402</v>
      </c>
      <c r="E69" s="41" t="s">
        <v>428</v>
      </c>
      <c r="F69" s="6" t="s">
        <v>429</v>
      </c>
      <c r="G69" s="6" t="s">
        <v>19671</v>
      </c>
      <c r="H69" s="41" t="s">
        <v>19672</v>
      </c>
      <c r="I69" s="41" t="s">
        <v>19673</v>
      </c>
      <c r="J69" s="6" t="s">
        <v>19674</v>
      </c>
      <c r="K69" s="6">
        <v>8</v>
      </c>
      <c r="L69" s="6">
        <v>240</v>
      </c>
      <c r="M69" s="6">
        <v>66</v>
      </c>
      <c r="N69" s="55" t="s">
        <v>368</v>
      </c>
      <c r="O69" s="55"/>
    </row>
    <row r="70" ht="16.05" customHeight="1" spans="1:15">
      <c r="A70" s="41">
        <v>59266</v>
      </c>
      <c r="B70" s="41" t="s">
        <v>19675</v>
      </c>
      <c r="C70" s="41" t="s">
        <v>19401</v>
      </c>
      <c r="D70" s="41" t="s">
        <v>19402</v>
      </c>
      <c r="E70" s="41" t="s">
        <v>428</v>
      </c>
      <c r="F70" s="6" t="s">
        <v>429</v>
      </c>
      <c r="G70" s="6" t="s">
        <v>19676</v>
      </c>
      <c r="H70" s="41" t="s">
        <v>19594</v>
      </c>
      <c r="I70" s="41" t="s">
        <v>19595</v>
      </c>
      <c r="J70" s="6" t="s">
        <v>19677</v>
      </c>
      <c r="K70" s="6">
        <v>5</v>
      </c>
      <c r="L70" s="6">
        <v>240</v>
      </c>
      <c r="M70" s="6">
        <v>67</v>
      </c>
      <c r="N70" s="55" t="s">
        <v>368</v>
      </c>
      <c r="O70" s="55"/>
    </row>
    <row r="71" ht="16.05" customHeight="1" spans="1:15">
      <c r="A71" s="6" t="s">
        <v>609</v>
      </c>
      <c r="B71" s="41"/>
      <c r="C71" s="41"/>
      <c r="D71" s="41"/>
      <c r="E71" s="41"/>
      <c r="F71" s="6"/>
      <c r="G71" s="6"/>
      <c r="H71" s="41"/>
      <c r="I71" s="41"/>
      <c r="J71" s="6"/>
      <c r="K71" s="6"/>
      <c r="L71" s="6"/>
      <c r="M71" s="6"/>
      <c r="N71" s="55"/>
      <c r="O71" s="55"/>
    </row>
    <row r="72" ht="16.05" customHeight="1" spans="1:15">
      <c r="A72" s="41">
        <v>53813</v>
      </c>
      <c r="B72" s="41" t="s">
        <v>19678</v>
      </c>
      <c r="C72" s="41" t="s">
        <v>19401</v>
      </c>
      <c r="D72" s="41" t="s">
        <v>19402</v>
      </c>
      <c r="E72" s="41" t="s">
        <v>428</v>
      </c>
      <c r="F72" s="6" t="s">
        <v>429</v>
      </c>
      <c r="G72" s="6" t="s">
        <v>19679</v>
      </c>
      <c r="H72" s="41" t="s">
        <v>19680</v>
      </c>
      <c r="I72" s="41" t="s">
        <v>19681</v>
      </c>
      <c r="J72" s="6" t="s">
        <v>19682</v>
      </c>
      <c r="K72" s="6" t="s">
        <v>7000</v>
      </c>
      <c r="L72" s="6" t="s">
        <v>15433</v>
      </c>
      <c r="M72" s="6">
        <v>1</v>
      </c>
      <c r="N72" s="78" t="s">
        <v>298</v>
      </c>
      <c r="O72" s="55" t="s">
        <v>299</v>
      </c>
    </row>
    <row r="73" ht="16.05" customHeight="1" spans="1:15">
      <c r="A73" s="41">
        <v>60217</v>
      </c>
      <c r="B73" s="41" t="s">
        <v>19683</v>
      </c>
      <c r="C73" s="41" t="s">
        <v>19401</v>
      </c>
      <c r="D73" s="41" t="s">
        <v>19402</v>
      </c>
      <c r="E73" s="41" t="s">
        <v>428</v>
      </c>
      <c r="F73" s="6" t="s">
        <v>429</v>
      </c>
      <c r="G73" s="6" t="s">
        <v>19684</v>
      </c>
      <c r="H73" s="41" t="s">
        <v>14649</v>
      </c>
      <c r="I73" s="41" t="s">
        <v>14650</v>
      </c>
      <c r="J73" s="6" t="s">
        <v>19685</v>
      </c>
      <c r="K73" s="6" t="s">
        <v>7010</v>
      </c>
      <c r="L73" s="6" t="s">
        <v>15433</v>
      </c>
      <c r="M73" s="6">
        <v>2</v>
      </c>
      <c r="N73" s="78" t="s">
        <v>311</v>
      </c>
      <c r="O73" s="55" t="s">
        <v>299</v>
      </c>
    </row>
    <row r="74" ht="16.05" customHeight="1" spans="1:15">
      <c r="A74" s="41">
        <v>58576</v>
      </c>
      <c r="B74" s="41" t="s">
        <v>19686</v>
      </c>
      <c r="C74" s="41" t="s">
        <v>19401</v>
      </c>
      <c r="D74" s="41" t="s">
        <v>19402</v>
      </c>
      <c r="E74" s="41" t="s">
        <v>428</v>
      </c>
      <c r="F74" s="6" t="s">
        <v>429</v>
      </c>
      <c r="G74" s="6" t="s">
        <v>19687</v>
      </c>
      <c r="H74" s="6" t="s">
        <v>19688</v>
      </c>
      <c r="I74" s="41" t="s">
        <v>19409</v>
      </c>
      <c r="J74" s="6" t="s">
        <v>19689</v>
      </c>
      <c r="K74" s="6" t="s">
        <v>7021</v>
      </c>
      <c r="L74" s="6" t="s">
        <v>15433</v>
      </c>
      <c r="M74" s="6">
        <v>3</v>
      </c>
      <c r="N74" s="78" t="s">
        <v>322</v>
      </c>
      <c r="O74" s="55" t="s">
        <v>299</v>
      </c>
    </row>
    <row r="75" ht="16.05" customHeight="1" spans="1:15">
      <c r="A75" s="41">
        <v>59493</v>
      </c>
      <c r="B75" s="41" t="s">
        <v>19690</v>
      </c>
      <c r="C75" s="41" t="s">
        <v>19401</v>
      </c>
      <c r="D75" s="41" t="s">
        <v>19402</v>
      </c>
      <c r="E75" s="41" t="s">
        <v>428</v>
      </c>
      <c r="F75" s="6" t="s">
        <v>429</v>
      </c>
      <c r="G75" s="6" t="s">
        <v>19691</v>
      </c>
      <c r="H75" s="41" t="s">
        <v>19692</v>
      </c>
      <c r="I75" s="41" t="s">
        <v>19433</v>
      </c>
      <c r="J75" s="6" t="s">
        <v>19693</v>
      </c>
      <c r="K75" s="6" t="s">
        <v>19418</v>
      </c>
      <c r="L75" s="6" t="s">
        <v>15433</v>
      </c>
      <c r="M75" s="6">
        <v>4</v>
      </c>
      <c r="N75" s="55" t="s">
        <v>642</v>
      </c>
      <c r="O75" s="55" t="s">
        <v>299</v>
      </c>
    </row>
    <row r="76" ht="16.05" customHeight="1" spans="1:15">
      <c r="A76" s="41">
        <v>61477</v>
      </c>
      <c r="B76" s="41" t="s">
        <v>19694</v>
      </c>
      <c r="C76" s="41" t="s">
        <v>19401</v>
      </c>
      <c r="D76" s="41" t="s">
        <v>19402</v>
      </c>
      <c r="E76" s="41" t="s">
        <v>428</v>
      </c>
      <c r="F76" s="6" t="s">
        <v>429</v>
      </c>
      <c r="G76" s="6" t="s">
        <v>19695</v>
      </c>
      <c r="H76" s="41" t="s">
        <v>19696</v>
      </c>
      <c r="I76" s="41" t="s">
        <v>17603</v>
      </c>
      <c r="J76" s="53" t="s">
        <v>19697</v>
      </c>
      <c r="K76" s="6" t="s">
        <v>19424</v>
      </c>
      <c r="L76" s="6" t="s">
        <v>15433</v>
      </c>
      <c r="M76" s="6">
        <v>5</v>
      </c>
      <c r="N76" s="55" t="s">
        <v>642</v>
      </c>
      <c r="O76" s="55" t="s">
        <v>299</v>
      </c>
    </row>
    <row r="77" ht="16.05" customHeight="1" spans="1:15">
      <c r="A77" s="41">
        <v>61538</v>
      </c>
      <c r="B77" s="41" t="s">
        <v>19698</v>
      </c>
      <c r="C77" s="41" t="s">
        <v>19401</v>
      </c>
      <c r="D77" s="41" t="s">
        <v>19402</v>
      </c>
      <c r="E77" s="41" t="s">
        <v>428</v>
      </c>
      <c r="F77" s="6" t="s">
        <v>429</v>
      </c>
      <c r="G77" s="6" t="s">
        <v>19699</v>
      </c>
      <c r="H77" s="41" t="s">
        <v>19500</v>
      </c>
      <c r="I77" s="41" t="s">
        <v>19501</v>
      </c>
      <c r="J77" s="6" t="s">
        <v>19700</v>
      </c>
      <c r="K77" s="6" t="s">
        <v>19424</v>
      </c>
      <c r="L77" s="6" t="s">
        <v>15433</v>
      </c>
      <c r="M77" s="6">
        <v>6</v>
      </c>
      <c r="N77" s="55" t="s">
        <v>642</v>
      </c>
      <c r="O77" s="55" t="s">
        <v>299</v>
      </c>
    </row>
    <row r="78" ht="16.05" customHeight="1" spans="1:15">
      <c r="A78" s="41">
        <v>58532</v>
      </c>
      <c r="B78" s="41" t="s">
        <v>19701</v>
      </c>
      <c r="C78" s="41" t="s">
        <v>19401</v>
      </c>
      <c r="D78" s="41" t="s">
        <v>19402</v>
      </c>
      <c r="E78" s="41" t="s">
        <v>428</v>
      </c>
      <c r="F78" s="6" t="s">
        <v>429</v>
      </c>
      <c r="G78" s="6" t="s">
        <v>19702</v>
      </c>
      <c r="H78" s="41" t="s">
        <v>19404</v>
      </c>
      <c r="I78" s="41" t="s">
        <v>19703</v>
      </c>
      <c r="J78" s="53" t="s">
        <v>19704</v>
      </c>
      <c r="K78" s="6" t="s">
        <v>19424</v>
      </c>
      <c r="L78" s="6" t="s">
        <v>15433</v>
      </c>
      <c r="M78" s="6">
        <v>7</v>
      </c>
      <c r="N78" s="55" t="s">
        <v>642</v>
      </c>
      <c r="O78" s="55" t="s">
        <v>299</v>
      </c>
    </row>
    <row r="79" ht="16.05" customHeight="1" spans="1:15">
      <c r="A79" s="41">
        <v>61820</v>
      </c>
      <c r="B79" s="41" t="s">
        <v>19705</v>
      </c>
      <c r="C79" s="41" t="s">
        <v>19401</v>
      </c>
      <c r="D79" s="41" t="s">
        <v>19402</v>
      </c>
      <c r="E79" s="41" t="s">
        <v>428</v>
      </c>
      <c r="F79" s="6" t="s">
        <v>429</v>
      </c>
      <c r="G79" s="6" t="s">
        <v>19706</v>
      </c>
      <c r="H79" s="41" t="s">
        <v>19500</v>
      </c>
      <c r="I79" s="41" t="s">
        <v>19501</v>
      </c>
      <c r="J79" s="6" t="s">
        <v>19707</v>
      </c>
      <c r="K79" s="6" t="s">
        <v>19424</v>
      </c>
      <c r="L79" s="6" t="s">
        <v>15433</v>
      </c>
      <c r="M79" s="6">
        <v>8</v>
      </c>
      <c r="N79" s="55" t="s">
        <v>642</v>
      </c>
      <c r="O79" s="55" t="s">
        <v>299</v>
      </c>
    </row>
    <row r="80" ht="16.05" customHeight="1" spans="1:15">
      <c r="A80" s="41">
        <v>60213</v>
      </c>
      <c r="B80" s="41" t="s">
        <v>19708</v>
      </c>
      <c r="C80" s="41" t="s">
        <v>19401</v>
      </c>
      <c r="D80" s="41" t="s">
        <v>19402</v>
      </c>
      <c r="E80" s="41" t="s">
        <v>428</v>
      </c>
      <c r="F80" s="6" t="s">
        <v>429</v>
      </c>
      <c r="G80" s="6" t="s">
        <v>19709</v>
      </c>
      <c r="H80" s="41" t="s">
        <v>14649</v>
      </c>
      <c r="I80" s="41" t="s">
        <v>14650</v>
      </c>
      <c r="J80" s="6" t="s">
        <v>19710</v>
      </c>
      <c r="K80" s="6" t="s">
        <v>19444</v>
      </c>
      <c r="L80" s="6" t="s">
        <v>15433</v>
      </c>
      <c r="M80" s="6">
        <v>9</v>
      </c>
      <c r="N80" s="55" t="s">
        <v>642</v>
      </c>
      <c r="O80" s="55" t="s">
        <v>299</v>
      </c>
    </row>
    <row r="81" ht="16.05" customHeight="1" spans="1:15">
      <c r="A81" s="41">
        <v>58748</v>
      </c>
      <c r="B81" s="41" t="s">
        <v>19711</v>
      </c>
      <c r="C81" s="41" t="s">
        <v>19401</v>
      </c>
      <c r="D81" s="41" t="s">
        <v>19402</v>
      </c>
      <c r="E81" s="41" t="s">
        <v>428</v>
      </c>
      <c r="F81" s="6" t="s">
        <v>429</v>
      </c>
      <c r="G81" s="6" t="s">
        <v>19712</v>
      </c>
      <c r="H81" s="41" t="s">
        <v>19713</v>
      </c>
      <c r="I81" s="41" t="s">
        <v>19714</v>
      </c>
      <c r="J81" s="6" t="s">
        <v>19715</v>
      </c>
      <c r="K81" s="6" t="s">
        <v>19444</v>
      </c>
      <c r="L81" s="6" t="s">
        <v>15433</v>
      </c>
      <c r="M81" s="6">
        <v>10</v>
      </c>
      <c r="N81" s="55" t="s">
        <v>642</v>
      </c>
      <c r="O81" s="55" t="s">
        <v>299</v>
      </c>
    </row>
    <row r="82" ht="16.05" customHeight="1" spans="1:15">
      <c r="A82" s="41">
        <v>61701</v>
      </c>
      <c r="B82" s="41" t="s">
        <v>19716</v>
      </c>
      <c r="C82" s="41" t="s">
        <v>19401</v>
      </c>
      <c r="D82" s="41" t="s">
        <v>19402</v>
      </c>
      <c r="E82" s="41" t="s">
        <v>428</v>
      </c>
      <c r="F82" s="6" t="s">
        <v>429</v>
      </c>
      <c r="G82" s="6" t="s">
        <v>19717</v>
      </c>
      <c r="H82" s="41" t="s">
        <v>19500</v>
      </c>
      <c r="I82" s="41" t="s">
        <v>19501</v>
      </c>
      <c r="J82" s="6" t="s">
        <v>19718</v>
      </c>
      <c r="K82" s="6" t="s">
        <v>19444</v>
      </c>
      <c r="L82" s="6" t="s">
        <v>15433</v>
      </c>
      <c r="M82" s="6">
        <v>11</v>
      </c>
      <c r="N82" s="55" t="s">
        <v>642</v>
      </c>
      <c r="O82" s="55" t="s">
        <v>299</v>
      </c>
    </row>
    <row r="83" ht="16.05" customHeight="1" spans="1:15">
      <c r="A83" s="41">
        <v>60215</v>
      </c>
      <c r="B83" s="41" t="s">
        <v>19719</v>
      </c>
      <c r="C83" s="41" t="s">
        <v>19401</v>
      </c>
      <c r="D83" s="41" t="s">
        <v>19402</v>
      </c>
      <c r="E83" s="41" t="s">
        <v>428</v>
      </c>
      <c r="F83" s="6" t="s">
        <v>429</v>
      </c>
      <c r="G83" s="6" t="s">
        <v>19720</v>
      </c>
      <c r="H83" s="41" t="s">
        <v>14649</v>
      </c>
      <c r="I83" s="41" t="s">
        <v>14650</v>
      </c>
      <c r="J83" s="53" t="s">
        <v>19721</v>
      </c>
      <c r="K83" s="6" t="s">
        <v>19444</v>
      </c>
      <c r="L83" s="6" t="s">
        <v>15433</v>
      </c>
      <c r="M83" s="6">
        <v>12</v>
      </c>
      <c r="N83" s="55" t="s">
        <v>333</v>
      </c>
      <c r="O83" s="55"/>
    </row>
    <row r="84" ht="16.05" customHeight="1" spans="1:15">
      <c r="A84" s="41">
        <v>56852</v>
      </c>
      <c r="B84" s="41" t="s">
        <v>19722</v>
      </c>
      <c r="C84" s="41" t="s">
        <v>19401</v>
      </c>
      <c r="D84" s="41" t="s">
        <v>19402</v>
      </c>
      <c r="E84" s="41" t="s">
        <v>428</v>
      </c>
      <c r="F84" s="6" t="s">
        <v>429</v>
      </c>
      <c r="G84" s="6" t="s">
        <v>19723</v>
      </c>
      <c r="H84" s="41" t="s">
        <v>19505</v>
      </c>
      <c r="I84" s="41" t="s">
        <v>19506</v>
      </c>
      <c r="J84" s="6" t="s">
        <v>19724</v>
      </c>
      <c r="K84" s="6" t="s">
        <v>19444</v>
      </c>
      <c r="L84" s="6" t="s">
        <v>15433</v>
      </c>
      <c r="M84" s="6">
        <v>13</v>
      </c>
      <c r="N84" s="55" t="s">
        <v>333</v>
      </c>
      <c r="O84" s="55"/>
    </row>
    <row r="85" ht="16.05" customHeight="1" spans="1:15">
      <c r="A85" s="41">
        <v>61564</v>
      </c>
      <c r="B85" s="41" t="s">
        <v>19725</v>
      </c>
      <c r="C85" s="41" t="s">
        <v>19401</v>
      </c>
      <c r="D85" s="41" t="s">
        <v>19402</v>
      </c>
      <c r="E85" s="41" t="s">
        <v>428</v>
      </c>
      <c r="F85" s="6" t="s">
        <v>429</v>
      </c>
      <c r="G85" s="6" t="s">
        <v>19726</v>
      </c>
      <c r="H85" s="41" t="s">
        <v>19727</v>
      </c>
      <c r="I85" s="41" t="s">
        <v>17603</v>
      </c>
      <c r="J85" s="6" t="s">
        <v>19728</v>
      </c>
      <c r="K85" s="6" t="s">
        <v>19444</v>
      </c>
      <c r="L85" s="6" t="s">
        <v>15433</v>
      </c>
      <c r="M85" s="6">
        <v>14</v>
      </c>
      <c r="N85" s="55" t="s">
        <v>333</v>
      </c>
      <c r="O85" s="55"/>
    </row>
    <row r="86" ht="16.05" customHeight="1" spans="1:15">
      <c r="A86" s="41">
        <v>58822</v>
      </c>
      <c r="B86" s="41" t="s">
        <v>19729</v>
      </c>
      <c r="C86" s="41" t="s">
        <v>19401</v>
      </c>
      <c r="D86" s="41" t="s">
        <v>19402</v>
      </c>
      <c r="E86" s="41" t="s">
        <v>428</v>
      </c>
      <c r="F86" s="6" t="s">
        <v>429</v>
      </c>
      <c r="G86" s="6" t="s">
        <v>19730</v>
      </c>
      <c r="H86" s="41" t="s">
        <v>19505</v>
      </c>
      <c r="I86" s="41" t="s">
        <v>19506</v>
      </c>
      <c r="J86" s="6" t="s">
        <v>19731</v>
      </c>
      <c r="K86" s="6" t="s">
        <v>19444</v>
      </c>
      <c r="L86" s="6" t="s">
        <v>15433</v>
      </c>
      <c r="M86" s="6">
        <v>15</v>
      </c>
      <c r="N86" s="55" t="s">
        <v>333</v>
      </c>
      <c r="O86" s="55"/>
    </row>
    <row r="87" ht="16.05" customHeight="1" spans="1:15">
      <c r="A87" s="41">
        <v>61597</v>
      </c>
      <c r="B87" s="41" t="s">
        <v>19732</v>
      </c>
      <c r="C87" s="41" t="s">
        <v>19401</v>
      </c>
      <c r="D87" s="41" t="s">
        <v>19402</v>
      </c>
      <c r="E87" s="41" t="s">
        <v>428</v>
      </c>
      <c r="F87" s="6" t="s">
        <v>429</v>
      </c>
      <c r="G87" s="6" t="s">
        <v>19733</v>
      </c>
      <c r="H87" s="41" t="s">
        <v>19500</v>
      </c>
      <c r="I87" s="41" t="s">
        <v>19501</v>
      </c>
      <c r="J87" s="53" t="s">
        <v>19734</v>
      </c>
      <c r="K87" s="6" t="s">
        <v>19444</v>
      </c>
      <c r="L87" s="6" t="s">
        <v>15433</v>
      </c>
      <c r="M87" s="6">
        <v>16</v>
      </c>
      <c r="N87" s="55" t="s">
        <v>333</v>
      </c>
      <c r="O87" s="55"/>
    </row>
    <row r="88" ht="16.05" customHeight="1" spans="1:15">
      <c r="A88" s="41">
        <v>57610</v>
      </c>
      <c r="B88" s="41" t="s">
        <v>19735</v>
      </c>
      <c r="C88" s="41" t="s">
        <v>19401</v>
      </c>
      <c r="D88" s="41" t="s">
        <v>19402</v>
      </c>
      <c r="E88" s="41" t="s">
        <v>428</v>
      </c>
      <c r="F88" s="6" t="s">
        <v>429</v>
      </c>
      <c r="G88" s="6" t="s">
        <v>19736</v>
      </c>
      <c r="H88" s="41" t="s">
        <v>14649</v>
      </c>
      <c r="I88" s="41" t="s">
        <v>14650</v>
      </c>
      <c r="J88" s="6" t="s">
        <v>19737</v>
      </c>
      <c r="K88" s="6">
        <v>219</v>
      </c>
      <c r="L88" s="6">
        <v>218</v>
      </c>
      <c r="M88" s="6">
        <v>17</v>
      </c>
      <c r="N88" s="55" t="s">
        <v>333</v>
      </c>
      <c r="O88" s="55"/>
    </row>
    <row r="89" ht="16.05" customHeight="1" spans="1:15">
      <c r="A89" s="41">
        <v>61674</v>
      </c>
      <c r="B89" s="41" t="s">
        <v>19738</v>
      </c>
      <c r="C89" s="41" t="s">
        <v>19401</v>
      </c>
      <c r="D89" s="41" t="s">
        <v>19402</v>
      </c>
      <c r="E89" s="41" t="s">
        <v>428</v>
      </c>
      <c r="F89" s="6" t="s">
        <v>429</v>
      </c>
      <c r="G89" s="6" t="s">
        <v>19739</v>
      </c>
      <c r="H89" s="41" t="s">
        <v>19500</v>
      </c>
      <c r="I89" s="41" t="s">
        <v>19501</v>
      </c>
      <c r="J89" s="6" t="s">
        <v>19740</v>
      </c>
      <c r="K89" s="6">
        <v>219</v>
      </c>
      <c r="L89" s="6">
        <v>228</v>
      </c>
      <c r="M89" s="6">
        <v>18</v>
      </c>
      <c r="N89" s="55" t="s">
        <v>333</v>
      </c>
      <c r="O89" s="55"/>
    </row>
    <row r="90" ht="16.05" customHeight="1" spans="1:15">
      <c r="A90" s="41">
        <v>57945</v>
      </c>
      <c r="B90" s="41" t="s">
        <v>19741</v>
      </c>
      <c r="C90" s="41" t="s">
        <v>19401</v>
      </c>
      <c r="D90" s="41" t="s">
        <v>19402</v>
      </c>
      <c r="E90" s="41" t="s">
        <v>428</v>
      </c>
      <c r="F90" s="6" t="s">
        <v>429</v>
      </c>
      <c r="G90" s="6" t="s">
        <v>19742</v>
      </c>
      <c r="H90" s="41" t="s">
        <v>19469</v>
      </c>
      <c r="I90" s="41" t="s">
        <v>19743</v>
      </c>
      <c r="J90" s="6" t="s">
        <v>19744</v>
      </c>
      <c r="K90" s="6">
        <v>214</v>
      </c>
      <c r="L90" s="6">
        <v>240</v>
      </c>
      <c r="M90" s="6">
        <v>19</v>
      </c>
      <c r="N90" s="55" t="s">
        <v>333</v>
      </c>
      <c r="O90" s="55"/>
    </row>
    <row r="91" ht="16.05" customHeight="1" spans="1:15">
      <c r="A91" s="41">
        <v>57917</v>
      </c>
      <c r="B91" s="41" t="s">
        <v>19745</v>
      </c>
      <c r="C91" s="41" t="s">
        <v>19401</v>
      </c>
      <c r="D91" s="41" t="s">
        <v>19402</v>
      </c>
      <c r="E91" s="41" t="s">
        <v>428</v>
      </c>
      <c r="F91" s="6" t="s">
        <v>429</v>
      </c>
      <c r="G91" s="6" t="s">
        <v>19746</v>
      </c>
      <c r="H91" s="41" t="s">
        <v>19747</v>
      </c>
      <c r="I91" s="41" t="s">
        <v>19748</v>
      </c>
      <c r="J91" s="6" t="s">
        <v>19749</v>
      </c>
      <c r="K91" s="6">
        <v>212</v>
      </c>
      <c r="L91" s="6">
        <v>185</v>
      </c>
      <c r="M91" s="6">
        <v>20</v>
      </c>
      <c r="N91" s="55" t="s">
        <v>333</v>
      </c>
      <c r="O91" s="55"/>
    </row>
    <row r="92" ht="16.05" customHeight="1" spans="1:15">
      <c r="A92" s="41">
        <v>58602</v>
      </c>
      <c r="B92" s="41" t="s">
        <v>19750</v>
      </c>
      <c r="C92" s="41" t="s">
        <v>19401</v>
      </c>
      <c r="D92" s="41" t="s">
        <v>19402</v>
      </c>
      <c r="E92" s="41" t="s">
        <v>428</v>
      </c>
      <c r="F92" s="6" t="s">
        <v>429</v>
      </c>
      <c r="G92" s="6" t="s">
        <v>19751</v>
      </c>
      <c r="H92" s="41" t="s">
        <v>19752</v>
      </c>
      <c r="I92" s="41" t="s">
        <v>19753</v>
      </c>
      <c r="J92" s="6" t="s">
        <v>19754</v>
      </c>
      <c r="K92" s="6">
        <v>211</v>
      </c>
      <c r="L92" s="6">
        <v>201</v>
      </c>
      <c r="M92" s="6">
        <v>21</v>
      </c>
      <c r="N92" s="55" t="s">
        <v>333</v>
      </c>
      <c r="O92" s="55"/>
    </row>
    <row r="93" ht="16.05" customHeight="1" spans="1:15">
      <c r="A93" s="41">
        <v>61464</v>
      </c>
      <c r="B93" s="41" t="s">
        <v>19755</v>
      </c>
      <c r="C93" s="41" t="s">
        <v>19401</v>
      </c>
      <c r="D93" s="41" t="s">
        <v>19402</v>
      </c>
      <c r="E93" s="41" t="s">
        <v>428</v>
      </c>
      <c r="F93" s="6" t="s">
        <v>429</v>
      </c>
      <c r="G93" s="6" t="s">
        <v>19756</v>
      </c>
      <c r="H93" s="41" t="s">
        <v>19500</v>
      </c>
      <c r="I93" s="41" t="s">
        <v>19501</v>
      </c>
      <c r="J93" s="6" t="s">
        <v>19757</v>
      </c>
      <c r="K93" s="6">
        <v>204</v>
      </c>
      <c r="L93" s="6">
        <v>185</v>
      </c>
      <c r="M93" s="6">
        <v>22</v>
      </c>
      <c r="N93" s="55" t="s">
        <v>333</v>
      </c>
      <c r="O93" s="55"/>
    </row>
    <row r="94" ht="16.05" customHeight="1" spans="1:15">
      <c r="A94" s="41">
        <v>57147</v>
      </c>
      <c r="B94" s="41" t="s">
        <v>19758</v>
      </c>
      <c r="C94" s="41" t="s">
        <v>19401</v>
      </c>
      <c r="D94" s="41" t="s">
        <v>19402</v>
      </c>
      <c r="E94" s="41" t="s">
        <v>428</v>
      </c>
      <c r="F94" s="6" t="s">
        <v>429</v>
      </c>
      <c r="G94" s="6" t="s">
        <v>19759</v>
      </c>
      <c r="H94" s="41" t="s">
        <v>19760</v>
      </c>
      <c r="I94" s="41" t="s">
        <v>17603</v>
      </c>
      <c r="J94" s="6" t="s">
        <v>19761</v>
      </c>
      <c r="K94" s="6">
        <v>201</v>
      </c>
      <c r="L94" s="6">
        <v>196</v>
      </c>
      <c r="M94" s="6">
        <v>23</v>
      </c>
      <c r="N94" s="55" t="s">
        <v>333</v>
      </c>
      <c r="O94" s="55"/>
    </row>
    <row r="95" ht="16.05" customHeight="1" spans="1:15">
      <c r="A95" s="41">
        <v>55237</v>
      </c>
      <c r="B95" s="41" t="s">
        <v>19762</v>
      </c>
      <c r="C95" s="41" t="s">
        <v>19401</v>
      </c>
      <c r="D95" s="41" t="s">
        <v>19402</v>
      </c>
      <c r="E95" s="41" t="s">
        <v>428</v>
      </c>
      <c r="F95" s="6" t="s">
        <v>429</v>
      </c>
      <c r="G95" s="6" t="s">
        <v>19763</v>
      </c>
      <c r="H95" s="41" t="s">
        <v>19764</v>
      </c>
      <c r="I95" s="41" t="s">
        <v>19438</v>
      </c>
      <c r="J95" s="6" t="s">
        <v>19765</v>
      </c>
      <c r="K95" s="6">
        <v>199</v>
      </c>
      <c r="L95" s="6">
        <v>173</v>
      </c>
      <c r="M95" s="6">
        <v>24</v>
      </c>
      <c r="N95" s="55" t="s">
        <v>333</v>
      </c>
      <c r="O95" s="55"/>
    </row>
    <row r="96" ht="16.05" customHeight="1" spans="1:15">
      <c r="A96" s="41">
        <v>60222</v>
      </c>
      <c r="B96" s="41" t="s">
        <v>19766</v>
      </c>
      <c r="C96" s="41" t="s">
        <v>19401</v>
      </c>
      <c r="D96" s="41" t="s">
        <v>19402</v>
      </c>
      <c r="E96" s="41" t="s">
        <v>428</v>
      </c>
      <c r="F96" s="6" t="s">
        <v>429</v>
      </c>
      <c r="G96" s="6" t="s">
        <v>19767</v>
      </c>
      <c r="H96" s="41" t="s">
        <v>14649</v>
      </c>
      <c r="I96" s="41" t="s">
        <v>14650</v>
      </c>
      <c r="J96" s="6" t="s">
        <v>19768</v>
      </c>
      <c r="K96" s="6">
        <v>199</v>
      </c>
      <c r="L96" s="6">
        <v>185</v>
      </c>
      <c r="M96" s="6">
        <v>25</v>
      </c>
      <c r="N96" s="55" t="s">
        <v>333</v>
      </c>
      <c r="O96" s="55"/>
    </row>
    <row r="97" ht="16.05" customHeight="1" spans="1:15">
      <c r="A97" s="41">
        <v>61313</v>
      </c>
      <c r="B97" s="41" t="s">
        <v>19769</v>
      </c>
      <c r="C97" s="41" t="s">
        <v>19401</v>
      </c>
      <c r="D97" s="41" t="s">
        <v>19402</v>
      </c>
      <c r="E97" s="41" t="s">
        <v>428</v>
      </c>
      <c r="F97" s="6" t="s">
        <v>429</v>
      </c>
      <c r="G97" s="6" t="s">
        <v>19770</v>
      </c>
      <c r="H97" s="41" t="s">
        <v>19771</v>
      </c>
      <c r="I97" s="41" t="s">
        <v>19470</v>
      </c>
      <c r="J97" s="6" t="s">
        <v>19772</v>
      </c>
      <c r="K97" s="6">
        <v>198</v>
      </c>
      <c r="L97" s="6">
        <v>204</v>
      </c>
      <c r="M97" s="6">
        <v>26</v>
      </c>
      <c r="N97" s="55" t="s">
        <v>333</v>
      </c>
      <c r="O97" s="55"/>
    </row>
    <row r="98" ht="16.05" customHeight="1" spans="1:15">
      <c r="A98" s="41">
        <v>57971</v>
      </c>
      <c r="B98" s="41" t="s">
        <v>19773</v>
      </c>
      <c r="C98" s="41" t="s">
        <v>19401</v>
      </c>
      <c r="D98" s="41" t="s">
        <v>19402</v>
      </c>
      <c r="E98" s="41" t="s">
        <v>428</v>
      </c>
      <c r="F98" s="6" t="s">
        <v>429</v>
      </c>
      <c r="G98" s="6" t="s">
        <v>19774</v>
      </c>
      <c r="H98" s="41" t="s">
        <v>19775</v>
      </c>
      <c r="I98" s="41" t="s">
        <v>19743</v>
      </c>
      <c r="J98" s="6" t="s">
        <v>19776</v>
      </c>
      <c r="K98" s="6">
        <v>196</v>
      </c>
      <c r="L98" s="6">
        <v>207</v>
      </c>
      <c r="M98" s="6">
        <v>27</v>
      </c>
      <c r="N98" s="55" t="s">
        <v>333</v>
      </c>
      <c r="O98" s="55"/>
    </row>
    <row r="99" ht="16.05" customHeight="1" spans="1:15">
      <c r="A99" s="41">
        <v>58342</v>
      </c>
      <c r="B99" s="41" t="s">
        <v>19777</v>
      </c>
      <c r="C99" s="41" t="s">
        <v>19401</v>
      </c>
      <c r="D99" s="41" t="s">
        <v>19402</v>
      </c>
      <c r="E99" s="41" t="s">
        <v>428</v>
      </c>
      <c r="F99" s="6" t="s">
        <v>429</v>
      </c>
      <c r="G99" s="6" t="s">
        <v>19778</v>
      </c>
      <c r="H99" s="41" t="s">
        <v>19526</v>
      </c>
      <c r="I99" s="41" t="s">
        <v>19527</v>
      </c>
      <c r="J99" s="53" t="s">
        <v>19779</v>
      </c>
      <c r="K99" s="6">
        <v>196</v>
      </c>
      <c r="L99" s="6">
        <v>240</v>
      </c>
      <c r="M99" s="6">
        <v>28</v>
      </c>
      <c r="N99" s="55" t="s">
        <v>333</v>
      </c>
      <c r="O99" s="55"/>
    </row>
    <row r="100" ht="16.05" customHeight="1" spans="1:15">
      <c r="A100" s="41">
        <v>58757</v>
      </c>
      <c r="B100" s="41" t="s">
        <v>19780</v>
      </c>
      <c r="C100" s="41" t="s">
        <v>19401</v>
      </c>
      <c r="D100" s="41" t="s">
        <v>19402</v>
      </c>
      <c r="E100" s="41" t="s">
        <v>428</v>
      </c>
      <c r="F100" s="6" t="s">
        <v>429</v>
      </c>
      <c r="G100" s="6" t="s">
        <v>19781</v>
      </c>
      <c r="H100" s="41" t="s">
        <v>6954</v>
      </c>
      <c r="I100" s="41" t="s">
        <v>19782</v>
      </c>
      <c r="J100" s="53" t="s">
        <v>19783</v>
      </c>
      <c r="K100" s="6">
        <v>193</v>
      </c>
      <c r="L100" s="6">
        <v>240</v>
      </c>
      <c r="M100" s="6">
        <v>29</v>
      </c>
      <c r="N100" s="55" t="s">
        <v>333</v>
      </c>
      <c r="O100" s="55"/>
    </row>
    <row r="101" ht="16.05" customHeight="1" spans="1:15">
      <c r="A101" s="41">
        <v>61571</v>
      </c>
      <c r="B101" s="41" t="s">
        <v>19784</v>
      </c>
      <c r="C101" s="41" t="s">
        <v>19401</v>
      </c>
      <c r="D101" s="41" t="s">
        <v>19402</v>
      </c>
      <c r="E101" s="41" t="s">
        <v>428</v>
      </c>
      <c r="F101" s="6" t="s">
        <v>429</v>
      </c>
      <c r="G101" s="6" t="s">
        <v>19785</v>
      </c>
      <c r="H101" s="41" t="s">
        <v>19500</v>
      </c>
      <c r="I101" s="41" t="s">
        <v>19501</v>
      </c>
      <c r="J101" s="6" t="s">
        <v>19786</v>
      </c>
      <c r="K101" s="6">
        <v>192</v>
      </c>
      <c r="L101" s="6">
        <v>190</v>
      </c>
      <c r="M101" s="6">
        <v>30</v>
      </c>
      <c r="N101" s="55" t="s">
        <v>333</v>
      </c>
      <c r="O101" s="55"/>
    </row>
    <row r="102" ht="16.05" customHeight="1" spans="1:15">
      <c r="A102" s="41">
        <v>55256</v>
      </c>
      <c r="B102" s="41" t="s">
        <v>19787</v>
      </c>
      <c r="C102" s="41" t="s">
        <v>19401</v>
      </c>
      <c r="D102" s="41" t="s">
        <v>19402</v>
      </c>
      <c r="E102" s="41" t="s">
        <v>428</v>
      </c>
      <c r="F102" s="6" t="s">
        <v>429</v>
      </c>
      <c r="G102" s="6" t="s">
        <v>19788</v>
      </c>
      <c r="H102" s="41" t="s">
        <v>19789</v>
      </c>
      <c r="I102" s="41" t="s">
        <v>19438</v>
      </c>
      <c r="J102" s="6" t="s">
        <v>19790</v>
      </c>
      <c r="K102" s="6">
        <v>191</v>
      </c>
      <c r="L102" s="6">
        <v>178</v>
      </c>
      <c r="M102" s="6">
        <v>31</v>
      </c>
      <c r="N102" s="55" t="s">
        <v>333</v>
      </c>
      <c r="O102" s="55"/>
    </row>
    <row r="103" ht="16.05" customHeight="1" spans="1:15">
      <c r="A103" s="41">
        <v>57159</v>
      </c>
      <c r="B103" s="41" t="s">
        <v>19791</v>
      </c>
      <c r="C103" s="41" t="s">
        <v>19401</v>
      </c>
      <c r="D103" s="41" t="s">
        <v>19402</v>
      </c>
      <c r="E103" s="41" t="s">
        <v>428</v>
      </c>
      <c r="F103" s="6" t="s">
        <v>429</v>
      </c>
      <c r="G103" s="6" t="s">
        <v>19792</v>
      </c>
      <c r="H103" s="41" t="s">
        <v>19505</v>
      </c>
      <c r="I103" s="41" t="s">
        <v>19506</v>
      </c>
      <c r="J103" s="6" t="s">
        <v>19793</v>
      </c>
      <c r="K103" s="6">
        <v>191</v>
      </c>
      <c r="L103" s="6">
        <v>188</v>
      </c>
      <c r="M103" s="6">
        <v>32</v>
      </c>
      <c r="N103" s="55" t="s">
        <v>333</v>
      </c>
      <c r="O103" s="55"/>
    </row>
    <row r="104" ht="16.05" customHeight="1" spans="1:15">
      <c r="A104" s="41">
        <v>57976</v>
      </c>
      <c r="B104" s="41" t="s">
        <v>19794</v>
      </c>
      <c r="C104" s="41" t="s">
        <v>19401</v>
      </c>
      <c r="D104" s="41" t="s">
        <v>19402</v>
      </c>
      <c r="E104" s="41" t="s">
        <v>428</v>
      </c>
      <c r="F104" s="6" t="s">
        <v>429</v>
      </c>
      <c r="G104" s="6" t="s">
        <v>19795</v>
      </c>
      <c r="H104" s="41" t="s">
        <v>19796</v>
      </c>
      <c r="I104" s="41" t="s">
        <v>19797</v>
      </c>
      <c r="J104" s="6" t="s">
        <v>19798</v>
      </c>
      <c r="K104" s="6">
        <v>191</v>
      </c>
      <c r="L104" s="6">
        <v>197</v>
      </c>
      <c r="M104" s="6">
        <v>33</v>
      </c>
      <c r="N104" s="55" t="s">
        <v>333</v>
      </c>
      <c r="O104" s="55"/>
    </row>
    <row r="105" ht="16.05" customHeight="1" spans="1:15">
      <c r="A105" s="41">
        <v>54613</v>
      </c>
      <c r="B105" s="41" t="s">
        <v>19799</v>
      </c>
      <c r="C105" s="41" t="s">
        <v>19401</v>
      </c>
      <c r="D105" s="41" t="s">
        <v>19402</v>
      </c>
      <c r="E105" s="41" t="s">
        <v>428</v>
      </c>
      <c r="F105" s="6" t="s">
        <v>429</v>
      </c>
      <c r="G105" s="6" t="s">
        <v>19800</v>
      </c>
      <c r="H105" s="41" t="s">
        <v>19680</v>
      </c>
      <c r="I105" s="41" t="s">
        <v>19681</v>
      </c>
      <c r="J105" s="6" t="s">
        <v>19801</v>
      </c>
      <c r="K105" s="6">
        <v>186</v>
      </c>
      <c r="L105" s="6">
        <v>240</v>
      </c>
      <c r="M105" s="6">
        <v>34</v>
      </c>
      <c r="N105" s="55" t="s">
        <v>333</v>
      </c>
      <c r="O105" s="55"/>
    </row>
    <row r="106" ht="16.05" customHeight="1" spans="1:15">
      <c r="A106" s="41">
        <v>58498</v>
      </c>
      <c r="B106" s="41" t="s">
        <v>19802</v>
      </c>
      <c r="C106" s="41" t="s">
        <v>19401</v>
      </c>
      <c r="D106" s="41" t="s">
        <v>19402</v>
      </c>
      <c r="E106" s="41" t="s">
        <v>428</v>
      </c>
      <c r="F106" s="6" t="s">
        <v>429</v>
      </c>
      <c r="G106" s="6" t="s">
        <v>19803</v>
      </c>
      <c r="H106" s="41" t="s">
        <v>19713</v>
      </c>
      <c r="I106" s="41" t="s">
        <v>19714</v>
      </c>
      <c r="J106" s="6" t="s">
        <v>19804</v>
      </c>
      <c r="K106" s="6">
        <v>184</v>
      </c>
      <c r="L106" s="6">
        <v>240</v>
      </c>
      <c r="M106" s="6">
        <v>35</v>
      </c>
      <c r="N106" s="55" t="s">
        <v>333</v>
      </c>
      <c r="O106" s="55"/>
    </row>
    <row r="107" ht="16.05" customHeight="1" spans="1:15">
      <c r="A107" s="41">
        <v>61862</v>
      </c>
      <c r="B107" s="41" t="s">
        <v>19805</v>
      </c>
      <c r="C107" s="41" t="s">
        <v>19401</v>
      </c>
      <c r="D107" s="41" t="s">
        <v>19402</v>
      </c>
      <c r="E107" s="41" t="s">
        <v>428</v>
      </c>
      <c r="F107" s="6" t="s">
        <v>429</v>
      </c>
      <c r="G107" s="6" t="s">
        <v>19806</v>
      </c>
      <c r="H107" s="41" t="s">
        <v>19500</v>
      </c>
      <c r="I107" s="41" t="s">
        <v>19501</v>
      </c>
      <c r="J107" s="6" t="s">
        <v>19807</v>
      </c>
      <c r="K107" s="6">
        <v>179</v>
      </c>
      <c r="L107" s="6">
        <v>240</v>
      </c>
      <c r="M107" s="6">
        <v>36</v>
      </c>
      <c r="N107" s="55" t="s">
        <v>368</v>
      </c>
      <c r="O107" s="55"/>
    </row>
    <row r="108" ht="16.05" customHeight="1" spans="1:15">
      <c r="A108" s="41">
        <v>60210</v>
      </c>
      <c r="B108" s="41" t="s">
        <v>19808</v>
      </c>
      <c r="C108" s="41" t="s">
        <v>19401</v>
      </c>
      <c r="D108" s="41" t="s">
        <v>19402</v>
      </c>
      <c r="E108" s="41" t="s">
        <v>428</v>
      </c>
      <c r="F108" s="6" t="s">
        <v>429</v>
      </c>
      <c r="G108" s="6" t="s">
        <v>19809</v>
      </c>
      <c r="H108" s="41" t="s">
        <v>14649</v>
      </c>
      <c r="I108" s="41" t="s">
        <v>14650</v>
      </c>
      <c r="J108" s="6" t="s">
        <v>19810</v>
      </c>
      <c r="K108" s="6">
        <v>178</v>
      </c>
      <c r="L108" s="6">
        <v>240</v>
      </c>
      <c r="M108" s="6">
        <v>37</v>
      </c>
      <c r="N108" s="55" t="s">
        <v>368</v>
      </c>
      <c r="O108" s="55"/>
    </row>
    <row r="109" ht="16.05" customHeight="1" spans="1:15">
      <c r="A109" s="41">
        <v>50387</v>
      </c>
      <c r="B109" s="41" t="s">
        <v>19811</v>
      </c>
      <c r="C109" s="41" t="s">
        <v>19401</v>
      </c>
      <c r="D109" s="41" t="s">
        <v>19402</v>
      </c>
      <c r="E109" s="41" t="s">
        <v>428</v>
      </c>
      <c r="F109" s="6" t="s">
        <v>429</v>
      </c>
      <c r="G109" s="6" t="s">
        <v>19812</v>
      </c>
      <c r="H109" s="41" t="s">
        <v>19813</v>
      </c>
      <c r="I109" s="41" t="s">
        <v>19814</v>
      </c>
      <c r="J109" s="6" t="s">
        <v>19815</v>
      </c>
      <c r="K109" s="6">
        <v>157</v>
      </c>
      <c r="L109" s="6">
        <v>212</v>
      </c>
      <c r="M109" s="6">
        <v>38</v>
      </c>
      <c r="N109" s="55" t="s">
        <v>368</v>
      </c>
      <c r="O109" s="55"/>
    </row>
    <row r="110" ht="16.05" customHeight="1" spans="1:15">
      <c r="A110" s="41">
        <v>57885</v>
      </c>
      <c r="B110" s="41" t="s">
        <v>19816</v>
      </c>
      <c r="C110" s="41" t="s">
        <v>19401</v>
      </c>
      <c r="D110" s="41" t="s">
        <v>19402</v>
      </c>
      <c r="E110" s="41" t="s">
        <v>428</v>
      </c>
      <c r="F110" s="6" t="s">
        <v>429</v>
      </c>
      <c r="G110" s="6" t="s">
        <v>19817</v>
      </c>
      <c r="H110" s="41" t="s">
        <v>19818</v>
      </c>
      <c r="I110" s="41" t="s">
        <v>19819</v>
      </c>
      <c r="J110" s="6" t="s">
        <v>19820</v>
      </c>
      <c r="K110" s="6">
        <v>153</v>
      </c>
      <c r="L110" s="6">
        <v>223</v>
      </c>
      <c r="M110" s="6">
        <v>39</v>
      </c>
      <c r="N110" s="55" t="s">
        <v>368</v>
      </c>
      <c r="O110" s="55"/>
    </row>
    <row r="111" ht="16.05" customHeight="1" spans="1:15">
      <c r="A111" s="41">
        <v>46889</v>
      </c>
      <c r="B111" s="41" t="s">
        <v>19821</v>
      </c>
      <c r="C111" s="41" t="s">
        <v>19401</v>
      </c>
      <c r="D111" s="41" t="s">
        <v>19402</v>
      </c>
      <c r="E111" s="41" t="s">
        <v>428</v>
      </c>
      <c r="F111" s="6" t="s">
        <v>429</v>
      </c>
      <c r="G111" s="6" t="s">
        <v>19822</v>
      </c>
      <c r="H111" s="41" t="s">
        <v>19823</v>
      </c>
      <c r="I111" s="41" t="s">
        <v>4158</v>
      </c>
      <c r="J111" s="53" t="s">
        <v>19824</v>
      </c>
      <c r="K111" s="6">
        <v>151</v>
      </c>
      <c r="L111" s="6">
        <v>240</v>
      </c>
      <c r="M111" s="6">
        <v>40</v>
      </c>
      <c r="N111" s="55" t="s">
        <v>368</v>
      </c>
      <c r="O111" s="55"/>
    </row>
    <row r="112" ht="16.05" customHeight="1" spans="1:15">
      <c r="A112" s="41">
        <v>50422</v>
      </c>
      <c r="B112" s="41" t="s">
        <v>19825</v>
      </c>
      <c r="C112" s="41" t="s">
        <v>19401</v>
      </c>
      <c r="D112" s="41" t="s">
        <v>19402</v>
      </c>
      <c r="E112" s="41" t="s">
        <v>428</v>
      </c>
      <c r="F112" s="6" t="s">
        <v>429</v>
      </c>
      <c r="G112" s="6" t="s">
        <v>19826</v>
      </c>
      <c r="H112" s="41" t="s">
        <v>10835</v>
      </c>
      <c r="I112" s="41" t="s">
        <v>19814</v>
      </c>
      <c r="J112" s="6" t="s">
        <v>19827</v>
      </c>
      <c r="K112" s="6">
        <v>149</v>
      </c>
      <c r="L112" s="6">
        <v>175</v>
      </c>
      <c r="M112" s="6">
        <v>41</v>
      </c>
      <c r="N112" s="55" t="s">
        <v>368</v>
      </c>
      <c r="O112" s="55"/>
    </row>
    <row r="113" ht="16.05" customHeight="1" spans="1:15">
      <c r="A113" s="41">
        <v>59144</v>
      </c>
      <c r="B113" s="41" t="s">
        <v>19828</v>
      </c>
      <c r="C113" s="41" t="s">
        <v>19401</v>
      </c>
      <c r="D113" s="41" t="s">
        <v>19402</v>
      </c>
      <c r="E113" s="41" t="s">
        <v>428</v>
      </c>
      <c r="F113" s="6" t="s">
        <v>429</v>
      </c>
      <c r="G113" s="6" t="s">
        <v>19829</v>
      </c>
      <c r="H113" s="41" t="s">
        <v>19830</v>
      </c>
      <c r="I113" s="41" t="s">
        <v>19831</v>
      </c>
      <c r="J113" s="6" t="s">
        <v>19832</v>
      </c>
      <c r="K113" s="6">
        <v>139</v>
      </c>
      <c r="L113" s="6">
        <v>240</v>
      </c>
      <c r="M113" s="6">
        <v>42</v>
      </c>
      <c r="N113" s="55" t="s">
        <v>368</v>
      </c>
      <c r="O113" s="55"/>
    </row>
    <row r="114" ht="16.05" customHeight="1" spans="1:15">
      <c r="A114" s="41">
        <v>57928</v>
      </c>
      <c r="B114" s="41" t="s">
        <v>19833</v>
      </c>
      <c r="C114" s="41" t="s">
        <v>19401</v>
      </c>
      <c r="D114" s="41" t="s">
        <v>19402</v>
      </c>
      <c r="E114" s="41" t="s">
        <v>428</v>
      </c>
      <c r="F114" s="6" t="s">
        <v>429</v>
      </c>
      <c r="G114" s="6" t="s">
        <v>19834</v>
      </c>
      <c r="H114" s="41" t="s">
        <v>19835</v>
      </c>
      <c r="I114" s="41" t="s">
        <v>19836</v>
      </c>
      <c r="J114" s="6" t="s">
        <v>19837</v>
      </c>
      <c r="K114" s="6">
        <v>136</v>
      </c>
      <c r="L114" s="6">
        <v>182</v>
      </c>
      <c r="M114" s="6">
        <v>43</v>
      </c>
      <c r="N114" s="55" t="s">
        <v>368</v>
      </c>
      <c r="O114" s="55"/>
    </row>
    <row r="115" ht="16.05" customHeight="1" spans="1:15">
      <c r="A115" s="41">
        <v>50407</v>
      </c>
      <c r="B115" s="41" t="s">
        <v>19838</v>
      </c>
      <c r="C115" s="41" t="s">
        <v>19401</v>
      </c>
      <c r="D115" s="41" t="s">
        <v>19402</v>
      </c>
      <c r="E115" s="41" t="s">
        <v>428</v>
      </c>
      <c r="F115" s="6" t="s">
        <v>429</v>
      </c>
      <c r="G115" s="6" t="s">
        <v>19839</v>
      </c>
      <c r="H115" s="41" t="s">
        <v>19840</v>
      </c>
      <c r="I115" s="41" t="s">
        <v>19653</v>
      </c>
      <c r="J115" s="6" t="s">
        <v>19841</v>
      </c>
      <c r="K115" s="6">
        <v>118</v>
      </c>
      <c r="L115" s="6">
        <v>209</v>
      </c>
      <c r="M115" s="6">
        <v>44</v>
      </c>
      <c r="N115" s="55" t="s">
        <v>368</v>
      </c>
      <c r="O115" s="55"/>
    </row>
    <row r="116" ht="16.05" customHeight="1" spans="1:15">
      <c r="A116" s="41">
        <v>61846</v>
      </c>
      <c r="B116" s="41" t="s">
        <v>19842</v>
      </c>
      <c r="C116" s="41" t="s">
        <v>19401</v>
      </c>
      <c r="D116" s="41" t="s">
        <v>19402</v>
      </c>
      <c r="E116" s="41" t="s">
        <v>428</v>
      </c>
      <c r="F116" s="6" t="s">
        <v>429</v>
      </c>
      <c r="G116" s="6" t="s">
        <v>19843</v>
      </c>
      <c r="H116" s="41" t="s">
        <v>19505</v>
      </c>
      <c r="I116" s="41" t="s">
        <v>19506</v>
      </c>
      <c r="J116" s="6" t="s">
        <v>19844</v>
      </c>
      <c r="K116" s="6">
        <v>112</v>
      </c>
      <c r="L116" s="6">
        <v>233</v>
      </c>
      <c r="M116" s="6">
        <v>45</v>
      </c>
      <c r="N116" s="55" t="s">
        <v>368</v>
      </c>
      <c r="O116" s="55"/>
    </row>
    <row r="117" ht="16.05" customHeight="1" spans="1:15">
      <c r="A117" s="41">
        <v>47091</v>
      </c>
      <c r="B117" s="41" t="s">
        <v>19845</v>
      </c>
      <c r="C117" s="41" t="s">
        <v>19401</v>
      </c>
      <c r="D117" s="41" t="s">
        <v>19402</v>
      </c>
      <c r="E117" s="41" t="s">
        <v>428</v>
      </c>
      <c r="F117" s="6" t="s">
        <v>429</v>
      </c>
      <c r="G117" s="6" t="s">
        <v>19846</v>
      </c>
      <c r="H117" s="41" t="s">
        <v>19847</v>
      </c>
      <c r="I117" s="41" t="s">
        <v>4158</v>
      </c>
      <c r="J117" s="6" t="s">
        <v>19848</v>
      </c>
      <c r="K117" s="6">
        <v>105</v>
      </c>
      <c r="L117" s="6">
        <v>240</v>
      </c>
      <c r="M117" s="6">
        <v>46</v>
      </c>
      <c r="N117" s="55" t="s">
        <v>368</v>
      </c>
      <c r="O117" s="55"/>
    </row>
    <row r="118" ht="16.05" customHeight="1" spans="1:15">
      <c r="A118" s="41">
        <v>60212</v>
      </c>
      <c r="B118" s="41" t="s">
        <v>19849</v>
      </c>
      <c r="C118" s="41" t="s">
        <v>19401</v>
      </c>
      <c r="D118" s="41" t="s">
        <v>19402</v>
      </c>
      <c r="E118" s="41" t="s">
        <v>428</v>
      </c>
      <c r="F118" s="6" t="s">
        <v>429</v>
      </c>
      <c r="G118" s="6" t="s">
        <v>19850</v>
      </c>
      <c r="H118" s="41" t="s">
        <v>14649</v>
      </c>
      <c r="I118" s="41" t="s">
        <v>14650</v>
      </c>
      <c r="J118" s="6" t="s">
        <v>19851</v>
      </c>
      <c r="K118" s="6">
        <v>101</v>
      </c>
      <c r="L118" s="6">
        <v>240</v>
      </c>
      <c r="M118" s="6">
        <v>47</v>
      </c>
      <c r="N118" s="55" t="s">
        <v>368</v>
      </c>
      <c r="O118" s="55"/>
    </row>
    <row r="119" ht="16.05" customHeight="1" spans="1:15">
      <c r="A119" s="41">
        <v>53468</v>
      </c>
      <c r="B119" s="41" t="s">
        <v>19852</v>
      </c>
      <c r="C119" s="41" t="s">
        <v>19401</v>
      </c>
      <c r="D119" s="41" t="s">
        <v>19402</v>
      </c>
      <c r="E119" s="41" t="s">
        <v>428</v>
      </c>
      <c r="F119" s="6" t="s">
        <v>429</v>
      </c>
      <c r="G119" s="6" t="s">
        <v>19853</v>
      </c>
      <c r="H119" s="41" t="s">
        <v>19854</v>
      </c>
      <c r="I119" s="41" t="s">
        <v>19855</v>
      </c>
      <c r="J119" s="6" t="s">
        <v>19856</v>
      </c>
      <c r="K119" s="6">
        <v>99</v>
      </c>
      <c r="L119" s="6">
        <v>240</v>
      </c>
      <c r="M119" s="6">
        <v>48</v>
      </c>
      <c r="N119" s="55" t="s">
        <v>368</v>
      </c>
      <c r="O119" s="55"/>
    </row>
    <row r="120" ht="16.05" customHeight="1" spans="1:15">
      <c r="A120" s="41">
        <v>51463</v>
      </c>
      <c r="B120" s="41" t="s">
        <v>19857</v>
      </c>
      <c r="C120" s="41" t="s">
        <v>19401</v>
      </c>
      <c r="D120" s="41" t="s">
        <v>19402</v>
      </c>
      <c r="E120" s="41" t="s">
        <v>428</v>
      </c>
      <c r="F120" s="6" t="s">
        <v>429</v>
      </c>
      <c r="G120" s="6" t="s">
        <v>19858</v>
      </c>
      <c r="H120" s="41" t="s">
        <v>19859</v>
      </c>
      <c r="I120" s="41" t="s">
        <v>19860</v>
      </c>
      <c r="J120" s="53" t="s">
        <v>19861</v>
      </c>
      <c r="K120" s="6">
        <v>88</v>
      </c>
      <c r="L120" s="6">
        <v>240</v>
      </c>
      <c r="M120" s="6">
        <v>49</v>
      </c>
      <c r="N120" s="55" t="s">
        <v>368</v>
      </c>
      <c r="O120" s="55"/>
    </row>
    <row r="121" ht="16.05" customHeight="1" spans="1:15">
      <c r="A121" s="41">
        <v>53727</v>
      </c>
      <c r="B121" s="41" t="s">
        <v>19862</v>
      </c>
      <c r="C121" s="41" t="s">
        <v>19401</v>
      </c>
      <c r="D121" s="41" t="s">
        <v>19402</v>
      </c>
      <c r="E121" s="41" t="s">
        <v>428</v>
      </c>
      <c r="F121" s="6" t="s">
        <v>429</v>
      </c>
      <c r="G121" s="6" t="s">
        <v>19863</v>
      </c>
      <c r="H121" s="41" t="s">
        <v>19864</v>
      </c>
      <c r="I121" s="41" t="s">
        <v>19865</v>
      </c>
      <c r="J121" s="6" t="s">
        <v>19866</v>
      </c>
      <c r="K121" s="6">
        <v>86</v>
      </c>
      <c r="L121" s="6">
        <v>240</v>
      </c>
      <c r="M121" s="6">
        <v>50</v>
      </c>
      <c r="N121" s="55" t="s">
        <v>368</v>
      </c>
      <c r="O121" s="55"/>
    </row>
    <row r="122" ht="16.05" customHeight="1" spans="1:15">
      <c r="A122" s="41">
        <v>58944</v>
      </c>
      <c r="B122" s="41" t="s">
        <v>19867</v>
      </c>
      <c r="C122" s="41" t="s">
        <v>19401</v>
      </c>
      <c r="D122" s="41" t="s">
        <v>19402</v>
      </c>
      <c r="E122" s="41" t="s">
        <v>428</v>
      </c>
      <c r="F122" s="6" t="s">
        <v>429</v>
      </c>
      <c r="G122" s="6" t="s">
        <v>19868</v>
      </c>
      <c r="H122" s="41" t="s">
        <v>19526</v>
      </c>
      <c r="I122" s="41" t="s">
        <v>19527</v>
      </c>
      <c r="J122" s="6" t="s">
        <v>19869</v>
      </c>
      <c r="K122" s="6">
        <v>80</v>
      </c>
      <c r="L122" s="6">
        <v>240</v>
      </c>
      <c r="M122" s="6">
        <v>51</v>
      </c>
      <c r="N122" s="55" t="s">
        <v>368</v>
      </c>
      <c r="O122" s="55"/>
    </row>
    <row r="123" ht="16.05" customHeight="1" spans="1:15">
      <c r="A123" s="41">
        <v>60321</v>
      </c>
      <c r="B123" s="41" t="s">
        <v>19870</v>
      </c>
      <c r="C123" s="41" t="s">
        <v>19401</v>
      </c>
      <c r="D123" s="41" t="s">
        <v>19402</v>
      </c>
      <c r="E123" s="41" t="s">
        <v>428</v>
      </c>
      <c r="F123" s="6" t="s">
        <v>429</v>
      </c>
      <c r="G123" s="6" t="s">
        <v>19871</v>
      </c>
      <c r="H123" s="41" t="s">
        <v>19872</v>
      </c>
      <c r="I123" s="41" t="s">
        <v>19668</v>
      </c>
      <c r="J123" s="6" t="s">
        <v>19873</v>
      </c>
      <c r="K123" s="6">
        <v>78</v>
      </c>
      <c r="L123" s="6">
        <v>177</v>
      </c>
      <c r="M123" s="6">
        <v>52</v>
      </c>
      <c r="N123" s="55" t="s">
        <v>368</v>
      </c>
      <c r="O123" s="55"/>
    </row>
    <row r="124" ht="16.05" customHeight="1" spans="1:15">
      <c r="A124" s="41">
        <v>59273</v>
      </c>
      <c r="B124" s="41" t="s">
        <v>19874</v>
      </c>
      <c r="C124" s="41" t="s">
        <v>19401</v>
      </c>
      <c r="D124" s="41" t="s">
        <v>19402</v>
      </c>
      <c r="E124" s="41" t="s">
        <v>428</v>
      </c>
      <c r="F124" s="6" t="s">
        <v>429</v>
      </c>
      <c r="G124" s="6" t="s">
        <v>19875</v>
      </c>
      <c r="H124" s="41" t="s">
        <v>19594</v>
      </c>
      <c r="I124" s="41" t="s">
        <v>19595</v>
      </c>
      <c r="J124" s="6" t="s">
        <v>19876</v>
      </c>
      <c r="K124" s="6">
        <v>75</v>
      </c>
      <c r="L124" s="6">
        <v>185</v>
      </c>
      <c r="M124" s="6">
        <v>53</v>
      </c>
      <c r="N124" s="55" t="s">
        <v>368</v>
      </c>
      <c r="O124" s="55"/>
    </row>
    <row r="125" ht="16.05" customHeight="1" spans="1:15">
      <c r="A125" s="41">
        <v>60329</v>
      </c>
      <c r="B125" s="41" t="s">
        <v>19877</v>
      </c>
      <c r="C125" s="41" t="s">
        <v>19401</v>
      </c>
      <c r="D125" s="41" t="s">
        <v>19402</v>
      </c>
      <c r="E125" s="41" t="s">
        <v>428</v>
      </c>
      <c r="F125" s="6" t="s">
        <v>429</v>
      </c>
      <c r="G125" s="6" t="s">
        <v>19878</v>
      </c>
      <c r="H125" s="41" t="s">
        <v>19879</v>
      </c>
      <c r="I125" s="41" t="s">
        <v>19668</v>
      </c>
      <c r="J125" s="53" t="s">
        <v>19880</v>
      </c>
      <c r="K125" s="6">
        <v>70</v>
      </c>
      <c r="L125" s="6">
        <v>220</v>
      </c>
      <c r="M125" s="6">
        <v>54</v>
      </c>
      <c r="N125" s="55" t="s">
        <v>368</v>
      </c>
      <c r="O125" s="55"/>
    </row>
    <row r="126" ht="16.05" customHeight="1" spans="1:15">
      <c r="A126" s="41">
        <v>57432</v>
      </c>
      <c r="B126" s="41" t="s">
        <v>19881</v>
      </c>
      <c r="C126" s="41" t="s">
        <v>19401</v>
      </c>
      <c r="D126" s="41" t="s">
        <v>19402</v>
      </c>
      <c r="E126" s="41" t="s">
        <v>428</v>
      </c>
      <c r="F126" s="6" t="s">
        <v>429</v>
      </c>
      <c r="G126" s="6" t="s">
        <v>19882</v>
      </c>
      <c r="H126" s="41" t="s">
        <v>19883</v>
      </c>
      <c r="I126" s="41" t="s">
        <v>3622</v>
      </c>
      <c r="J126" s="6" t="s">
        <v>19884</v>
      </c>
      <c r="K126" s="6">
        <v>63</v>
      </c>
      <c r="L126" s="6">
        <v>219</v>
      </c>
      <c r="M126" s="6">
        <v>55</v>
      </c>
      <c r="N126" s="55" t="s">
        <v>368</v>
      </c>
      <c r="O126" s="55"/>
    </row>
    <row r="127" ht="16.05" customHeight="1" spans="1:15">
      <c r="A127" s="41">
        <v>60292</v>
      </c>
      <c r="B127" s="41" t="s">
        <v>19885</v>
      </c>
      <c r="C127" s="41" t="s">
        <v>19401</v>
      </c>
      <c r="D127" s="41" t="s">
        <v>19402</v>
      </c>
      <c r="E127" s="41" t="s">
        <v>428</v>
      </c>
      <c r="F127" s="6" t="s">
        <v>429</v>
      </c>
      <c r="G127" s="6" t="s">
        <v>19886</v>
      </c>
      <c r="H127" s="41" t="s">
        <v>19887</v>
      </c>
      <c r="I127" s="41" t="s">
        <v>19888</v>
      </c>
      <c r="J127" s="6" t="s">
        <v>19889</v>
      </c>
      <c r="K127" s="6">
        <v>57</v>
      </c>
      <c r="L127" s="6">
        <v>240</v>
      </c>
      <c r="M127" s="6">
        <v>56</v>
      </c>
      <c r="N127" s="55" t="s">
        <v>368</v>
      </c>
      <c r="O127" s="55"/>
    </row>
    <row r="128" ht="16.05" customHeight="1" spans="1:15">
      <c r="A128" s="41">
        <v>57870</v>
      </c>
      <c r="B128" s="41" t="s">
        <v>19890</v>
      </c>
      <c r="C128" s="41" t="s">
        <v>19401</v>
      </c>
      <c r="D128" s="41" t="s">
        <v>19402</v>
      </c>
      <c r="E128" s="41" t="s">
        <v>428</v>
      </c>
      <c r="F128" s="6" t="s">
        <v>429</v>
      </c>
      <c r="G128" s="6" t="s">
        <v>19891</v>
      </c>
      <c r="H128" s="41" t="s">
        <v>19892</v>
      </c>
      <c r="I128" s="41" t="s">
        <v>19893</v>
      </c>
      <c r="J128" s="6" t="s">
        <v>19894</v>
      </c>
      <c r="K128" s="6">
        <v>55</v>
      </c>
      <c r="L128" s="6">
        <v>240</v>
      </c>
      <c r="M128" s="6">
        <v>57</v>
      </c>
      <c r="N128" s="55" t="s">
        <v>368</v>
      </c>
      <c r="O128" s="55"/>
    </row>
    <row r="129" ht="16.05" customHeight="1" spans="1:15">
      <c r="A129" s="41">
        <v>58695</v>
      </c>
      <c r="B129" s="41" t="s">
        <v>19895</v>
      </c>
      <c r="C129" s="41" t="s">
        <v>19401</v>
      </c>
      <c r="D129" s="41" t="s">
        <v>19402</v>
      </c>
      <c r="E129" s="41" t="s">
        <v>428</v>
      </c>
      <c r="F129" s="6" t="s">
        <v>429</v>
      </c>
      <c r="G129" s="6" t="s">
        <v>19896</v>
      </c>
      <c r="H129" s="41" t="s">
        <v>19897</v>
      </c>
      <c r="I129" s="41" t="s">
        <v>19898</v>
      </c>
      <c r="J129" s="6" t="s">
        <v>19899</v>
      </c>
      <c r="K129" s="6">
        <v>51</v>
      </c>
      <c r="L129" s="6">
        <v>240</v>
      </c>
      <c r="M129" s="6">
        <v>58</v>
      </c>
      <c r="N129" s="55" t="s">
        <v>368</v>
      </c>
      <c r="O129" s="55"/>
    </row>
    <row r="130" ht="16.05" customHeight="1" spans="1:15">
      <c r="A130" s="41">
        <v>58377</v>
      </c>
      <c r="B130" s="41" t="s">
        <v>19900</v>
      </c>
      <c r="C130" s="41" t="s">
        <v>19401</v>
      </c>
      <c r="D130" s="41" t="s">
        <v>19402</v>
      </c>
      <c r="E130" s="41" t="s">
        <v>428</v>
      </c>
      <c r="F130" s="6" t="s">
        <v>429</v>
      </c>
      <c r="G130" s="6" t="s">
        <v>19901</v>
      </c>
      <c r="H130" s="41" t="s">
        <v>19644</v>
      </c>
      <c r="I130" s="41" t="s">
        <v>19645</v>
      </c>
      <c r="J130" s="6" t="s">
        <v>19902</v>
      </c>
      <c r="K130" s="6">
        <v>50</v>
      </c>
      <c r="L130" s="6">
        <v>240</v>
      </c>
      <c r="M130" s="6">
        <v>59</v>
      </c>
      <c r="N130" s="55" t="s">
        <v>368</v>
      </c>
      <c r="O130" s="55"/>
    </row>
    <row r="131" ht="16.05" customHeight="1" spans="1:15">
      <c r="A131" s="41">
        <v>58364</v>
      </c>
      <c r="B131" s="41" t="s">
        <v>19903</v>
      </c>
      <c r="C131" s="41" t="s">
        <v>19401</v>
      </c>
      <c r="D131" s="41" t="s">
        <v>19402</v>
      </c>
      <c r="E131" s="41" t="s">
        <v>428</v>
      </c>
      <c r="F131" s="6" t="s">
        <v>429</v>
      </c>
      <c r="G131" s="6" t="s">
        <v>19904</v>
      </c>
      <c r="H131" s="41" t="s">
        <v>19644</v>
      </c>
      <c r="I131" s="41" t="s">
        <v>19645</v>
      </c>
      <c r="J131" s="6" t="s">
        <v>19905</v>
      </c>
      <c r="K131" s="6">
        <v>48</v>
      </c>
      <c r="L131" s="6">
        <v>240</v>
      </c>
      <c r="M131" s="6">
        <v>60</v>
      </c>
      <c r="N131" s="55" t="s">
        <v>368</v>
      </c>
      <c r="O131" s="55"/>
    </row>
    <row r="132" ht="16.05" customHeight="1" spans="1:15">
      <c r="A132" s="41">
        <v>62249</v>
      </c>
      <c r="B132" s="41" t="s">
        <v>68</v>
      </c>
      <c r="C132" s="41" t="s">
        <v>19401</v>
      </c>
      <c r="D132" s="41" t="s">
        <v>19402</v>
      </c>
      <c r="E132" s="41" t="s">
        <v>428</v>
      </c>
      <c r="F132" s="6" t="s">
        <v>429</v>
      </c>
      <c r="G132" s="6" t="s">
        <v>69</v>
      </c>
      <c r="H132" s="41" t="s">
        <v>70</v>
      </c>
      <c r="I132" s="41" t="s">
        <v>71</v>
      </c>
      <c r="J132" s="6" t="s">
        <v>72</v>
      </c>
      <c r="K132" s="6">
        <v>40</v>
      </c>
      <c r="L132" s="6">
        <v>227</v>
      </c>
      <c r="M132" s="6">
        <v>61</v>
      </c>
      <c r="N132" s="55" t="s">
        <v>368</v>
      </c>
      <c r="O132" s="55"/>
    </row>
    <row r="133" ht="16.05" customHeight="1" spans="1:15">
      <c r="A133" s="41">
        <v>59283</v>
      </c>
      <c r="B133" s="41" t="s">
        <v>19906</v>
      </c>
      <c r="C133" s="41" t="s">
        <v>19401</v>
      </c>
      <c r="D133" s="41" t="s">
        <v>19402</v>
      </c>
      <c r="E133" s="41" t="s">
        <v>428</v>
      </c>
      <c r="F133" s="6" t="s">
        <v>429</v>
      </c>
      <c r="G133" s="6" t="s">
        <v>19907</v>
      </c>
      <c r="H133" s="41" t="s">
        <v>19594</v>
      </c>
      <c r="I133" s="41" t="s">
        <v>19595</v>
      </c>
      <c r="J133" s="53" t="s">
        <v>19908</v>
      </c>
      <c r="K133" s="6">
        <v>40</v>
      </c>
      <c r="L133" s="6">
        <v>240</v>
      </c>
      <c r="M133" s="6">
        <v>62</v>
      </c>
      <c r="N133" s="55" t="s">
        <v>368</v>
      </c>
      <c r="O133" s="55"/>
    </row>
    <row r="134" ht="16.05" customHeight="1" spans="1:15">
      <c r="A134" s="41">
        <v>52548</v>
      </c>
      <c r="B134" s="41" t="s">
        <v>19909</v>
      </c>
      <c r="C134" s="41" t="s">
        <v>19401</v>
      </c>
      <c r="D134" s="41" t="s">
        <v>19402</v>
      </c>
      <c r="E134" s="41" t="s">
        <v>428</v>
      </c>
      <c r="F134" s="6" t="s">
        <v>429</v>
      </c>
      <c r="G134" s="6" t="s">
        <v>19910</v>
      </c>
      <c r="H134" s="41" t="s">
        <v>19911</v>
      </c>
      <c r="I134" s="41" t="s">
        <v>19912</v>
      </c>
      <c r="J134" s="6" t="s">
        <v>19913</v>
      </c>
      <c r="K134" s="6">
        <v>33</v>
      </c>
      <c r="L134" s="6">
        <v>240</v>
      </c>
      <c r="M134" s="6">
        <v>63</v>
      </c>
      <c r="N134" s="55" t="s">
        <v>368</v>
      </c>
      <c r="O134" s="55"/>
    </row>
    <row r="135" ht="16.05" customHeight="1" spans="1:15">
      <c r="A135" s="41">
        <v>60346</v>
      </c>
      <c r="B135" s="41" t="s">
        <v>19914</v>
      </c>
      <c r="C135" s="41" t="s">
        <v>19401</v>
      </c>
      <c r="D135" s="41" t="s">
        <v>19402</v>
      </c>
      <c r="E135" s="41" t="s">
        <v>428</v>
      </c>
      <c r="F135" s="6" t="s">
        <v>429</v>
      </c>
      <c r="G135" s="6" t="s">
        <v>19915</v>
      </c>
      <c r="H135" s="41" t="s">
        <v>19639</v>
      </c>
      <c r="I135" s="41" t="s">
        <v>19640</v>
      </c>
      <c r="J135" s="6" t="s">
        <v>19916</v>
      </c>
      <c r="K135" s="6">
        <v>33</v>
      </c>
      <c r="L135" s="6">
        <v>240</v>
      </c>
      <c r="M135" s="6">
        <v>64</v>
      </c>
      <c r="N135" s="55" t="s">
        <v>368</v>
      </c>
      <c r="O135" s="55"/>
    </row>
    <row r="136" ht="16.05" customHeight="1" spans="1:15">
      <c r="A136" s="41">
        <v>55549</v>
      </c>
      <c r="B136" s="41" t="s">
        <v>19917</v>
      </c>
      <c r="C136" s="41" t="s">
        <v>19401</v>
      </c>
      <c r="D136" s="41" t="s">
        <v>19402</v>
      </c>
      <c r="E136" s="41" t="s">
        <v>428</v>
      </c>
      <c r="F136" s="6" t="s">
        <v>429</v>
      </c>
      <c r="G136" s="6" t="s">
        <v>19918</v>
      </c>
      <c r="H136" s="41" t="s">
        <v>19639</v>
      </c>
      <c r="I136" s="41" t="s">
        <v>19919</v>
      </c>
      <c r="J136" s="6" t="s">
        <v>19920</v>
      </c>
      <c r="K136" s="6">
        <v>25</v>
      </c>
      <c r="L136" s="6">
        <v>240</v>
      </c>
      <c r="M136" s="6">
        <v>65</v>
      </c>
      <c r="N136" s="55" t="s">
        <v>368</v>
      </c>
      <c r="O136" s="55"/>
    </row>
    <row r="137" ht="16.05" customHeight="1" spans="1:15">
      <c r="A137" s="41">
        <v>60352</v>
      </c>
      <c r="B137" s="41" t="s">
        <v>19921</v>
      </c>
      <c r="C137" s="41" t="s">
        <v>19401</v>
      </c>
      <c r="D137" s="41" t="s">
        <v>19402</v>
      </c>
      <c r="E137" s="41" t="s">
        <v>428</v>
      </c>
      <c r="F137" s="6" t="s">
        <v>429</v>
      </c>
      <c r="G137" s="6" t="s">
        <v>19922</v>
      </c>
      <c r="H137" s="41" t="s">
        <v>19594</v>
      </c>
      <c r="I137" s="41" t="s">
        <v>19595</v>
      </c>
      <c r="J137" s="6" t="s">
        <v>19923</v>
      </c>
      <c r="K137" s="6">
        <v>23</v>
      </c>
      <c r="L137" s="6">
        <v>240</v>
      </c>
      <c r="M137" s="6">
        <v>66</v>
      </c>
      <c r="N137" s="55" t="s">
        <v>368</v>
      </c>
      <c r="O137" s="55"/>
    </row>
    <row r="138" ht="16.05" customHeight="1" spans="1:15">
      <c r="A138" s="41">
        <v>53888</v>
      </c>
      <c r="B138" s="41" t="s">
        <v>19924</v>
      </c>
      <c r="C138" s="41" t="s">
        <v>19401</v>
      </c>
      <c r="D138" s="41" t="s">
        <v>19402</v>
      </c>
      <c r="E138" s="41" t="s">
        <v>428</v>
      </c>
      <c r="F138" s="6" t="s">
        <v>429</v>
      </c>
      <c r="G138" s="6" t="s">
        <v>19925</v>
      </c>
      <c r="H138" s="41" t="s">
        <v>19926</v>
      </c>
      <c r="I138" s="41" t="s">
        <v>19927</v>
      </c>
      <c r="J138" s="6" t="s">
        <v>19928</v>
      </c>
      <c r="K138" s="6">
        <v>20</v>
      </c>
      <c r="L138" s="6">
        <v>240</v>
      </c>
      <c r="M138" s="6">
        <v>67</v>
      </c>
      <c r="N138" s="55" t="s">
        <v>368</v>
      </c>
      <c r="O138" s="55"/>
    </row>
    <row r="139" ht="16.05" customHeight="1" spans="1:15">
      <c r="A139" s="41">
        <v>61513</v>
      </c>
      <c r="B139" s="41" t="s">
        <v>19929</v>
      </c>
      <c r="C139" s="41" t="s">
        <v>19401</v>
      </c>
      <c r="D139" s="41" t="s">
        <v>19402</v>
      </c>
      <c r="E139" s="41" t="s">
        <v>428</v>
      </c>
      <c r="F139" s="6" t="s">
        <v>429</v>
      </c>
      <c r="G139" s="6" t="s">
        <v>19930</v>
      </c>
      <c r="H139" s="41" t="s">
        <v>19931</v>
      </c>
      <c r="I139" s="41" t="s">
        <v>19932</v>
      </c>
      <c r="J139" s="6" t="s">
        <v>19933</v>
      </c>
      <c r="K139" s="6">
        <v>10</v>
      </c>
      <c r="L139" s="6">
        <v>240</v>
      </c>
      <c r="M139" s="6">
        <v>68</v>
      </c>
      <c r="N139" s="55" t="s">
        <v>368</v>
      </c>
      <c r="O139" s="55"/>
    </row>
    <row r="140" ht="16.05" customHeight="1" spans="1:15">
      <c r="A140" s="41">
        <v>62237</v>
      </c>
      <c r="B140" s="41" t="s">
        <v>19934</v>
      </c>
      <c r="C140" s="41" t="s">
        <v>19401</v>
      </c>
      <c r="D140" s="41" t="s">
        <v>19402</v>
      </c>
      <c r="E140" s="41" t="s">
        <v>428</v>
      </c>
      <c r="F140" s="6" t="s">
        <v>429</v>
      </c>
      <c r="G140" s="41" t="s">
        <v>19935</v>
      </c>
      <c r="H140" s="41" t="s">
        <v>19936</v>
      </c>
      <c r="I140" s="41" t="s">
        <v>19937</v>
      </c>
      <c r="J140" s="6" t="s">
        <v>19938</v>
      </c>
      <c r="K140" s="41">
        <v>10</v>
      </c>
      <c r="L140" s="41">
        <v>240</v>
      </c>
      <c r="M140" s="41">
        <v>69</v>
      </c>
      <c r="N140" s="55" t="s">
        <v>368</v>
      </c>
      <c r="O140" s="55"/>
    </row>
    <row r="141" ht="16.05" customHeight="1" spans="1:15">
      <c r="A141" s="41">
        <v>57876</v>
      </c>
      <c r="B141" s="41" t="s">
        <v>19939</v>
      </c>
      <c r="C141" s="41" t="s">
        <v>19401</v>
      </c>
      <c r="D141" s="41" t="s">
        <v>19402</v>
      </c>
      <c r="E141" s="41" t="s">
        <v>428</v>
      </c>
      <c r="F141" s="6" t="s">
        <v>429</v>
      </c>
      <c r="G141" s="41" t="s">
        <v>19940</v>
      </c>
      <c r="H141" s="41" t="s">
        <v>19941</v>
      </c>
      <c r="I141" s="41" t="s">
        <v>19942</v>
      </c>
      <c r="J141" s="6" t="s">
        <v>19943</v>
      </c>
      <c r="K141" s="41">
        <v>5</v>
      </c>
      <c r="L141" s="41">
        <v>240</v>
      </c>
      <c r="M141" s="41">
        <v>70</v>
      </c>
      <c r="N141" s="55" t="s">
        <v>368</v>
      </c>
      <c r="O141" s="55"/>
    </row>
    <row r="142" ht="16.05" customHeight="1" spans="1:15">
      <c r="A142" s="39"/>
      <c r="B142" s="39"/>
      <c r="C142" s="39"/>
      <c r="D142" s="39"/>
      <c r="E142" s="39"/>
      <c r="F142" s="39"/>
      <c r="G142" s="39"/>
      <c r="H142" s="39"/>
      <c r="I142" s="39"/>
      <c r="J142" s="39"/>
      <c r="K142" s="39"/>
      <c r="L142" s="39"/>
      <c r="M142" s="43"/>
      <c r="N142" s="44"/>
      <c r="O142" s="55"/>
    </row>
    <row r="143" ht="16.05" customHeight="1" spans="1:15">
      <c r="A143" s="41">
        <v>58627</v>
      </c>
      <c r="B143" s="41" t="s">
        <v>19944</v>
      </c>
      <c r="C143" s="41" t="s">
        <v>19401</v>
      </c>
      <c r="D143" s="41" t="s">
        <v>19402</v>
      </c>
      <c r="E143" s="41" t="s">
        <v>428</v>
      </c>
      <c r="F143" s="41" t="s">
        <v>866</v>
      </c>
      <c r="G143" s="41" t="s">
        <v>19945</v>
      </c>
      <c r="H143" s="41" t="s">
        <v>152</v>
      </c>
      <c r="I143" s="41" t="s">
        <v>19946</v>
      </c>
      <c r="J143" s="41" t="s">
        <v>19947</v>
      </c>
      <c r="K143" s="41" t="s">
        <v>19948</v>
      </c>
      <c r="L143" s="41" t="s">
        <v>15433</v>
      </c>
      <c r="M143" s="41">
        <v>1</v>
      </c>
      <c r="N143" s="78" t="s">
        <v>298</v>
      </c>
      <c r="O143" s="55" t="s">
        <v>299</v>
      </c>
    </row>
    <row r="144" ht="16.05" customHeight="1" spans="1:15">
      <c r="A144" s="41">
        <v>59052</v>
      </c>
      <c r="B144" s="41" t="s">
        <v>19949</v>
      </c>
      <c r="C144" s="41" t="s">
        <v>19401</v>
      </c>
      <c r="D144" s="41" t="s">
        <v>19402</v>
      </c>
      <c r="E144" s="41" t="s">
        <v>428</v>
      </c>
      <c r="F144" s="41" t="s">
        <v>866</v>
      </c>
      <c r="G144" s="41" t="s">
        <v>19950</v>
      </c>
      <c r="H144" s="41" t="s">
        <v>19951</v>
      </c>
      <c r="I144" s="41" t="s">
        <v>19668</v>
      </c>
      <c r="J144" s="41" t="s">
        <v>19952</v>
      </c>
      <c r="K144" s="41" t="s">
        <v>19948</v>
      </c>
      <c r="L144" s="41" t="s">
        <v>15433</v>
      </c>
      <c r="M144" s="41">
        <v>1</v>
      </c>
      <c r="N144" s="78" t="s">
        <v>298</v>
      </c>
      <c r="O144" s="55" t="s">
        <v>299</v>
      </c>
    </row>
    <row r="145" ht="16.05" customHeight="1" spans="1:15">
      <c r="A145" s="41">
        <v>58502</v>
      </c>
      <c r="B145" s="41" t="s">
        <v>19953</v>
      </c>
      <c r="C145" s="41" t="s">
        <v>19401</v>
      </c>
      <c r="D145" s="41" t="s">
        <v>19402</v>
      </c>
      <c r="E145" s="41" t="s">
        <v>428</v>
      </c>
      <c r="F145" s="41" t="s">
        <v>866</v>
      </c>
      <c r="G145" s="41" t="s">
        <v>19954</v>
      </c>
      <c r="H145" s="41" t="s">
        <v>19955</v>
      </c>
      <c r="I145" s="41" t="s">
        <v>19413</v>
      </c>
      <c r="J145" s="41" t="s">
        <v>19956</v>
      </c>
      <c r="K145" s="41" t="s">
        <v>19957</v>
      </c>
      <c r="L145" s="41" t="s">
        <v>15433</v>
      </c>
      <c r="M145" s="41">
        <v>2</v>
      </c>
      <c r="N145" s="78" t="s">
        <v>311</v>
      </c>
      <c r="O145" s="55" t="s">
        <v>299</v>
      </c>
    </row>
    <row r="146" ht="16.05" customHeight="1" spans="1:15">
      <c r="A146" s="41">
        <v>59497</v>
      </c>
      <c r="B146" s="41" t="s">
        <v>19958</v>
      </c>
      <c r="C146" s="41" t="s">
        <v>19401</v>
      </c>
      <c r="D146" s="41" t="s">
        <v>19402</v>
      </c>
      <c r="E146" s="41" t="s">
        <v>428</v>
      </c>
      <c r="F146" s="41" t="s">
        <v>866</v>
      </c>
      <c r="G146" s="41" t="s">
        <v>19959</v>
      </c>
      <c r="H146" s="41" t="s">
        <v>19960</v>
      </c>
      <c r="I146" s="41" t="s">
        <v>19961</v>
      </c>
      <c r="J146" s="41" t="s">
        <v>19962</v>
      </c>
      <c r="K146" s="41" t="s">
        <v>19957</v>
      </c>
      <c r="L146" s="41" t="s">
        <v>15433</v>
      </c>
      <c r="M146" s="41">
        <v>2</v>
      </c>
      <c r="N146" s="78" t="s">
        <v>311</v>
      </c>
      <c r="O146" s="55" t="s">
        <v>299</v>
      </c>
    </row>
    <row r="147" ht="16.05" customHeight="1" spans="1:15">
      <c r="A147" s="41">
        <v>59505</v>
      </c>
      <c r="B147" s="41" t="s">
        <v>19963</v>
      </c>
      <c r="C147" s="41" t="s">
        <v>19401</v>
      </c>
      <c r="D147" s="41" t="s">
        <v>19402</v>
      </c>
      <c r="E147" s="41" t="s">
        <v>428</v>
      </c>
      <c r="F147" s="41" t="s">
        <v>866</v>
      </c>
      <c r="G147" s="41" t="s">
        <v>19964</v>
      </c>
      <c r="H147" s="41" t="s">
        <v>19965</v>
      </c>
      <c r="I147" s="41" t="s">
        <v>19966</v>
      </c>
      <c r="J147" s="41" t="s">
        <v>19967</v>
      </c>
      <c r="K147" s="41" t="s">
        <v>19968</v>
      </c>
      <c r="L147" s="41" t="s">
        <v>15433</v>
      </c>
      <c r="M147" s="41">
        <v>3</v>
      </c>
      <c r="N147" s="78" t="s">
        <v>322</v>
      </c>
      <c r="O147" s="55" t="s">
        <v>299</v>
      </c>
    </row>
    <row r="148" ht="16.05" customHeight="1" spans="1:15">
      <c r="A148" s="41">
        <v>58507</v>
      </c>
      <c r="B148" s="41" t="s">
        <v>19969</v>
      </c>
      <c r="C148" s="41" t="s">
        <v>19401</v>
      </c>
      <c r="D148" s="41" t="s">
        <v>19402</v>
      </c>
      <c r="E148" s="41" t="s">
        <v>428</v>
      </c>
      <c r="F148" s="41" t="s">
        <v>866</v>
      </c>
      <c r="G148" s="41" t="s">
        <v>19970</v>
      </c>
      <c r="H148" s="41" t="s">
        <v>19955</v>
      </c>
      <c r="I148" s="41" t="s">
        <v>19457</v>
      </c>
      <c r="J148" s="41" t="s">
        <v>19971</v>
      </c>
      <c r="K148" s="41" t="s">
        <v>19968</v>
      </c>
      <c r="L148" s="41" t="s">
        <v>15433</v>
      </c>
      <c r="M148" s="41">
        <v>3</v>
      </c>
      <c r="N148" s="78" t="s">
        <v>322</v>
      </c>
      <c r="O148" s="55" t="s">
        <v>299</v>
      </c>
    </row>
    <row r="149" ht="16.05" customHeight="1" spans="1:15">
      <c r="A149" s="41">
        <v>58491</v>
      </c>
      <c r="B149" s="41" t="s">
        <v>19972</v>
      </c>
      <c r="C149" s="41" t="s">
        <v>19401</v>
      </c>
      <c r="D149" s="41" t="s">
        <v>19402</v>
      </c>
      <c r="E149" s="41" t="s">
        <v>428</v>
      </c>
      <c r="F149" s="41" t="s">
        <v>866</v>
      </c>
      <c r="G149" s="41" t="s">
        <v>19973</v>
      </c>
      <c r="H149" s="41" t="s">
        <v>19955</v>
      </c>
      <c r="I149" s="41" t="s">
        <v>19539</v>
      </c>
      <c r="J149" s="41" t="s">
        <v>19974</v>
      </c>
      <c r="K149" s="41" t="s">
        <v>19975</v>
      </c>
      <c r="L149" s="41" t="s">
        <v>15433</v>
      </c>
      <c r="M149" s="41">
        <v>4</v>
      </c>
      <c r="N149" s="55" t="s">
        <v>333</v>
      </c>
      <c r="O149" s="55"/>
    </row>
    <row r="150" ht="16.05" customHeight="1" spans="1:15">
      <c r="A150" s="41">
        <v>59500</v>
      </c>
      <c r="B150" s="41" t="s">
        <v>19976</v>
      </c>
      <c r="C150" s="41" t="s">
        <v>19401</v>
      </c>
      <c r="D150" s="41" t="s">
        <v>19402</v>
      </c>
      <c r="E150" s="41" t="s">
        <v>428</v>
      </c>
      <c r="F150" s="41" t="s">
        <v>866</v>
      </c>
      <c r="G150" s="41" t="s">
        <v>19977</v>
      </c>
      <c r="H150" s="41" t="s">
        <v>19960</v>
      </c>
      <c r="I150" s="41" t="s">
        <v>19978</v>
      </c>
      <c r="J150" s="41" t="s">
        <v>19979</v>
      </c>
      <c r="K150" s="41" t="s">
        <v>19975</v>
      </c>
      <c r="L150" s="41" t="s">
        <v>15433</v>
      </c>
      <c r="M150" s="41">
        <v>4</v>
      </c>
      <c r="N150" s="55" t="s">
        <v>333</v>
      </c>
      <c r="O150" s="55"/>
    </row>
    <row r="151" ht="16.05" customHeight="1" spans="1:15">
      <c r="A151" s="41">
        <v>59328</v>
      </c>
      <c r="B151" s="41" t="s">
        <v>19980</v>
      </c>
      <c r="C151" s="41" t="s">
        <v>19401</v>
      </c>
      <c r="D151" s="41" t="s">
        <v>19402</v>
      </c>
      <c r="E151" s="41" t="s">
        <v>428</v>
      </c>
      <c r="F151" s="41" t="s">
        <v>866</v>
      </c>
      <c r="G151" s="41" t="s">
        <v>19981</v>
      </c>
      <c r="H151" s="41" t="s">
        <v>9687</v>
      </c>
      <c r="I151" s="41" t="s">
        <v>9688</v>
      </c>
      <c r="J151" s="41" t="s">
        <v>19982</v>
      </c>
      <c r="K151" s="41">
        <v>135</v>
      </c>
      <c r="L151" s="41">
        <v>300</v>
      </c>
      <c r="M151" s="41">
        <v>9</v>
      </c>
      <c r="N151" s="55" t="s">
        <v>333</v>
      </c>
      <c r="O151" s="55"/>
    </row>
    <row r="152" ht="16.05" customHeight="1" spans="1:15">
      <c r="A152" s="41">
        <v>59498</v>
      </c>
      <c r="B152" s="41" t="s">
        <v>19983</v>
      </c>
      <c r="C152" s="41" t="s">
        <v>19401</v>
      </c>
      <c r="D152" s="41" t="s">
        <v>19402</v>
      </c>
      <c r="E152" s="41" t="s">
        <v>428</v>
      </c>
      <c r="F152" s="41" t="s">
        <v>866</v>
      </c>
      <c r="G152" s="41" t="s">
        <v>19984</v>
      </c>
      <c r="H152" s="41" t="s">
        <v>19960</v>
      </c>
      <c r="I152" s="41" t="s">
        <v>19985</v>
      </c>
      <c r="J152" s="41" t="s">
        <v>19986</v>
      </c>
      <c r="K152" s="41">
        <v>135</v>
      </c>
      <c r="L152" s="41">
        <v>300</v>
      </c>
      <c r="M152" s="41">
        <v>10</v>
      </c>
      <c r="N152" s="55" t="s">
        <v>368</v>
      </c>
      <c r="O152" s="55"/>
    </row>
    <row r="153" ht="16.05" customHeight="1" spans="1:15">
      <c r="A153" s="41">
        <v>59289</v>
      </c>
      <c r="B153" s="41" t="s">
        <v>19987</v>
      </c>
      <c r="C153" s="41" t="s">
        <v>19401</v>
      </c>
      <c r="D153" s="41" t="s">
        <v>19402</v>
      </c>
      <c r="E153" s="41" t="s">
        <v>428</v>
      </c>
      <c r="F153" s="41" t="s">
        <v>866</v>
      </c>
      <c r="G153" s="41" t="s">
        <v>19988</v>
      </c>
      <c r="H153" s="41" t="s">
        <v>9687</v>
      </c>
      <c r="I153" s="41" t="s">
        <v>9688</v>
      </c>
      <c r="J153" s="41" t="s">
        <v>19989</v>
      </c>
      <c r="K153" s="41">
        <v>125</v>
      </c>
      <c r="L153" s="41">
        <v>300</v>
      </c>
      <c r="M153" s="41">
        <v>11</v>
      </c>
      <c r="N153" s="55" t="s">
        <v>368</v>
      </c>
      <c r="O153" s="55"/>
    </row>
    <row r="154" ht="16.05" customHeight="1" spans="1:15">
      <c r="A154" s="41">
        <v>62308</v>
      </c>
      <c r="B154" s="41" t="s">
        <v>19990</v>
      </c>
      <c r="C154" s="41" t="s">
        <v>19401</v>
      </c>
      <c r="D154" s="41" t="s">
        <v>19402</v>
      </c>
      <c r="E154" s="41" t="s">
        <v>428</v>
      </c>
      <c r="F154" s="41" t="s">
        <v>866</v>
      </c>
      <c r="G154" s="41" t="s">
        <v>19991</v>
      </c>
      <c r="H154" s="41" t="s">
        <v>19992</v>
      </c>
      <c r="I154" s="41" t="s">
        <v>19433</v>
      </c>
      <c r="J154" s="41" t="s">
        <v>19993</v>
      </c>
      <c r="K154" s="41">
        <v>125</v>
      </c>
      <c r="L154" s="41">
        <v>300</v>
      </c>
      <c r="M154" s="41">
        <v>12</v>
      </c>
      <c r="N154" s="55" t="s">
        <v>368</v>
      </c>
      <c r="O154" s="55"/>
    </row>
    <row r="155" ht="16.05" customHeight="1" spans="1:15">
      <c r="A155" s="41">
        <v>50426</v>
      </c>
      <c r="B155" s="41" t="s">
        <v>19994</v>
      </c>
      <c r="C155" s="41" t="s">
        <v>19401</v>
      </c>
      <c r="D155" s="41" t="s">
        <v>19402</v>
      </c>
      <c r="E155" s="41" t="s">
        <v>428</v>
      </c>
      <c r="F155" s="41" t="s">
        <v>866</v>
      </c>
      <c r="G155" s="41" t="s">
        <v>19995</v>
      </c>
      <c r="H155" s="41" t="s">
        <v>19996</v>
      </c>
      <c r="I155" s="41" t="s">
        <v>19653</v>
      </c>
      <c r="J155" s="41" t="s">
        <v>19997</v>
      </c>
      <c r="K155" s="41">
        <v>100</v>
      </c>
      <c r="L155" s="41">
        <v>300</v>
      </c>
      <c r="M155" s="41">
        <v>13</v>
      </c>
      <c r="N155" s="55" t="s">
        <v>368</v>
      </c>
      <c r="O155" s="55"/>
    </row>
    <row r="156" ht="16.05" customHeight="1" spans="1:15">
      <c r="A156" s="41">
        <v>62495</v>
      </c>
      <c r="B156" s="41" t="s">
        <v>19998</v>
      </c>
      <c r="C156" s="41" t="s">
        <v>19401</v>
      </c>
      <c r="D156" s="41" t="s">
        <v>19402</v>
      </c>
      <c r="E156" s="41" t="s">
        <v>428</v>
      </c>
      <c r="F156" s="41" t="s">
        <v>866</v>
      </c>
      <c r="G156" s="41" t="s">
        <v>19999</v>
      </c>
      <c r="H156" s="41" t="s">
        <v>20000</v>
      </c>
      <c r="I156" s="41" t="s">
        <v>20001</v>
      </c>
      <c r="J156" s="41" t="s">
        <v>20002</v>
      </c>
      <c r="K156" s="41">
        <v>100</v>
      </c>
      <c r="L156" s="41">
        <v>300</v>
      </c>
      <c r="M156" s="41">
        <v>14</v>
      </c>
      <c r="N156" s="55" t="s">
        <v>368</v>
      </c>
      <c r="O156" s="55"/>
    </row>
    <row r="157" ht="16.05" customHeight="1" spans="1:15">
      <c r="A157" s="41">
        <v>62471</v>
      </c>
      <c r="B157" s="41" t="s">
        <v>20003</v>
      </c>
      <c r="C157" s="41" t="s">
        <v>19401</v>
      </c>
      <c r="D157" s="41" t="s">
        <v>19402</v>
      </c>
      <c r="E157" s="41" t="s">
        <v>428</v>
      </c>
      <c r="F157" s="41" t="s">
        <v>866</v>
      </c>
      <c r="G157" s="41" t="s">
        <v>20004</v>
      </c>
      <c r="H157" s="41" t="s">
        <v>20005</v>
      </c>
      <c r="I157" s="41" t="s">
        <v>20006</v>
      </c>
      <c r="J157" s="41" t="s">
        <v>20007</v>
      </c>
      <c r="K157" s="41">
        <v>90</v>
      </c>
      <c r="L157" s="41">
        <v>300</v>
      </c>
      <c r="M157" s="41">
        <v>15</v>
      </c>
      <c r="N157" s="55" t="s">
        <v>368</v>
      </c>
      <c r="O157" s="55"/>
    </row>
    <row r="158" ht="16.05" customHeight="1" spans="1:15">
      <c r="A158" s="41">
        <v>50512</v>
      </c>
      <c r="B158" s="41" t="s">
        <v>20008</v>
      </c>
      <c r="C158" s="41" t="s">
        <v>19401</v>
      </c>
      <c r="D158" s="41" t="s">
        <v>19402</v>
      </c>
      <c r="E158" s="41" t="s">
        <v>428</v>
      </c>
      <c r="F158" s="41" t="s">
        <v>866</v>
      </c>
      <c r="G158" s="41" t="s">
        <v>20009</v>
      </c>
      <c r="H158" s="41" t="s">
        <v>20010</v>
      </c>
      <c r="I158" s="41" t="s">
        <v>19814</v>
      </c>
      <c r="J158" s="41" t="s">
        <v>20011</v>
      </c>
      <c r="K158" s="41">
        <v>80</v>
      </c>
      <c r="L158" s="41">
        <v>300</v>
      </c>
      <c r="M158" s="41">
        <v>16</v>
      </c>
      <c r="N158" s="55" t="s">
        <v>368</v>
      </c>
      <c r="O158" s="55"/>
    </row>
    <row r="159" ht="16.05" customHeight="1" spans="1:15">
      <c r="A159" s="41">
        <v>62542</v>
      </c>
      <c r="B159" s="41" t="s">
        <v>20012</v>
      </c>
      <c r="C159" s="41" t="s">
        <v>19401</v>
      </c>
      <c r="D159" s="41" t="s">
        <v>19402</v>
      </c>
      <c r="E159" s="41" t="s">
        <v>428</v>
      </c>
      <c r="F159" s="41" t="s">
        <v>866</v>
      </c>
      <c r="G159" s="41" t="s">
        <v>20013</v>
      </c>
      <c r="H159" s="41" t="s">
        <v>20005</v>
      </c>
      <c r="I159" s="41" t="s">
        <v>20014</v>
      </c>
      <c r="J159" s="41" t="s">
        <v>20015</v>
      </c>
      <c r="K159" s="41">
        <v>70</v>
      </c>
      <c r="L159" s="41">
        <v>300</v>
      </c>
      <c r="M159" s="41">
        <v>17</v>
      </c>
      <c r="N159" s="55" t="s">
        <v>368</v>
      </c>
      <c r="O159" s="55"/>
    </row>
    <row r="160" ht="16.05" customHeight="1" spans="1:15">
      <c r="A160" s="41">
        <v>56157</v>
      </c>
      <c r="B160" s="41" t="s">
        <v>20016</v>
      </c>
      <c r="C160" s="41" t="s">
        <v>19401</v>
      </c>
      <c r="D160" s="41" t="s">
        <v>19402</v>
      </c>
      <c r="E160" s="41" t="s">
        <v>428</v>
      </c>
      <c r="F160" s="41" t="s">
        <v>866</v>
      </c>
      <c r="G160" s="41" t="s">
        <v>20017</v>
      </c>
      <c r="H160" s="41" t="s">
        <v>20018</v>
      </c>
      <c r="I160" s="41" t="s">
        <v>20019</v>
      </c>
      <c r="J160" s="41" t="s">
        <v>20020</v>
      </c>
      <c r="K160" s="41">
        <v>55</v>
      </c>
      <c r="L160" s="41">
        <v>300</v>
      </c>
      <c r="M160" s="41">
        <v>18</v>
      </c>
      <c r="N160" s="55" t="s">
        <v>368</v>
      </c>
      <c r="O160" s="55"/>
    </row>
  </sheetData>
  <mergeCells count="1">
    <mergeCell ref="A1:O1"/>
  </mergeCells>
  <conditionalFormatting sqref="B2:B1048576">
    <cfRule type="duplicateValues" dxfId="0" priority="1"/>
  </conditionalFormatting>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06"/>
  <sheetViews>
    <sheetView zoomScale="80" zoomScaleNormal="80" workbookViewId="0">
      <selection activeCell="M55" sqref="M55:M141"/>
    </sheetView>
  </sheetViews>
  <sheetFormatPr defaultColWidth="9.07079646017699" defaultRowHeight="16.05" customHeight="1"/>
  <cols>
    <col min="1" max="1" width="11.4690265486726" style="82" customWidth="1"/>
    <col min="2" max="2" width="21.8672566371681" style="83" customWidth="1"/>
    <col min="3" max="3" width="19.070796460177" style="83" customWidth="1"/>
    <col min="4" max="4" width="8.33628318584071" style="83" customWidth="1"/>
    <col min="5" max="5" width="11.070796460177" style="83" customWidth="1"/>
    <col min="6" max="6" width="10.5309734513274" style="83" customWidth="1"/>
    <col min="7" max="7" width="16.070796460177" style="83" customWidth="1"/>
    <col min="8" max="8" width="30.3362831858407" style="83" customWidth="1"/>
    <col min="9" max="9" width="11.6637168141593" style="83" customWidth="1"/>
    <col min="10" max="11" width="11.7964601769912" style="83" customWidth="1"/>
    <col min="12" max="12" width="10.7964601769912" style="83" customWidth="1"/>
    <col min="13" max="13" width="11.6017699115044" style="83" customWidth="1"/>
    <col min="14" max="14" width="13.2035398230088" style="84" customWidth="1"/>
    <col min="15" max="15" width="12.7964601769912" style="84" customWidth="1"/>
    <col min="16" max="16384" width="9.07079646017699" style="83"/>
  </cols>
  <sheetData>
    <row r="1" ht="35" customHeight="1" spans="1:15">
      <c r="A1" s="4" t="s">
        <v>20021</v>
      </c>
      <c r="B1" s="4"/>
      <c r="C1" s="4"/>
      <c r="D1" s="4"/>
      <c r="E1" s="4"/>
      <c r="F1" s="4"/>
      <c r="G1" s="4"/>
      <c r="H1" s="4"/>
      <c r="I1" s="4"/>
      <c r="J1" s="4"/>
      <c r="K1" s="4"/>
      <c r="L1" s="4"/>
      <c r="M1" s="4"/>
      <c r="N1" s="4"/>
      <c r="O1" s="4"/>
    </row>
    <row r="2" s="81" customFormat="1" customHeight="1" spans="1:15">
      <c r="A2" s="85" t="s">
        <v>1</v>
      </c>
      <c r="B2" s="86" t="s">
        <v>13911</v>
      </c>
      <c r="C2" s="86" t="s">
        <v>13912</v>
      </c>
      <c r="D2" s="86" t="s">
        <v>13913</v>
      </c>
      <c r="E2" s="86" t="s">
        <v>285</v>
      </c>
      <c r="F2" s="86" t="s">
        <v>13914</v>
      </c>
      <c r="G2" s="86" t="s">
        <v>13915</v>
      </c>
      <c r="H2" s="86" t="s">
        <v>4</v>
      </c>
      <c r="I2" s="86" t="s">
        <v>13916</v>
      </c>
      <c r="J2" s="86" t="s">
        <v>13917</v>
      </c>
      <c r="K2" s="86" t="s">
        <v>1751</v>
      </c>
      <c r="L2" s="86" t="s">
        <v>1752</v>
      </c>
      <c r="M2" s="86" t="s">
        <v>1753</v>
      </c>
      <c r="N2" s="8" t="s">
        <v>7</v>
      </c>
      <c r="O2" s="86" t="s">
        <v>288</v>
      </c>
    </row>
    <row r="3" customHeight="1" spans="1:15">
      <c r="A3" s="87">
        <v>60702</v>
      </c>
      <c r="B3" s="38" t="s">
        <v>20022</v>
      </c>
      <c r="C3" s="38" t="s">
        <v>20023</v>
      </c>
      <c r="D3" s="38" t="s">
        <v>20024</v>
      </c>
      <c r="E3" s="38" t="s">
        <v>292</v>
      </c>
      <c r="F3" s="38" t="s">
        <v>2067</v>
      </c>
      <c r="G3" s="38" t="s">
        <v>20025</v>
      </c>
      <c r="H3" s="38" t="s">
        <v>20026</v>
      </c>
      <c r="I3" s="38" t="s">
        <v>20027</v>
      </c>
      <c r="J3" s="38" t="s">
        <v>20025</v>
      </c>
      <c r="K3" s="89">
        <v>88.07</v>
      </c>
      <c r="L3" s="38" t="s">
        <v>20028</v>
      </c>
      <c r="M3" s="90">
        <v>1</v>
      </c>
      <c r="N3" s="9" t="s">
        <v>298</v>
      </c>
      <c r="O3" s="91" t="s">
        <v>299</v>
      </c>
    </row>
    <row r="4" customHeight="1" spans="1:15">
      <c r="A4" s="87">
        <v>46162</v>
      </c>
      <c r="B4" s="38" t="s">
        <v>20029</v>
      </c>
      <c r="C4" s="38" t="s">
        <v>20023</v>
      </c>
      <c r="D4" s="38" t="s">
        <v>20024</v>
      </c>
      <c r="E4" s="38" t="s">
        <v>292</v>
      </c>
      <c r="F4" s="38" t="s">
        <v>2067</v>
      </c>
      <c r="G4" s="38" t="s">
        <v>20030</v>
      </c>
      <c r="H4" s="38" t="s">
        <v>20031</v>
      </c>
      <c r="I4" s="38" t="s">
        <v>12253</v>
      </c>
      <c r="J4" s="38" t="s">
        <v>20032</v>
      </c>
      <c r="K4" s="89">
        <v>87.0601</v>
      </c>
      <c r="L4" s="38" t="s">
        <v>20028</v>
      </c>
      <c r="M4" s="90">
        <v>2</v>
      </c>
      <c r="N4" s="9" t="s">
        <v>311</v>
      </c>
      <c r="O4" s="91" t="s">
        <v>299</v>
      </c>
    </row>
    <row r="5" customHeight="1" spans="1:15">
      <c r="A5" s="87">
        <v>45744</v>
      </c>
      <c r="B5" s="38" t="s">
        <v>20033</v>
      </c>
      <c r="C5" s="38" t="s">
        <v>20023</v>
      </c>
      <c r="D5" s="38" t="s">
        <v>20024</v>
      </c>
      <c r="E5" s="38" t="s">
        <v>292</v>
      </c>
      <c r="F5" s="38" t="s">
        <v>2067</v>
      </c>
      <c r="G5" s="38" t="s">
        <v>20034</v>
      </c>
      <c r="H5" s="38" t="s">
        <v>20035</v>
      </c>
      <c r="I5" s="38" t="s">
        <v>20036</v>
      </c>
      <c r="J5" s="38" t="s">
        <v>20037</v>
      </c>
      <c r="K5" s="89">
        <v>86.0304</v>
      </c>
      <c r="L5" s="38" t="s">
        <v>20028</v>
      </c>
      <c r="M5" s="90">
        <v>3</v>
      </c>
      <c r="N5" s="9" t="s">
        <v>322</v>
      </c>
      <c r="O5" s="91" t="s">
        <v>299</v>
      </c>
    </row>
    <row r="6" customHeight="1" spans="1:15">
      <c r="A6" s="87">
        <v>59383</v>
      </c>
      <c r="B6" s="38" t="s">
        <v>20038</v>
      </c>
      <c r="C6" s="38" t="s">
        <v>20023</v>
      </c>
      <c r="D6" s="38" t="s">
        <v>20024</v>
      </c>
      <c r="E6" s="38" t="s">
        <v>292</v>
      </c>
      <c r="F6" s="38" t="s">
        <v>2067</v>
      </c>
      <c r="G6" s="38" t="s">
        <v>20039</v>
      </c>
      <c r="H6" s="38" t="s">
        <v>20040</v>
      </c>
      <c r="I6" s="38" t="s">
        <v>20041</v>
      </c>
      <c r="J6" s="38" t="s">
        <v>20039</v>
      </c>
      <c r="K6" s="89">
        <v>85.02</v>
      </c>
      <c r="L6" s="38" t="s">
        <v>20028</v>
      </c>
      <c r="M6" s="90">
        <v>4</v>
      </c>
      <c r="N6" s="91" t="s">
        <v>642</v>
      </c>
      <c r="O6" s="91" t="s">
        <v>299</v>
      </c>
    </row>
    <row r="7" customHeight="1" spans="1:15">
      <c r="A7" s="87">
        <v>58179</v>
      </c>
      <c r="B7" s="38" t="s">
        <v>20042</v>
      </c>
      <c r="C7" s="38" t="s">
        <v>20023</v>
      </c>
      <c r="D7" s="38" t="s">
        <v>20024</v>
      </c>
      <c r="E7" s="38" t="s">
        <v>292</v>
      </c>
      <c r="F7" s="38" t="s">
        <v>2067</v>
      </c>
      <c r="G7" s="38" t="s">
        <v>20043</v>
      </c>
      <c r="H7" s="38" t="s">
        <v>20044</v>
      </c>
      <c r="I7" s="38" t="s">
        <v>20045</v>
      </c>
      <c r="J7" s="38" t="s">
        <v>20046</v>
      </c>
      <c r="K7" s="89">
        <v>85.0103</v>
      </c>
      <c r="L7" s="38" t="s">
        <v>20028</v>
      </c>
      <c r="M7" s="90">
        <v>5</v>
      </c>
      <c r="N7" s="91" t="s">
        <v>642</v>
      </c>
      <c r="O7" s="91" t="s">
        <v>299</v>
      </c>
    </row>
    <row r="8" customHeight="1" spans="1:15">
      <c r="A8" s="87">
        <v>50778</v>
      </c>
      <c r="B8" s="38" t="s">
        <v>20047</v>
      </c>
      <c r="C8" s="38" t="s">
        <v>20023</v>
      </c>
      <c r="D8" s="38" t="s">
        <v>20024</v>
      </c>
      <c r="E8" s="38" t="s">
        <v>292</v>
      </c>
      <c r="F8" s="38" t="s">
        <v>2067</v>
      </c>
      <c r="G8" s="38" t="s">
        <v>20048</v>
      </c>
      <c r="H8" s="38" t="s">
        <v>20049</v>
      </c>
      <c r="I8" s="38" t="s">
        <v>20050</v>
      </c>
      <c r="J8" s="38" t="s">
        <v>20051</v>
      </c>
      <c r="K8" s="90">
        <v>85</v>
      </c>
      <c r="L8" s="38" t="s">
        <v>20028</v>
      </c>
      <c r="M8" s="90">
        <v>6</v>
      </c>
      <c r="N8" s="91" t="s">
        <v>642</v>
      </c>
      <c r="O8" s="91" t="s">
        <v>299</v>
      </c>
    </row>
    <row r="9" customHeight="1" spans="1:15">
      <c r="A9" s="87">
        <v>58432</v>
      </c>
      <c r="B9" s="38" t="s">
        <v>20052</v>
      </c>
      <c r="C9" s="38" t="s">
        <v>20023</v>
      </c>
      <c r="D9" s="38" t="s">
        <v>20024</v>
      </c>
      <c r="E9" s="38" t="s">
        <v>292</v>
      </c>
      <c r="F9" s="38" t="s">
        <v>2067</v>
      </c>
      <c r="G9" s="38" t="s">
        <v>20053</v>
      </c>
      <c r="H9" s="38" t="s">
        <v>489</v>
      </c>
      <c r="I9" s="38" t="s">
        <v>20054</v>
      </c>
      <c r="J9" s="38" t="s">
        <v>20055</v>
      </c>
      <c r="K9" s="89">
        <v>83.03</v>
      </c>
      <c r="L9" s="38" t="s">
        <v>20028</v>
      </c>
      <c r="M9" s="90">
        <v>7</v>
      </c>
      <c r="N9" s="91" t="s">
        <v>642</v>
      </c>
      <c r="O9" s="91" t="s">
        <v>299</v>
      </c>
    </row>
    <row r="10" customHeight="1" spans="1:15">
      <c r="A10" s="87">
        <v>45694</v>
      </c>
      <c r="B10" s="38" t="s">
        <v>20056</v>
      </c>
      <c r="C10" s="38" t="s">
        <v>20023</v>
      </c>
      <c r="D10" s="38" t="s">
        <v>20024</v>
      </c>
      <c r="E10" s="38" t="s">
        <v>292</v>
      </c>
      <c r="F10" s="38" t="s">
        <v>2067</v>
      </c>
      <c r="G10" s="38" t="s">
        <v>20057</v>
      </c>
      <c r="H10" s="38" t="s">
        <v>20058</v>
      </c>
      <c r="I10" s="38" t="s">
        <v>20059</v>
      </c>
      <c r="J10" s="38" t="s">
        <v>20060</v>
      </c>
      <c r="K10" s="90">
        <v>82</v>
      </c>
      <c r="L10" s="38" t="s">
        <v>20028</v>
      </c>
      <c r="M10" s="90">
        <v>8</v>
      </c>
      <c r="N10" s="91" t="s">
        <v>642</v>
      </c>
      <c r="O10" s="91" t="s">
        <v>299</v>
      </c>
    </row>
    <row r="11" customHeight="1" spans="1:15">
      <c r="A11" s="87">
        <v>51080</v>
      </c>
      <c r="B11" s="38" t="s">
        <v>20061</v>
      </c>
      <c r="C11" s="38" t="s">
        <v>20023</v>
      </c>
      <c r="D11" s="38" t="s">
        <v>20024</v>
      </c>
      <c r="E11" s="38" t="s">
        <v>292</v>
      </c>
      <c r="F11" s="38" t="s">
        <v>2067</v>
      </c>
      <c r="G11" s="38" t="s">
        <v>20062</v>
      </c>
      <c r="H11" s="38" t="s">
        <v>20063</v>
      </c>
      <c r="I11" s="38" t="s">
        <v>20064</v>
      </c>
      <c r="J11" s="38" t="s">
        <v>20065</v>
      </c>
      <c r="K11" s="90">
        <v>81</v>
      </c>
      <c r="L11" s="38" t="s">
        <v>20028</v>
      </c>
      <c r="M11" s="90">
        <v>9</v>
      </c>
      <c r="N11" s="91" t="s">
        <v>642</v>
      </c>
      <c r="O11" s="91" t="s">
        <v>299</v>
      </c>
    </row>
    <row r="12" customHeight="1" spans="1:15">
      <c r="A12" s="87">
        <v>58988</v>
      </c>
      <c r="B12" s="38" t="s">
        <v>20066</v>
      </c>
      <c r="C12" s="38" t="s">
        <v>20023</v>
      </c>
      <c r="D12" s="38" t="s">
        <v>20024</v>
      </c>
      <c r="E12" s="38" t="s">
        <v>292</v>
      </c>
      <c r="F12" s="38" t="s">
        <v>2067</v>
      </c>
      <c r="G12" s="38" t="s">
        <v>12730</v>
      </c>
      <c r="H12" s="38" t="s">
        <v>20067</v>
      </c>
      <c r="I12" s="38" t="s">
        <v>20041</v>
      </c>
      <c r="J12" s="38" t="s">
        <v>12730</v>
      </c>
      <c r="K12" s="89">
        <v>80.0202</v>
      </c>
      <c r="L12" s="38" t="s">
        <v>20028</v>
      </c>
      <c r="M12" s="90">
        <v>10</v>
      </c>
      <c r="N12" s="91" t="s">
        <v>642</v>
      </c>
      <c r="O12" s="91" t="s">
        <v>299</v>
      </c>
    </row>
    <row r="13" customHeight="1" spans="1:15">
      <c r="A13" s="87">
        <v>46596</v>
      </c>
      <c r="B13" s="38" t="s">
        <v>20068</v>
      </c>
      <c r="C13" s="38" t="s">
        <v>20023</v>
      </c>
      <c r="D13" s="38" t="s">
        <v>20024</v>
      </c>
      <c r="E13" s="38" t="s">
        <v>292</v>
      </c>
      <c r="F13" s="38" t="s">
        <v>2067</v>
      </c>
      <c r="G13" s="38" t="s">
        <v>20069</v>
      </c>
      <c r="H13" s="38" t="s">
        <v>20070</v>
      </c>
      <c r="I13" s="38" t="s">
        <v>20071</v>
      </c>
      <c r="J13" s="38" t="s">
        <v>20072</v>
      </c>
      <c r="K13" s="90">
        <v>79</v>
      </c>
      <c r="L13" s="38" t="s">
        <v>20028</v>
      </c>
      <c r="M13" s="90">
        <v>11</v>
      </c>
      <c r="N13" s="91" t="s">
        <v>642</v>
      </c>
      <c r="O13" s="91" t="s">
        <v>299</v>
      </c>
    </row>
    <row r="14" customHeight="1" spans="1:15">
      <c r="A14" s="87">
        <v>58676</v>
      </c>
      <c r="B14" s="38" t="s">
        <v>20073</v>
      </c>
      <c r="C14" s="38" t="s">
        <v>20023</v>
      </c>
      <c r="D14" s="38" t="s">
        <v>20024</v>
      </c>
      <c r="E14" s="38" t="s">
        <v>292</v>
      </c>
      <c r="F14" s="38" t="s">
        <v>2067</v>
      </c>
      <c r="G14" s="38" t="s">
        <v>20074</v>
      </c>
      <c r="H14" s="38" t="s">
        <v>20075</v>
      </c>
      <c r="I14" s="38" t="s">
        <v>20041</v>
      </c>
      <c r="J14" s="38" t="s">
        <v>20074</v>
      </c>
      <c r="K14" s="89">
        <v>78.05</v>
      </c>
      <c r="L14" s="38" t="s">
        <v>20028</v>
      </c>
      <c r="M14" s="90">
        <v>12</v>
      </c>
      <c r="N14" s="91" t="s">
        <v>642</v>
      </c>
      <c r="O14" s="91" t="s">
        <v>299</v>
      </c>
    </row>
    <row r="15" customHeight="1" spans="1:15">
      <c r="A15" s="87">
        <v>55848</v>
      </c>
      <c r="B15" s="38" t="s">
        <v>20076</v>
      </c>
      <c r="C15" s="38" t="s">
        <v>20023</v>
      </c>
      <c r="D15" s="38" t="s">
        <v>20024</v>
      </c>
      <c r="E15" s="38" t="s">
        <v>292</v>
      </c>
      <c r="F15" s="38" t="s">
        <v>2067</v>
      </c>
      <c r="G15" s="38" t="s">
        <v>20077</v>
      </c>
      <c r="H15" s="38" t="s">
        <v>20078</v>
      </c>
      <c r="I15" s="38" t="s">
        <v>20079</v>
      </c>
      <c r="J15" s="38" t="s">
        <v>20080</v>
      </c>
      <c r="K15" s="90">
        <v>78</v>
      </c>
      <c r="L15" s="38" t="s">
        <v>20028</v>
      </c>
      <c r="M15" s="90">
        <v>13</v>
      </c>
      <c r="N15" s="91" t="s">
        <v>642</v>
      </c>
      <c r="O15" s="91" t="s">
        <v>299</v>
      </c>
    </row>
    <row r="16" customHeight="1" spans="1:15">
      <c r="A16" s="87">
        <v>54188</v>
      </c>
      <c r="B16" s="38" t="s">
        <v>20081</v>
      </c>
      <c r="C16" s="38" t="s">
        <v>20023</v>
      </c>
      <c r="D16" s="38" t="s">
        <v>20024</v>
      </c>
      <c r="E16" s="38" t="s">
        <v>292</v>
      </c>
      <c r="F16" s="38" t="s">
        <v>2067</v>
      </c>
      <c r="G16" s="38" t="s">
        <v>20082</v>
      </c>
      <c r="H16" s="38" t="s">
        <v>20083</v>
      </c>
      <c r="I16" s="38" t="s">
        <v>20084</v>
      </c>
      <c r="J16" s="38" t="s">
        <v>20085</v>
      </c>
      <c r="K16" s="89">
        <v>77.01</v>
      </c>
      <c r="L16" s="38" t="s">
        <v>20028</v>
      </c>
      <c r="M16" s="90">
        <v>14</v>
      </c>
      <c r="N16" s="91" t="s">
        <v>642</v>
      </c>
      <c r="O16" s="91" t="s">
        <v>299</v>
      </c>
    </row>
    <row r="17" customHeight="1" spans="1:15">
      <c r="A17" s="87">
        <v>59055</v>
      </c>
      <c r="B17" s="38" t="s">
        <v>20086</v>
      </c>
      <c r="C17" s="38" t="s">
        <v>20023</v>
      </c>
      <c r="D17" s="38" t="s">
        <v>20024</v>
      </c>
      <c r="E17" s="38" t="s">
        <v>292</v>
      </c>
      <c r="F17" s="38" t="s">
        <v>2067</v>
      </c>
      <c r="G17" s="38" t="s">
        <v>20087</v>
      </c>
      <c r="H17" s="38" t="s">
        <v>20088</v>
      </c>
      <c r="I17" s="38" t="s">
        <v>20041</v>
      </c>
      <c r="J17" s="38" t="s">
        <v>20087</v>
      </c>
      <c r="K17" s="89">
        <v>76.0202</v>
      </c>
      <c r="L17" s="38" t="s">
        <v>20028</v>
      </c>
      <c r="M17" s="90">
        <v>15</v>
      </c>
      <c r="N17" s="91" t="s">
        <v>642</v>
      </c>
      <c r="O17" s="91" t="s">
        <v>299</v>
      </c>
    </row>
    <row r="18" customHeight="1" spans="1:15">
      <c r="A18" s="87">
        <v>54440</v>
      </c>
      <c r="B18" s="38" t="s">
        <v>20089</v>
      </c>
      <c r="C18" s="38" t="s">
        <v>20023</v>
      </c>
      <c r="D18" s="38" t="s">
        <v>20024</v>
      </c>
      <c r="E18" s="38" t="s">
        <v>292</v>
      </c>
      <c r="F18" s="38" t="s">
        <v>2067</v>
      </c>
      <c r="G18" s="38" t="s">
        <v>20090</v>
      </c>
      <c r="H18" s="38" t="s">
        <v>20091</v>
      </c>
      <c r="I18" s="38" t="s">
        <v>20092</v>
      </c>
      <c r="J18" s="38" t="s">
        <v>20093</v>
      </c>
      <c r="K18" s="89">
        <v>76.0104</v>
      </c>
      <c r="L18" s="38" t="s">
        <v>20028</v>
      </c>
      <c r="M18" s="90">
        <v>16</v>
      </c>
      <c r="N18" s="91" t="s">
        <v>642</v>
      </c>
      <c r="O18" s="91" t="s">
        <v>299</v>
      </c>
    </row>
    <row r="19" customHeight="1" spans="1:15">
      <c r="A19" s="87">
        <v>57486</v>
      </c>
      <c r="B19" s="38" t="s">
        <v>20094</v>
      </c>
      <c r="C19" s="38" t="s">
        <v>20023</v>
      </c>
      <c r="D19" s="38" t="s">
        <v>20024</v>
      </c>
      <c r="E19" s="38" t="s">
        <v>292</v>
      </c>
      <c r="F19" s="38" t="s">
        <v>2067</v>
      </c>
      <c r="G19" s="38" t="s">
        <v>20095</v>
      </c>
      <c r="H19" s="38" t="s">
        <v>1834</v>
      </c>
      <c r="I19" s="38" t="s">
        <v>20096</v>
      </c>
      <c r="J19" s="38" t="s">
        <v>20097</v>
      </c>
      <c r="K19" s="90">
        <v>76</v>
      </c>
      <c r="L19" s="38" t="s">
        <v>20028</v>
      </c>
      <c r="M19" s="90">
        <v>17</v>
      </c>
      <c r="N19" s="91" t="s">
        <v>642</v>
      </c>
      <c r="O19" s="91" t="s">
        <v>299</v>
      </c>
    </row>
    <row r="20" customHeight="1" spans="1:15">
      <c r="A20" s="87">
        <v>58185</v>
      </c>
      <c r="B20" s="38" t="s">
        <v>20098</v>
      </c>
      <c r="C20" s="38" t="s">
        <v>20023</v>
      </c>
      <c r="D20" s="38" t="s">
        <v>20024</v>
      </c>
      <c r="E20" s="38" t="s">
        <v>292</v>
      </c>
      <c r="F20" s="38" t="s">
        <v>2067</v>
      </c>
      <c r="G20" s="38" t="s">
        <v>20099</v>
      </c>
      <c r="H20" s="38" t="s">
        <v>20044</v>
      </c>
      <c r="I20" s="38" t="s">
        <v>20100</v>
      </c>
      <c r="J20" s="38" t="s">
        <v>20101</v>
      </c>
      <c r="K20" s="90">
        <v>76</v>
      </c>
      <c r="L20" s="38" t="s">
        <v>20028</v>
      </c>
      <c r="M20" s="90">
        <v>18</v>
      </c>
      <c r="N20" s="91" t="s">
        <v>642</v>
      </c>
      <c r="O20" s="91" t="s">
        <v>299</v>
      </c>
    </row>
    <row r="21" customHeight="1" spans="1:15">
      <c r="A21" s="87">
        <v>55042</v>
      </c>
      <c r="B21" s="38" t="s">
        <v>20102</v>
      </c>
      <c r="C21" s="38" t="s">
        <v>20023</v>
      </c>
      <c r="D21" s="38" t="s">
        <v>20024</v>
      </c>
      <c r="E21" s="38" t="s">
        <v>292</v>
      </c>
      <c r="F21" s="38" t="s">
        <v>2067</v>
      </c>
      <c r="G21" s="38" t="s">
        <v>20103</v>
      </c>
      <c r="H21" s="38" t="s">
        <v>1973</v>
      </c>
      <c r="I21" s="38" t="s">
        <v>20092</v>
      </c>
      <c r="J21" s="38" t="s">
        <v>20104</v>
      </c>
      <c r="K21" s="89">
        <v>75.01</v>
      </c>
      <c r="L21" s="38" t="s">
        <v>20028</v>
      </c>
      <c r="M21" s="90">
        <v>19</v>
      </c>
      <c r="N21" s="91" t="s">
        <v>642</v>
      </c>
      <c r="O21" s="91" t="s">
        <v>299</v>
      </c>
    </row>
    <row r="22" customHeight="1" spans="1:15">
      <c r="A22" s="87">
        <v>56213</v>
      </c>
      <c r="B22" s="38" t="s">
        <v>20105</v>
      </c>
      <c r="C22" s="38" t="s">
        <v>20023</v>
      </c>
      <c r="D22" s="38" t="s">
        <v>20024</v>
      </c>
      <c r="E22" s="38" t="s">
        <v>292</v>
      </c>
      <c r="F22" s="38" t="s">
        <v>2067</v>
      </c>
      <c r="G22" s="38" t="s">
        <v>20106</v>
      </c>
      <c r="H22" s="38" t="s">
        <v>20078</v>
      </c>
      <c r="I22" s="38" t="s">
        <v>20079</v>
      </c>
      <c r="J22" s="38" t="s">
        <v>20107</v>
      </c>
      <c r="K22" s="90">
        <v>75</v>
      </c>
      <c r="L22" s="38" t="s">
        <v>20028</v>
      </c>
      <c r="M22" s="90">
        <v>20</v>
      </c>
      <c r="N22" s="91" t="s">
        <v>642</v>
      </c>
      <c r="O22" s="91" t="s">
        <v>299</v>
      </c>
    </row>
    <row r="23" customHeight="1" spans="1:15">
      <c r="A23" s="87">
        <v>45798</v>
      </c>
      <c r="B23" s="38" t="s">
        <v>20108</v>
      </c>
      <c r="C23" s="38" t="s">
        <v>20023</v>
      </c>
      <c r="D23" s="38" t="s">
        <v>20024</v>
      </c>
      <c r="E23" s="38" t="s">
        <v>292</v>
      </c>
      <c r="F23" s="38" t="s">
        <v>2067</v>
      </c>
      <c r="G23" s="38" t="s">
        <v>20109</v>
      </c>
      <c r="H23" s="38" t="s">
        <v>20049</v>
      </c>
      <c r="I23" s="38" t="s">
        <v>20110</v>
      </c>
      <c r="J23" s="38" t="s">
        <v>20111</v>
      </c>
      <c r="K23" s="90">
        <v>74.0002</v>
      </c>
      <c r="L23" s="38" t="s">
        <v>20028</v>
      </c>
      <c r="M23" s="90">
        <v>21</v>
      </c>
      <c r="N23" s="91" t="s">
        <v>642</v>
      </c>
      <c r="O23" s="91" t="s">
        <v>299</v>
      </c>
    </row>
    <row r="24" customHeight="1" spans="1:15">
      <c r="A24" s="87">
        <v>51072</v>
      </c>
      <c r="B24" s="38" t="s">
        <v>20112</v>
      </c>
      <c r="C24" s="38" t="s">
        <v>20023</v>
      </c>
      <c r="D24" s="38" t="s">
        <v>20024</v>
      </c>
      <c r="E24" s="38" t="s">
        <v>292</v>
      </c>
      <c r="F24" s="38" t="s">
        <v>2067</v>
      </c>
      <c r="G24" s="38" t="s">
        <v>20113</v>
      </c>
      <c r="H24" s="38" t="s">
        <v>20063</v>
      </c>
      <c r="I24" s="38" t="s">
        <v>20114</v>
      </c>
      <c r="J24" s="38" t="s">
        <v>20115</v>
      </c>
      <c r="K24" s="90">
        <v>73</v>
      </c>
      <c r="L24" s="38" t="s">
        <v>20028</v>
      </c>
      <c r="M24" s="90">
        <v>22</v>
      </c>
      <c r="N24" s="91" t="s">
        <v>333</v>
      </c>
      <c r="O24" s="91"/>
    </row>
    <row r="25" customHeight="1" spans="1:15">
      <c r="A25" s="87">
        <v>48613</v>
      </c>
      <c r="B25" s="38" t="s">
        <v>20116</v>
      </c>
      <c r="C25" s="38" t="s">
        <v>20023</v>
      </c>
      <c r="D25" s="38" t="s">
        <v>20024</v>
      </c>
      <c r="E25" s="38" t="s">
        <v>292</v>
      </c>
      <c r="F25" s="38" t="s">
        <v>2067</v>
      </c>
      <c r="G25" s="38" t="s">
        <v>20117</v>
      </c>
      <c r="H25" s="38" t="s">
        <v>20118</v>
      </c>
      <c r="I25" s="38" t="s">
        <v>4158</v>
      </c>
      <c r="J25" s="38" t="s">
        <v>20117</v>
      </c>
      <c r="K25" s="90">
        <v>72</v>
      </c>
      <c r="L25" s="38" t="s">
        <v>20028</v>
      </c>
      <c r="M25" s="90">
        <v>23</v>
      </c>
      <c r="N25" s="91" t="s">
        <v>333</v>
      </c>
      <c r="O25" s="91"/>
    </row>
    <row r="26" customHeight="1" spans="1:15">
      <c r="A26" s="87">
        <v>58305</v>
      </c>
      <c r="B26" s="38" t="s">
        <v>20119</v>
      </c>
      <c r="C26" s="38" t="s">
        <v>20023</v>
      </c>
      <c r="D26" s="38" t="s">
        <v>20024</v>
      </c>
      <c r="E26" s="38" t="s">
        <v>292</v>
      </c>
      <c r="F26" s="38" t="s">
        <v>2067</v>
      </c>
      <c r="G26" s="38" t="s">
        <v>20120</v>
      </c>
      <c r="H26" s="38" t="s">
        <v>20121</v>
      </c>
      <c r="I26" s="38" t="s">
        <v>20122</v>
      </c>
      <c r="J26" s="38" t="s">
        <v>20123</v>
      </c>
      <c r="K26" s="90">
        <v>72</v>
      </c>
      <c r="L26" s="38" t="s">
        <v>20028</v>
      </c>
      <c r="M26" s="90">
        <v>24</v>
      </c>
      <c r="N26" s="91" t="s">
        <v>333</v>
      </c>
      <c r="O26" s="91"/>
    </row>
    <row r="27" customHeight="1" spans="1:15">
      <c r="A27" s="87">
        <v>50977</v>
      </c>
      <c r="B27" s="38" t="s">
        <v>20124</v>
      </c>
      <c r="C27" s="38" t="s">
        <v>20023</v>
      </c>
      <c r="D27" s="38" t="s">
        <v>20024</v>
      </c>
      <c r="E27" s="38" t="s">
        <v>292</v>
      </c>
      <c r="F27" s="38" t="s">
        <v>2067</v>
      </c>
      <c r="G27" s="38" t="s">
        <v>20125</v>
      </c>
      <c r="H27" s="38" t="s">
        <v>20126</v>
      </c>
      <c r="I27" s="38" t="s">
        <v>20127</v>
      </c>
      <c r="J27" s="38" t="s">
        <v>20128</v>
      </c>
      <c r="K27" s="90">
        <v>71</v>
      </c>
      <c r="L27" s="38" t="s">
        <v>20028</v>
      </c>
      <c r="M27" s="90">
        <v>25</v>
      </c>
      <c r="N27" s="91" t="s">
        <v>333</v>
      </c>
      <c r="O27" s="91"/>
    </row>
    <row r="28" customHeight="1" spans="1:15">
      <c r="A28" s="87">
        <v>51571</v>
      </c>
      <c r="B28" s="38" t="s">
        <v>20129</v>
      </c>
      <c r="C28" s="38" t="s">
        <v>20023</v>
      </c>
      <c r="D28" s="38" t="s">
        <v>20024</v>
      </c>
      <c r="E28" s="38" t="s">
        <v>292</v>
      </c>
      <c r="F28" s="38" t="s">
        <v>2067</v>
      </c>
      <c r="G28" s="38" t="s">
        <v>20130</v>
      </c>
      <c r="H28" s="38" t="s">
        <v>20131</v>
      </c>
      <c r="I28" s="38" t="s">
        <v>20132</v>
      </c>
      <c r="J28" s="38" t="s">
        <v>20133</v>
      </c>
      <c r="K28" s="90">
        <v>71</v>
      </c>
      <c r="L28" s="38" t="s">
        <v>20028</v>
      </c>
      <c r="M28" s="90">
        <v>26</v>
      </c>
      <c r="N28" s="91" t="s">
        <v>333</v>
      </c>
      <c r="O28" s="91"/>
    </row>
    <row r="29" customHeight="1" spans="1:15">
      <c r="A29" s="87">
        <v>46576</v>
      </c>
      <c r="B29" s="38" t="s">
        <v>20134</v>
      </c>
      <c r="C29" s="38" t="s">
        <v>20023</v>
      </c>
      <c r="D29" s="38" t="s">
        <v>20024</v>
      </c>
      <c r="E29" s="38" t="s">
        <v>292</v>
      </c>
      <c r="F29" s="38" t="s">
        <v>2067</v>
      </c>
      <c r="G29" s="38" t="s">
        <v>20135</v>
      </c>
      <c r="H29" s="38" t="s">
        <v>20136</v>
      </c>
      <c r="I29" s="38" t="s">
        <v>20137</v>
      </c>
      <c r="J29" s="38" t="s">
        <v>20138</v>
      </c>
      <c r="K29" s="90">
        <v>71</v>
      </c>
      <c r="L29" s="38" t="s">
        <v>20028</v>
      </c>
      <c r="M29" s="90">
        <v>27</v>
      </c>
      <c r="N29" s="91" t="s">
        <v>333</v>
      </c>
      <c r="O29" s="91"/>
    </row>
    <row r="30" customHeight="1" spans="1:15">
      <c r="A30" s="87">
        <v>55173</v>
      </c>
      <c r="B30" s="38" t="s">
        <v>20139</v>
      </c>
      <c r="C30" s="38" t="s">
        <v>20023</v>
      </c>
      <c r="D30" s="38" t="s">
        <v>20024</v>
      </c>
      <c r="E30" s="38" t="s">
        <v>292</v>
      </c>
      <c r="F30" s="38" t="s">
        <v>2067</v>
      </c>
      <c r="G30" s="38" t="s">
        <v>20140</v>
      </c>
      <c r="H30" s="38" t="s">
        <v>20141</v>
      </c>
      <c r="I30" s="38" t="s">
        <v>20092</v>
      </c>
      <c r="J30" s="38" t="s">
        <v>20142</v>
      </c>
      <c r="K30" s="89">
        <v>69.01</v>
      </c>
      <c r="L30" s="38" t="s">
        <v>20028</v>
      </c>
      <c r="M30" s="90">
        <v>28</v>
      </c>
      <c r="N30" s="91" t="s">
        <v>333</v>
      </c>
      <c r="O30" s="91"/>
    </row>
    <row r="31" customHeight="1" spans="1:15">
      <c r="A31" s="87">
        <v>46330</v>
      </c>
      <c r="B31" s="38" t="s">
        <v>20143</v>
      </c>
      <c r="C31" s="38" t="s">
        <v>20023</v>
      </c>
      <c r="D31" s="38" t="s">
        <v>20024</v>
      </c>
      <c r="E31" s="38" t="s">
        <v>292</v>
      </c>
      <c r="F31" s="38" t="s">
        <v>2067</v>
      </c>
      <c r="G31" s="38" t="s">
        <v>20144</v>
      </c>
      <c r="H31" s="38" t="s">
        <v>10089</v>
      </c>
      <c r="I31" s="38" t="s">
        <v>10090</v>
      </c>
      <c r="J31" s="38" t="s">
        <v>20145</v>
      </c>
      <c r="K31" s="90">
        <v>69</v>
      </c>
      <c r="L31" s="38" t="s">
        <v>20028</v>
      </c>
      <c r="M31" s="90">
        <v>29</v>
      </c>
      <c r="N31" s="91" t="s">
        <v>333</v>
      </c>
      <c r="O31" s="91"/>
    </row>
    <row r="32" customHeight="1" spans="1:15">
      <c r="A32" s="87">
        <v>45853</v>
      </c>
      <c r="B32" s="38" t="s">
        <v>20146</v>
      </c>
      <c r="C32" s="38" t="s">
        <v>20023</v>
      </c>
      <c r="D32" s="38" t="s">
        <v>20024</v>
      </c>
      <c r="E32" s="38" t="s">
        <v>292</v>
      </c>
      <c r="F32" s="38" t="s">
        <v>2067</v>
      </c>
      <c r="G32" s="38" t="s">
        <v>20147</v>
      </c>
      <c r="H32" s="38" t="s">
        <v>20148</v>
      </c>
      <c r="I32" s="38" t="s">
        <v>20149</v>
      </c>
      <c r="J32" s="38" t="s">
        <v>20147</v>
      </c>
      <c r="K32" s="90">
        <v>69</v>
      </c>
      <c r="L32" s="38" t="s">
        <v>20028</v>
      </c>
      <c r="M32" s="90">
        <v>30</v>
      </c>
      <c r="N32" s="91" t="s">
        <v>333</v>
      </c>
      <c r="O32" s="91"/>
    </row>
    <row r="33" customHeight="1" spans="1:15">
      <c r="A33" s="87">
        <v>51056</v>
      </c>
      <c r="B33" s="38" t="s">
        <v>20150</v>
      </c>
      <c r="C33" s="38" t="s">
        <v>20023</v>
      </c>
      <c r="D33" s="38" t="s">
        <v>20024</v>
      </c>
      <c r="E33" s="38" t="s">
        <v>292</v>
      </c>
      <c r="F33" s="38" t="s">
        <v>2067</v>
      </c>
      <c r="G33" s="38" t="s">
        <v>20151</v>
      </c>
      <c r="H33" s="38" t="s">
        <v>20152</v>
      </c>
      <c r="I33" s="38" t="s">
        <v>13679</v>
      </c>
      <c r="J33" s="38" t="s">
        <v>20153</v>
      </c>
      <c r="K33" s="90">
        <v>69</v>
      </c>
      <c r="L33" s="38" t="s">
        <v>20028</v>
      </c>
      <c r="M33" s="90">
        <v>31</v>
      </c>
      <c r="N33" s="91" t="s">
        <v>333</v>
      </c>
      <c r="O33" s="91"/>
    </row>
    <row r="34" customHeight="1" spans="1:15">
      <c r="A34" s="87">
        <v>45871</v>
      </c>
      <c r="B34" s="38" t="s">
        <v>20154</v>
      </c>
      <c r="C34" s="38" t="s">
        <v>20023</v>
      </c>
      <c r="D34" s="38" t="s">
        <v>20024</v>
      </c>
      <c r="E34" s="38" t="s">
        <v>292</v>
      </c>
      <c r="F34" s="38" t="s">
        <v>2067</v>
      </c>
      <c r="G34" s="38" t="s">
        <v>20155</v>
      </c>
      <c r="H34" s="38" t="s">
        <v>20156</v>
      </c>
      <c r="I34" s="38" t="s">
        <v>20149</v>
      </c>
      <c r="J34" s="38" t="s">
        <v>20155</v>
      </c>
      <c r="K34" s="90">
        <v>68.0002</v>
      </c>
      <c r="L34" s="38" t="s">
        <v>20028</v>
      </c>
      <c r="M34" s="90">
        <v>32</v>
      </c>
      <c r="N34" s="91" t="s">
        <v>333</v>
      </c>
      <c r="O34" s="91"/>
    </row>
    <row r="35" customHeight="1" spans="1:15">
      <c r="A35" s="87">
        <v>58299</v>
      </c>
      <c r="B35" s="38" t="s">
        <v>20157</v>
      </c>
      <c r="C35" s="38" t="s">
        <v>20023</v>
      </c>
      <c r="D35" s="38" t="s">
        <v>20024</v>
      </c>
      <c r="E35" s="38" t="s">
        <v>292</v>
      </c>
      <c r="F35" s="38" t="s">
        <v>2067</v>
      </c>
      <c r="G35" s="38" t="s">
        <v>20158</v>
      </c>
      <c r="H35" s="38" t="s">
        <v>20044</v>
      </c>
      <c r="I35" s="38" t="s">
        <v>20159</v>
      </c>
      <c r="J35" s="38" t="s">
        <v>20160</v>
      </c>
      <c r="K35" s="90">
        <v>68</v>
      </c>
      <c r="L35" s="38" t="s">
        <v>20028</v>
      </c>
      <c r="M35" s="90">
        <v>33</v>
      </c>
      <c r="N35" s="91" t="s">
        <v>333</v>
      </c>
      <c r="O35" s="91"/>
    </row>
    <row r="36" customHeight="1" spans="1:15">
      <c r="A36" s="87">
        <v>58029</v>
      </c>
      <c r="B36" s="38" t="s">
        <v>20161</v>
      </c>
      <c r="C36" s="38" t="s">
        <v>20023</v>
      </c>
      <c r="D36" s="38" t="s">
        <v>20024</v>
      </c>
      <c r="E36" s="38" t="s">
        <v>292</v>
      </c>
      <c r="F36" s="38" t="s">
        <v>2067</v>
      </c>
      <c r="G36" s="38" t="s">
        <v>20162</v>
      </c>
      <c r="H36" s="38" t="s">
        <v>20163</v>
      </c>
      <c r="I36" s="38" t="s">
        <v>20164</v>
      </c>
      <c r="J36" s="38" t="s">
        <v>20165</v>
      </c>
      <c r="K36" s="90">
        <v>68</v>
      </c>
      <c r="L36" s="38" t="s">
        <v>20028</v>
      </c>
      <c r="M36" s="90">
        <v>34</v>
      </c>
      <c r="N36" s="91" t="s">
        <v>333</v>
      </c>
      <c r="O36" s="91"/>
    </row>
    <row r="37" customHeight="1" spans="1:15">
      <c r="A37" s="87">
        <v>53613</v>
      </c>
      <c r="B37" s="38" t="s">
        <v>20166</v>
      </c>
      <c r="C37" s="38" t="s">
        <v>20023</v>
      </c>
      <c r="D37" s="38" t="s">
        <v>20024</v>
      </c>
      <c r="E37" s="38" t="s">
        <v>292</v>
      </c>
      <c r="F37" s="38" t="s">
        <v>2067</v>
      </c>
      <c r="G37" s="38" t="s">
        <v>20167</v>
      </c>
      <c r="H37" s="38" t="s">
        <v>20168</v>
      </c>
      <c r="I37" s="38" t="s">
        <v>20169</v>
      </c>
      <c r="J37" s="38" t="s">
        <v>20170</v>
      </c>
      <c r="K37" s="90">
        <v>68</v>
      </c>
      <c r="L37" s="38" t="s">
        <v>20028</v>
      </c>
      <c r="M37" s="90">
        <v>35</v>
      </c>
      <c r="N37" s="91" t="s">
        <v>333</v>
      </c>
      <c r="O37" s="91"/>
    </row>
    <row r="38" customHeight="1" spans="1:15">
      <c r="A38" s="87">
        <v>58977</v>
      </c>
      <c r="B38" s="38" t="s">
        <v>20171</v>
      </c>
      <c r="C38" s="38" t="s">
        <v>20023</v>
      </c>
      <c r="D38" s="38" t="s">
        <v>20024</v>
      </c>
      <c r="E38" s="38" t="s">
        <v>292</v>
      </c>
      <c r="F38" s="38" t="s">
        <v>2067</v>
      </c>
      <c r="G38" s="38" t="s">
        <v>20172</v>
      </c>
      <c r="H38" s="38" t="s">
        <v>20075</v>
      </c>
      <c r="I38" s="38" t="s">
        <v>20041</v>
      </c>
      <c r="J38" s="38" t="s">
        <v>20172</v>
      </c>
      <c r="K38" s="90">
        <v>68</v>
      </c>
      <c r="L38" s="38" t="s">
        <v>20028</v>
      </c>
      <c r="M38" s="90">
        <v>36</v>
      </c>
      <c r="N38" s="91" t="s">
        <v>333</v>
      </c>
      <c r="O38" s="91"/>
    </row>
    <row r="39" customHeight="1" spans="1:15">
      <c r="A39" s="87">
        <v>59001</v>
      </c>
      <c r="B39" s="38" t="s">
        <v>20173</v>
      </c>
      <c r="C39" s="38" t="s">
        <v>20023</v>
      </c>
      <c r="D39" s="38" t="s">
        <v>20024</v>
      </c>
      <c r="E39" s="38" t="s">
        <v>292</v>
      </c>
      <c r="F39" s="38" t="s">
        <v>2067</v>
      </c>
      <c r="G39" s="38" t="s">
        <v>20174</v>
      </c>
      <c r="H39" s="38" t="s">
        <v>20175</v>
      </c>
      <c r="I39" s="38" t="s">
        <v>20041</v>
      </c>
      <c r="J39" s="38" t="s">
        <v>20174</v>
      </c>
      <c r="K39" s="90">
        <v>68</v>
      </c>
      <c r="L39" s="38" t="s">
        <v>20028</v>
      </c>
      <c r="M39" s="90">
        <v>37</v>
      </c>
      <c r="N39" s="91" t="s">
        <v>333</v>
      </c>
      <c r="O39" s="91"/>
    </row>
    <row r="40" customHeight="1" spans="1:15">
      <c r="A40" s="87">
        <v>46145</v>
      </c>
      <c r="B40" s="38" t="s">
        <v>20176</v>
      </c>
      <c r="C40" s="38" t="s">
        <v>20023</v>
      </c>
      <c r="D40" s="38" t="s">
        <v>20024</v>
      </c>
      <c r="E40" s="38" t="s">
        <v>292</v>
      </c>
      <c r="F40" s="38" t="s">
        <v>2067</v>
      </c>
      <c r="G40" s="38" t="s">
        <v>20177</v>
      </c>
      <c r="H40" s="38" t="s">
        <v>20178</v>
      </c>
      <c r="I40" s="38" t="s">
        <v>20179</v>
      </c>
      <c r="J40" s="38" t="s">
        <v>20180</v>
      </c>
      <c r="K40" s="90">
        <v>67.0002</v>
      </c>
      <c r="L40" s="38" t="s">
        <v>20028</v>
      </c>
      <c r="M40" s="90">
        <v>38</v>
      </c>
      <c r="N40" s="91" t="s">
        <v>333</v>
      </c>
      <c r="O40" s="91"/>
    </row>
    <row r="41" customHeight="1" spans="1:15">
      <c r="A41" s="87">
        <v>48455</v>
      </c>
      <c r="B41" s="38" t="s">
        <v>20181</v>
      </c>
      <c r="C41" s="38" t="s">
        <v>20023</v>
      </c>
      <c r="D41" s="38" t="s">
        <v>20024</v>
      </c>
      <c r="E41" s="38" t="s">
        <v>292</v>
      </c>
      <c r="F41" s="38" t="s">
        <v>2067</v>
      </c>
      <c r="G41" s="38" t="s">
        <v>20182</v>
      </c>
      <c r="H41" s="38" t="s">
        <v>20183</v>
      </c>
      <c r="I41" s="38" t="s">
        <v>20184</v>
      </c>
      <c r="J41" s="38" t="s">
        <v>20185</v>
      </c>
      <c r="K41" s="90">
        <v>67</v>
      </c>
      <c r="L41" s="38" t="s">
        <v>20028</v>
      </c>
      <c r="M41" s="90">
        <v>39</v>
      </c>
      <c r="N41" s="91" t="s">
        <v>333</v>
      </c>
      <c r="O41" s="91"/>
    </row>
    <row r="42" customHeight="1" spans="1:15">
      <c r="A42" s="87">
        <v>58283</v>
      </c>
      <c r="B42" s="38" t="s">
        <v>20186</v>
      </c>
      <c r="C42" s="38" t="s">
        <v>20023</v>
      </c>
      <c r="D42" s="38" t="s">
        <v>20024</v>
      </c>
      <c r="E42" s="38" t="s">
        <v>292</v>
      </c>
      <c r="F42" s="38" t="s">
        <v>2067</v>
      </c>
      <c r="G42" s="38" t="s">
        <v>20187</v>
      </c>
      <c r="H42" s="38" t="s">
        <v>20188</v>
      </c>
      <c r="I42" s="38" t="s">
        <v>20189</v>
      </c>
      <c r="J42" s="38" t="s">
        <v>20190</v>
      </c>
      <c r="K42" s="90">
        <v>67</v>
      </c>
      <c r="L42" s="38" t="s">
        <v>20028</v>
      </c>
      <c r="M42" s="90">
        <v>40</v>
      </c>
      <c r="N42" s="91" t="s">
        <v>333</v>
      </c>
      <c r="O42" s="91"/>
    </row>
    <row r="43" customHeight="1" spans="1:15">
      <c r="A43" s="87">
        <v>55087</v>
      </c>
      <c r="B43" s="38" t="s">
        <v>20191</v>
      </c>
      <c r="C43" s="38" t="s">
        <v>20023</v>
      </c>
      <c r="D43" s="38" t="s">
        <v>20024</v>
      </c>
      <c r="E43" s="38" t="s">
        <v>292</v>
      </c>
      <c r="F43" s="38" t="s">
        <v>2067</v>
      </c>
      <c r="G43" s="38" t="s">
        <v>20192</v>
      </c>
      <c r="H43" s="38" t="s">
        <v>20193</v>
      </c>
      <c r="I43" s="38" t="s">
        <v>20092</v>
      </c>
      <c r="J43" s="38" t="s">
        <v>20194</v>
      </c>
      <c r="K43" s="90">
        <v>66.0002</v>
      </c>
      <c r="L43" s="38" t="s">
        <v>20028</v>
      </c>
      <c r="M43" s="90">
        <v>41</v>
      </c>
      <c r="N43" s="91" t="s">
        <v>333</v>
      </c>
      <c r="O43" s="91"/>
    </row>
    <row r="44" customHeight="1" spans="1:15">
      <c r="A44" s="87">
        <v>48922</v>
      </c>
      <c r="B44" s="38" t="s">
        <v>20195</v>
      </c>
      <c r="C44" s="38" t="s">
        <v>20023</v>
      </c>
      <c r="D44" s="38" t="s">
        <v>20024</v>
      </c>
      <c r="E44" s="38" t="s">
        <v>292</v>
      </c>
      <c r="F44" s="38" t="s">
        <v>2067</v>
      </c>
      <c r="G44" s="38" t="s">
        <v>20196</v>
      </c>
      <c r="H44" s="38" t="s">
        <v>20197</v>
      </c>
      <c r="I44" s="38" t="s">
        <v>20198</v>
      </c>
      <c r="J44" s="38" t="s">
        <v>20199</v>
      </c>
      <c r="K44" s="90">
        <v>66.0002</v>
      </c>
      <c r="L44" s="38" t="s">
        <v>20028</v>
      </c>
      <c r="M44" s="90">
        <v>42</v>
      </c>
      <c r="N44" s="91" t="s">
        <v>333</v>
      </c>
      <c r="O44" s="91"/>
    </row>
    <row r="45" customHeight="1" spans="1:15">
      <c r="A45" s="87">
        <v>45890</v>
      </c>
      <c r="B45" s="38" t="s">
        <v>20200</v>
      </c>
      <c r="C45" s="38" t="s">
        <v>20023</v>
      </c>
      <c r="D45" s="38" t="s">
        <v>20024</v>
      </c>
      <c r="E45" s="38" t="s">
        <v>292</v>
      </c>
      <c r="F45" s="38" t="s">
        <v>2067</v>
      </c>
      <c r="G45" s="38" t="s">
        <v>20201</v>
      </c>
      <c r="H45" s="38" t="s">
        <v>20202</v>
      </c>
      <c r="I45" s="38" t="s">
        <v>20203</v>
      </c>
      <c r="J45" s="38" t="s">
        <v>20204</v>
      </c>
      <c r="K45" s="90">
        <v>65</v>
      </c>
      <c r="L45" s="38" t="s">
        <v>20028</v>
      </c>
      <c r="M45" s="90">
        <v>43</v>
      </c>
      <c r="N45" s="91" t="s">
        <v>333</v>
      </c>
      <c r="O45" s="91"/>
    </row>
    <row r="46" customHeight="1" spans="1:15">
      <c r="A46" s="87">
        <v>58028</v>
      </c>
      <c r="B46" s="38" t="s">
        <v>20205</v>
      </c>
      <c r="C46" s="38" t="s">
        <v>20023</v>
      </c>
      <c r="D46" s="38" t="s">
        <v>20024</v>
      </c>
      <c r="E46" s="38" t="s">
        <v>292</v>
      </c>
      <c r="F46" s="38" t="s">
        <v>2067</v>
      </c>
      <c r="G46" s="38" t="s">
        <v>20206</v>
      </c>
      <c r="H46" s="38" t="s">
        <v>20163</v>
      </c>
      <c r="I46" s="38" t="s">
        <v>20207</v>
      </c>
      <c r="J46" s="38" t="s">
        <v>20208</v>
      </c>
      <c r="K46" s="90">
        <v>65</v>
      </c>
      <c r="L46" s="38" t="s">
        <v>20028</v>
      </c>
      <c r="M46" s="90">
        <v>44</v>
      </c>
      <c r="N46" s="91" t="s">
        <v>333</v>
      </c>
      <c r="O46" s="91"/>
    </row>
    <row r="47" customHeight="1" spans="1:15">
      <c r="A47" s="87">
        <v>49408</v>
      </c>
      <c r="B47" s="38" t="s">
        <v>20209</v>
      </c>
      <c r="C47" s="38" t="s">
        <v>20023</v>
      </c>
      <c r="D47" s="38" t="s">
        <v>20024</v>
      </c>
      <c r="E47" s="38" t="s">
        <v>292</v>
      </c>
      <c r="F47" s="38" t="s">
        <v>2067</v>
      </c>
      <c r="G47" s="38" t="s">
        <v>20210</v>
      </c>
      <c r="H47" s="38" t="s">
        <v>20211</v>
      </c>
      <c r="I47" s="38" t="s">
        <v>20041</v>
      </c>
      <c r="J47" s="38" t="s">
        <v>20210</v>
      </c>
      <c r="K47" s="90">
        <v>64.0002</v>
      </c>
      <c r="L47" s="38" t="s">
        <v>20028</v>
      </c>
      <c r="M47" s="90">
        <v>45</v>
      </c>
      <c r="N47" s="91" t="s">
        <v>333</v>
      </c>
      <c r="O47" s="91"/>
    </row>
    <row r="48" customHeight="1" spans="1:15">
      <c r="A48" s="87">
        <v>56379</v>
      </c>
      <c r="B48" s="38" t="s">
        <v>20212</v>
      </c>
      <c r="C48" s="38" t="s">
        <v>20023</v>
      </c>
      <c r="D48" s="38" t="s">
        <v>20024</v>
      </c>
      <c r="E48" s="38" t="s">
        <v>292</v>
      </c>
      <c r="F48" s="38" t="s">
        <v>2067</v>
      </c>
      <c r="G48" s="38" t="s">
        <v>20213</v>
      </c>
      <c r="H48" s="38" t="s">
        <v>20214</v>
      </c>
      <c r="I48" s="38" t="s">
        <v>20215</v>
      </c>
      <c r="J48" s="38" t="s">
        <v>20216</v>
      </c>
      <c r="K48" s="90">
        <v>64</v>
      </c>
      <c r="L48" s="38" t="s">
        <v>20028</v>
      </c>
      <c r="M48" s="90">
        <v>46</v>
      </c>
      <c r="N48" s="91" t="s">
        <v>333</v>
      </c>
      <c r="O48" s="91"/>
    </row>
    <row r="49" customHeight="1" spans="1:15">
      <c r="A49" s="87">
        <v>51886</v>
      </c>
      <c r="B49" s="38" t="s">
        <v>20217</v>
      </c>
      <c r="C49" s="38" t="s">
        <v>20023</v>
      </c>
      <c r="D49" s="38" t="s">
        <v>20024</v>
      </c>
      <c r="E49" s="38" t="s">
        <v>292</v>
      </c>
      <c r="F49" s="38" t="s">
        <v>2067</v>
      </c>
      <c r="G49" s="38" t="s">
        <v>20218</v>
      </c>
      <c r="H49" s="38" t="s">
        <v>20219</v>
      </c>
      <c r="I49" s="38" t="s">
        <v>20220</v>
      </c>
      <c r="J49" s="38" t="s">
        <v>20221</v>
      </c>
      <c r="K49" s="90">
        <v>64</v>
      </c>
      <c r="L49" s="38" t="s">
        <v>20028</v>
      </c>
      <c r="M49" s="90">
        <v>47</v>
      </c>
      <c r="N49" s="91" t="s">
        <v>333</v>
      </c>
      <c r="O49" s="91"/>
    </row>
    <row r="50" customHeight="1" spans="1:15">
      <c r="A50" s="87">
        <v>58390</v>
      </c>
      <c r="B50" s="38" t="s">
        <v>20222</v>
      </c>
      <c r="C50" s="38" t="s">
        <v>20023</v>
      </c>
      <c r="D50" s="38" t="s">
        <v>20024</v>
      </c>
      <c r="E50" s="38" t="s">
        <v>292</v>
      </c>
      <c r="F50" s="38" t="s">
        <v>2067</v>
      </c>
      <c r="G50" s="38" t="s">
        <v>20223</v>
      </c>
      <c r="H50" s="38" t="s">
        <v>20224</v>
      </c>
      <c r="I50" s="38" t="s">
        <v>20084</v>
      </c>
      <c r="J50" s="38" t="s">
        <v>20225</v>
      </c>
      <c r="K50" s="89">
        <v>63.02</v>
      </c>
      <c r="L50" s="38" t="s">
        <v>20028</v>
      </c>
      <c r="M50" s="90">
        <v>48</v>
      </c>
      <c r="N50" s="91" t="s">
        <v>333</v>
      </c>
      <c r="O50" s="91"/>
    </row>
    <row r="51" customHeight="1" spans="1:15">
      <c r="A51" s="87">
        <v>45859</v>
      </c>
      <c r="B51" s="38" t="s">
        <v>20226</v>
      </c>
      <c r="C51" s="38" t="s">
        <v>20023</v>
      </c>
      <c r="D51" s="38" t="s">
        <v>20024</v>
      </c>
      <c r="E51" s="38" t="s">
        <v>292</v>
      </c>
      <c r="F51" s="38" t="s">
        <v>2067</v>
      </c>
      <c r="G51" s="38" t="s">
        <v>20227</v>
      </c>
      <c r="H51" s="38" t="s">
        <v>20148</v>
      </c>
      <c r="I51" s="38" t="s">
        <v>20149</v>
      </c>
      <c r="J51" s="38" t="s">
        <v>20227</v>
      </c>
      <c r="K51" s="90">
        <v>63</v>
      </c>
      <c r="L51" s="38" t="s">
        <v>20028</v>
      </c>
      <c r="M51" s="90">
        <v>49</v>
      </c>
      <c r="N51" s="91" t="s">
        <v>333</v>
      </c>
      <c r="O51" s="91"/>
    </row>
    <row r="52" customHeight="1" spans="1:15">
      <c r="A52" s="87">
        <v>56732</v>
      </c>
      <c r="B52" s="38" t="s">
        <v>20228</v>
      </c>
      <c r="C52" s="38" t="s">
        <v>20023</v>
      </c>
      <c r="D52" s="38" t="s">
        <v>20024</v>
      </c>
      <c r="E52" s="38" t="s">
        <v>292</v>
      </c>
      <c r="F52" s="38" t="s">
        <v>2067</v>
      </c>
      <c r="G52" s="38" t="s">
        <v>20229</v>
      </c>
      <c r="H52" s="38" t="s">
        <v>20230</v>
      </c>
      <c r="I52" s="38" t="s">
        <v>20231</v>
      </c>
      <c r="J52" s="38" t="s">
        <v>20229</v>
      </c>
      <c r="K52" s="90">
        <v>63</v>
      </c>
      <c r="L52" s="38" t="s">
        <v>20028</v>
      </c>
      <c r="M52" s="90">
        <v>50</v>
      </c>
      <c r="N52" s="91" t="s">
        <v>333</v>
      </c>
      <c r="O52" s="91"/>
    </row>
    <row r="53" customHeight="1" spans="1:15">
      <c r="A53" s="87">
        <v>58217</v>
      </c>
      <c r="B53" s="38" t="s">
        <v>20232</v>
      </c>
      <c r="C53" s="38" t="s">
        <v>20023</v>
      </c>
      <c r="D53" s="38" t="s">
        <v>20024</v>
      </c>
      <c r="E53" s="38" t="s">
        <v>292</v>
      </c>
      <c r="F53" s="38" t="s">
        <v>2067</v>
      </c>
      <c r="G53" s="38" t="s">
        <v>20233</v>
      </c>
      <c r="H53" s="38" t="s">
        <v>20234</v>
      </c>
      <c r="I53" s="38" t="s">
        <v>20235</v>
      </c>
      <c r="J53" s="38" t="s">
        <v>20236</v>
      </c>
      <c r="K53" s="90">
        <v>62</v>
      </c>
      <c r="L53" s="38" t="s">
        <v>20028</v>
      </c>
      <c r="M53" s="90">
        <v>51</v>
      </c>
      <c r="N53" s="91" t="s">
        <v>333</v>
      </c>
      <c r="O53" s="91"/>
    </row>
    <row r="54" customHeight="1" spans="1:15">
      <c r="A54" s="88">
        <v>96303</v>
      </c>
      <c r="B54" s="88" t="s">
        <v>20237</v>
      </c>
      <c r="C54" s="88" t="s">
        <v>20023</v>
      </c>
      <c r="D54" s="88" t="s">
        <v>20024</v>
      </c>
      <c r="E54" s="88" t="s">
        <v>292</v>
      </c>
      <c r="F54" s="88" t="s">
        <v>2067</v>
      </c>
      <c r="G54" s="88" t="s">
        <v>20238</v>
      </c>
      <c r="H54" s="88" t="s">
        <v>20238</v>
      </c>
      <c r="I54" s="88" t="s">
        <v>20239</v>
      </c>
      <c r="J54" s="88" t="s">
        <v>20240</v>
      </c>
      <c r="K54" s="92">
        <v>62</v>
      </c>
      <c r="L54" s="88" t="s">
        <v>20028</v>
      </c>
      <c r="M54" s="92">
        <v>52</v>
      </c>
      <c r="N54" s="93" t="s">
        <v>333</v>
      </c>
      <c r="O54" s="91"/>
    </row>
    <row r="55" ht="15.75" customHeight="1" spans="1:15">
      <c r="A55" s="87">
        <v>58027</v>
      </c>
      <c r="B55" s="38" t="s">
        <v>20241</v>
      </c>
      <c r="C55" s="38" t="s">
        <v>20023</v>
      </c>
      <c r="D55" s="38" t="s">
        <v>20024</v>
      </c>
      <c r="E55" s="38" t="s">
        <v>292</v>
      </c>
      <c r="F55" s="38" t="s">
        <v>2067</v>
      </c>
      <c r="G55" s="38" t="s">
        <v>20242</v>
      </c>
      <c r="H55" s="38" t="s">
        <v>20163</v>
      </c>
      <c r="I55" s="38" t="s">
        <v>20243</v>
      </c>
      <c r="J55" s="38" t="s">
        <v>20244</v>
      </c>
      <c r="K55" s="90">
        <v>62</v>
      </c>
      <c r="L55" s="38" t="s">
        <v>20028</v>
      </c>
      <c r="M55" s="90">
        <v>53</v>
      </c>
      <c r="N55" s="91" t="s">
        <v>333</v>
      </c>
      <c r="O55" s="91"/>
    </row>
    <row r="56" customHeight="1" spans="1:15">
      <c r="A56" s="87">
        <v>58934</v>
      </c>
      <c r="B56" s="38" t="s">
        <v>20245</v>
      </c>
      <c r="C56" s="38" t="s">
        <v>20023</v>
      </c>
      <c r="D56" s="38" t="s">
        <v>20024</v>
      </c>
      <c r="E56" s="38" t="s">
        <v>292</v>
      </c>
      <c r="F56" s="38" t="s">
        <v>2067</v>
      </c>
      <c r="G56" s="38" t="s">
        <v>20246</v>
      </c>
      <c r="H56" s="38" t="s">
        <v>20247</v>
      </c>
      <c r="I56" s="38" t="s">
        <v>20041</v>
      </c>
      <c r="J56" s="38" t="s">
        <v>20246</v>
      </c>
      <c r="K56" s="90">
        <v>62</v>
      </c>
      <c r="L56" s="38" t="s">
        <v>20028</v>
      </c>
      <c r="M56" s="90">
        <v>54</v>
      </c>
      <c r="N56" s="91" t="s">
        <v>333</v>
      </c>
      <c r="O56" s="91"/>
    </row>
    <row r="57" customHeight="1" spans="1:15">
      <c r="A57" s="87">
        <v>47755</v>
      </c>
      <c r="B57" s="38" t="s">
        <v>20248</v>
      </c>
      <c r="C57" s="38" t="s">
        <v>20023</v>
      </c>
      <c r="D57" s="38" t="s">
        <v>20024</v>
      </c>
      <c r="E57" s="38" t="s">
        <v>292</v>
      </c>
      <c r="F57" s="38" t="s">
        <v>2067</v>
      </c>
      <c r="G57" s="38" t="s">
        <v>20249</v>
      </c>
      <c r="H57" s="38" t="s">
        <v>5213</v>
      </c>
      <c r="I57" s="38" t="s">
        <v>20250</v>
      </c>
      <c r="J57" s="38" t="s">
        <v>20249</v>
      </c>
      <c r="K57" s="89">
        <v>61.01</v>
      </c>
      <c r="L57" s="38" t="s">
        <v>20028</v>
      </c>
      <c r="M57" s="90">
        <v>55</v>
      </c>
      <c r="N57" s="91" t="s">
        <v>333</v>
      </c>
      <c r="O57" s="91"/>
    </row>
    <row r="58" customHeight="1" spans="1:15">
      <c r="A58" s="87">
        <v>57228</v>
      </c>
      <c r="B58" s="38" t="s">
        <v>20251</v>
      </c>
      <c r="C58" s="38" t="s">
        <v>20023</v>
      </c>
      <c r="D58" s="38" t="s">
        <v>20024</v>
      </c>
      <c r="E58" s="38" t="s">
        <v>292</v>
      </c>
      <c r="F58" s="38" t="s">
        <v>2067</v>
      </c>
      <c r="G58" s="38" t="s">
        <v>20252</v>
      </c>
      <c r="H58" s="38" t="s">
        <v>20253</v>
      </c>
      <c r="I58" s="38" t="s">
        <v>20254</v>
      </c>
      <c r="J58" s="38" t="s">
        <v>20252</v>
      </c>
      <c r="K58" s="90">
        <v>61</v>
      </c>
      <c r="L58" s="38" t="s">
        <v>20028</v>
      </c>
      <c r="M58" s="90">
        <v>56</v>
      </c>
      <c r="N58" s="91" t="s">
        <v>333</v>
      </c>
      <c r="O58" s="91"/>
    </row>
    <row r="59" customHeight="1" spans="1:15">
      <c r="A59" s="87">
        <v>59176</v>
      </c>
      <c r="B59" s="38" t="s">
        <v>20255</v>
      </c>
      <c r="C59" s="38" t="s">
        <v>20023</v>
      </c>
      <c r="D59" s="38" t="s">
        <v>20024</v>
      </c>
      <c r="E59" s="38" t="s">
        <v>292</v>
      </c>
      <c r="F59" s="38" t="s">
        <v>2067</v>
      </c>
      <c r="G59" s="38" t="s">
        <v>20256</v>
      </c>
      <c r="H59" s="38" t="s">
        <v>20257</v>
      </c>
      <c r="I59" s="38" t="s">
        <v>20258</v>
      </c>
      <c r="J59" s="38" t="s">
        <v>20256</v>
      </c>
      <c r="K59" s="90">
        <v>60</v>
      </c>
      <c r="L59" s="38" t="s">
        <v>20028</v>
      </c>
      <c r="M59" s="90">
        <v>57</v>
      </c>
      <c r="N59" s="91" t="s">
        <v>333</v>
      </c>
      <c r="O59" s="91"/>
    </row>
    <row r="60" customHeight="1" spans="1:15">
      <c r="A60" s="87">
        <v>49232</v>
      </c>
      <c r="B60" s="38" t="s">
        <v>20259</v>
      </c>
      <c r="C60" s="38" t="s">
        <v>20023</v>
      </c>
      <c r="D60" s="38" t="s">
        <v>20024</v>
      </c>
      <c r="E60" s="38" t="s">
        <v>292</v>
      </c>
      <c r="F60" s="38" t="s">
        <v>2067</v>
      </c>
      <c r="G60" s="38" t="s">
        <v>20260</v>
      </c>
      <c r="H60" s="38" t="s">
        <v>20261</v>
      </c>
      <c r="I60" s="38" t="s">
        <v>20262</v>
      </c>
      <c r="J60" s="38" t="s">
        <v>20263</v>
      </c>
      <c r="K60" s="90">
        <v>60</v>
      </c>
      <c r="L60" s="38" t="s">
        <v>20028</v>
      </c>
      <c r="M60" s="90">
        <v>58</v>
      </c>
      <c r="N60" s="91" t="s">
        <v>333</v>
      </c>
      <c r="O60" s="91"/>
    </row>
    <row r="61" customHeight="1" spans="1:15">
      <c r="A61" s="87">
        <v>50363</v>
      </c>
      <c r="B61" s="38" t="s">
        <v>20264</v>
      </c>
      <c r="C61" s="38" t="s">
        <v>20023</v>
      </c>
      <c r="D61" s="38" t="s">
        <v>20024</v>
      </c>
      <c r="E61" s="38" t="s">
        <v>292</v>
      </c>
      <c r="F61" s="38" t="s">
        <v>2067</v>
      </c>
      <c r="G61" s="38" t="s">
        <v>20265</v>
      </c>
      <c r="H61" s="38" t="s">
        <v>20266</v>
      </c>
      <c r="I61" s="38" t="s">
        <v>20267</v>
      </c>
      <c r="J61" s="38" t="s">
        <v>20265</v>
      </c>
      <c r="K61" s="90">
        <v>60</v>
      </c>
      <c r="L61" s="38" t="s">
        <v>20028</v>
      </c>
      <c r="M61" s="90">
        <v>59</v>
      </c>
      <c r="N61" s="91" t="s">
        <v>333</v>
      </c>
      <c r="O61" s="91"/>
    </row>
    <row r="62" customHeight="1" spans="1:15">
      <c r="A62" s="87">
        <v>57381</v>
      </c>
      <c r="B62" s="38" t="s">
        <v>20268</v>
      </c>
      <c r="C62" s="38" t="s">
        <v>20023</v>
      </c>
      <c r="D62" s="38" t="s">
        <v>20024</v>
      </c>
      <c r="E62" s="38" t="s">
        <v>292</v>
      </c>
      <c r="F62" s="38" t="s">
        <v>2067</v>
      </c>
      <c r="G62" s="38" t="s">
        <v>20269</v>
      </c>
      <c r="H62" s="38" t="s">
        <v>20253</v>
      </c>
      <c r="I62" s="38" t="s">
        <v>20270</v>
      </c>
      <c r="J62" s="38" t="s">
        <v>20269</v>
      </c>
      <c r="K62" s="90">
        <v>59</v>
      </c>
      <c r="L62" s="38" t="s">
        <v>20028</v>
      </c>
      <c r="M62" s="90">
        <v>60</v>
      </c>
      <c r="N62" s="91" t="s">
        <v>333</v>
      </c>
      <c r="O62" s="91"/>
    </row>
    <row r="63" customHeight="1" spans="1:15">
      <c r="A63" s="87">
        <v>56755</v>
      </c>
      <c r="B63" s="38" t="s">
        <v>20271</v>
      </c>
      <c r="C63" s="38" t="s">
        <v>20023</v>
      </c>
      <c r="D63" s="38" t="s">
        <v>20024</v>
      </c>
      <c r="E63" s="38" t="s">
        <v>292</v>
      </c>
      <c r="F63" s="38" t="s">
        <v>2067</v>
      </c>
      <c r="G63" s="38" t="s">
        <v>20272</v>
      </c>
      <c r="H63" s="38" t="s">
        <v>20273</v>
      </c>
      <c r="I63" s="38" t="s">
        <v>20231</v>
      </c>
      <c r="J63" s="38" t="s">
        <v>20272</v>
      </c>
      <c r="K63" s="90">
        <v>59</v>
      </c>
      <c r="L63" s="38" t="s">
        <v>20028</v>
      </c>
      <c r="M63" s="90">
        <v>61</v>
      </c>
      <c r="N63" s="91" t="s">
        <v>333</v>
      </c>
      <c r="O63" s="91"/>
    </row>
    <row r="64" customHeight="1" spans="1:15">
      <c r="A64" s="87">
        <v>54921</v>
      </c>
      <c r="B64" s="38" t="s">
        <v>20274</v>
      </c>
      <c r="C64" s="38" t="s">
        <v>20023</v>
      </c>
      <c r="D64" s="38" t="s">
        <v>20024</v>
      </c>
      <c r="E64" s="38" t="s">
        <v>292</v>
      </c>
      <c r="F64" s="38" t="s">
        <v>2067</v>
      </c>
      <c r="G64" s="38" t="s">
        <v>20275</v>
      </c>
      <c r="H64" s="38" t="s">
        <v>20276</v>
      </c>
      <c r="I64" s="38" t="s">
        <v>20092</v>
      </c>
      <c r="J64" s="38" t="s">
        <v>20277</v>
      </c>
      <c r="K64" s="90">
        <v>58</v>
      </c>
      <c r="L64" s="38" t="s">
        <v>20028</v>
      </c>
      <c r="M64" s="90">
        <v>62</v>
      </c>
      <c r="N64" s="91" t="s">
        <v>333</v>
      </c>
      <c r="O64" s="91"/>
    </row>
    <row r="65" customHeight="1" spans="1:15">
      <c r="A65" s="87">
        <v>47779</v>
      </c>
      <c r="B65" s="38" t="s">
        <v>20278</v>
      </c>
      <c r="C65" s="38" t="s">
        <v>20023</v>
      </c>
      <c r="D65" s="38" t="s">
        <v>20024</v>
      </c>
      <c r="E65" s="38" t="s">
        <v>292</v>
      </c>
      <c r="F65" s="38" t="s">
        <v>2067</v>
      </c>
      <c r="G65" s="38" t="s">
        <v>20279</v>
      </c>
      <c r="H65" s="38" t="s">
        <v>5213</v>
      </c>
      <c r="I65" s="38" t="s">
        <v>4158</v>
      </c>
      <c r="J65" s="38" t="s">
        <v>20279</v>
      </c>
      <c r="K65" s="90">
        <v>58</v>
      </c>
      <c r="L65" s="38" t="s">
        <v>20028</v>
      </c>
      <c r="M65" s="90">
        <v>63</v>
      </c>
      <c r="N65" s="91" t="s">
        <v>333</v>
      </c>
      <c r="O65" s="91"/>
    </row>
    <row r="66" customHeight="1" spans="1:15">
      <c r="A66" s="87">
        <v>47720</v>
      </c>
      <c r="B66" s="38" t="s">
        <v>20280</v>
      </c>
      <c r="C66" s="38" t="s">
        <v>20023</v>
      </c>
      <c r="D66" s="38" t="s">
        <v>20024</v>
      </c>
      <c r="E66" s="38" t="s">
        <v>292</v>
      </c>
      <c r="F66" s="38" t="s">
        <v>2067</v>
      </c>
      <c r="G66" s="38" t="s">
        <v>20281</v>
      </c>
      <c r="H66" s="38" t="s">
        <v>20282</v>
      </c>
      <c r="I66" s="38" t="s">
        <v>20250</v>
      </c>
      <c r="J66" s="38" t="s">
        <v>20283</v>
      </c>
      <c r="K66" s="90">
        <v>58</v>
      </c>
      <c r="L66" s="38" t="s">
        <v>20028</v>
      </c>
      <c r="M66" s="90">
        <v>64</v>
      </c>
      <c r="N66" s="91" t="s">
        <v>333</v>
      </c>
      <c r="O66" s="91"/>
    </row>
    <row r="67" customHeight="1" spans="1:15">
      <c r="A67" s="87">
        <v>52638</v>
      </c>
      <c r="B67" s="38" t="s">
        <v>20284</v>
      </c>
      <c r="C67" s="38" t="s">
        <v>20023</v>
      </c>
      <c r="D67" s="38" t="s">
        <v>20024</v>
      </c>
      <c r="E67" s="38" t="s">
        <v>292</v>
      </c>
      <c r="F67" s="38" t="s">
        <v>2067</v>
      </c>
      <c r="G67" s="38" t="s">
        <v>20285</v>
      </c>
      <c r="H67" s="38" t="s">
        <v>9877</v>
      </c>
      <c r="I67" s="38" t="s">
        <v>20286</v>
      </c>
      <c r="J67" s="38" t="s">
        <v>20287</v>
      </c>
      <c r="K67" s="90">
        <v>58</v>
      </c>
      <c r="L67" s="38" t="s">
        <v>20028</v>
      </c>
      <c r="M67" s="90">
        <v>65</v>
      </c>
      <c r="N67" s="91" t="s">
        <v>333</v>
      </c>
      <c r="O67" s="91"/>
    </row>
    <row r="68" customHeight="1" spans="1:15">
      <c r="A68" s="87">
        <v>54409</v>
      </c>
      <c r="B68" s="38" t="s">
        <v>20288</v>
      </c>
      <c r="C68" s="38" t="s">
        <v>20023</v>
      </c>
      <c r="D68" s="38" t="s">
        <v>20024</v>
      </c>
      <c r="E68" s="38" t="s">
        <v>292</v>
      </c>
      <c r="F68" s="38" t="s">
        <v>2067</v>
      </c>
      <c r="G68" s="38" t="s">
        <v>20289</v>
      </c>
      <c r="H68" s="38" t="s">
        <v>20290</v>
      </c>
      <c r="I68" s="38" t="s">
        <v>20092</v>
      </c>
      <c r="J68" s="38" t="s">
        <v>20291</v>
      </c>
      <c r="K68" s="90">
        <v>58</v>
      </c>
      <c r="L68" s="38" t="s">
        <v>20028</v>
      </c>
      <c r="M68" s="90">
        <v>66</v>
      </c>
      <c r="N68" s="91" t="s">
        <v>333</v>
      </c>
      <c r="O68" s="91"/>
    </row>
    <row r="69" customHeight="1" spans="1:15">
      <c r="A69" s="87">
        <v>52029</v>
      </c>
      <c r="B69" s="38" t="s">
        <v>20292</v>
      </c>
      <c r="C69" s="38" t="s">
        <v>20023</v>
      </c>
      <c r="D69" s="38" t="s">
        <v>20024</v>
      </c>
      <c r="E69" s="38" t="s">
        <v>292</v>
      </c>
      <c r="F69" s="38" t="s">
        <v>2067</v>
      </c>
      <c r="G69" s="38" t="s">
        <v>20293</v>
      </c>
      <c r="H69" s="38" t="s">
        <v>20294</v>
      </c>
      <c r="I69" s="38" t="s">
        <v>20295</v>
      </c>
      <c r="J69" s="38" t="s">
        <v>20296</v>
      </c>
      <c r="K69" s="90">
        <v>58</v>
      </c>
      <c r="L69" s="38" t="s">
        <v>20028</v>
      </c>
      <c r="M69" s="90">
        <v>67</v>
      </c>
      <c r="N69" s="91" t="s">
        <v>333</v>
      </c>
      <c r="O69" s="91"/>
    </row>
    <row r="70" customHeight="1" spans="1:15">
      <c r="A70" s="87">
        <v>61785</v>
      </c>
      <c r="B70" s="38" t="s">
        <v>20297</v>
      </c>
      <c r="C70" s="38" t="s">
        <v>20023</v>
      </c>
      <c r="D70" s="38" t="s">
        <v>20024</v>
      </c>
      <c r="E70" s="38" t="s">
        <v>292</v>
      </c>
      <c r="F70" s="38" t="s">
        <v>2067</v>
      </c>
      <c r="G70" s="38" t="s">
        <v>20298</v>
      </c>
      <c r="H70" s="38" t="s">
        <v>20299</v>
      </c>
      <c r="I70" s="38" t="s">
        <v>20300</v>
      </c>
      <c r="J70" s="38" t="s">
        <v>20301</v>
      </c>
      <c r="K70" s="90">
        <v>57</v>
      </c>
      <c r="L70" s="38" t="s">
        <v>20028</v>
      </c>
      <c r="M70" s="90">
        <v>68</v>
      </c>
      <c r="N70" s="91" t="s">
        <v>333</v>
      </c>
      <c r="O70" s="91"/>
    </row>
    <row r="71" customHeight="1" spans="1:15">
      <c r="A71" s="87">
        <v>57172</v>
      </c>
      <c r="B71" s="38" t="s">
        <v>20302</v>
      </c>
      <c r="C71" s="38" t="s">
        <v>20023</v>
      </c>
      <c r="D71" s="38" t="s">
        <v>20024</v>
      </c>
      <c r="E71" s="38" t="s">
        <v>292</v>
      </c>
      <c r="F71" s="38" t="s">
        <v>2067</v>
      </c>
      <c r="G71" s="38" t="s">
        <v>20303</v>
      </c>
      <c r="H71" s="38" t="s">
        <v>20304</v>
      </c>
      <c r="I71" s="38" t="s">
        <v>20305</v>
      </c>
      <c r="J71" s="38" t="s">
        <v>20303</v>
      </c>
      <c r="K71" s="90">
        <v>55</v>
      </c>
      <c r="L71" s="38" t="s">
        <v>20028</v>
      </c>
      <c r="M71" s="90">
        <v>69</v>
      </c>
      <c r="N71" s="91" t="s">
        <v>333</v>
      </c>
      <c r="O71" s="91"/>
    </row>
    <row r="72" customHeight="1" spans="1:15">
      <c r="A72" s="87">
        <v>59187</v>
      </c>
      <c r="B72" s="38" t="s">
        <v>20306</v>
      </c>
      <c r="C72" s="38" t="s">
        <v>20023</v>
      </c>
      <c r="D72" s="38" t="s">
        <v>20024</v>
      </c>
      <c r="E72" s="38" t="s">
        <v>292</v>
      </c>
      <c r="F72" s="38" t="s">
        <v>2067</v>
      </c>
      <c r="G72" s="38" t="s">
        <v>20307</v>
      </c>
      <c r="H72" s="38" t="s">
        <v>20308</v>
      </c>
      <c r="I72" s="38" t="s">
        <v>20309</v>
      </c>
      <c r="J72" s="38" t="s">
        <v>20307</v>
      </c>
      <c r="K72" s="90">
        <v>55</v>
      </c>
      <c r="L72" s="38" t="s">
        <v>20028</v>
      </c>
      <c r="M72" s="90">
        <v>70</v>
      </c>
      <c r="N72" s="91" t="s">
        <v>333</v>
      </c>
      <c r="O72" s="91"/>
    </row>
    <row r="73" customHeight="1" spans="1:15">
      <c r="A73" s="87">
        <v>48800</v>
      </c>
      <c r="B73" s="38" t="s">
        <v>20310</v>
      </c>
      <c r="C73" s="38" t="s">
        <v>20023</v>
      </c>
      <c r="D73" s="38" t="s">
        <v>20024</v>
      </c>
      <c r="E73" s="38" t="s">
        <v>292</v>
      </c>
      <c r="F73" s="38" t="s">
        <v>2067</v>
      </c>
      <c r="G73" s="38" t="s">
        <v>20311</v>
      </c>
      <c r="H73" s="38" t="s">
        <v>20312</v>
      </c>
      <c r="I73" s="38" t="s">
        <v>20313</v>
      </c>
      <c r="J73" s="38" t="s">
        <v>20314</v>
      </c>
      <c r="K73" s="90">
        <v>54</v>
      </c>
      <c r="L73" s="38" t="s">
        <v>20028</v>
      </c>
      <c r="M73" s="90">
        <v>71</v>
      </c>
      <c r="N73" s="91" t="s">
        <v>368</v>
      </c>
      <c r="O73" s="91"/>
    </row>
    <row r="74" customHeight="1" spans="1:15">
      <c r="A74" s="87">
        <v>50402</v>
      </c>
      <c r="B74" s="38" t="s">
        <v>20315</v>
      </c>
      <c r="C74" s="38" t="s">
        <v>20023</v>
      </c>
      <c r="D74" s="38" t="s">
        <v>20024</v>
      </c>
      <c r="E74" s="38" t="s">
        <v>292</v>
      </c>
      <c r="F74" s="38" t="s">
        <v>2067</v>
      </c>
      <c r="G74" s="38" t="s">
        <v>20316</v>
      </c>
      <c r="H74" s="38" t="s">
        <v>20317</v>
      </c>
      <c r="I74" s="38" t="s">
        <v>20318</v>
      </c>
      <c r="J74" s="38" t="s">
        <v>20319</v>
      </c>
      <c r="K74" s="90">
        <v>54</v>
      </c>
      <c r="L74" s="38" t="s">
        <v>20028</v>
      </c>
      <c r="M74" s="90">
        <v>72</v>
      </c>
      <c r="N74" s="91" t="s">
        <v>368</v>
      </c>
      <c r="O74" s="91"/>
    </row>
    <row r="75" customHeight="1" spans="1:15">
      <c r="A75" s="87">
        <v>56718</v>
      </c>
      <c r="B75" s="38" t="s">
        <v>20320</v>
      </c>
      <c r="C75" s="38" t="s">
        <v>20023</v>
      </c>
      <c r="D75" s="38" t="s">
        <v>20024</v>
      </c>
      <c r="E75" s="38" t="s">
        <v>292</v>
      </c>
      <c r="F75" s="38" t="s">
        <v>2067</v>
      </c>
      <c r="G75" s="38" t="s">
        <v>20321</v>
      </c>
      <c r="H75" s="38" t="s">
        <v>20322</v>
      </c>
      <c r="I75" s="38" t="s">
        <v>20231</v>
      </c>
      <c r="J75" s="38" t="s">
        <v>20321</v>
      </c>
      <c r="K75" s="90">
        <v>54</v>
      </c>
      <c r="L75" s="38" t="s">
        <v>20028</v>
      </c>
      <c r="M75" s="90">
        <v>73</v>
      </c>
      <c r="N75" s="91" t="s">
        <v>368</v>
      </c>
      <c r="O75" s="91"/>
    </row>
    <row r="76" customHeight="1" spans="1:15">
      <c r="A76" s="87">
        <v>62240</v>
      </c>
      <c r="B76" s="38" t="s">
        <v>20323</v>
      </c>
      <c r="C76" s="38" t="s">
        <v>20023</v>
      </c>
      <c r="D76" s="38" t="s">
        <v>20024</v>
      </c>
      <c r="E76" s="38" t="s">
        <v>292</v>
      </c>
      <c r="F76" s="38" t="s">
        <v>2067</v>
      </c>
      <c r="G76" s="38" t="s">
        <v>20324</v>
      </c>
      <c r="H76" s="38" t="s">
        <v>4995</v>
      </c>
      <c r="I76" s="38" t="s">
        <v>4996</v>
      </c>
      <c r="J76" s="38" t="s">
        <v>20325</v>
      </c>
      <c r="K76" s="90">
        <v>54</v>
      </c>
      <c r="L76" s="38" t="s">
        <v>20028</v>
      </c>
      <c r="M76" s="90">
        <v>74</v>
      </c>
      <c r="N76" s="91" t="s">
        <v>368</v>
      </c>
      <c r="O76" s="91"/>
    </row>
    <row r="77" customHeight="1" spans="1:15">
      <c r="A77" s="87">
        <v>58031</v>
      </c>
      <c r="B77" s="38" t="s">
        <v>20326</v>
      </c>
      <c r="C77" s="38" t="s">
        <v>20023</v>
      </c>
      <c r="D77" s="38" t="s">
        <v>20024</v>
      </c>
      <c r="E77" s="38" t="s">
        <v>292</v>
      </c>
      <c r="F77" s="38" t="s">
        <v>2067</v>
      </c>
      <c r="G77" s="38" t="s">
        <v>20327</v>
      </c>
      <c r="H77" s="38" t="s">
        <v>20163</v>
      </c>
      <c r="I77" s="38" t="s">
        <v>20164</v>
      </c>
      <c r="J77" s="38" t="s">
        <v>20328</v>
      </c>
      <c r="K77" s="90">
        <v>53.0002</v>
      </c>
      <c r="L77" s="38" t="s">
        <v>20028</v>
      </c>
      <c r="M77" s="90">
        <v>75</v>
      </c>
      <c r="N77" s="91" t="s">
        <v>368</v>
      </c>
      <c r="O77" s="91"/>
    </row>
    <row r="78" customHeight="1" spans="1:15">
      <c r="A78" s="87">
        <v>47671</v>
      </c>
      <c r="B78" s="38" t="s">
        <v>20329</v>
      </c>
      <c r="C78" s="38" t="s">
        <v>20023</v>
      </c>
      <c r="D78" s="38" t="s">
        <v>20024</v>
      </c>
      <c r="E78" s="38" t="s">
        <v>292</v>
      </c>
      <c r="F78" s="38" t="s">
        <v>2067</v>
      </c>
      <c r="G78" s="38" t="s">
        <v>20330</v>
      </c>
      <c r="H78" s="38" t="s">
        <v>9546</v>
      </c>
      <c r="I78" s="38" t="s">
        <v>4158</v>
      </c>
      <c r="J78" s="38" t="s">
        <v>20330</v>
      </c>
      <c r="K78" s="90">
        <v>53</v>
      </c>
      <c r="L78" s="38" t="s">
        <v>20028</v>
      </c>
      <c r="M78" s="90">
        <v>76</v>
      </c>
      <c r="N78" s="91" t="s">
        <v>368</v>
      </c>
      <c r="O78" s="91"/>
    </row>
    <row r="79" customHeight="1" spans="1:15">
      <c r="A79" s="87">
        <v>47801</v>
      </c>
      <c r="B79" s="38" t="s">
        <v>20331</v>
      </c>
      <c r="C79" s="38" t="s">
        <v>20023</v>
      </c>
      <c r="D79" s="38" t="s">
        <v>20024</v>
      </c>
      <c r="E79" s="38" t="s">
        <v>292</v>
      </c>
      <c r="F79" s="38" t="s">
        <v>2067</v>
      </c>
      <c r="G79" s="38" t="s">
        <v>20332</v>
      </c>
      <c r="H79" s="38" t="s">
        <v>20333</v>
      </c>
      <c r="I79" s="38" t="s">
        <v>4158</v>
      </c>
      <c r="J79" s="38" t="s">
        <v>20332</v>
      </c>
      <c r="K79" s="90">
        <v>52</v>
      </c>
      <c r="L79" s="38" t="s">
        <v>20028</v>
      </c>
      <c r="M79" s="90">
        <v>77</v>
      </c>
      <c r="N79" s="91" t="s">
        <v>368</v>
      </c>
      <c r="O79" s="91"/>
    </row>
    <row r="80" customHeight="1" spans="1:15">
      <c r="A80" s="87">
        <v>50338</v>
      </c>
      <c r="B80" s="38" t="s">
        <v>20334</v>
      </c>
      <c r="C80" s="38" t="s">
        <v>20023</v>
      </c>
      <c r="D80" s="38" t="s">
        <v>20024</v>
      </c>
      <c r="E80" s="38" t="s">
        <v>292</v>
      </c>
      <c r="F80" s="38" t="s">
        <v>2067</v>
      </c>
      <c r="G80" s="38" t="s">
        <v>20335</v>
      </c>
      <c r="H80" s="38" t="s">
        <v>20336</v>
      </c>
      <c r="I80" s="38" t="s">
        <v>20267</v>
      </c>
      <c r="J80" s="38" t="s">
        <v>20335</v>
      </c>
      <c r="K80" s="90">
        <v>52</v>
      </c>
      <c r="L80" s="38" t="s">
        <v>20028</v>
      </c>
      <c r="M80" s="90">
        <v>78</v>
      </c>
      <c r="N80" s="91" t="s">
        <v>368</v>
      </c>
      <c r="O80" s="91"/>
    </row>
    <row r="81" customHeight="1" spans="1:15">
      <c r="A81" s="87">
        <v>51223</v>
      </c>
      <c r="B81" s="38" t="s">
        <v>20337</v>
      </c>
      <c r="C81" s="38" t="s">
        <v>20023</v>
      </c>
      <c r="D81" s="38" t="s">
        <v>20024</v>
      </c>
      <c r="E81" s="38" t="s">
        <v>292</v>
      </c>
      <c r="F81" s="38" t="s">
        <v>2067</v>
      </c>
      <c r="G81" s="38" t="s">
        <v>20338</v>
      </c>
      <c r="H81" s="38" t="s">
        <v>20339</v>
      </c>
      <c r="I81" s="38" t="s">
        <v>20340</v>
      </c>
      <c r="J81" s="38" t="s">
        <v>20338</v>
      </c>
      <c r="K81" s="90">
        <v>51</v>
      </c>
      <c r="L81" s="38" t="s">
        <v>20028</v>
      </c>
      <c r="M81" s="90">
        <v>79</v>
      </c>
      <c r="N81" s="91" t="s">
        <v>368</v>
      </c>
      <c r="O81" s="91"/>
    </row>
    <row r="82" customHeight="1" spans="1:15">
      <c r="A82" s="87">
        <v>48592</v>
      </c>
      <c r="B82" s="38" t="s">
        <v>20341</v>
      </c>
      <c r="C82" s="38" t="s">
        <v>20023</v>
      </c>
      <c r="D82" s="38" t="s">
        <v>20024</v>
      </c>
      <c r="E82" s="38" t="s">
        <v>292</v>
      </c>
      <c r="F82" s="38" t="s">
        <v>2067</v>
      </c>
      <c r="G82" s="38" t="s">
        <v>20342</v>
      </c>
      <c r="H82" s="38" t="s">
        <v>20343</v>
      </c>
      <c r="I82" s="38" t="s">
        <v>4158</v>
      </c>
      <c r="J82" s="38" t="s">
        <v>20342</v>
      </c>
      <c r="K82" s="90">
        <v>49.0002</v>
      </c>
      <c r="L82" s="38" t="s">
        <v>20028</v>
      </c>
      <c r="M82" s="90">
        <v>80</v>
      </c>
      <c r="N82" s="91" t="s">
        <v>368</v>
      </c>
      <c r="O82" s="91"/>
    </row>
    <row r="83" customHeight="1" spans="1:15">
      <c r="A83" s="87">
        <v>54250</v>
      </c>
      <c r="B83" s="38" t="s">
        <v>20344</v>
      </c>
      <c r="C83" s="38" t="s">
        <v>20023</v>
      </c>
      <c r="D83" s="38" t="s">
        <v>20024</v>
      </c>
      <c r="E83" s="38" t="s">
        <v>292</v>
      </c>
      <c r="F83" s="38" t="s">
        <v>2067</v>
      </c>
      <c r="G83" s="38" t="s">
        <v>20345</v>
      </c>
      <c r="H83" s="38" t="s">
        <v>20346</v>
      </c>
      <c r="I83" s="38" t="s">
        <v>20347</v>
      </c>
      <c r="J83" s="38" t="s">
        <v>20348</v>
      </c>
      <c r="K83" s="90">
        <v>49</v>
      </c>
      <c r="L83" s="38" t="s">
        <v>20028</v>
      </c>
      <c r="M83" s="90">
        <v>81</v>
      </c>
      <c r="N83" s="91" t="s">
        <v>368</v>
      </c>
      <c r="O83" s="91"/>
    </row>
    <row r="84" customHeight="1" spans="1:15">
      <c r="A84" s="87">
        <v>58354</v>
      </c>
      <c r="B84" s="38" t="s">
        <v>20349</v>
      </c>
      <c r="C84" s="38" t="s">
        <v>20023</v>
      </c>
      <c r="D84" s="38" t="s">
        <v>20024</v>
      </c>
      <c r="E84" s="38" t="s">
        <v>292</v>
      </c>
      <c r="F84" s="38" t="s">
        <v>2067</v>
      </c>
      <c r="G84" s="38" t="s">
        <v>20350</v>
      </c>
      <c r="H84" s="38" t="s">
        <v>20351</v>
      </c>
      <c r="I84" s="38" t="s">
        <v>20352</v>
      </c>
      <c r="J84" s="38" t="s">
        <v>20350</v>
      </c>
      <c r="K84" s="90">
        <v>48</v>
      </c>
      <c r="L84" s="38" t="s">
        <v>20028</v>
      </c>
      <c r="M84" s="90">
        <v>82</v>
      </c>
      <c r="N84" s="91" t="s">
        <v>368</v>
      </c>
      <c r="O84" s="91"/>
    </row>
    <row r="85" customHeight="1" spans="1:15">
      <c r="A85" s="87">
        <v>50140</v>
      </c>
      <c r="B85" s="38" t="s">
        <v>20353</v>
      </c>
      <c r="C85" s="38" t="s">
        <v>20023</v>
      </c>
      <c r="D85" s="38" t="s">
        <v>20024</v>
      </c>
      <c r="E85" s="38" t="s">
        <v>292</v>
      </c>
      <c r="F85" s="38" t="s">
        <v>2067</v>
      </c>
      <c r="G85" s="38" t="s">
        <v>20354</v>
      </c>
      <c r="H85" s="38" t="s">
        <v>20355</v>
      </c>
      <c r="I85" s="38" t="s">
        <v>19831</v>
      </c>
      <c r="J85" s="38" t="s">
        <v>20356</v>
      </c>
      <c r="K85" s="90">
        <v>47.0002</v>
      </c>
      <c r="L85" s="38" t="s">
        <v>20028</v>
      </c>
      <c r="M85" s="90">
        <v>83</v>
      </c>
      <c r="N85" s="91" t="s">
        <v>368</v>
      </c>
      <c r="O85" s="91"/>
    </row>
    <row r="86" customHeight="1" spans="1:15">
      <c r="A86" s="87">
        <v>52943</v>
      </c>
      <c r="B86" s="38" t="s">
        <v>20357</v>
      </c>
      <c r="C86" s="38" t="s">
        <v>20023</v>
      </c>
      <c r="D86" s="38" t="s">
        <v>20024</v>
      </c>
      <c r="E86" s="38" t="s">
        <v>292</v>
      </c>
      <c r="F86" s="38" t="s">
        <v>2067</v>
      </c>
      <c r="G86" s="38" t="s">
        <v>20358</v>
      </c>
      <c r="H86" s="38" t="s">
        <v>525</v>
      </c>
      <c r="I86" s="38" t="s">
        <v>20359</v>
      </c>
      <c r="J86" s="38" t="s">
        <v>20101</v>
      </c>
      <c r="K86" s="90">
        <v>47</v>
      </c>
      <c r="L86" s="38" t="s">
        <v>20028</v>
      </c>
      <c r="M86" s="90">
        <v>84</v>
      </c>
      <c r="N86" s="91" t="s">
        <v>368</v>
      </c>
      <c r="O86" s="91"/>
    </row>
    <row r="87" customHeight="1" spans="1:15">
      <c r="A87" s="87">
        <v>50378</v>
      </c>
      <c r="B87" s="38" t="s">
        <v>20360</v>
      </c>
      <c r="C87" s="38" t="s">
        <v>20023</v>
      </c>
      <c r="D87" s="38" t="s">
        <v>20024</v>
      </c>
      <c r="E87" s="38" t="s">
        <v>292</v>
      </c>
      <c r="F87" s="38" t="s">
        <v>2067</v>
      </c>
      <c r="G87" s="38" t="s">
        <v>20361</v>
      </c>
      <c r="H87" s="38" t="s">
        <v>20317</v>
      </c>
      <c r="I87" s="38" t="s">
        <v>20318</v>
      </c>
      <c r="J87" s="38" t="s">
        <v>20362</v>
      </c>
      <c r="K87" s="90">
        <v>46.0002</v>
      </c>
      <c r="L87" s="38" t="s">
        <v>20028</v>
      </c>
      <c r="M87" s="90">
        <v>85</v>
      </c>
      <c r="N87" s="91" t="s">
        <v>368</v>
      </c>
      <c r="O87" s="91"/>
    </row>
    <row r="88" customHeight="1" spans="1:15">
      <c r="A88" s="87">
        <v>55733</v>
      </c>
      <c r="B88" s="38" t="s">
        <v>20363</v>
      </c>
      <c r="C88" s="38" t="s">
        <v>20023</v>
      </c>
      <c r="D88" s="38" t="s">
        <v>20024</v>
      </c>
      <c r="E88" s="38" t="s">
        <v>292</v>
      </c>
      <c r="F88" s="38" t="s">
        <v>2067</v>
      </c>
      <c r="G88" s="38" t="s">
        <v>20364</v>
      </c>
      <c r="H88" s="38" t="s">
        <v>20365</v>
      </c>
      <c r="I88" s="38" t="s">
        <v>20092</v>
      </c>
      <c r="J88" s="38" t="s">
        <v>20366</v>
      </c>
      <c r="K88" s="90">
        <v>46</v>
      </c>
      <c r="L88" s="38" t="s">
        <v>20028</v>
      </c>
      <c r="M88" s="90">
        <v>86</v>
      </c>
      <c r="N88" s="91" t="s">
        <v>368</v>
      </c>
      <c r="O88" s="91"/>
    </row>
    <row r="89" customHeight="1" spans="1:15">
      <c r="A89" s="87">
        <v>52368</v>
      </c>
      <c r="B89" s="38" t="s">
        <v>20367</v>
      </c>
      <c r="C89" s="38" t="s">
        <v>20023</v>
      </c>
      <c r="D89" s="38" t="s">
        <v>20024</v>
      </c>
      <c r="E89" s="38" t="s">
        <v>292</v>
      </c>
      <c r="F89" s="38" t="s">
        <v>2067</v>
      </c>
      <c r="G89" s="38" t="s">
        <v>20368</v>
      </c>
      <c r="H89" s="38" t="s">
        <v>20369</v>
      </c>
      <c r="I89" s="38" t="s">
        <v>20286</v>
      </c>
      <c r="J89" s="38" t="s">
        <v>20370</v>
      </c>
      <c r="K89" s="90">
        <v>46</v>
      </c>
      <c r="L89" s="38" t="s">
        <v>20028</v>
      </c>
      <c r="M89" s="90">
        <v>87</v>
      </c>
      <c r="N89" s="91" t="s">
        <v>368</v>
      </c>
      <c r="O89" s="91"/>
    </row>
    <row r="90" customHeight="1" spans="1:15">
      <c r="A90" s="87">
        <v>54074</v>
      </c>
      <c r="B90" s="38" t="s">
        <v>20371</v>
      </c>
      <c r="C90" s="38" t="s">
        <v>20023</v>
      </c>
      <c r="D90" s="38" t="s">
        <v>20024</v>
      </c>
      <c r="E90" s="38" t="s">
        <v>292</v>
      </c>
      <c r="F90" s="38" t="s">
        <v>2067</v>
      </c>
      <c r="G90" s="38" t="s">
        <v>20372</v>
      </c>
      <c r="H90" s="38" t="s">
        <v>20373</v>
      </c>
      <c r="I90" s="38" t="s">
        <v>20374</v>
      </c>
      <c r="J90" s="38" t="s">
        <v>20375</v>
      </c>
      <c r="K90" s="90">
        <v>46</v>
      </c>
      <c r="L90" s="38" t="s">
        <v>20028</v>
      </c>
      <c r="M90" s="90">
        <v>88</v>
      </c>
      <c r="N90" s="91" t="s">
        <v>368</v>
      </c>
      <c r="O90" s="91"/>
    </row>
    <row r="91" customHeight="1" spans="1:15">
      <c r="A91" s="87">
        <v>49133</v>
      </c>
      <c r="B91" s="38" t="s">
        <v>20376</v>
      </c>
      <c r="C91" s="38" t="s">
        <v>20023</v>
      </c>
      <c r="D91" s="38" t="s">
        <v>20024</v>
      </c>
      <c r="E91" s="38" t="s">
        <v>292</v>
      </c>
      <c r="F91" s="38" t="s">
        <v>2067</v>
      </c>
      <c r="G91" s="38" t="s">
        <v>20377</v>
      </c>
      <c r="H91" s="38" t="s">
        <v>10089</v>
      </c>
      <c r="I91" s="38" t="s">
        <v>10090</v>
      </c>
      <c r="J91" s="38" t="s">
        <v>20378</v>
      </c>
      <c r="K91" s="90">
        <v>44.0002</v>
      </c>
      <c r="L91" s="38" t="s">
        <v>20028</v>
      </c>
      <c r="M91" s="90">
        <v>89</v>
      </c>
      <c r="N91" s="91" t="s">
        <v>368</v>
      </c>
      <c r="O91" s="91"/>
    </row>
    <row r="92" customHeight="1" spans="1:15">
      <c r="A92" s="87">
        <v>55790</v>
      </c>
      <c r="B92" s="38" t="s">
        <v>20379</v>
      </c>
      <c r="C92" s="38" t="s">
        <v>20023</v>
      </c>
      <c r="D92" s="38" t="s">
        <v>20024</v>
      </c>
      <c r="E92" s="38" t="s">
        <v>292</v>
      </c>
      <c r="F92" s="38" t="s">
        <v>2067</v>
      </c>
      <c r="G92" s="38" t="s">
        <v>20380</v>
      </c>
      <c r="H92" s="38" t="s">
        <v>20381</v>
      </c>
      <c r="I92" s="38" t="s">
        <v>20092</v>
      </c>
      <c r="J92" s="38" t="s">
        <v>20382</v>
      </c>
      <c r="K92" s="90">
        <v>43.0002</v>
      </c>
      <c r="L92" s="38" t="s">
        <v>20028</v>
      </c>
      <c r="M92" s="90">
        <v>90</v>
      </c>
      <c r="N92" s="91" t="s">
        <v>368</v>
      </c>
      <c r="O92" s="91"/>
    </row>
    <row r="93" customHeight="1" spans="1:15">
      <c r="A93" s="87">
        <v>48914</v>
      </c>
      <c r="B93" s="38" t="s">
        <v>20383</v>
      </c>
      <c r="C93" s="38" t="s">
        <v>20023</v>
      </c>
      <c r="D93" s="38" t="s">
        <v>20024</v>
      </c>
      <c r="E93" s="38" t="s">
        <v>292</v>
      </c>
      <c r="F93" s="38" t="s">
        <v>2067</v>
      </c>
      <c r="G93" s="38" t="s">
        <v>20384</v>
      </c>
      <c r="H93" s="38" t="s">
        <v>20385</v>
      </c>
      <c r="I93" s="38" t="s">
        <v>20386</v>
      </c>
      <c r="J93" s="38" t="s">
        <v>20384</v>
      </c>
      <c r="K93" s="90">
        <v>43</v>
      </c>
      <c r="L93" s="38" t="s">
        <v>20028</v>
      </c>
      <c r="M93" s="90">
        <v>91</v>
      </c>
      <c r="N93" s="91" t="s">
        <v>368</v>
      </c>
      <c r="O93" s="91"/>
    </row>
    <row r="94" customHeight="1" spans="1:15">
      <c r="A94" s="87">
        <v>50351</v>
      </c>
      <c r="B94" s="38" t="s">
        <v>20387</v>
      </c>
      <c r="C94" s="38" t="s">
        <v>20023</v>
      </c>
      <c r="D94" s="38" t="s">
        <v>20024</v>
      </c>
      <c r="E94" s="38" t="s">
        <v>292</v>
      </c>
      <c r="F94" s="38" t="s">
        <v>2067</v>
      </c>
      <c r="G94" s="38" t="s">
        <v>20388</v>
      </c>
      <c r="H94" s="38" t="s">
        <v>20389</v>
      </c>
      <c r="I94" s="38" t="s">
        <v>20267</v>
      </c>
      <c r="J94" s="38" t="s">
        <v>20388</v>
      </c>
      <c r="K94" s="90">
        <v>43</v>
      </c>
      <c r="L94" s="38" t="s">
        <v>20028</v>
      </c>
      <c r="M94" s="90">
        <v>92</v>
      </c>
      <c r="N94" s="91" t="s">
        <v>368</v>
      </c>
      <c r="O94" s="91"/>
    </row>
    <row r="95" customHeight="1" spans="1:15">
      <c r="A95" s="87">
        <v>61959</v>
      </c>
      <c r="B95" s="38" t="s">
        <v>20390</v>
      </c>
      <c r="C95" s="38" t="s">
        <v>20023</v>
      </c>
      <c r="D95" s="38" t="s">
        <v>20024</v>
      </c>
      <c r="E95" s="38" t="s">
        <v>292</v>
      </c>
      <c r="F95" s="38" t="s">
        <v>2067</v>
      </c>
      <c r="G95" s="38" t="s">
        <v>20391</v>
      </c>
      <c r="H95" s="38" t="s">
        <v>20392</v>
      </c>
      <c r="I95" s="38" t="s">
        <v>20300</v>
      </c>
      <c r="J95" s="38" t="s">
        <v>20393</v>
      </c>
      <c r="K95" s="90">
        <v>43</v>
      </c>
      <c r="L95" s="38" t="s">
        <v>20028</v>
      </c>
      <c r="M95" s="90">
        <v>93</v>
      </c>
      <c r="N95" s="91" t="s">
        <v>368</v>
      </c>
      <c r="O95" s="91"/>
    </row>
    <row r="96" customHeight="1" spans="1:15">
      <c r="A96" s="87">
        <v>50253</v>
      </c>
      <c r="B96" s="38" t="s">
        <v>20394</v>
      </c>
      <c r="C96" s="38" t="s">
        <v>20023</v>
      </c>
      <c r="D96" s="38" t="s">
        <v>20024</v>
      </c>
      <c r="E96" s="38" t="s">
        <v>292</v>
      </c>
      <c r="F96" s="38" t="s">
        <v>2067</v>
      </c>
      <c r="G96" s="38" t="s">
        <v>20395</v>
      </c>
      <c r="H96" s="38" t="s">
        <v>20396</v>
      </c>
      <c r="I96" s="38" t="s">
        <v>20397</v>
      </c>
      <c r="J96" s="38" t="s">
        <v>20398</v>
      </c>
      <c r="K96" s="90">
        <v>42.0002</v>
      </c>
      <c r="L96" s="38" t="s">
        <v>20028</v>
      </c>
      <c r="M96" s="90">
        <v>94</v>
      </c>
      <c r="N96" s="91" t="s">
        <v>368</v>
      </c>
      <c r="O96" s="91"/>
    </row>
    <row r="97" customHeight="1" spans="1:15">
      <c r="A97" s="87">
        <v>52588</v>
      </c>
      <c r="B97" s="38" t="s">
        <v>20399</v>
      </c>
      <c r="C97" s="38" t="s">
        <v>20023</v>
      </c>
      <c r="D97" s="38" t="s">
        <v>20024</v>
      </c>
      <c r="E97" s="38" t="s">
        <v>292</v>
      </c>
      <c r="F97" s="38" t="s">
        <v>2067</v>
      </c>
      <c r="G97" s="38" t="s">
        <v>20400</v>
      </c>
      <c r="H97" s="38" t="s">
        <v>9877</v>
      </c>
      <c r="I97" s="38" t="s">
        <v>20286</v>
      </c>
      <c r="J97" s="38" t="s">
        <v>20401</v>
      </c>
      <c r="K97" s="90">
        <v>42</v>
      </c>
      <c r="L97" s="38" t="s">
        <v>20028</v>
      </c>
      <c r="M97" s="90">
        <v>95</v>
      </c>
      <c r="N97" s="91" t="s">
        <v>368</v>
      </c>
      <c r="O97" s="91"/>
    </row>
    <row r="98" customHeight="1" spans="1:15">
      <c r="A98" s="87">
        <v>50394</v>
      </c>
      <c r="B98" s="38" t="s">
        <v>20402</v>
      </c>
      <c r="C98" s="38" t="s">
        <v>20023</v>
      </c>
      <c r="D98" s="38" t="s">
        <v>20024</v>
      </c>
      <c r="E98" s="38" t="s">
        <v>292</v>
      </c>
      <c r="F98" s="38" t="s">
        <v>2067</v>
      </c>
      <c r="G98" s="38" t="s">
        <v>20403</v>
      </c>
      <c r="H98" s="38" t="s">
        <v>20317</v>
      </c>
      <c r="I98" s="38" t="s">
        <v>20318</v>
      </c>
      <c r="J98" s="38" t="s">
        <v>20404</v>
      </c>
      <c r="K98" s="90">
        <v>42</v>
      </c>
      <c r="L98" s="38" t="s">
        <v>20028</v>
      </c>
      <c r="M98" s="90">
        <v>96</v>
      </c>
      <c r="N98" s="91" t="s">
        <v>368</v>
      </c>
      <c r="O98" s="91"/>
    </row>
    <row r="99" customHeight="1" spans="1:15">
      <c r="A99" s="87">
        <v>51237</v>
      </c>
      <c r="B99" s="38" t="s">
        <v>20405</v>
      </c>
      <c r="C99" s="38" t="s">
        <v>20023</v>
      </c>
      <c r="D99" s="38" t="s">
        <v>20024</v>
      </c>
      <c r="E99" s="38" t="s">
        <v>292</v>
      </c>
      <c r="F99" s="38" t="s">
        <v>2067</v>
      </c>
      <c r="G99" s="38" t="s">
        <v>20406</v>
      </c>
      <c r="H99" s="38" t="s">
        <v>20407</v>
      </c>
      <c r="I99" s="38" t="s">
        <v>20340</v>
      </c>
      <c r="J99" s="38" t="s">
        <v>20406</v>
      </c>
      <c r="K99" s="90">
        <v>42</v>
      </c>
      <c r="L99" s="38" t="s">
        <v>20028</v>
      </c>
      <c r="M99" s="90">
        <v>97</v>
      </c>
      <c r="N99" s="91" t="s">
        <v>368</v>
      </c>
      <c r="O99" s="91"/>
    </row>
    <row r="100" customHeight="1" spans="1:15">
      <c r="A100" s="87">
        <v>52203</v>
      </c>
      <c r="B100" s="38" t="s">
        <v>20408</v>
      </c>
      <c r="C100" s="38" t="s">
        <v>20023</v>
      </c>
      <c r="D100" s="38" t="s">
        <v>20024</v>
      </c>
      <c r="E100" s="38" t="s">
        <v>292</v>
      </c>
      <c r="F100" s="38" t="s">
        <v>2067</v>
      </c>
      <c r="G100" s="38" t="s">
        <v>20409</v>
      </c>
      <c r="H100" s="38" t="s">
        <v>20410</v>
      </c>
      <c r="I100" s="38" t="s">
        <v>9213</v>
      </c>
      <c r="J100" s="38" t="s">
        <v>20411</v>
      </c>
      <c r="K100" s="90">
        <v>42</v>
      </c>
      <c r="L100" s="38" t="s">
        <v>20028</v>
      </c>
      <c r="M100" s="90">
        <v>98</v>
      </c>
      <c r="N100" s="91" t="s">
        <v>368</v>
      </c>
      <c r="O100" s="91"/>
    </row>
    <row r="101" customHeight="1" spans="1:15">
      <c r="A101" s="87">
        <v>50238</v>
      </c>
      <c r="B101" s="38" t="s">
        <v>20412</v>
      </c>
      <c r="C101" s="38" t="s">
        <v>20023</v>
      </c>
      <c r="D101" s="38" t="s">
        <v>20024</v>
      </c>
      <c r="E101" s="38" t="s">
        <v>292</v>
      </c>
      <c r="F101" s="38" t="s">
        <v>2067</v>
      </c>
      <c r="G101" s="38" t="s">
        <v>20413</v>
      </c>
      <c r="H101" s="38" t="s">
        <v>20414</v>
      </c>
      <c r="I101" s="38" t="s">
        <v>20397</v>
      </c>
      <c r="J101" s="38" t="s">
        <v>20415</v>
      </c>
      <c r="K101" s="90">
        <v>41.0002</v>
      </c>
      <c r="L101" s="38" t="s">
        <v>20028</v>
      </c>
      <c r="M101" s="90">
        <v>99</v>
      </c>
      <c r="N101" s="91" t="s">
        <v>368</v>
      </c>
      <c r="O101" s="91"/>
    </row>
    <row r="102" customHeight="1" spans="1:15">
      <c r="A102" s="87">
        <v>50124</v>
      </c>
      <c r="B102" s="38" t="s">
        <v>20416</v>
      </c>
      <c r="C102" s="38" t="s">
        <v>20023</v>
      </c>
      <c r="D102" s="38" t="s">
        <v>20024</v>
      </c>
      <c r="E102" s="38" t="s">
        <v>292</v>
      </c>
      <c r="F102" s="38" t="s">
        <v>2067</v>
      </c>
      <c r="G102" s="38" t="s">
        <v>20417</v>
      </c>
      <c r="H102" s="38" t="s">
        <v>20417</v>
      </c>
      <c r="I102" s="38" t="s">
        <v>20397</v>
      </c>
      <c r="J102" s="38" t="s">
        <v>20418</v>
      </c>
      <c r="K102" s="90">
        <v>41</v>
      </c>
      <c r="L102" s="38" t="s">
        <v>20028</v>
      </c>
      <c r="M102" s="90">
        <v>100</v>
      </c>
      <c r="N102" s="91" t="s">
        <v>368</v>
      </c>
      <c r="O102" s="91"/>
    </row>
    <row r="103" customHeight="1" spans="1:15">
      <c r="A103" s="87">
        <v>45867</v>
      </c>
      <c r="B103" s="38" t="s">
        <v>20419</v>
      </c>
      <c r="C103" s="38" t="s">
        <v>20023</v>
      </c>
      <c r="D103" s="38" t="s">
        <v>20024</v>
      </c>
      <c r="E103" s="38" t="s">
        <v>292</v>
      </c>
      <c r="F103" s="38" t="s">
        <v>2067</v>
      </c>
      <c r="G103" s="38" t="s">
        <v>20420</v>
      </c>
      <c r="H103" s="38" t="s">
        <v>20156</v>
      </c>
      <c r="I103" s="38" t="s">
        <v>20149</v>
      </c>
      <c r="J103" s="38" t="s">
        <v>20420</v>
      </c>
      <c r="K103" s="90">
        <v>41</v>
      </c>
      <c r="L103" s="38" t="s">
        <v>20028</v>
      </c>
      <c r="M103" s="90">
        <v>101</v>
      </c>
      <c r="N103" s="91" t="s">
        <v>368</v>
      </c>
      <c r="O103" s="91"/>
    </row>
    <row r="104" customHeight="1" spans="1:15">
      <c r="A104" s="87">
        <v>51935</v>
      </c>
      <c r="B104" s="38" t="s">
        <v>20421</v>
      </c>
      <c r="C104" s="38" t="s">
        <v>20023</v>
      </c>
      <c r="D104" s="38" t="s">
        <v>20024</v>
      </c>
      <c r="E104" s="38" t="s">
        <v>292</v>
      </c>
      <c r="F104" s="38" t="s">
        <v>2067</v>
      </c>
      <c r="G104" s="38" t="s">
        <v>20422</v>
      </c>
      <c r="H104" s="38" t="s">
        <v>17307</v>
      </c>
      <c r="I104" s="38" t="s">
        <v>20220</v>
      </c>
      <c r="J104" s="38" t="s">
        <v>20423</v>
      </c>
      <c r="K104" s="90">
        <v>41</v>
      </c>
      <c r="L104" s="38" t="s">
        <v>20028</v>
      </c>
      <c r="M104" s="90">
        <v>102</v>
      </c>
      <c r="N104" s="91" t="s">
        <v>368</v>
      </c>
      <c r="O104" s="91"/>
    </row>
    <row r="105" customHeight="1" spans="1:15">
      <c r="A105" s="87">
        <v>49082</v>
      </c>
      <c r="B105" s="38" t="s">
        <v>20424</v>
      </c>
      <c r="C105" s="38" t="s">
        <v>20023</v>
      </c>
      <c r="D105" s="38" t="s">
        <v>20024</v>
      </c>
      <c r="E105" s="38" t="s">
        <v>292</v>
      </c>
      <c r="F105" s="38" t="s">
        <v>2067</v>
      </c>
      <c r="G105" s="38" t="s">
        <v>20425</v>
      </c>
      <c r="H105" s="38" t="s">
        <v>20211</v>
      </c>
      <c r="I105" s="38" t="s">
        <v>20041</v>
      </c>
      <c r="J105" s="38" t="s">
        <v>20425</v>
      </c>
      <c r="K105" s="90">
        <v>40</v>
      </c>
      <c r="L105" s="38" t="s">
        <v>20028</v>
      </c>
      <c r="M105" s="90">
        <v>103</v>
      </c>
      <c r="N105" s="91" t="s">
        <v>368</v>
      </c>
      <c r="O105" s="91"/>
    </row>
    <row r="106" customHeight="1" spans="1:15">
      <c r="A106" s="87">
        <v>50166</v>
      </c>
      <c r="B106" s="38" t="s">
        <v>20426</v>
      </c>
      <c r="C106" s="38" t="s">
        <v>20023</v>
      </c>
      <c r="D106" s="38" t="s">
        <v>20024</v>
      </c>
      <c r="E106" s="38" t="s">
        <v>292</v>
      </c>
      <c r="F106" s="38" t="s">
        <v>2067</v>
      </c>
      <c r="G106" s="38" t="s">
        <v>20427</v>
      </c>
      <c r="H106" s="38" t="s">
        <v>20427</v>
      </c>
      <c r="I106" s="38" t="s">
        <v>20428</v>
      </c>
      <c r="J106" s="38" t="s">
        <v>20429</v>
      </c>
      <c r="K106" s="90">
        <v>40</v>
      </c>
      <c r="L106" s="38" t="s">
        <v>20028</v>
      </c>
      <c r="M106" s="90">
        <v>104</v>
      </c>
      <c r="N106" s="91" t="s">
        <v>368</v>
      </c>
      <c r="O106" s="91"/>
    </row>
    <row r="107" customHeight="1" spans="1:15">
      <c r="A107" s="87">
        <v>57281</v>
      </c>
      <c r="B107" s="38" t="s">
        <v>20430</v>
      </c>
      <c r="C107" s="38" t="s">
        <v>20023</v>
      </c>
      <c r="D107" s="38" t="s">
        <v>20024</v>
      </c>
      <c r="E107" s="38" t="s">
        <v>292</v>
      </c>
      <c r="F107" s="38" t="s">
        <v>2067</v>
      </c>
      <c r="G107" s="38" t="s">
        <v>20431</v>
      </c>
      <c r="H107" s="38" t="s">
        <v>20253</v>
      </c>
      <c r="I107" s="38" t="s">
        <v>20254</v>
      </c>
      <c r="J107" s="38" t="s">
        <v>20431</v>
      </c>
      <c r="K107" s="90">
        <v>40</v>
      </c>
      <c r="L107" s="38" t="s">
        <v>20028</v>
      </c>
      <c r="M107" s="90">
        <v>105</v>
      </c>
      <c r="N107" s="91" t="s">
        <v>368</v>
      </c>
      <c r="O107" s="91"/>
    </row>
    <row r="108" customHeight="1" spans="1:15">
      <c r="A108" s="87">
        <v>55464</v>
      </c>
      <c r="B108" s="38" t="s">
        <v>20432</v>
      </c>
      <c r="C108" s="38" t="s">
        <v>20023</v>
      </c>
      <c r="D108" s="38" t="s">
        <v>20024</v>
      </c>
      <c r="E108" s="38" t="s">
        <v>292</v>
      </c>
      <c r="F108" s="38" t="s">
        <v>2067</v>
      </c>
      <c r="G108" s="38" t="s">
        <v>20433</v>
      </c>
      <c r="H108" s="38" t="s">
        <v>20434</v>
      </c>
      <c r="I108" s="38" t="s">
        <v>20092</v>
      </c>
      <c r="J108" s="38" t="s">
        <v>20435</v>
      </c>
      <c r="K108" s="90">
        <v>40</v>
      </c>
      <c r="L108" s="38" t="s">
        <v>20028</v>
      </c>
      <c r="M108" s="90">
        <v>106</v>
      </c>
      <c r="N108" s="91" t="s">
        <v>368</v>
      </c>
      <c r="O108" s="91"/>
    </row>
    <row r="109" customHeight="1" spans="1:15">
      <c r="A109" s="87">
        <v>47973</v>
      </c>
      <c r="B109" s="38" t="s">
        <v>20436</v>
      </c>
      <c r="C109" s="38" t="s">
        <v>20023</v>
      </c>
      <c r="D109" s="38" t="s">
        <v>20024</v>
      </c>
      <c r="E109" s="38" t="s">
        <v>292</v>
      </c>
      <c r="F109" s="38" t="s">
        <v>2067</v>
      </c>
      <c r="G109" s="38" t="s">
        <v>20437</v>
      </c>
      <c r="H109" s="38" t="s">
        <v>20183</v>
      </c>
      <c r="I109" s="38" t="s">
        <v>20184</v>
      </c>
      <c r="J109" s="38" t="s">
        <v>20438</v>
      </c>
      <c r="K109" s="90">
        <v>40</v>
      </c>
      <c r="L109" s="38" t="s">
        <v>20028</v>
      </c>
      <c r="M109" s="90">
        <v>107</v>
      </c>
      <c r="N109" s="91" t="s">
        <v>368</v>
      </c>
      <c r="O109" s="91"/>
    </row>
    <row r="110" customHeight="1" spans="1:15">
      <c r="A110" s="87">
        <v>61997</v>
      </c>
      <c r="B110" s="38" t="s">
        <v>20439</v>
      </c>
      <c r="C110" s="38" t="s">
        <v>20023</v>
      </c>
      <c r="D110" s="38" t="s">
        <v>20024</v>
      </c>
      <c r="E110" s="38" t="s">
        <v>292</v>
      </c>
      <c r="F110" s="38" t="s">
        <v>2067</v>
      </c>
      <c r="G110" s="38" t="s">
        <v>20440</v>
      </c>
      <c r="H110" s="38" t="s">
        <v>20441</v>
      </c>
      <c r="I110" s="38" t="s">
        <v>20300</v>
      </c>
      <c r="J110" s="38" t="s">
        <v>20442</v>
      </c>
      <c r="K110" s="90">
        <v>40</v>
      </c>
      <c r="L110" s="38" t="s">
        <v>20028</v>
      </c>
      <c r="M110" s="90">
        <v>108</v>
      </c>
      <c r="N110" s="91" t="s">
        <v>368</v>
      </c>
      <c r="O110" s="91"/>
    </row>
    <row r="111" customHeight="1" spans="1:15">
      <c r="A111" s="87">
        <v>50230</v>
      </c>
      <c r="B111" s="38" t="s">
        <v>20443</v>
      </c>
      <c r="C111" s="38" t="s">
        <v>20023</v>
      </c>
      <c r="D111" s="38" t="s">
        <v>20024</v>
      </c>
      <c r="E111" s="38" t="s">
        <v>292</v>
      </c>
      <c r="F111" s="38" t="s">
        <v>2067</v>
      </c>
      <c r="G111" s="38" t="s">
        <v>20444</v>
      </c>
      <c r="H111" s="38" t="s">
        <v>20427</v>
      </c>
      <c r="I111" s="38" t="s">
        <v>20428</v>
      </c>
      <c r="J111" s="38" t="s">
        <v>20445</v>
      </c>
      <c r="K111" s="90">
        <v>38</v>
      </c>
      <c r="L111" s="38" t="s">
        <v>20028</v>
      </c>
      <c r="M111" s="90">
        <v>109</v>
      </c>
      <c r="N111" s="91" t="s">
        <v>368</v>
      </c>
      <c r="O111" s="91"/>
    </row>
    <row r="112" customHeight="1" spans="1:15">
      <c r="A112" s="87">
        <v>50398</v>
      </c>
      <c r="B112" s="38" t="s">
        <v>20446</v>
      </c>
      <c r="C112" s="38" t="s">
        <v>20023</v>
      </c>
      <c r="D112" s="38" t="s">
        <v>20024</v>
      </c>
      <c r="E112" s="38" t="s">
        <v>292</v>
      </c>
      <c r="F112" s="38" t="s">
        <v>2067</v>
      </c>
      <c r="G112" s="38" t="s">
        <v>20447</v>
      </c>
      <c r="H112" s="38" t="s">
        <v>20448</v>
      </c>
      <c r="I112" s="38" t="s">
        <v>20318</v>
      </c>
      <c r="J112" s="38" t="s">
        <v>20449</v>
      </c>
      <c r="K112" s="90">
        <v>38</v>
      </c>
      <c r="L112" s="38" t="s">
        <v>20028</v>
      </c>
      <c r="M112" s="90">
        <v>110</v>
      </c>
      <c r="N112" s="91" t="s">
        <v>368</v>
      </c>
      <c r="O112" s="91"/>
    </row>
    <row r="113" customHeight="1" spans="1:15">
      <c r="A113" s="87">
        <v>52056</v>
      </c>
      <c r="B113" s="38" t="s">
        <v>20450</v>
      </c>
      <c r="C113" s="38" t="s">
        <v>20023</v>
      </c>
      <c r="D113" s="38" t="s">
        <v>20024</v>
      </c>
      <c r="E113" s="38" t="s">
        <v>292</v>
      </c>
      <c r="F113" s="38" t="s">
        <v>2067</v>
      </c>
      <c r="G113" s="38" t="s">
        <v>20451</v>
      </c>
      <c r="H113" s="38" t="s">
        <v>20451</v>
      </c>
      <c r="I113" s="38" t="s">
        <v>20452</v>
      </c>
      <c r="J113" s="38" t="s">
        <v>20453</v>
      </c>
      <c r="K113" s="90">
        <v>38</v>
      </c>
      <c r="L113" s="38" t="s">
        <v>20028</v>
      </c>
      <c r="M113" s="90">
        <v>111</v>
      </c>
      <c r="N113" s="91" t="s">
        <v>368</v>
      </c>
      <c r="O113" s="91"/>
    </row>
    <row r="114" customHeight="1" spans="1:15">
      <c r="A114" s="87">
        <v>52108</v>
      </c>
      <c r="B114" s="38" t="s">
        <v>20454</v>
      </c>
      <c r="C114" s="38" t="s">
        <v>20023</v>
      </c>
      <c r="D114" s="38" t="s">
        <v>20024</v>
      </c>
      <c r="E114" s="38" t="s">
        <v>292</v>
      </c>
      <c r="F114" s="38" t="s">
        <v>2067</v>
      </c>
      <c r="G114" s="38" t="s">
        <v>20455</v>
      </c>
      <c r="H114" s="38" t="s">
        <v>20456</v>
      </c>
      <c r="I114" s="38" t="s">
        <v>20457</v>
      </c>
      <c r="J114" s="38" t="s">
        <v>20458</v>
      </c>
      <c r="K114" s="90">
        <v>37</v>
      </c>
      <c r="L114" s="38" t="s">
        <v>20028</v>
      </c>
      <c r="M114" s="90">
        <v>112</v>
      </c>
      <c r="N114" s="91" t="s">
        <v>368</v>
      </c>
      <c r="O114" s="91"/>
    </row>
    <row r="115" customHeight="1" spans="1:15">
      <c r="A115" s="87">
        <v>55854</v>
      </c>
      <c r="B115" s="38" t="s">
        <v>20459</v>
      </c>
      <c r="C115" s="38" t="s">
        <v>20023</v>
      </c>
      <c r="D115" s="38" t="s">
        <v>20024</v>
      </c>
      <c r="E115" s="38" t="s">
        <v>292</v>
      </c>
      <c r="F115" s="38" t="s">
        <v>2067</v>
      </c>
      <c r="G115" s="38" t="s">
        <v>20460</v>
      </c>
      <c r="H115" s="38" t="s">
        <v>19830</v>
      </c>
      <c r="I115" s="38" t="s">
        <v>19831</v>
      </c>
      <c r="J115" s="38" t="s">
        <v>20461</v>
      </c>
      <c r="K115" s="90">
        <v>37</v>
      </c>
      <c r="L115" s="38" t="s">
        <v>20028</v>
      </c>
      <c r="M115" s="90">
        <v>113</v>
      </c>
      <c r="N115" s="91" t="s">
        <v>368</v>
      </c>
      <c r="O115" s="91"/>
    </row>
    <row r="116" customHeight="1" spans="1:15">
      <c r="A116" s="87">
        <v>62027</v>
      </c>
      <c r="B116" s="38" t="s">
        <v>20462</v>
      </c>
      <c r="C116" s="38" t="s">
        <v>20023</v>
      </c>
      <c r="D116" s="38" t="s">
        <v>20024</v>
      </c>
      <c r="E116" s="38" t="s">
        <v>292</v>
      </c>
      <c r="F116" s="38" t="s">
        <v>2067</v>
      </c>
      <c r="G116" s="38" t="s">
        <v>20463</v>
      </c>
      <c r="H116" s="38" t="s">
        <v>20464</v>
      </c>
      <c r="I116" s="38" t="s">
        <v>20300</v>
      </c>
      <c r="J116" s="38" t="s">
        <v>20465</v>
      </c>
      <c r="K116" s="90">
        <v>37</v>
      </c>
      <c r="L116" s="38" t="s">
        <v>20028</v>
      </c>
      <c r="M116" s="90">
        <v>114</v>
      </c>
      <c r="N116" s="91" t="s">
        <v>368</v>
      </c>
      <c r="O116" s="91"/>
    </row>
    <row r="117" customHeight="1" spans="1:15">
      <c r="A117" s="87">
        <v>54693</v>
      </c>
      <c r="B117" s="38" t="s">
        <v>20466</v>
      </c>
      <c r="C117" s="38" t="s">
        <v>20023</v>
      </c>
      <c r="D117" s="38" t="s">
        <v>20024</v>
      </c>
      <c r="E117" s="38" t="s">
        <v>292</v>
      </c>
      <c r="F117" s="38" t="s">
        <v>2067</v>
      </c>
      <c r="G117" s="38" t="s">
        <v>20467</v>
      </c>
      <c r="H117" s="38" t="s">
        <v>20468</v>
      </c>
      <c r="I117" s="38" t="s">
        <v>20092</v>
      </c>
      <c r="J117" s="38" t="s">
        <v>20469</v>
      </c>
      <c r="K117" s="90">
        <v>36.0002</v>
      </c>
      <c r="L117" s="38" t="s">
        <v>20028</v>
      </c>
      <c r="M117" s="90">
        <v>115</v>
      </c>
      <c r="N117" s="91" t="s">
        <v>368</v>
      </c>
      <c r="O117" s="91"/>
    </row>
    <row r="118" customHeight="1" spans="1:15">
      <c r="A118" s="87">
        <v>50147</v>
      </c>
      <c r="B118" s="38" t="s">
        <v>20470</v>
      </c>
      <c r="C118" s="38" t="s">
        <v>20023</v>
      </c>
      <c r="D118" s="38" t="s">
        <v>20024</v>
      </c>
      <c r="E118" s="38" t="s">
        <v>292</v>
      </c>
      <c r="F118" s="38" t="s">
        <v>2067</v>
      </c>
      <c r="G118" s="38" t="s">
        <v>20471</v>
      </c>
      <c r="H118" s="38" t="s">
        <v>20414</v>
      </c>
      <c r="I118" s="38" t="s">
        <v>20472</v>
      </c>
      <c r="J118" s="38" t="s">
        <v>20473</v>
      </c>
      <c r="K118" s="90">
        <v>36</v>
      </c>
      <c r="L118" s="38" t="s">
        <v>20028</v>
      </c>
      <c r="M118" s="90">
        <v>116</v>
      </c>
      <c r="N118" s="91" t="s">
        <v>368</v>
      </c>
      <c r="O118" s="91"/>
    </row>
    <row r="119" customHeight="1" spans="1:15">
      <c r="A119" s="87">
        <v>52088</v>
      </c>
      <c r="B119" s="38" t="s">
        <v>20474</v>
      </c>
      <c r="C119" s="38" t="s">
        <v>20023</v>
      </c>
      <c r="D119" s="38" t="s">
        <v>20024</v>
      </c>
      <c r="E119" s="38" t="s">
        <v>292</v>
      </c>
      <c r="F119" s="38" t="s">
        <v>2067</v>
      </c>
      <c r="G119" s="38" t="s">
        <v>20475</v>
      </c>
      <c r="H119" s="38" t="s">
        <v>20475</v>
      </c>
      <c r="I119" s="38" t="s">
        <v>20476</v>
      </c>
      <c r="J119" s="38" t="s">
        <v>20477</v>
      </c>
      <c r="K119" s="90">
        <v>36</v>
      </c>
      <c r="L119" s="38" t="s">
        <v>20028</v>
      </c>
      <c r="M119" s="90">
        <v>117</v>
      </c>
      <c r="N119" s="91" t="s">
        <v>368</v>
      </c>
      <c r="O119" s="91"/>
    </row>
    <row r="120" customHeight="1" spans="1:15">
      <c r="A120" s="87">
        <v>50185</v>
      </c>
      <c r="B120" s="38" t="s">
        <v>20478</v>
      </c>
      <c r="C120" s="38" t="s">
        <v>20023</v>
      </c>
      <c r="D120" s="38" t="s">
        <v>20024</v>
      </c>
      <c r="E120" s="38" t="s">
        <v>292</v>
      </c>
      <c r="F120" s="38" t="s">
        <v>2067</v>
      </c>
      <c r="G120" s="38" t="s">
        <v>20479</v>
      </c>
      <c r="H120" s="38" t="s">
        <v>20479</v>
      </c>
      <c r="I120" s="38" t="s">
        <v>20472</v>
      </c>
      <c r="J120" s="38" t="s">
        <v>20480</v>
      </c>
      <c r="K120" s="90">
        <v>35</v>
      </c>
      <c r="L120" s="38" t="s">
        <v>20028</v>
      </c>
      <c r="M120" s="90">
        <v>118</v>
      </c>
      <c r="N120" s="91" t="s">
        <v>368</v>
      </c>
      <c r="O120" s="91"/>
    </row>
    <row r="121" customHeight="1" spans="1:15">
      <c r="A121" s="87">
        <v>56742</v>
      </c>
      <c r="B121" s="38" t="s">
        <v>20481</v>
      </c>
      <c r="C121" s="38" t="s">
        <v>20023</v>
      </c>
      <c r="D121" s="38" t="s">
        <v>20024</v>
      </c>
      <c r="E121" s="38" t="s">
        <v>292</v>
      </c>
      <c r="F121" s="38" t="s">
        <v>2067</v>
      </c>
      <c r="G121" s="38" t="s">
        <v>20482</v>
      </c>
      <c r="H121" s="38" t="s">
        <v>20483</v>
      </c>
      <c r="I121" s="38" t="s">
        <v>20231</v>
      </c>
      <c r="J121" s="38" t="s">
        <v>20482</v>
      </c>
      <c r="K121" s="90">
        <v>35</v>
      </c>
      <c r="L121" s="38" t="s">
        <v>20028</v>
      </c>
      <c r="M121" s="90">
        <v>119</v>
      </c>
      <c r="N121" s="91" t="s">
        <v>368</v>
      </c>
      <c r="O121" s="91"/>
    </row>
    <row r="122" customHeight="1" spans="1:15">
      <c r="A122" s="87">
        <v>49402</v>
      </c>
      <c r="B122" s="38" t="s">
        <v>20484</v>
      </c>
      <c r="C122" s="38" t="s">
        <v>20023</v>
      </c>
      <c r="D122" s="38" t="s">
        <v>20024</v>
      </c>
      <c r="E122" s="38" t="s">
        <v>292</v>
      </c>
      <c r="F122" s="38" t="s">
        <v>2067</v>
      </c>
      <c r="G122" s="38" t="s">
        <v>20485</v>
      </c>
      <c r="H122" s="38" t="s">
        <v>20486</v>
      </c>
      <c r="I122" s="38" t="s">
        <v>20487</v>
      </c>
      <c r="J122" s="38" t="s">
        <v>12827</v>
      </c>
      <c r="K122" s="90">
        <v>34.0002</v>
      </c>
      <c r="L122" s="38" t="s">
        <v>20028</v>
      </c>
      <c r="M122" s="90">
        <v>120</v>
      </c>
      <c r="N122" s="91" t="s">
        <v>368</v>
      </c>
      <c r="O122" s="91"/>
    </row>
    <row r="123" customHeight="1" spans="1:15">
      <c r="A123" s="87">
        <v>50408</v>
      </c>
      <c r="B123" s="38" t="s">
        <v>20488</v>
      </c>
      <c r="C123" s="38" t="s">
        <v>20023</v>
      </c>
      <c r="D123" s="38" t="s">
        <v>20024</v>
      </c>
      <c r="E123" s="38" t="s">
        <v>292</v>
      </c>
      <c r="F123" s="38" t="s">
        <v>2067</v>
      </c>
      <c r="G123" s="38" t="s">
        <v>20489</v>
      </c>
      <c r="H123" s="38" t="s">
        <v>20317</v>
      </c>
      <c r="I123" s="38" t="s">
        <v>20318</v>
      </c>
      <c r="J123" s="38" t="s">
        <v>20490</v>
      </c>
      <c r="K123" s="90">
        <v>34.0002</v>
      </c>
      <c r="L123" s="38" t="s">
        <v>20028</v>
      </c>
      <c r="M123" s="90">
        <v>121</v>
      </c>
      <c r="N123" s="91" t="s">
        <v>368</v>
      </c>
      <c r="O123" s="91"/>
    </row>
    <row r="124" customHeight="1" spans="1:15">
      <c r="A124" s="87">
        <v>47173</v>
      </c>
      <c r="B124" s="38" t="s">
        <v>20491</v>
      </c>
      <c r="C124" s="38" t="s">
        <v>20023</v>
      </c>
      <c r="D124" s="38" t="s">
        <v>20024</v>
      </c>
      <c r="E124" s="38" t="s">
        <v>292</v>
      </c>
      <c r="F124" s="38" t="s">
        <v>2067</v>
      </c>
      <c r="G124" s="38" t="s">
        <v>20492</v>
      </c>
      <c r="H124" s="38" t="s">
        <v>20493</v>
      </c>
      <c r="I124" s="38" t="s">
        <v>20494</v>
      </c>
      <c r="J124" s="38" t="s">
        <v>20495</v>
      </c>
      <c r="K124" s="90">
        <v>34</v>
      </c>
      <c r="L124" s="38" t="s">
        <v>20028</v>
      </c>
      <c r="M124" s="90">
        <v>122</v>
      </c>
      <c r="N124" s="91" t="s">
        <v>368</v>
      </c>
      <c r="O124" s="91"/>
    </row>
    <row r="125" customHeight="1" spans="1:15">
      <c r="A125" s="87">
        <v>49199</v>
      </c>
      <c r="B125" s="38" t="s">
        <v>20496</v>
      </c>
      <c r="C125" s="38" t="s">
        <v>20023</v>
      </c>
      <c r="D125" s="38" t="s">
        <v>20024</v>
      </c>
      <c r="E125" s="38" t="s">
        <v>292</v>
      </c>
      <c r="F125" s="38" t="s">
        <v>2067</v>
      </c>
      <c r="G125" s="38" t="s">
        <v>20497</v>
      </c>
      <c r="H125" s="38" t="s">
        <v>20498</v>
      </c>
      <c r="I125" s="38" t="s">
        <v>20295</v>
      </c>
      <c r="J125" s="38" t="s">
        <v>20499</v>
      </c>
      <c r="K125" s="90">
        <v>34</v>
      </c>
      <c r="L125" s="38" t="s">
        <v>20028</v>
      </c>
      <c r="M125" s="90">
        <v>123</v>
      </c>
      <c r="N125" s="91" t="s">
        <v>368</v>
      </c>
      <c r="O125" s="91"/>
    </row>
    <row r="126" customHeight="1" spans="1:15">
      <c r="A126" s="87">
        <v>62231</v>
      </c>
      <c r="B126" s="38" t="s">
        <v>20500</v>
      </c>
      <c r="C126" s="38" t="s">
        <v>20023</v>
      </c>
      <c r="D126" s="38" t="s">
        <v>20024</v>
      </c>
      <c r="E126" s="38" t="s">
        <v>292</v>
      </c>
      <c r="F126" s="38" t="s">
        <v>2067</v>
      </c>
      <c r="G126" s="38" t="s">
        <v>20501</v>
      </c>
      <c r="H126" s="38" t="s">
        <v>4995</v>
      </c>
      <c r="I126" s="38" t="s">
        <v>4996</v>
      </c>
      <c r="J126" s="38" t="s">
        <v>20502</v>
      </c>
      <c r="K126" s="90">
        <v>34</v>
      </c>
      <c r="L126" s="38" t="s">
        <v>20028</v>
      </c>
      <c r="M126" s="90">
        <v>124</v>
      </c>
      <c r="N126" s="91" t="s">
        <v>368</v>
      </c>
      <c r="O126" s="91"/>
    </row>
    <row r="127" customHeight="1" spans="1:15">
      <c r="A127" s="87">
        <v>52240</v>
      </c>
      <c r="B127" s="38" t="s">
        <v>20503</v>
      </c>
      <c r="C127" s="38" t="s">
        <v>20023</v>
      </c>
      <c r="D127" s="38" t="s">
        <v>20024</v>
      </c>
      <c r="E127" s="38" t="s">
        <v>292</v>
      </c>
      <c r="F127" s="38" t="s">
        <v>2067</v>
      </c>
      <c r="G127" s="38" t="s">
        <v>20504</v>
      </c>
      <c r="H127" s="38" t="s">
        <v>20505</v>
      </c>
      <c r="I127" s="38" t="s">
        <v>20506</v>
      </c>
      <c r="J127" s="38" t="s">
        <v>20507</v>
      </c>
      <c r="K127" s="90">
        <v>33.0002</v>
      </c>
      <c r="L127" s="38" t="s">
        <v>20028</v>
      </c>
      <c r="M127" s="90">
        <v>125</v>
      </c>
      <c r="N127" s="91" t="s">
        <v>368</v>
      </c>
      <c r="O127" s="91"/>
    </row>
    <row r="128" customHeight="1" spans="1:15">
      <c r="A128" s="87">
        <v>49435</v>
      </c>
      <c r="B128" s="38" t="s">
        <v>20508</v>
      </c>
      <c r="C128" s="38" t="s">
        <v>20023</v>
      </c>
      <c r="D128" s="38" t="s">
        <v>20024</v>
      </c>
      <c r="E128" s="38" t="s">
        <v>292</v>
      </c>
      <c r="F128" s="38" t="s">
        <v>2067</v>
      </c>
      <c r="G128" s="38" t="s">
        <v>20509</v>
      </c>
      <c r="H128" s="38" t="s">
        <v>20510</v>
      </c>
      <c r="I128" s="38" t="s">
        <v>20511</v>
      </c>
      <c r="J128" s="38" t="s">
        <v>20512</v>
      </c>
      <c r="K128" s="90">
        <v>33</v>
      </c>
      <c r="L128" s="38" t="s">
        <v>20028</v>
      </c>
      <c r="M128" s="90">
        <v>126</v>
      </c>
      <c r="N128" s="91" t="s">
        <v>368</v>
      </c>
      <c r="O128" s="91"/>
    </row>
    <row r="129" customHeight="1" spans="1:15">
      <c r="A129" s="87">
        <v>50405</v>
      </c>
      <c r="B129" s="38" t="s">
        <v>20513</v>
      </c>
      <c r="C129" s="38" t="s">
        <v>20023</v>
      </c>
      <c r="D129" s="38" t="s">
        <v>20024</v>
      </c>
      <c r="E129" s="38" t="s">
        <v>292</v>
      </c>
      <c r="F129" s="38" t="s">
        <v>2067</v>
      </c>
      <c r="G129" s="38" t="s">
        <v>20514</v>
      </c>
      <c r="H129" s="38" t="s">
        <v>20317</v>
      </c>
      <c r="I129" s="38" t="s">
        <v>20318</v>
      </c>
      <c r="J129" s="38" t="s">
        <v>20515</v>
      </c>
      <c r="K129" s="90">
        <v>33</v>
      </c>
      <c r="L129" s="38" t="s">
        <v>20028</v>
      </c>
      <c r="M129" s="90">
        <v>127</v>
      </c>
      <c r="N129" s="91" t="s">
        <v>368</v>
      </c>
      <c r="O129" s="91"/>
    </row>
    <row r="130" customHeight="1" spans="1:15">
      <c r="A130" s="87">
        <v>58366</v>
      </c>
      <c r="B130" s="38" t="s">
        <v>20516</v>
      </c>
      <c r="C130" s="38" t="s">
        <v>20023</v>
      </c>
      <c r="D130" s="38" t="s">
        <v>20024</v>
      </c>
      <c r="E130" s="38" t="s">
        <v>292</v>
      </c>
      <c r="F130" s="38" t="s">
        <v>2067</v>
      </c>
      <c r="G130" s="38" t="s">
        <v>20517</v>
      </c>
      <c r="H130" s="38" t="s">
        <v>20351</v>
      </c>
      <c r="I130" s="38" t="s">
        <v>20352</v>
      </c>
      <c r="J130" s="38" t="s">
        <v>20517</v>
      </c>
      <c r="K130" s="90">
        <v>32.0002</v>
      </c>
      <c r="L130" s="38" t="s">
        <v>20028</v>
      </c>
      <c r="M130" s="90">
        <v>128</v>
      </c>
      <c r="N130" s="91" t="s">
        <v>368</v>
      </c>
      <c r="O130" s="91"/>
    </row>
    <row r="131" customHeight="1" spans="1:15">
      <c r="A131" s="87">
        <v>56761</v>
      </c>
      <c r="B131" s="38" t="s">
        <v>20518</v>
      </c>
      <c r="C131" s="38" t="s">
        <v>20023</v>
      </c>
      <c r="D131" s="38" t="s">
        <v>20024</v>
      </c>
      <c r="E131" s="38" t="s">
        <v>292</v>
      </c>
      <c r="F131" s="38" t="s">
        <v>2067</v>
      </c>
      <c r="G131" s="38" t="s">
        <v>20519</v>
      </c>
      <c r="H131" s="38" t="s">
        <v>20520</v>
      </c>
      <c r="I131" s="38" t="s">
        <v>20231</v>
      </c>
      <c r="J131" s="38" t="s">
        <v>20519</v>
      </c>
      <c r="K131" s="90">
        <v>32.0002</v>
      </c>
      <c r="L131" s="38" t="s">
        <v>20028</v>
      </c>
      <c r="M131" s="90">
        <v>129</v>
      </c>
      <c r="N131" s="91" t="s">
        <v>368</v>
      </c>
      <c r="O131" s="91"/>
    </row>
    <row r="132" customHeight="1" spans="1:15">
      <c r="A132" s="87">
        <v>54262</v>
      </c>
      <c r="B132" s="38" t="s">
        <v>20521</v>
      </c>
      <c r="C132" s="38" t="s">
        <v>20023</v>
      </c>
      <c r="D132" s="38" t="s">
        <v>20024</v>
      </c>
      <c r="E132" s="38" t="s">
        <v>292</v>
      </c>
      <c r="F132" s="38" t="s">
        <v>2067</v>
      </c>
      <c r="G132" s="38" t="s">
        <v>20522</v>
      </c>
      <c r="H132" s="38" t="s">
        <v>20523</v>
      </c>
      <c r="I132" s="38" t="s">
        <v>20524</v>
      </c>
      <c r="J132" s="38" t="s">
        <v>20525</v>
      </c>
      <c r="K132" s="90">
        <v>32.0002</v>
      </c>
      <c r="L132" s="38" t="s">
        <v>20028</v>
      </c>
      <c r="M132" s="90">
        <v>130</v>
      </c>
      <c r="N132" s="91" t="s">
        <v>368</v>
      </c>
      <c r="O132" s="91"/>
    </row>
    <row r="133" customHeight="1" spans="1:15">
      <c r="A133" s="87">
        <v>58794</v>
      </c>
      <c r="B133" s="38" t="s">
        <v>20526</v>
      </c>
      <c r="C133" s="38" t="s">
        <v>20023</v>
      </c>
      <c r="D133" s="38" t="s">
        <v>20024</v>
      </c>
      <c r="E133" s="38" t="s">
        <v>292</v>
      </c>
      <c r="F133" s="38" t="s">
        <v>2067</v>
      </c>
      <c r="G133" s="38" t="s">
        <v>20527</v>
      </c>
      <c r="H133" s="38" t="s">
        <v>20528</v>
      </c>
      <c r="I133" s="38" t="s">
        <v>20529</v>
      </c>
      <c r="J133" s="38" t="s">
        <v>20530</v>
      </c>
      <c r="K133" s="90">
        <v>32</v>
      </c>
      <c r="L133" s="38" t="s">
        <v>20028</v>
      </c>
      <c r="M133" s="90">
        <v>131</v>
      </c>
      <c r="N133" s="91" t="s">
        <v>368</v>
      </c>
      <c r="O133" s="91"/>
    </row>
    <row r="134" customHeight="1" spans="1:15">
      <c r="A134" s="87">
        <v>55424</v>
      </c>
      <c r="B134" s="38" t="s">
        <v>20531</v>
      </c>
      <c r="C134" s="38" t="s">
        <v>20023</v>
      </c>
      <c r="D134" s="38" t="s">
        <v>20024</v>
      </c>
      <c r="E134" s="38" t="s">
        <v>292</v>
      </c>
      <c r="F134" s="38" t="s">
        <v>2067</v>
      </c>
      <c r="G134" s="38" t="s">
        <v>20532</v>
      </c>
      <c r="H134" s="38" t="s">
        <v>20533</v>
      </c>
      <c r="I134" s="38" t="s">
        <v>20534</v>
      </c>
      <c r="J134" s="38" t="s">
        <v>20532</v>
      </c>
      <c r="K134" s="90">
        <v>30.0002</v>
      </c>
      <c r="L134" s="38" t="s">
        <v>20028</v>
      </c>
      <c r="M134" s="90">
        <v>132</v>
      </c>
      <c r="N134" s="91" t="s">
        <v>368</v>
      </c>
      <c r="O134" s="91"/>
    </row>
    <row r="135" customHeight="1" spans="1:15">
      <c r="A135" s="87">
        <v>50209</v>
      </c>
      <c r="B135" s="38" t="s">
        <v>20535</v>
      </c>
      <c r="C135" s="38" t="s">
        <v>20023</v>
      </c>
      <c r="D135" s="38" t="s">
        <v>20024</v>
      </c>
      <c r="E135" s="38" t="s">
        <v>292</v>
      </c>
      <c r="F135" s="38" t="s">
        <v>2067</v>
      </c>
      <c r="G135" s="38" t="s">
        <v>1761</v>
      </c>
      <c r="H135" s="38" t="s">
        <v>1761</v>
      </c>
      <c r="I135" s="38" t="s">
        <v>20472</v>
      </c>
      <c r="J135" s="38" t="s">
        <v>20536</v>
      </c>
      <c r="K135" s="90">
        <v>28.0002</v>
      </c>
      <c r="L135" s="38" t="s">
        <v>20028</v>
      </c>
      <c r="M135" s="90">
        <v>133</v>
      </c>
      <c r="N135" s="91" t="s">
        <v>368</v>
      </c>
      <c r="O135" s="91"/>
    </row>
    <row r="136" customHeight="1" spans="1:15">
      <c r="A136" s="87">
        <v>52128</v>
      </c>
      <c r="B136" s="38" t="s">
        <v>20537</v>
      </c>
      <c r="C136" s="38" t="s">
        <v>20023</v>
      </c>
      <c r="D136" s="38" t="s">
        <v>20024</v>
      </c>
      <c r="E136" s="38" t="s">
        <v>292</v>
      </c>
      <c r="F136" s="38" t="s">
        <v>2067</v>
      </c>
      <c r="G136" s="38" t="s">
        <v>20538</v>
      </c>
      <c r="H136" s="38" t="s">
        <v>20456</v>
      </c>
      <c r="I136" s="38" t="s">
        <v>20539</v>
      </c>
      <c r="J136" s="38" t="s">
        <v>20540</v>
      </c>
      <c r="K136" s="90">
        <v>28</v>
      </c>
      <c r="L136" s="38" t="s">
        <v>20028</v>
      </c>
      <c r="M136" s="90">
        <v>134</v>
      </c>
      <c r="N136" s="91" t="s">
        <v>368</v>
      </c>
      <c r="O136" s="91"/>
    </row>
    <row r="137" customHeight="1" spans="1:15">
      <c r="A137" s="87">
        <v>50410</v>
      </c>
      <c r="B137" s="38" t="s">
        <v>20541</v>
      </c>
      <c r="C137" s="38" t="s">
        <v>20023</v>
      </c>
      <c r="D137" s="38" t="s">
        <v>20024</v>
      </c>
      <c r="E137" s="38" t="s">
        <v>292</v>
      </c>
      <c r="F137" s="38" t="s">
        <v>2067</v>
      </c>
      <c r="G137" s="38" t="s">
        <v>20542</v>
      </c>
      <c r="H137" s="38" t="s">
        <v>20543</v>
      </c>
      <c r="I137" s="38" t="s">
        <v>20318</v>
      </c>
      <c r="J137" s="38" t="s">
        <v>20544</v>
      </c>
      <c r="K137" s="90">
        <v>28</v>
      </c>
      <c r="L137" s="38" t="s">
        <v>20028</v>
      </c>
      <c r="M137" s="90">
        <v>135</v>
      </c>
      <c r="N137" s="91" t="s">
        <v>368</v>
      </c>
      <c r="O137" s="91"/>
    </row>
    <row r="138" customHeight="1" spans="1:15">
      <c r="A138" s="87">
        <v>51038</v>
      </c>
      <c r="B138" s="38" t="s">
        <v>20545</v>
      </c>
      <c r="C138" s="38" t="s">
        <v>20023</v>
      </c>
      <c r="D138" s="38" t="s">
        <v>20024</v>
      </c>
      <c r="E138" s="38" t="s">
        <v>292</v>
      </c>
      <c r="F138" s="38" t="s">
        <v>2067</v>
      </c>
      <c r="G138" s="38" t="s">
        <v>20546</v>
      </c>
      <c r="H138" s="38" t="s">
        <v>20547</v>
      </c>
      <c r="I138" s="38" t="s">
        <v>20548</v>
      </c>
      <c r="J138" s="38" t="s">
        <v>20549</v>
      </c>
      <c r="K138" s="90">
        <v>26</v>
      </c>
      <c r="L138" s="38" t="s">
        <v>20028</v>
      </c>
      <c r="M138" s="90">
        <v>136</v>
      </c>
      <c r="N138" s="91" t="s">
        <v>368</v>
      </c>
      <c r="O138" s="91"/>
    </row>
    <row r="139" customHeight="1" spans="1:15">
      <c r="A139" s="87">
        <v>45869</v>
      </c>
      <c r="B139" s="38" t="s">
        <v>20550</v>
      </c>
      <c r="C139" s="38" t="s">
        <v>20023</v>
      </c>
      <c r="D139" s="38" t="s">
        <v>20024</v>
      </c>
      <c r="E139" s="38" t="s">
        <v>292</v>
      </c>
      <c r="F139" s="38" t="s">
        <v>2067</v>
      </c>
      <c r="G139" s="38" t="s">
        <v>20551</v>
      </c>
      <c r="H139" s="38" t="s">
        <v>20156</v>
      </c>
      <c r="I139" s="38" t="s">
        <v>20149</v>
      </c>
      <c r="J139" s="38" t="s">
        <v>20551</v>
      </c>
      <c r="K139" s="90">
        <v>23.0002</v>
      </c>
      <c r="L139" s="38" t="s">
        <v>20028</v>
      </c>
      <c r="M139" s="90">
        <v>137</v>
      </c>
      <c r="N139" s="91" t="s">
        <v>368</v>
      </c>
      <c r="O139" s="91"/>
    </row>
    <row r="140" customHeight="1" spans="1:15">
      <c r="A140" s="87">
        <v>46718</v>
      </c>
      <c r="B140" s="38" t="s">
        <v>20552</v>
      </c>
      <c r="C140" s="38" t="s">
        <v>20023</v>
      </c>
      <c r="D140" s="38" t="s">
        <v>20024</v>
      </c>
      <c r="E140" s="38" t="s">
        <v>292</v>
      </c>
      <c r="F140" s="38" t="s">
        <v>2067</v>
      </c>
      <c r="G140" s="38" t="s">
        <v>20553</v>
      </c>
      <c r="H140" s="38" t="s">
        <v>20554</v>
      </c>
      <c r="I140" s="38" t="s">
        <v>20352</v>
      </c>
      <c r="J140" s="38" t="s">
        <v>20553</v>
      </c>
      <c r="K140" s="90">
        <v>23.0002</v>
      </c>
      <c r="L140" s="38" t="s">
        <v>20028</v>
      </c>
      <c r="M140" s="90">
        <v>138</v>
      </c>
      <c r="N140" s="91" t="s">
        <v>368</v>
      </c>
      <c r="O140" s="91"/>
    </row>
    <row r="141" customHeight="1" spans="1:15">
      <c r="A141" s="87">
        <v>48789</v>
      </c>
      <c r="B141" s="38" t="s">
        <v>20555</v>
      </c>
      <c r="C141" s="38" t="s">
        <v>20023</v>
      </c>
      <c r="D141" s="38" t="s">
        <v>20024</v>
      </c>
      <c r="E141" s="38" t="s">
        <v>292</v>
      </c>
      <c r="F141" s="38" t="s">
        <v>2067</v>
      </c>
      <c r="G141" s="38" t="s">
        <v>20556</v>
      </c>
      <c r="H141" s="38" t="s">
        <v>20312</v>
      </c>
      <c r="I141" s="38" t="s">
        <v>20313</v>
      </c>
      <c r="J141" s="38" t="s">
        <v>20557</v>
      </c>
      <c r="K141" s="90">
        <v>22</v>
      </c>
      <c r="L141" s="38" t="s">
        <v>20028</v>
      </c>
      <c r="M141" s="90">
        <v>139</v>
      </c>
      <c r="N141" s="91" t="s">
        <v>368</v>
      </c>
      <c r="O141" s="91"/>
    </row>
    <row r="142" customHeight="1" spans="1:15">
      <c r="A142" s="87"/>
      <c r="B142" s="38"/>
      <c r="C142" s="38"/>
      <c r="D142" s="38"/>
      <c r="E142" s="38"/>
      <c r="F142" s="38"/>
      <c r="G142" s="38"/>
      <c r="H142" s="38"/>
      <c r="I142" s="38"/>
      <c r="J142" s="38"/>
      <c r="K142" s="90"/>
      <c r="L142" s="38"/>
      <c r="M142" s="90"/>
      <c r="N142" s="91"/>
      <c r="O142" s="91"/>
    </row>
    <row r="143" customHeight="1" spans="1:15">
      <c r="A143" s="87">
        <v>46054</v>
      </c>
      <c r="B143" s="38" t="s">
        <v>20558</v>
      </c>
      <c r="C143" s="38" t="s">
        <v>20023</v>
      </c>
      <c r="D143" s="38" t="s">
        <v>20024</v>
      </c>
      <c r="E143" s="38" t="s">
        <v>292</v>
      </c>
      <c r="F143" s="38" t="s">
        <v>293</v>
      </c>
      <c r="G143" s="38" t="s">
        <v>20559</v>
      </c>
      <c r="H143" s="38" t="s">
        <v>13243</v>
      </c>
      <c r="I143" s="38" t="s">
        <v>20560</v>
      </c>
      <c r="J143" s="38" t="s">
        <v>6182</v>
      </c>
      <c r="K143" s="89">
        <v>85.0203</v>
      </c>
      <c r="L143" s="38" t="s">
        <v>20028</v>
      </c>
      <c r="M143" s="90">
        <v>1</v>
      </c>
      <c r="N143" s="9" t="s">
        <v>298</v>
      </c>
      <c r="O143" s="91" t="s">
        <v>299</v>
      </c>
    </row>
    <row r="144" customHeight="1" spans="1:15">
      <c r="A144" s="87">
        <v>46124</v>
      </c>
      <c r="B144" s="38" t="s">
        <v>20561</v>
      </c>
      <c r="C144" s="38" t="s">
        <v>20023</v>
      </c>
      <c r="D144" s="38" t="s">
        <v>20024</v>
      </c>
      <c r="E144" s="38" t="s">
        <v>292</v>
      </c>
      <c r="F144" s="38" t="s">
        <v>293</v>
      </c>
      <c r="G144" s="38" t="s">
        <v>20562</v>
      </c>
      <c r="H144" s="38" t="s">
        <v>13243</v>
      </c>
      <c r="I144" s="38" t="s">
        <v>20563</v>
      </c>
      <c r="J144" s="38" t="s">
        <v>20564</v>
      </c>
      <c r="K144" s="90">
        <v>85.0003</v>
      </c>
      <c r="L144" s="38" t="s">
        <v>20028</v>
      </c>
      <c r="M144" s="90">
        <v>2</v>
      </c>
      <c r="N144" s="9" t="s">
        <v>311</v>
      </c>
      <c r="O144" s="91" t="s">
        <v>299</v>
      </c>
    </row>
    <row r="145" customHeight="1" spans="1:15">
      <c r="A145" s="87">
        <v>48121</v>
      </c>
      <c r="B145" s="38" t="s">
        <v>20565</v>
      </c>
      <c r="C145" s="38" t="s">
        <v>20023</v>
      </c>
      <c r="D145" s="38" t="s">
        <v>20024</v>
      </c>
      <c r="E145" s="38" t="s">
        <v>292</v>
      </c>
      <c r="F145" s="38" t="s">
        <v>293</v>
      </c>
      <c r="G145" s="38" t="s">
        <v>20566</v>
      </c>
      <c r="H145" s="38" t="s">
        <v>20567</v>
      </c>
      <c r="I145" s="38" t="s">
        <v>20568</v>
      </c>
      <c r="J145" s="38" t="s">
        <v>20566</v>
      </c>
      <c r="K145" s="89">
        <v>81.0212</v>
      </c>
      <c r="L145" s="38" t="s">
        <v>20028</v>
      </c>
      <c r="M145" s="90">
        <v>3</v>
      </c>
      <c r="N145" s="9" t="s">
        <v>322</v>
      </c>
      <c r="O145" s="91" t="s">
        <v>299</v>
      </c>
    </row>
    <row r="146" customHeight="1" spans="1:15">
      <c r="A146" s="87">
        <v>58607</v>
      </c>
      <c r="B146" s="38" t="s">
        <v>20569</v>
      </c>
      <c r="C146" s="38" t="s">
        <v>20023</v>
      </c>
      <c r="D146" s="38" t="s">
        <v>20024</v>
      </c>
      <c r="E146" s="38" t="s">
        <v>292</v>
      </c>
      <c r="F146" s="38" t="s">
        <v>293</v>
      </c>
      <c r="G146" s="38" t="s">
        <v>20570</v>
      </c>
      <c r="H146" s="38" t="s">
        <v>20571</v>
      </c>
      <c r="I146" s="38" t="s">
        <v>20572</v>
      </c>
      <c r="J146" s="38" t="s">
        <v>20573</v>
      </c>
      <c r="K146" s="89">
        <v>79.02</v>
      </c>
      <c r="L146" s="38" t="s">
        <v>20028</v>
      </c>
      <c r="M146" s="90">
        <v>4</v>
      </c>
      <c r="N146" s="91" t="s">
        <v>642</v>
      </c>
      <c r="O146" s="91" t="s">
        <v>299</v>
      </c>
    </row>
    <row r="147" customHeight="1" spans="1:15">
      <c r="A147" s="87">
        <v>59015</v>
      </c>
      <c r="B147" s="38" t="s">
        <v>20574</v>
      </c>
      <c r="C147" s="38" t="s">
        <v>20023</v>
      </c>
      <c r="D147" s="38" t="s">
        <v>20024</v>
      </c>
      <c r="E147" s="38" t="s">
        <v>292</v>
      </c>
      <c r="F147" s="38" t="s">
        <v>293</v>
      </c>
      <c r="G147" s="38" t="s">
        <v>20575</v>
      </c>
      <c r="H147" s="38" t="s">
        <v>20576</v>
      </c>
      <c r="I147" s="38" t="s">
        <v>20577</v>
      </c>
      <c r="J147" s="38" t="s">
        <v>20578</v>
      </c>
      <c r="K147" s="90">
        <v>79</v>
      </c>
      <c r="L147" s="38" t="s">
        <v>20028</v>
      </c>
      <c r="M147" s="90">
        <v>5</v>
      </c>
      <c r="N147" s="91" t="s">
        <v>642</v>
      </c>
      <c r="O147" s="91" t="s">
        <v>299</v>
      </c>
    </row>
    <row r="148" customHeight="1" spans="1:15">
      <c r="A148" s="87">
        <v>50902</v>
      </c>
      <c r="B148" s="38" t="s">
        <v>20579</v>
      </c>
      <c r="C148" s="38" t="s">
        <v>20023</v>
      </c>
      <c r="D148" s="38" t="s">
        <v>20024</v>
      </c>
      <c r="E148" s="38" t="s">
        <v>292</v>
      </c>
      <c r="F148" s="38" t="s">
        <v>293</v>
      </c>
      <c r="G148" s="38" t="s">
        <v>20580</v>
      </c>
      <c r="H148" s="38" t="s">
        <v>20581</v>
      </c>
      <c r="I148" s="38" t="s">
        <v>20582</v>
      </c>
      <c r="J148" s="38" t="s">
        <v>20583</v>
      </c>
      <c r="K148" s="89">
        <v>78.02</v>
      </c>
      <c r="L148" s="38" t="s">
        <v>20028</v>
      </c>
      <c r="M148" s="90">
        <v>6</v>
      </c>
      <c r="N148" s="91" t="s">
        <v>642</v>
      </c>
      <c r="O148" s="91" t="s">
        <v>299</v>
      </c>
    </row>
    <row r="149" customHeight="1" spans="1:15">
      <c r="A149" s="87">
        <v>50762</v>
      </c>
      <c r="B149" s="38" t="s">
        <v>20584</v>
      </c>
      <c r="C149" s="38" t="s">
        <v>20023</v>
      </c>
      <c r="D149" s="38" t="s">
        <v>20024</v>
      </c>
      <c r="E149" s="38" t="s">
        <v>292</v>
      </c>
      <c r="F149" s="38" t="s">
        <v>293</v>
      </c>
      <c r="G149" s="38" t="s">
        <v>20585</v>
      </c>
      <c r="H149" s="38" t="s">
        <v>20586</v>
      </c>
      <c r="I149" s="38" t="s">
        <v>20587</v>
      </c>
      <c r="J149" s="38" t="s">
        <v>20588</v>
      </c>
      <c r="K149" s="89">
        <v>77.0203</v>
      </c>
      <c r="L149" s="38" t="s">
        <v>20028</v>
      </c>
      <c r="M149" s="90">
        <v>7</v>
      </c>
      <c r="N149" s="91" t="s">
        <v>642</v>
      </c>
      <c r="O149" s="91" t="s">
        <v>299</v>
      </c>
    </row>
    <row r="150" customHeight="1" spans="1:15">
      <c r="A150" s="87">
        <v>59063</v>
      </c>
      <c r="B150" s="38" t="s">
        <v>20589</v>
      </c>
      <c r="C150" s="38" t="s">
        <v>20023</v>
      </c>
      <c r="D150" s="38" t="s">
        <v>20024</v>
      </c>
      <c r="E150" s="38" t="s">
        <v>292</v>
      </c>
      <c r="F150" s="38" t="s">
        <v>293</v>
      </c>
      <c r="G150" s="38" t="s">
        <v>20590</v>
      </c>
      <c r="H150" s="38" t="s">
        <v>20576</v>
      </c>
      <c r="I150" s="38" t="s">
        <v>20577</v>
      </c>
      <c r="J150" s="38" t="s">
        <v>20591</v>
      </c>
      <c r="K150" s="90">
        <v>77</v>
      </c>
      <c r="L150" s="38" t="s">
        <v>20028</v>
      </c>
      <c r="M150" s="90">
        <v>8</v>
      </c>
      <c r="N150" s="91" t="s">
        <v>642</v>
      </c>
      <c r="O150" s="91" t="s">
        <v>299</v>
      </c>
    </row>
    <row r="151" customHeight="1" spans="1:15">
      <c r="A151" s="87">
        <v>46036</v>
      </c>
      <c r="B151" s="38" t="s">
        <v>20592</v>
      </c>
      <c r="C151" s="38" t="s">
        <v>20023</v>
      </c>
      <c r="D151" s="38" t="s">
        <v>20024</v>
      </c>
      <c r="E151" s="38" t="s">
        <v>292</v>
      </c>
      <c r="F151" s="38" t="s">
        <v>293</v>
      </c>
      <c r="G151" s="38" t="s">
        <v>20593</v>
      </c>
      <c r="H151" s="38" t="s">
        <v>20594</v>
      </c>
      <c r="I151" s="38" t="s">
        <v>20595</v>
      </c>
      <c r="J151" s="38" t="s">
        <v>20596</v>
      </c>
      <c r="K151" s="89">
        <v>76.0203</v>
      </c>
      <c r="L151" s="38" t="s">
        <v>20028</v>
      </c>
      <c r="M151" s="90">
        <v>9</v>
      </c>
      <c r="N151" s="91" t="s">
        <v>642</v>
      </c>
      <c r="O151" s="91" t="s">
        <v>299</v>
      </c>
    </row>
    <row r="152" customHeight="1" spans="1:15">
      <c r="A152" s="87">
        <v>46896</v>
      </c>
      <c r="B152" s="38" t="s">
        <v>20597</v>
      </c>
      <c r="C152" s="38" t="s">
        <v>20023</v>
      </c>
      <c r="D152" s="38" t="s">
        <v>20024</v>
      </c>
      <c r="E152" s="38" t="s">
        <v>292</v>
      </c>
      <c r="F152" s="38" t="s">
        <v>293</v>
      </c>
      <c r="G152" s="38" t="s">
        <v>20598</v>
      </c>
      <c r="H152" s="38" t="s">
        <v>4938</v>
      </c>
      <c r="I152" s="38" t="s">
        <v>20598</v>
      </c>
      <c r="J152" s="38" t="s">
        <v>20599</v>
      </c>
      <c r="K152" s="89">
        <v>76.02</v>
      </c>
      <c r="L152" s="38" t="s">
        <v>20028</v>
      </c>
      <c r="M152" s="90">
        <v>10</v>
      </c>
      <c r="N152" s="91" t="s">
        <v>642</v>
      </c>
      <c r="O152" s="91" t="s">
        <v>299</v>
      </c>
    </row>
    <row r="153" customHeight="1" spans="1:15">
      <c r="A153" s="87">
        <v>60841</v>
      </c>
      <c r="B153" s="38" t="s">
        <v>20600</v>
      </c>
      <c r="C153" s="38" t="s">
        <v>20023</v>
      </c>
      <c r="D153" s="38" t="s">
        <v>20024</v>
      </c>
      <c r="E153" s="38" t="s">
        <v>292</v>
      </c>
      <c r="F153" s="38" t="s">
        <v>293</v>
      </c>
      <c r="G153" s="38" t="s">
        <v>5098</v>
      </c>
      <c r="H153" s="38" t="s">
        <v>20601</v>
      </c>
      <c r="I153" s="38" t="s">
        <v>20602</v>
      </c>
      <c r="J153" s="38" t="s">
        <v>5098</v>
      </c>
      <c r="K153" s="89">
        <v>73.0109</v>
      </c>
      <c r="L153" s="38" t="s">
        <v>20028</v>
      </c>
      <c r="M153" s="90">
        <v>11</v>
      </c>
      <c r="N153" s="91" t="s">
        <v>642</v>
      </c>
      <c r="O153" s="91" t="s">
        <v>299</v>
      </c>
    </row>
    <row r="154" customHeight="1" spans="1:15">
      <c r="A154" s="87">
        <v>50841</v>
      </c>
      <c r="B154" s="38" t="s">
        <v>20603</v>
      </c>
      <c r="C154" s="38" t="s">
        <v>20023</v>
      </c>
      <c r="D154" s="38" t="s">
        <v>20024</v>
      </c>
      <c r="E154" s="38" t="s">
        <v>292</v>
      </c>
      <c r="F154" s="38" t="s">
        <v>293</v>
      </c>
      <c r="G154" s="38" t="s">
        <v>20604</v>
      </c>
      <c r="H154" s="38" t="s">
        <v>20586</v>
      </c>
      <c r="I154" s="38" t="s">
        <v>20587</v>
      </c>
      <c r="J154" s="38" t="s">
        <v>20605</v>
      </c>
      <c r="K154" s="90">
        <v>73</v>
      </c>
      <c r="L154" s="38" t="s">
        <v>20028</v>
      </c>
      <c r="M154" s="90">
        <v>12</v>
      </c>
      <c r="N154" s="91" t="s">
        <v>642</v>
      </c>
      <c r="O154" s="91" t="s">
        <v>299</v>
      </c>
    </row>
    <row r="155" customHeight="1" spans="1:15">
      <c r="A155" s="87">
        <v>50937</v>
      </c>
      <c r="B155" s="38" t="s">
        <v>20606</v>
      </c>
      <c r="C155" s="38" t="s">
        <v>20023</v>
      </c>
      <c r="D155" s="38" t="s">
        <v>20024</v>
      </c>
      <c r="E155" s="38" t="s">
        <v>292</v>
      </c>
      <c r="F155" s="38" t="s">
        <v>293</v>
      </c>
      <c r="G155" s="38" t="s">
        <v>20607</v>
      </c>
      <c r="H155" s="38" t="s">
        <v>13243</v>
      </c>
      <c r="I155" s="38" t="s">
        <v>20608</v>
      </c>
      <c r="J155" s="38" t="s">
        <v>5425</v>
      </c>
      <c r="K155" s="89">
        <v>71.0203</v>
      </c>
      <c r="L155" s="38" t="s">
        <v>20028</v>
      </c>
      <c r="M155" s="90">
        <v>13</v>
      </c>
      <c r="N155" s="91" t="s">
        <v>642</v>
      </c>
      <c r="O155" s="91" t="s">
        <v>299</v>
      </c>
    </row>
    <row r="156" customHeight="1" spans="1:15">
      <c r="A156" s="87">
        <v>46276</v>
      </c>
      <c r="B156" s="38" t="s">
        <v>20609</v>
      </c>
      <c r="C156" s="38" t="s">
        <v>20023</v>
      </c>
      <c r="D156" s="38" t="s">
        <v>20024</v>
      </c>
      <c r="E156" s="38" t="s">
        <v>292</v>
      </c>
      <c r="F156" s="38" t="s">
        <v>293</v>
      </c>
      <c r="G156" s="38" t="s">
        <v>20610</v>
      </c>
      <c r="H156" s="38" t="s">
        <v>13243</v>
      </c>
      <c r="I156" s="38" t="s">
        <v>20611</v>
      </c>
      <c r="J156" s="38" t="s">
        <v>20612</v>
      </c>
      <c r="K156" s="90">
        <v>70.0003</v>
      </c>
      <c r="L156" s="38" t="s">
        <v>20028</v>
      </c>
      <c r="M156" s="90">
        <v>14</v>
      </c>
      <c r="N156" s="91" t="s">
        <v>642</v>
      </c>
      <c r="O156" s="91" t="s">
        <v>299</v>
      </c>
    </row>
    <row r="157" customHeight="1" spans="1:15">
      <c r="A157" s="87">
        <v>58910</v>
      </c>
      <c r="B157" s="38" t="s">
        <v>20613</v>
      </c>
      <c r="C157" s="38" t="s">
        <v>20023</v>
      </c>
      <c r="D157" s="38" t="s">
        <v>20024</v>
      </c>
      <c r="E157" s="38" t="s">
        <v>292</v>
      </c>
      <c r="F157" s="38" t="s">
        <v>293</v>
      </c>
      <c r="G157" s="38" t="s">
        <v>20614</v>
      </c>
      <c r="H157" s="38" t="s">
        <v>20576</v>
      </c>
      <c r="I157" s="38" t="s">
        <v>20577</v>
      </c>
      <c r="J157" s="38" t="s">
        <v>20615</v>
      </c>
      <c r="K157" s="90">
        <v>70</v>
      </c>
      <c r="L157" s="38" t="s">
        <v>20028</v>
      </c>
      <c r="M157" s="90">
        <v>15</v>
      </c>
      <c r="N157" s="91" t="s">
        <v>642</v>
      </c>
      <c r="O157" s="91" t="s">
        <v>299</v>
      </c>
    </row>
    <row r="158" customHeight="1" spans="1:15">
      <c r="A158" s="87">
        <v>61422</v>
      </c>
      <c r="B158" s="38" t="s">
        <v>20616</v>
      </c>
      <c r="C158" s="38" t="s">
        <v>20023</v>
      </c>
      <c r="D158" s="38" t="s">
        <v>20024</v>
      </c>
      <c r="E158" s="38" t="s">
        <v>292</v>
      </c>
      <c r="F158" s="38" t="s">
        <v>293</v>
      </c>
      <c r="G158" s="38" t="s">
        <v>20617</v>
      </c>
      <c r="H158" s="38" t="s">
        <v>20618</v>
      </c>
      <c r="I158" s="38" t="s">
        <v>20619</v>
      </c>
      <c r="J158" s="38" t="s">
        <v>20620</v>
      </c>
      <c r="K158" s="90">
        <v>69</v>
      </c>
      <c r="L158" s="38" t="s">
        <v>20028</v>
      </c>
      <c r="M158" s="90">
        <v>16</v>
      </c>
      <c r="N158" s="91" t="s">
        <v>642</v>
      </c>
      <c r="O158" s="91" t="s">
        <v>299</v>
      </c>
    </row>
    <row r="159" customHeight="1" spans="1:15">
      <c r="A159" s="87">
        <v>49102</v>
      </c>
      <c r="B159" s="38" t="s">
        <v>20621</v>
      </c>
      <c r="C159" s="38" t="s">
        <v>20023</v>
      </c>
      <c r="D159" s="38" t="s">
        <v>20024</v>
      </c>
      <c r="E159" s="38" t="s">
        <v>292</v>
      </c>
      <c r="F159" s="38" t="s">
        <v>293</v>
      </c>
      <c r="G159" s="38" t="s">
        <v>20622</v>
      </c>
      <c r="H159" s="38" t="s">
        <v>10089</v>
      </c>
      <c r="I159" s="38" t="s">
        <v>10090</v>
      </c>
      <c r="J159" s="38" t="s">
        <v>20623</v>
      </c>
      <c r="K159" s="90">
        <v>68</v>
      </c>
      <c r="L159" s="38" t="s">
        <v>20028</v>
      </c>
      <c r="M159" s="90">
        <v>17</v>
      </c>
      <c r="N159" s="91" t="s">
        <v>642</v>
      </c>
      <c r="O159" s="91" t="s">
        <v>299</v>
      </c>
    </row>
    <row r="160" customHeight="1" spans="1:15">
      <c r="A160" s="87">
        <v>56749</v>
      </c>
      <c r="B160" s="38" t="s">
        <v>20624</v>
      </c>
      <c r="C160" s="38" t="s">
        <v>20023</v>
      </c>
      <c r="D160" s="38" t="s">
        <v>20024</v>
      </c>
      <c r="E160" s="38" t="s">
        <v>292</v>
      </c>
      <c r="F160" s="38" t="s">
        <v>293</v>
      </c>
      <c r="G160" s="38" t="s">
        <v>20625</v>
      </c>
      <c r="H160" s="38" t="s">
        <v>2207</v>
      </c>
      <c r="I160" s="38" t="s">
        <v>2208</v>
      </c>
      <c r="J160" s="38" t="s">
        <v>20626</v>
      </c>
      <c r="K160" s="90">
        <v>68</v>
      </c>
      <c r="L160" s="38" t="s">
        <v>20028</v>
      </c>
      <c r="M160" s="90">
        <v>18</v>
      </c>
      <c r="N160" s="91" t="s">
        <v>642</v>
      </c>
      <c r="O160" s="91" t="s">
        <v>299</v>
      </c>
    </row>
    <row r="161" customHeight="1" spans="1:15">
      <c r="A161" s="87">
        <v>52498</v>
      </c>
      <c r="B161" s="38" t="s">
        <v>20627</v>
      </c>
      <c r="C161" s="38" t="s">
        <v>20023</v>
      </c>
      <c r="D161" s="38" t="s">
        <v>20024</v>
      </c>
      <c r="E161" s="38" t="s">
        <v>292</v>
      </c>
      <c r="F161" s="38" t="s">
        <v>293</v>
      </c>
      <c r="G161" s="38" t="s">
        <v>20628</v>
      </c>
      <c r="H161" s="38" t="s">
        <v>20629</v>
      </c>
      <c r="I161" s="38" t="s">
        <v>20262</v>
      </c>
      <c r="J161" s="38" t="s">
        <v>20630</v>
      </c>
      <c r="K161" s="90">
        <v>67.0003</v>
      </c>
      <c r="L161" s="38" t="s">
        <v>20028</v>
      </c>
      <c r="M161" s="90">
        <v>19</v>
      </c>
      <c r="N161" s="91" t="s">
        <v>642</v>
      </c>
      <c r="O161" s="91" t="s">
        <v>299</v>
      </c>
    </row>
    <row r="162" customHeight="1" spans="1:15">
      <c r="A162" s="87">
        <v>53115</v>
      </c>
      <c r="B162" s="38" t="s">
        <v>20631</v>
      </c>
      <c r="C162" s="38" t="s">
        <v>20023</v>
      </c>
      <c r="D162" s="38" t="s">
        <v>20024</v>
      </c>
      <c r="E162" s="38" t="s">
        <v>292</v>
      </c>
      <c r="F162" s="38" t="s">
        <v>293</v>
      </c>
      <c r="G162" s="38" t="s">
        <v>20632</v>
      </c>
      <c r="H162" s="38" t="s">
        <v>20633</v>
      </c>
      <c r="I162" s="38" t="s">
        <v>20634</v>
      </c>
      <c r="J162" s="38" t="s">
        <v>20635</v>
      </c>
      <c r="K162" s="90">
        <v>66.0003</v>
      </c>
      <c r="L162" s="38" t="s">
        <v>20028</v>
      </c>
      <c r="M162" s="90">
        <v>20</v>
      </c>
      <c r="N162" s="91" t="s">
        <v>642</v>
      </c>
      <c r="O162" s="91" t="s">
        <v>299</v>
      </c>
    </row>
    <row r="163" customHeight="1" spans="1:15">
      <c r="A163" s="87">
        <v>51959</v>
      </c>
      <c r="B163" s="38" t="s">
        <v>20636</v>
      </c>
      <c r="C163" s="38" t="s">
        <v>20023</v>
      </c>
      <c r="D163" s="38" t="s">
        <v>20024</v>
      </c>
      <c r="E163" s="38" t="s">
        <v>292</v>
      </c>
      <c r="F163" s="38" t="s">
        <v>293</v>
      </c>
      <c r="G163" s="38" t="s">
        <v>20637</v>
      </c>
      <c r="H163" s="38" t="s">
        <v>20638</v>
      </c>
      <c r="I163" s="38" t="s">
        <v>20639</v>
      </c>
      <c r="J163" s="38" t="s">
        <v>20640</v>
      </c>
      <c r="K163" s="90">
        <v>66.0003</v>
      </c>
      <c r="L163" s="38" t="s">
        <v>20028</v>
      </c>
      <c r="M163" s="90">
        <v>21</v>
      </c>
      <c r="N163" s="91" t="s">
        <v>642</v>
      </c>
      <c r="O163" s="91" t="s">
        <v>299</v>
      </c>
    </row>
    <row r="164" customHeight="1" spans="1:15">
      <c r="A164" s="87">
        <v>58131</v>
      </c>
      <c r="B164" s="38" t="s">
        <v>20641</v>
      </c>
      <c r="C164" s="38" t="s">
        <v>20023</v>
      </c>
      <c r="D164" s="38" t="s">
        <v>20024</v>
      </c>
      <c r="E164" s="38" t="s">
        <v>292</v>
      </c>
      <c r="F164" s="38" t="s">
        <v>293</v>
      </c>
      <c r="G164" s="38" t="s">
        <v>20642</v>
      </c>
      <c r="H164" s="38" t="s">
        <v>10089</v>
      </c>
      <c r="I164" s="38" t="s">
        <v>10090</v>
      </c>
      <c r="J164" s="38" t="s">
        <v>20643</v>
      </c>
      <c r="K164" s="90">
        <v>66</v>
      </c>
      <c r="L164" s="38" t="s">
        <v>20028</v>
      </c>
      <c r="M164" s="90">
        <v>22</v>
      </c>
      <c r="N164" s="91" t="s">
        <v>333</v>
      </c>
      <c r="O164" s="91"/>
    </row>
    <row r="165" customHeight="1" spans="1:15">
      <c r="A165" s="87">
        <v>59163</v>
      </c>
      <c r="B165" s="38" t="s">
        <v>20644</v>
      </c>
      <c r="C165" s="38" t="s">
        <v>20023</v>
      </c>
      <c r="D165" s="38" t="s">
        <v>20024</v>
      </c>
      <c r="E165" s="38" t="s">
        <v>292</v>
      </c>
      <c r="F165" s="38" t="s">
        <v>293</v>
      </c>
      <c r="G165" s="38" t="s">
        <v>20645</v>
      </c>
      <c r="H165" s="38" t="s">
        <v>20576</v>
      </c>
      <c r="I165" s="38" t="s">
        <v>20577</v>
      </c>
      <c r="J165" s="38" t="s">
        <v>20646</v>
      </c>
      <c r="K165" s="90">
        <v>66</v>
      </c>
      <c r="L165" s="38" t="s">
        <v>20028</v>
      </c>
      <c r="M165" s="90">
        <v>23</v>
      </c>
      <c r="N165" s="91" t="s">
        <v>333</v>
      </c>
      <c r="O165" s="91"/>
    </row>
    <row r="166" customHeight="1" spans="1:15">
      <c r="A166" s="87">
        <v>59093</v>
      </c>
      <c r="B166" s="38" t="s">
        <v>20647</v>
      </c>
      <c r="C166" s="38" t="s">
        <v>20023</v>
      </c>
      <c r="D166" s="38" t="s">
        <v>20024</v>
      </c>
      <c r="E166" s="38" t="s">
        <v>292</v>
      </c>
      <c r="F166" s="38" t="s">
        <v>293</v>
      </c>
      <c r="G166" s="38" t="s">
        <v>20648</v>
      </c>
      <c r="H166" s="38" t="s">
        <v>20576</v>
      </c>
      <c r="I166" s="38" t="s">
        <v>20577</v>
      </c>
      <c r="J166" s="38" t="s">
        <v>20649</v>
      </c>
      <c r="K166" s="90">
        <v>66</v>
      </c>
      <c r="L166" s="38" t="s">
        <v>20028</v>
      </c>
      <c r="M166" s="90">
        <v>24</v>
      </c>
      <c r="N166" s="91" t="s">
        <v>333</v>
      </c>
      <c r="O166" s="91"/>
    </row>
    <row r="167" customHeight="1" spans="1:15">
      <c r="A167" s="87">
        <v>61714</v>
      </c>
      <c r="B167" s="38" t="s">
        <v>20650</v>
      </c>
      <c r="C167" s="38" t="s">
        <v>20023</v>
      </c>
      <c r="D167" s="38" t="s">
        <v>20024</v>
      </c>
      <c r="E167" s="38" t="s">
        <v>292</v>
      </c>
      <c r="F167" s="38" t="s">
        <v>293</v>
      </c>
      <c r="G167" s="38" t="s">
        <v>20651</v>
      </c>
      <c r="H167" s="38" t="s">
        <v>20652</v>
      </c>
      <c r="I167" s="38" t="s">
        <v>20653</v>
      </c>
      <c r="J167" s="38" t="s">
        <v>20651</v>
      </c>
      <c r="K167" s="89">
        <v>65.02</v>
      </c>
      <c r="L167" s="38" t="s">
        <v>20028</v>
      </c>
      <c r="M167" s="90">
        <v>25</v>
      </c>
      <c r="N167" s="91" t="s">
        <v>333</v>
      </c>
      <c r="O167" s="91"/>
    </row>
    <row r="168" customHeight="1" spans="1:15">
      <c r="A168" s="87">
        <v>46156</v>
      </c>
      <c r="B168" s="38" t="s">
        <v>20654</v>
      </c>
      <c r="C168" s="38" t="s">
        <v>20023</v>
      </c>
      <c r="D168" s="38" t="s">
        <v>20024</v>
      </c>
      <c r="E168" s="38" t="s">
        <v>292</v>
      </c>
      <c r="F168" s="38" t="s">
        <v>293</v>
      </c>
      <c r="G168" s="38" t="s">
        <v>20655</v>
      </c>
      <c r="H168" s="38" t="s">
        <v>13243</v>
      </c>
      <c r="I168" s="38" t="s">
        <v>20656</v>
      </c>
      <c r="J168" s="38" t="s">
        <v>20657</v>
      </c>
      <c r="K168" s="90">
        <v>65</v>
      </c>
      <c r="L168" s="38" t="s">
        <v>20028</v>
      </c>
      <c r="M168" s="90">
        <v>26</v>
      </c>
      <c r="N168" s="91" t="s">
        <v>333</v>
      </c>
      <c r="O168" s="91"/>
    </row>
    <row r="169" customHeight="1" spans="1:15">
      <c r="A169" s="87">
        <v>50678</v>
      </c>
      <c r="B169" s="38" t="s">
        <v>20658</v>
      </c>
      <c r="C169" s="38" t="s">
        <v>20023</v>
      </c>
      <c r="D169" s="38" t="s">
        <v>20024</v>
      </c>
      <c r="E169" s="38" t="s">
        <v>292</v>
      </c>
      <c r="F169" s="38" t="s">
        <v>293</v>
      </c>
      <c r="G169" s="38" t="s">
        <v>20659</v>
      </c>
      <c r="H169" s="38" t="s">
        <v>20586</v>
      </c>
      <c r="I169" s="38" t="s">
        <v>20587</v>
      </c>
      <c r="J169" s="38" t="s">
        <v>20660</v>
      </c>
      <c r="K169" s="90">
        <v>65</v>
      </c>
      <c r="L169" s="38" t="s">
        <v>20028</v>
      </c>
      <c r="M169" s="90">
        <v>27</v>
      </c>
      <c r="N169" s="91" t="s">
        <v>333</v>
      </c>
      <c r="O169" s="91"/>
    </row>
    <row r="170" customHeight="1" spans="1:15">
      <c r="A170" s="87">
        <v>50690</v>
      </c>
      <c r="B170" s="38" t="s">
        <v>20661</v>
      </c>
      <c r="C170" s="38" t="s">
        <v>20023</v>
      </c>
      <c r="D170" s="38" t="s">
        <v>20024</v>
      </c>
      <c r="E170" s="38" t="s">
        <v>292</v>
      </c>
      <c r="F170" s="38" t="s">
        <v>293</v>
      </c>
      <c r="G170" s="38" t="s">
        <v>20662</v>
      </c>
      <c r="H170" s="38" t="s">
        <v>20663</v>
      </c>
      <c r="I170" s="38" t="s">
        <v>20664</v>
      </c>
      <c r="J170" s="38" t="s">
        <v>20665</v>
      </c>
      <c r="K170" s="90">
        <v>64</v>
      </c>
      <c r="L170" s="38" t="s">
        <v>20028</v>
      </c>
      <c r="M170" s="90">
        <v>28</v>
      </c>
      <c r="N170" s="91" t="s">
        <v>333</v>
      </c>
      <c r="O170" s="91"/>
    </row>
    <row r="171" customHeight="1" spans="1:15">
      <c r="A171" s="87">
        <v>52027</v>
      </c>
      <c r="B171" s="38" t="s">
        <v>20666</v>
      </c>
      <c r="C171" s="38" t="s">
        <v>20023</v>
      </c>
      <c r="D171" s="38" t="s">
        <v>20024</v>
      </c>
      <c r="E171" s="38" t="s">
        <v>292</v>
      </c>
      <c r="F171" s="38" t="s">
        <v>293</v>
      </c>
      <c r="G171" s="38" t="s">
        <v>20667</v>
      </c>
      <c r="H171" s="38" t="s">
        <v>20456</v>
      </c>
      <c r="I171" s="38" t="s">
        <v>20668</v>
      </c>
      <c r="J171" s="38" t="s">
        <v>20669</v>
      </c>
      <c r="K171" s="90">
        <v>62</v>
      </c>
      <c r="L171" s="38" t="s">
        <v>20028</v>
      </c>
      <c r="M171" s="90">
        <v>29</v>
      </c>
      <c r="N171" s="91" t="s">
        <v>333</v>
      </c>
      <c r="O171" s="91"/>
    </row>
    <row r="172" customHeight="1" spans="1:15">
      <c r="A172" s="87">
        <v>55738</v>
      </c>
      <c r="B172" s="38" t="s">
        <v>20670</v>
      </c>
      <c r="C172" s="38" t="s">
        <v>20023</v>
      </c>
      <c r="D172" s="38" t="s">
        <v>20024</v>
      </c>
      <c r="E172" s="38" t="s">
        <v>292</v>
      </c>
      <c r="F172" s="38" t="s">
        <v>293</v>
      </c>
      <c r="G172" s="38" t="s">
        <v>20671</v>
      </c>
      <c r="H172" s="38" t="s">
        <v>20672</v>
      </c>
      <c r="I172" s="38" t="s">
        <v>20262</v>
      </c>
      <c r="J172" s="38" t="s">
        <v>20673</v>
      </c>
      <c r="K172" s="90">
        <v>62</v>
      </c>
      <c r="L172" s="38" t="s">
        <v>20028</v>
      </c>
      <c r="M172" s="90">
        <v>30</v>
      </c>
      <c r="N172" s="91" t="s">
        <v>333</v>
      </c>
      <c r="O172" s="91"/>
    </row>
    <row r="173" customHeight="1" spans="1:15">
      <c r="A173" s="87">
        <v>56753</v>
      </c>
      <c r="B173" s="38" t="s">
        <v>20674</v>
      </c>
      <c r="C173" s="38" t="s">
        <v>20023</v>
      </c>
      <c r="D173" s="38" t="s">
        <v>20024</v>
      </c>
      <c r="E173" s="38" t="s">
        <v>292</v>
      </c>
      <c r="F173" s="38" t="s">
        <v>293</v>
      </c>
      <c r="G173" s="38" t="s">
        <v>20675</v>
      </c>
      <c r="H173" s="38" t="s">
        <v>2207</v>
      </c>
      <c r="I173" s="38" t="s">
        <v>2208</v>
      </c>
      <c r="J173" s="38" t="s">
        <v>20676</v>
      </c>
      <c r="K173" s="90">
        <v>62</v>
      </c>
      <c r="L173" s="38" t="s">
        <v>20028</v>
      </c>
      <c r="M173" s="90">
        <v>31</v>
      </c>
      <c r="N173" s="91" t="s">
        <v>333</v>
      </c>
      <c r="O173" s="91"/>
    </row>
    <row r="174" customHeight="1" spans="1:15">
      <c r="A174" s="87">
        <v>52977</v>
      </c>
      <c r="B174" s="38" t="s">
        <v>20677</v>
      </c>
      <c r="C174" s="38" t="s">
        <v>20023</v>
      </c>
      <c r="D174" s="38" t="s">
        <v>20024</v>
      </c>
      <c r="E174" s="38" t="s">
        <v>292</v>
      </c>
      <c r="F174" s="38" t="s">
        <v>293</v>
      </c>
      <c r="G174" s="38" t="s">
        <v>20678</v>
      </c>
      <c r="H174" s="38" t="s">
        <v>20679</v>
      </c>
      <c r="I174" s="38" t="s">
        <v>20680</v>
      </c>
      <c r="J174" s="38" t="s">
        <v>20681</v>
      </c>
      <c r="K174" s="90">
        <v>61</v>
      </c>
      <c r="L174" s="38" t="s">
        <v>20028</v>
      </c>
      <c r="M174" s="90">
        <v>32</v>
      </c>
      <c r="N174" s="91" t="s">
        <v>333</v>
      </c>
      <c r="O174" s="91"/>
    </row>
    <row r="175" customHeight="1" spans="1:15">
      <c r="A175" s="87">
        <v>53185</v>
      </c>
      <c r="B175" s="38" t="s">
        <v>20682</v>
      </c>
      <c r="C175" s="38" t="s">
        <v>20023</v>
      </c>
      <c r="D175" s="38" t="s">
        <v>20024</v>
      </c>
      <c r="E175" s="38" t="s">
        <v>292</v>
      </c>
      <c r="F175" s="38" t="s">
        <v>293</v>
      </c>
      <c r="G175" s="38" t="s">
        <v>20683</v>
      </c>
      <c r="H175" s="38" t="s">
        <v>20684</v>
      </c>
      <c r="I175" s="38" t="s">
        <v>20685</v>
      </c>
      <c r="J175" s="38" t="s">
        <v>20686</v>
      </c>
      <c r="K175" s="90">
        <v>61</v>
      </c>
      <c r="L175" s="38" t="s">
        <v>20028</v>
      </c>
      <c r="M175" s="90">
        <v>33</v>
      </c>
      <c r="N175" s="91" t="s">
        <v>333</v>
      </c>
      <c r="O175" s="91"/>
    </row>
    <row r="176" customHeight="1" spans="1:15">
      <c r="A176" s="87">
        <v>58797</v>
      </c>
      <c r="B176" s="38" t="s">
        <v>20687</v>
      </c>
      <c r="C176" s="38" t="s">
        <v>20023</v>
      </c>
      <c r="D176" s="38" t="s">
        <v>20024</v>
      </c>
      <c r="E176" s="38" t="s">
        <v>292</v>
      </c>
      <c r="F176" s="38" t="s">
        <v>293</v>
      </c>
      <c r="G176" s="38" t="s">
        <v>20688</v>
      </c>
      <c r="H176" s="38" t="s">
        <v>20247</v>
      </c>
      <c r="I176" s="38" t="s">
        <v>20041</v>
      </c>
      <c r="J176" s="38" t="s">
        <v>20688</v>
      </c>
      <c r="K176" s="90">
        <v>60</v>
      </c>
      <c r="L176" s="38" t="s">
        <v>20028</v>
      </c>
      <c r="M176" s="90">
        <v>34</v>
      </c>
      <c r="N176" s="91" t="s">
        <v>333</v>
      </c>
      <c r="O176" s="91"/>
    </row>
    <row r="177" customHeight="1" spans="1:15">
      <c r="A177" s="87">
        <v>50107</v>
      </c>
      <c r="B177" s="38" t="s">
        <v>20689</v>
      </c>
      <c r="C177" s="38" t="s">
        <v>20023</v>
      </c>
      <c r="D177" s="38" t="s">
        <v>20024</v>
      </c>
      <c r="E177" s="38" t="s">
        <v>292</v>
      </c>
      <c r="F177" s="38" t="s">
        <v>293</v>
      </c>
      <c r="G177" s="38" t="s">
        <v>20690</v>
      </c>
      <c r="H177" s="38" t="s">
        <v>20691</v>
      </c>
      <c r="I177" s="38" t="s">
        <v>20340</v>
      </c>
      <c r="J177" s="38" t="s">
        <v>20690</v>
      </c>
      <c r="K177" s="90">
        <v>60</v>
      </c>
      <c r="L177" s="38" t="s">
        <v>20028</v>
      </c>
      <c r="M177" s="90">
        <v>35</v>
      </c>
      <c r="N177" s="91" t="s">
        <v>333</v>
      </c>
      <c r="O177" s="91"/>
    </row>
    <row r="178" customHeight="1" spans="1:15">
      <c r="A178" s="87">
        <v>52197</v>
      </c>
      <c r="B178" s="38" t="s">
        <v>20692</v>
      </c>
      <c r="C178" s="38" t="s">
        <v>20023</v>
      </c>
      <c r="D178" s="38" t="s">
        <v>20024</v>
      </c>
      <c r="E178" s="38" t="s">
        <v>292</v>
      </c>
      <c r="F178" s="38" t="s">
        <v>293</v>
      </c>
      <c r="G178" s="38" t="s">
        <v>20693</v>
      </c>
      <c r="H178" s="38" t="s">
        <v>20694</v>
      </c>
      <c r="I178" s="38" t="s">
        <v>20695</v>
      </c>
      <c r="J178" s="38" t="s">
        <v>20696</v>
      </c>
      <c r="K178" s="90">
        <v>59</v>
      </c>
      <c r="L178" s="38" t="s">
        <v>20028</v>
      </c>
      <c r="M178" s="90">
        <v>36</v>
      </c>
      <c r="N178" s="91" t="s">
        <v>333</v>
      </c>
      <c r="O178" s="91"/>
    </row>
    <row r="179" customHeight="1" spans="1:15">
      <c r="A179" s="87">
        <v>52953</v>
      </c>
      <c r="B179" s="38" t="s">
        <v>20697</v>
      </c>
      <c r="C179" s="38" t="s">
        <v>20023</v>
      </c>
      <c r="D179" s="38" t="s">
        <v>20024</v>
      </c>
      <c r="E179" s="38" t="s">
        <v>292</v>
      </c>
      <c r="F179" s="38" t="s">
        <v>293</v>
      </c>
      <c r="G179" s="38" t="s">
        <v>20698</v>
      </c>
      <c r="H179" s="38" t="s">
        <v>20699</v>
      </c>
      <c r="I179" s="38" t="s">
        <v>20700</v>
      </c>
      <c r="J179" s="38" t="s">
        <v>20701</v>
      </c>
      <c r="K179" s="90">
        <v>59</v>
      </c>
      <c r="L179" s="38" t="s">
        <v>20028</v>
      </c>
      <c r="M179" s="90">
        <v>37</v>
      </c>
      <c r="N179" s="91" t="s">
        <v>333</v>
      </c>
      <c r="O179" s="91"/>
    </row>
    <row r="180" customHeight="1" spans="1:15">
      <c r="A180" s="87">
        <v>52444</v>
      </c>
      <c r="B180" s="38" t="s">
        <v>20702</v>
      </c>
      <c r="C180" s="38" t="s">
        <v>20023</v>
      </c>
      <c r="D180" s="38" t="s">
        <v>20024</v>
      </c>
      <c r="E180" s="38" t="s">
        <v>292</v>
      </c>
      <c r="F180" s="38" t="s">
        <v>293</v>
      </c>
      <c r="G180" s="38" t="s">
        <v>20703</v>
      </c>
      <c r="H180" s="38" t="s">
        <v>20261</v>
      </c>
      <c r="I180" s="38" t="s">
        <v>20262</v>
      </c>
      <c r="J180" s="38" t="s">
        <v>20704</v>
      </c>
      <c r="K180" s="90">
        <v>59</v>
      </c>
      <c r="L180" s="38" t="s">
        <v>20028</v>
      </c>
      <c r="M180" s="90">
        <v>38</v>
      </c>
      <c r="N180" s="91" t="s">
        <v>333</v>
      </c>
      <c r="O180" s="91"/>
    </row>
    <row r="181" customHeight="1" spans="1:15">
      <c r="A181" s="87">
        <v>59146</v>
      </c>
      <c r="B181" s="38" t="s">
        <v>20705</v>
      </c>
      <c r="C181" s="38" t="s">
        <v>20023</v>
      </c>
      <c r="D181" s="38" t="s">
        <v>20024</v>
      </c>
      <c r="E181" s="38" t="s">
        <v>292</v>
      </c>
      <c r="F181" s="38" t="s">
        <v>293</v>
      </c>
      <c r="G181" s="38" t="s">
        <v>20706</v>
      </c>
      <c r="H181" s="38" t="s">
        <v>20576</v>
      </c>
      <c r="I181" s="38" t="s">
        <v>20577</v>
      </c>
      <c r="J181" s="38" t="s">
        <v>20707</v>
      </c>
      <c r="K181" s="90">
        <v>58</v>
      </c>
      <c r="L181" s="38" t="s">
        <v>20028</v>
      </c>
      <c r="M181" s="90">
        <v>39</v>
      </c>
      <c r="N181" s="91" t="s">
        <v>333</v>
      </c>
      <c r="O181" s="91"/>
    </row>
    <row r="182" customHeight="1" spans="1:15">
      <c r="A182" s="87">
        <v>47790</v>
      </c>
      <c r="B182" s="38" t="s">
        <v>20708</v>
      </c>
      <c r="C182" s="38" t="s">
        <v>20023</v>
      </c>
      <c r="D182" s="38" t="s">
        <v>20024</v>
      </c>
      <c r="E182" s="38" t="s">
        <v>292</v>
      </c>
      <c r="F182" s="38" t="s">
        <v>293</v>
      </c>
      <c r="G182" s="38" t="s">
        <v>20709</v>
      </c>
      <c r="H182" s="38" t="s">
        <v>20710</v>
      </c>
      <c r="I182" s="38" t="s">
        <v>20711</v>
      </c>
      <c r="J182" s="38" t="s">
        <v>20712</v>
      </c>
      <c r="K182" s="89">
        <v>57.02</v>
      </c>
      <c r="L182" s="38" t="s">
        <v>20028</v>
      </c>
      <c r="M182" s="90">
        <v>40</v>
      </c>
      <c r="N182" s="91" t="s">
        <v>333</v>
      </c>
      <c r="O182" s="91"/>
    </row>
    <row r="183" customHeight="1" spans="1:15">
      <c r="A183" s="87">
        <v>50389</v>
      </c>
      <c r="B183" s="38" t="s">
        <v>20713</v>
      </c>
      <c r="C183" s="38" t="s">
        <v>20023</v>
      </c>
      <c r="D183" s="38" t="s">
        <v>20024</v>
      </c>
      <c r="E183" s="38" t="s">
        <v>292</v>
      </c>
      <c r="F183" s="38" t="s">
        <v>293</v>
      </c>
      <c r="G183" s="38" t="s">
        <v>20714</v>
      </c>
      <c r="H183" s="38" t="s">
        <v>5706</v>
      </c>
      <c r="I183" s="38" t="s">
        <v>20715</v>
      </c>
      <c r="J183" s="38" t="s">
        <v>20714</v>
      </c>
      <c r="K183" s="89">
        <v>57.01</v>
      </c>
      <c r="L183" s="38" t="s">
        <v>20028</v>
      </c>
      <c r="M183" s="90">
        <v>41</v>
      </c>
      <c r="N183" s="91" t="s">
        <v>333</v>
      </c>
      <c r="O183" s="91"/>
    </row>
    <row r="184" customHeight="1" spans="1:15">
      <c r="A184" s="87">
        <v>57365</v>
      </c>
      <c r="B184" s="38" t="s">
        <v>20716</v>
      </c>
      <c r="C184" s="38" t="s">
        <v>20023</v>
      </c>
      <c r="D184" s="38" t="s">
        <v>20024</v>
      </c>
      <c r="E184" s="38" t="s">
        <v>292</v>
      </c>
      <c r="F184" s="38" t="s">
        <v>293</v>
      </c>
      <c r="G184" s="38" t="s">
        <v>20717</v>
      </c>
      <c r="H184" s="38" t="s">
        <v>20633</v>
      </c>
      <c r="I184" s="38" t="s">
        <v>20718</v>
      </c>
      <c r="J184" s="38" t="s">
        <v>20719</v>
      </c>
      <c r="K184" s="90">
        <v>57</v>
      </c>
      <c r="L184" s="38" t="s">
        <v>20028</v>
      </c>
      <c r="M184" s="90">
        <v>42</v>
      </c>
      <c r="N184" s="91" t="s">
        <v>333</v>
      </c>
      <c r="O184" s="91"/>
    </row>
    <row r="185" customHeight="1" spans="1:15">
      <c r="A185" s="88">
        <v>96425</v>
      </c>
      <c r="B185" s="88" t="s">
        <v>20720</v>
      </c>
      <c r="C185" s="88" t="s">
        <v>20023</v>
      </c>
      <c r="D185" s="88" t="s">
        <v>20024</v>
      </c>
      <c r="E185" s="88" t="s">
        <v>292</v>
      </c>
      <c r="F185" s="88" t="s">
        <v>293</v>
      </c>
      <c r="G185" s="88" t="s">
        <v>20721</v>
      </c>
      <c r="H185" s="88" t="s">
        <v>20238</v>
      </c>
      <c r="I185" s="88" t="s">
        <v>20722</v>
      </c>
      <c r="J185" s="88" t="s">
        <v>20723</v>
      </c>
      <c r="K185" s="92">
        <v>56</v>
      </c>
      <c r="L185" s="88" t="s">
        <v>20028</v>
      </c>
      <c r="M185" s="92">
        <v>43</v>
      </c>
      <c r="N185" s="91" t="s">
        <v>333</v>
      </c>
      <c r="O185" s="91"/>
    </row>
    <row r="186" customHeight="1" spans="1:15">
      <c r="A186" s="87">
        <v>45865</v>
      </c>
      <c r="B186" s="38" t="s">
        <v>20724</v>
      </c>
      <c r="C186" s="38" t="s">
        <v>20023</v>
      </c>
      <c r="D186" s="38" t="s">
        <v>20024</v>
      </c>
      <c r="E186" s="38" t="s">
        <v>292</v>
      </c>
      <c r="F186" s="38" t="s">
        <v>293</v>
      </c>
      <c r="G186" s="38" t="s">
        <v>20725</v>
      </c>
      <c r="H186" s="38" t="s">
        <v>20156</v>
      </c>
      <c r="I186" s="38" t="s">
        <v>20149</v>
      </c>
      <c r="J186" s="38" t="s">
        <v>20725</v>
      </c>
      <c r="K186" s="90">
        <v>56</v>
      </c>
      <c r="L186" s="38" t="s">
        <v>20028</v>
      </c>
      <c r="M186" s="90">
        <v>44</v>
      </c>
      <c r="N186" s="91" t="s">
        <v>333</v>
      </c>
      <c r="O186" s="91"/>
    </row>
    <row r="187" customHeight="1" spans="1:15">
      <c r="A187" s="87">
        <v>56745</v>
      </c>
      <c r="B187" s="38" t="s">
        <v>20726</v>
      </c>
      <c r="C187" s="38" t="s">
        <v>20023</v>
      </c>
      <c r="D187" s="38" t="s">
        <v>20024</v>
      </c>
      <c r="E187" s="38" t="s">
        <v>292</v>
      </c>
      <c r="F187" s="38" t="s">
        <v>293</v>
      </c>
      <c r="G187" s="38" t="s">
        <v>20727</v>
      </c>
      <c r="H187" s="38" t="s">
        <v>2207</v>
      </c>
      <c r="I187" s="38" t="s">
        <v>2208</v>
      </c>
      <c r="J187" s="38" t="s">
        <v>20728</v>
      </c>
      <c r="K187" s="90">
        <v>56</v>
      </c>
      <c r="L187" s="38" t="s">
        <v>20028</v>
      </c>
      <c r="M187" s="90">
        <v>45</v>
      </c>
      <c r="N187" s="91" t="s">
        <v>333</v>
      </c>
      <c r="O187" s="91"/>
    </row>
    <row r="188" customHeight="1" spans="1:15">
      <c r="A188" s="87">
        <v>46609</v>
      </c>
      <c r="B188" s="38" t="s">
        <v>20729</v>
      </c>
      <c r="C188" s="38" t="s">
        <v>20023</v>
      </c>
      <c r="D188" s="38" t="s">
        <v>20024</v>
      </c>
      <c r="E188" s="38" t="s">
        <v>292</v>
      </c>
      <c r="F188" s="38" t="s">
        <v>293</v>
      </c>
      <c r="G188" s="38" t="s">
        <v>20730</v>
      </c>
      <c r="H188" s="38" t="s">
        <v>20049</v>
      </c>
      <c r="I188" s="38" t="s">
        <v>14069</v>
      </c>
      <c r="J188" s="38" t="s">
        <v>20731</v>
      </c>
      <c r="K188" s="89">
        <v>55.02</v>
      </c>
      <c r="L188" s="38" t="s">
        <v>20028</v>
      </c>
      <c r="M188" s="90">
        <v>46</v>
      </c>
      <c r="N188" s="91" t="s">
        <v>333</v>
      </c>
      <c r="O188" s="91"/>
    </row>
    <row r="189" customHeight="1" spans="1:15">
      <c r="A189" s="87">
        <v>52322</v>
      </c>
      <c r="B189" s="38" t="s">
        <v>20732</v>
      </c>
      <c r="C189" s="38" t="s">
        <v>20023</v>
      </c>
      <c r="D189" s="38" t="s">
        <v>20024</v>
      </c>
      <c r="E189" s="38" t="s">
        <v>292</v>
      </c>
      <c r="F189" s="38" t="s">
        <v>293</v>
      </c>
      <c r="G189" s="38" t="s">
        <v>20733</v>
      </c>
      <c r="H189" s="38" t="s">
        <v>20734</v>
      </c>
      <c r="I189" s="38" t="s">
        <v>20733</v>
      </c>
      <c r="J189" s="38" t="s">
        <v>20735</v>
      </c>
      <c r="K189" s="89">
        <v>55.01</v>
      </c>
      <c r="L189" s="38" t="s">
        <v>20028</v>
      </c>
      <c r="M189" s="90">
        <v>47</v>
      </c>
      <c r="N189" s="91" t="s">
        <v>333</v>
      </c>
      <c r="O189" s="91"/>
    </row>
    <row r="190" customHeight="1" spans="1:15">
      <c r="A190" s="87">
        <v>53730</v>
      </c>
      <c r="B190" s="38" t="s">
        <v>20736</v>
      </c>
      <c r="C190" s="38" t="s">
        <v>20023</v>
      </c>
      <c r="D190" s="38" t="s">
        <v>20024</v>
      </c>
      <c r="E190" s="38" t="s">
        <v>292</v>
      </c>
      <c r="F190" s="38" t="s">
        <v>293</v>
      </c>
      <c r="G190" s="38" t="s">
        <v>20737</v>
      </c>
      <c r="H190" s="38" t="s">
        <v>20738</v>
      </c>
      <c r="I190" s="38" t="s">
        <v>20739</v>
      </c>
      <c r="J190" s="38" t="s">
        <v>20740</v>
      </c>
      <c r="K190" s="90">
        <v>55</v>
      </c>
      <c r="L190" s="38" t="s">
        <v>20028</v>
      </c>
      <c r="M190" s="90">
        <v>48</v>
      </c>
      <c r="N190" s="91" t="s">
        <v>333</v>
      </c>
      <c r="O190" s="91"/>
    </row>
    <row r="191" customHeight="1" spans="1:15">
      <c r="A191" s="87">
        <v>45932</v>
      </c>
      <c r="B191" s="38" t="s">
        <v>20741</v>
      </c>
      <c r="C191" s="38" t="s">
        <v>20023</v>
      </c>
      <c r="D191" s="38" t="s">
        <v>20024</v>
      </c>
      <c r="E191" s="38" t="s">
        <v>292</v>
      </c>
      <c r="F191" s="38" t="s">
        <v>293</v>
      </c>
      <c r="G191" s="38" t="s">
        <v>20742</v>
      </c>
      <c r="H191" s="38" t="s">
        <v>20743</v>
      </c>
      <c r="I191" s="38" t="s">
        <v>20744</v>
      </c>
      <c r="J191" s="38" t="s">
        <v>19428</v>
      </c>
      <c r="K191" s="90">
        <v>55</v>
      </c>
      <c r="L191" s="38" t="s">
        <v>20028</v>
      </c>
      <c r="M191" s="90">
        <v>49</v>
      </c>
      <c r="N191" s="91" t="s">
        <v>333</v>
      </c>
      <c r="O191" s="91"/>
    </row>
    <row r="192" customHeight="1" spans="1:15">
      <c r="A192" s="87">
        <v>57918</v>
      </c>
      <c r="B192" s="38" t="s">
        <v>20745</v>
      </c>
      <c r="C192" s="38" t="s">
        <v>20023</v>
      </c>
      <c r="D192" s="38" t="s">
        <v>20024</v>
      </c>
      <c r="E192" s="38" t="s">
        <v>292</v>
      </c>
      <c r="F192" s="38" t="s">
        <v>293</v>
      </c>
      <c r="G192" s="38" t="s">
        <v>20746</v>
      </c>
      <c r="H192" s="38" t="s">
        <v>20747</v>
      </c>
      <c r="I192" s="38" t="s">
        <v>20748</v>
      </c>
      <c r="J192" s="38" t="s">
        <v>20749</v>
      </c>
      <c r="K192" s="90">
        <v>55</v>
      </c>
      <c r="L192" s="38" t="s">
        <v>20028</v>
      </c>
      <c r="M192" s="90">
        <v>50</v>
      </c>
      <c r="N192" s="91" t="s">
        <v>333</v>
      </c>
      <c r="O192" s="91"/>
    </row>
    <row r="193" customHeight="1" spans="1:15">
      <c r="A193" s="87">
        <v>53173</v>
      </c>
      <c r="B193" s="38" t="s">
        <v>20750</v>
      </c>
      <c r="C193" s="38" t="s">
        <v>20023</v>
      </c>
      <c r="D193" s="38" t="s">
        <v>20024</v>
      </c>
      <c r="E193" s="38" t="s">
        <v>292</v>
      </c>
      <c r="F193" s="38" t="s">
        <v>293</v>
      </c>
      <c r="G193" s="38" t="s">
        <v>20751</v>
      </c>
      <c r="H193" s="38" t="s">
        <v>20684</v>
      </c>
      <c r="I193" s="38" t="s">
        <v>20752</v>
      </c>
      <c r="J193" s="38" t="s">
        <v>20753</v>
      </c>
      <c r="K193" s="90">
        <v>54</v>
      </c>
      <c r="L193" s="38" t="s">
        <v>20028</v>
      </c>
      <c r="M193" s="90">
        <v>51</v>
      </c>
      <c r="N193" s="91" t="s">
        <v>333</v>
      </c>
      <c r="O193" s="91"/>
    </row>
    <row r="194" customHeight="1" spans="1:15">
      <c r="A194" s="87">
        <v>55231</v>
      </c>
      <c r="B194" s="38" t="s">
        <v>20754</v>
      </c>
      <c r="C194" s="38" t="s">
        <v>20023</v>
      </c>
      <c r="D194" s="38" t="s">
        <v>20024</v>
      </c>
      <c r="E194" s="38" t="s">
        <v>292</v>
      </c>
      <c r="F194" s="38" t="s">
        <v>293</v>
      </c>
      <c r="G194" s="38" t="s">
        <v>20755</v>
      </c>
      <c r="H194" s="38" t="s">
        <v>20756</v>
      </c>
      <c r="I194" s="38" t="s">
        <v>20054</v>
      </c>
      <c r="J194" s="38" t="s">
        <v>20757</v>
      </c>
      <c r="K194" s="90">
        <v>54</v>
      </c>
      <c r="L194" s="38" t="s">
        <v>20028</v>
      </c>
      <c r="M194" s="90">
        <v>52</v>
      </c>
      <c r="N194" s="91" t="s">
        <v>333</v>
      </c>
      <c r="O194" s="91"/>
    </row>
    <row r="195" customHeight="1" spans="1:15">
      <c r="A195" s="87">
        <v>46090</v>
      </c>
      <c r="B195" s="38" t="s">
        <v>20758</v>
      </c>
      <c r="C195" s="38" t="s">
        <v>20023</v>
      </c>
      <c r="D195" s="38" t="s">
        <v>20024</v>
      </c>
      <c r="E195" s="38" t="s">
        <v>292</v>
      </c>
      <c r="F195" s="38" t="s">
        <v>293</v>
      </c>
      <c r="G195" s="38" t="s">
        <v>20759</v>
      </c>
      <c r="H195" s="38" t="s">
        <v>13243</v>
      </c>
      <c r="I195" s="38" t="s">
        <v>20760</v>
      </c>
      <c r="J195" s="38" t="s">
        <v>20761</v>
      </c>
      <c r="K195" s="90">
        <v>52</v>
      </c>
      <c r="L195" s="38" t="s">
        <v>20028</v>
      </c>
      <c r="M195" s="90">
        <v>53</v>
      </c>
      <c r="N195" s="91" t="s">
        <v>333</v>
      </c>
      <c r="O195" s="91"/>
    </row>
    <row r="196" customHeight="1" spans="1:15">
      <c r="A196" s="87">
        <v>54630</v>
      </c>
      <c r="B196" s="38" t="s">
        <v>20762</v>
      </c>
      <c r="C196" s="38" t="s">
        <v>20023</v>
      </c>
      <c r="D196" s="38" t="s">
        <v>20024</v>
      </c>
      <c r="E196" s="38" t="s">
        <v>292</v>
      </c>
      <c r="F196" s="38" t="s">
        <v>293</v>
      </c>
      <c r="G196" s="38" t="s">
        <v>20763</v>
      </c>
      <c r="H196" s="38" t="s">
        <v>1973</v>
      </c>
      <c r="I196" s="38" t="s">
        <v>20092</v>
      </c>
      <c r="J196" s="38" t="s">
        <v>20764</v>
      </c>
      <c r="K196" s="90">
        <v>52</v>
      </c>
      <c r="L196" s="38" t="s">
        <v>20028</v>
      </c>
      <c r="M196" s="90">
        <v>54</v>
      </c>
      <c r="N196" s="91" t="s">
        <v>333</v>
      </c>
      <c r="O196" s="91"/>
    </row>
    <row r="197" customHeight="1" spans="1:15">
      <c r="A197" s="87">
        <v>48702</v>
      </c>
      <c r="B197" s="38" t="s">
        <v>20765</v>
      </c>
      <c r="C197" s="38" t="s">
        <v>20023</v>
      </c>
      <c r="D197" s="38" t="s">
        <v>20024</v>
      </c>
      <c r="E197" s="38" t="s">
        <v>292</v>
      </c>
      <c r="F197" s="38" t="s">
        <v>293</v>
      </c>
      <c r="G197" s="38" t="s">
        <v>20766</v>
      </c>
      <c r="H197" s="38" t="s">
        <v>20767</v>
      </c>
      <c r="I197" s="38" t="s">
        <v>4158</v>
      </c>
      <c r="J197" s="38" t="s">
        <v>20766</v>
      </c>
      <c r="K197" s="90">
        <v>51</v>
      </c>
      <c r="L197" s="38" t="s">
        <v>20028</v>
      </c>
      <c r="M197" s="90">
        <v>55</v>
      </c>
      <c r="N197" s="91" t="s">
        <v>333</v>
      </c>
      <c r="O197" s="91"/>
    </row>
    <row r="198" customHeight="1" spans="1:15">
      <c r="A198" s="87">
        <v>51019</v>
      </c>
      <c r="B198" s="38" t="s">
        <v>20768</v>
      </c>
      <c r="C198" s="38" t="s">
        <v>20023</v>
      </c>
      <c r="D198" s="38" t="s">
        <v>20024</v>
      </c>
      <c r="E198" s="38" t="s">
        <v>292</v>
      </c>
      <c r="F198" s="38" t="s">
        <v>293</v>
      </c>
      <c r="G198" s="38" t="s">
        <v>20769</v>
      </c>
      <c r="H198" s="38" t="s">
        <v>20770</v>
      </c>
      <c r="I198" s="38" t="s">
        <v>20771</v>
      </c>
      <c r="J198" s="38" t="s">
        <v>20772</v>
      </c>
      <c r="K198" s="89">
        <v>50.02</v>
      </c>
      <c r="L198" s="38" t="s">
        <v>20028</v>
      </c>
      <c r="M198" s="90">
        <v>56</v>
      </c>
      <c r="N198" s="91" t="s">
        <v>333</v>
      </c>
      <c r="O198" s="91"/>
    </row>
    <row r="199" customHeight="1" spans="1:15">
      <c r="A199" s="87">
        <v>50775</v>
      </c>
      <c r="B199" s="38" t="s">
        <v>20773</v>
      </c>
      <c r="C199" s="38" t="s">
        <v>20023</v>
      </c>
      <c r="D199" s="38" t="s">
        <v>20024</v>
      </c>
      <c r="E199" s="38" t="s">
        <v>292</v>
      </c>
      <c r="F199" s="38" t="s">
        <v>293</v>
      </c>
      <c r="G199" s="38" t="s">
        <v>20774</v>
      </c>
      <c r="H199" s="38" t="s">
        <v>20775</v>
      </c>
      <c r="I199" s="38" t="s">
        <v>20776</v>
      </c>
      <c r="J199" s="38" t="s">
        <v>20777</v>
      </c>
      <c r="K199" s="90">
        <v>50</v>
      </c>
      <c r="L199" s="38" t="s">
        <v>20028</v>
      </c>
      <c r="M199" s="90">
        <v>57</v>
      </c>
      <c r="N199" s="91" t="s">
        <v>333</v>
      </c>
      <c r="O199" s="91"/>
    </row>
    <row r="200" customHeight="1" spans="1:15">
      <c r="A200" s="87">
        <v>60344</v>
      </c>
      <c r="B200" s="38" t="s">
        <v>20778</v>
      </c>
      <c r="C200" s="38" t="s">
        <v>20023</v>
      </c>
      <c r="D200" s="38" t="s">
        <v>20024</v>
      </c>
      <c r="E200" s="38" t="s">
        <v>292</v>
      </c>
      <c r="F200" s="38" t="s">
        <v>293</v>
      </c>
      <c r="G200" s="38" t="s">
        <v>20779</v>
      </c>
      <c r="H200" s="38" t="s">
        <v>20308</v>
      </c>
      <c r="I200" s="38" t="s">
        <v>20780</v>
      </c>
      <c r="J200" s="38" t="s">
        <v>20779</v>
      </c>
      <c r="K200" s="90">
        <v>50</v>
      </c>
      <c r="L200" s="38" t="s">
        <v>20028</v>
      </c>
      <c r="M200" s="90">
        <v>58</v>
      </c>
      <c r="N200" s="91" t="s">
        <v>333</v>
      </c>
      <c r="O200" s="91"/>
    </row>
    <row r="201" customHeight="1" spans="1:15">
      <c r="A201" s="87">
        <v>48645</v>
      </c>
      <c r="B201" s="38" t="s">
        <v>20781</v>
      </c>
      <c r="C201" s="38" t="s">
        <v>20023</v>
      </c>
      <c r="D201" s="38" t="s">
        <v>20024</v>
      </c>
      <c r="E201" s="38" t="s">
        <v>292</v>
      </c>
      <c r="F201" s="38" t="s">
        <v>293</v>
      </c>
      <c r="G201" s="38" t="s">
        <v>20782</v>
      </c>
      <c r="H201" s="38" t="s">
        <v>5213</v>
      </c>
      <c r="I201" s="38" t="s">
        <v>5214</v>
      </c>
      <c r="J201" s="38" t="s">
        <v>20782</v>
      </c>
      <c r="K201" s="90">
        <v>50</v>
      </c>
      <c r="L201" s="38" t="s">
        <v>20028</v>
      </c>
      <c r="M201" s="90">
        <v>59</v>
      </c>
      <c r="N201" s="91" t="s">
        <v>333</v>
      </c>
      <c r="O201" s="91"/>
    </row>
    <row r="202" customHeight="1" spans="1:15">
      <c r="A202" s="87">
        <v>49124</v>
      </c>
      <c r="B202" s="38" t="s">
        <v>20783</v>
      </c>
      <c r="C202" s="38" t="s">
        <v>20023</v>
      </c>
      <c r="D202" s="38" t="s">
        <v>20024</v>
      </c>
      <c r="E202" s="38" t="s">
        <v>292</v>
      </c>
      <c r="F202" s="38" t="s">
        <v>293</v>
      </c>
      <c r="G202" s="38" t="s">
        <v>20784</v>
      </c>
      <c r="H202" s="38" t="s">
        <v>10089</v>
      </c>
      <c r="I202" s="38" t="s">
        <v>10090</v>
      </c>
      <c r="J202" s="38" t="s">
        <v>20785</v>
      </c>
      <c r="K202" s="90">
        <v>50</v>
      </c>
      <c r="L202" s="38" t="s">
        <v>20028</v>
      </c>
      <c r="M202" s="90">
        <v>60</v>
      </c>
      <c r="N202" s="91" t="s">
        <v>333</v>
      </c>
      <c r="O202" s="91"/>
    </row>
    <row r="203" customHeight="1" spans="1:15">
      <c r="A203" s="87">
        <v>51905</v>
      </c>
      <c r="B203" s="38" t="s">
        <v>20786</v>
      </c>
      <c r="C203" s="38" t="s">
        <v>20023</v>
      </c>
      <c r="D203" s="38" t="s">
        <v>20024</v>
      </c>
      <c r="E203" s="38" t="s">
        <v>292</v>
      </c>
      <c r="F203" s="38" t="s">
        <v>293</v>
      </c>
      <c r="G203" s="38" t="s">
        <v>20787</v>
      </c>
      <c r="H203" s="38" t="s">
        <v>20788</v>
      </c>
      <c r="I203" s="38" t="s">
        <v>20220</v>
      </c>
      <c r="J203" s="38" t="s">
        <v>20789</v>
      </c>
      <c r="K203" s="90">
        <v>50</v>
      </c>
      <c r="L203" s="38" t="s">
        <v>20028</v>
      </c>
      <c r="M203" s="90">
        <v>61</v>
      </c>
      <c r="N203" s="91" t="s">
        <v>333</v>
      </c>
      <c r="O203" s="91"/>
    </row>
    <row r="204" customHeight="1" spans="1:15">
      <c r="A204" s="87">
        <v>52019</v>
      </c>
      <c r="B204" s="38" t="s">
        <v>20790</v>
      </c>
      <c r="C204" s="38" t="s">
        <v>20023</v>
      </c>
      <c r="D204" s="38" t="s">
        <v>20024</v>
      </c>
      <c r="E204" s="38" t="s">
        <v>292</v>
      </c>
      <c r="F204" s="38" t="s">
        <v>293</v>
      </c>
      <c r="G204" s="38" t="s">
        <v>20791</v>
      </c>
      <c r="H204" s="38" t="s">
        <v>20792</v>
      </c>
      <c r="I204" s="38" t="s">
        <v>20295</v>
      </c>
      <c r="J204" s="38" t="s">
        <v>20793</v>
      </c>
      <c r="K204" s="90">
        <v>50</v>
      </c>
      <c r="L204" s="38" t="s">
        <v>20028</v>
      </c>
      <c r="M204" s="90">
        <v>62</v>
      </c>
      <c r="N204" s="91" t="s">
        <v>333</v>
      </c>
      <c r="O204" s="91"/>
    </row>
    <row r="205" customHeight="1" spans="1:15">
      <c r="A205" s="87">
        <v>53291</v>
      </c>
      <c r="B205" s="38" t="s">
        <v>20794</v>
      </c>
      <c r="C205" s="38" t="s">
        <v>20023</v>
      </c>
      <c r="D205" s="38" t="s">
        <v>20024</v>
      </c>
      <c r="E205" s="38" t="s">
        <v>292</v>
      </c>
      <c r="F205" s="38" t="s">
        <v>293</v>
      </c>
      <c r="G205" s="38" t="s">
        <v>20795</v>
      </c>
      <c r="H205" s="38" t="s">
        <v>12107</v>
      </c>
      <c r="I205" s="38" t="s">
        <v>20796</v>
      </c>
      <c r="J205" s="38" t="s">
        <v>20797</v>
      </c>
      <c r="K205" s="90">
        <v>48</v>
      </c>
      <c r="L205" s="38" t="s">
        <v>20028</v>
      </c>
      <c r="M205" s="90">
        <v>63</v>
      </c>
      <c r="N205" s="91" t="s">
        <v>333</v>
      </c>
      <c r="O205" s="91"/>
    </row>
    <row r="206" customHeight="1" spans="1:15">
      <c r="A206" s="87">
        <v>52683</v>
      </c>
      <c r="B206" s="38" t="s">
        <v>20798</v>
      </c>
      <c r="C206" s="38" t="s">
        <v>20023</v>
      </c>
      <c r="D206" s="38" t="s">
        <v>20024</v>
      </c>
      <c r="E206" s="38" t="s">
        <v>292</v>
      </c>
      <c r="F206" s="38" t="s">
        <v>293</v>
      </c>
      <c r="G206" s="38" t="s">
        <v>20799</v>
      </c>
      <c r="H206" s="38" t="s">
        <v>525</v>
      </c>
      <c r="I206" s="38" t="s">
        <v>20359</v>
      </c>
      <c r="J206" s="38" t="s">
        <v>20800</v>
      </c>
      <c r="K206" s="90">
        <v>47</v>
      </c>
      <c r="L206" s="38" t="s">
        <v>20028</v>
      </c>
      <c r="M206" s="90">
        <v>64</v>
      </c>
      <c r="N206" s="91" t="s">
        <v>333</v>
      </c>
      <c r="O206" s="91"/>
    </row>
    <row r="207" customHeight="1" spans="1:15">
      <c r="A207" s="87">
        <v>55862</v>
      </c>
      <c r="B207" s="38" t="s">
        <v>20801</v>
      </c>
      <c r="C207" s="38" t="s">
        <v>20023</v>
      </c>
      <c r="D207" s="38" t="s">
        <v>20024</v>
      </c>
      <c r="E207" s="38" t="s">
        <v>292</v>
      </c>
      <c r="F207" s="38" t="s">
        <v>293</v>
      </c>
      <c r="G207" s="38" t="s">
        <v>20802</v>
      </c>
      <c r="H207" s="38" t="s">
        <v>20803</v>
      </c>
      <c r="I207" s="38" t="s">
        <v>19831</v>
      </c>
      <c r="J207" s="38" t="s">
        <v>20804</v>
      </c>
      <c r="K207" s="90">
        <v>46</v>
      </c>
      <c r="L207" s="38" t="s">
        <v>20028</v>
      </c>
      <c r="M207" s="90">
        <v>65</v>
      </c>
      <c r="N207" s="91" t="s">
        <v>333</v>
      </c>
      <c r="O207" s="91"/>
    </row>
    <row r="208" customHeight="1" spans="1:15">
      <c r="A208" s="87">
        <v>50000</v>
      </c>
      <c r="B208" s="38" t="s">
        <v>20805</v>
      </c>
      <c r="C208" s="38" t="s">
        <v>20023</v>
      </c>
      <c r="D208" s="38" t="s">
        <v>20024</v>
      </c>
      <c r="E208" s="38" t="s">
        <v>292</v>
      </c>
      <c r="F208" s="38" t="s">
        <v>293</v>
      </c>
      <c r="G208" s="38" t="s">
        <v>20414</v>
      </c>
      <c r="H208" s="38" t="s">
        <v>20414</v>
      </c>
      <c r="I208" s="38" t="s">
        <v>20472</v>
      </c>
      <c r="J208" s="38" t="s">
        <v>20806</v>
      </c>
      <c r="K208" s="90">
        <v>46</v>
      </c>
      <c r="L208" s="38" t="s">
        <v>20028</v>
      </c>
      <c r="M208" s="90">
        <v>66</v>
      </c>
      <c r="N208" s="91" t="s">
        <v>333</v>
      </c>
      <c r="O208" s="91"/>
    </row>
    <row r="209" customHeight="1" spans="1:15">
      <c r="A209" s="87">
        <v>47920</v>
      </c>
      <c r="B209" s="38" t="s">
        <v>20807</v>
      </c>
      <c r="C209" s="38" t="s">
        <v>20023</v>
      </c>
      <c r="D209" s="38" t="s">
        <v>20024</v>
      </c>
      <c r="E209" s="38" t="s">
        <v>292</v>
      </c>
      <c r="F209" s="38" t="s">
        <v>293</v>
      </c>
      <c r="G209" s="38" t="s">
        <v>20808</v>
      </c>
      <c r="H209" s="38" t="s">
        <v>20808</v>
      </c>
      <c r="I209" s="38" t="s">
        <v>20809</v>
      </c>
      <c r="J209" s="38" t="s">
        <v>20810</v>
      </c>
      <c r="K209" s="90">
        <v>45</v>
      </c>
      <c r="L209" s="38" t="s">
        <v>20028</v>
      </c>
      <c r="M209" s="90">
        <v>67</v>
      </c>
      <c r="N209" s="91" t="s">
        <v>333</v>
      </c>
      <c r="O209" s="91"/>
    </row>
    <row r="210" customHeight="1" spans="1:15">
      <c r="A210" s="87">
        <v>47033</v>
      </c>
      <c r="B210" s="38" t="s">
        <v>20811</v>
      </c>
      <c r="C210" s="38" t="s">
        <v>20023</v>
      </c>
      <c r="D210" s="38" t="s">
        <v>20024</v>
      </c>
      <c r="E210" s="38" t="s">
        <v>292</v>
      </c>
      <c r="F210" s="38" t="s">
        <v>293</v>
      </c>
      <c r="G210" s="38" t="s">
        <v>20812</v>
      </c>
      <c r="H210" s="38" t="s">
        <v>20813</v>
      </c>
      <c r="I210" s="38" t="s">
        <v>20494</v>
      </c>
      <c r="J210" s="38" t="s">
        <v>20814</v>
      </c>
      <c r="K210" s="90">
        <v>44</v>
      </c>
      <c r="L210" s="38" t="s">
        <v>20028</v>
      </c>
      <c r="M210" s="90">
        <v>68</v>
      </c>
      <c r="N210" s="91" t="s">
        <v>333</v>
      </c>
      <c r="O210" s="91"/>
    </row>
    <row r="211" customHeight="1" spans="1:15">
      <c r="A211" s="87">
        <v>54264</v>
      </c>
      <c r="B211" s="38" t="s">
        <v>20815</v>
      </c>
      <c r="C211" s="38" t="s">
        <v>20023</v>
      </c>
      <c r="D211" s="38" t="s">
        <v>20024</v>
      </c>
      <c r="E211" s="38" t="s">
        <v>292</v>
      </c>
      <c r="F211" s="38" t="s">
        <v>293</v>
      </c>
      <c r="G211" s="38" t="s">
        <v>20816</v>
      </c>
      <c r="H211" s="38" t="s">
        <v>20523</v>
      </c>
      <c r="I211" s="38" t="s">
        <v>20524</v>
      </c>
      <c r="J211" s="38" t="s">
        <v>20817</v>
      </c>
      <c r="K211" s="90">
        <v>44</v>
      </c>
      <c r="L211" s="38" t="s">
        <v>20028</v>
      </c>
      <c r="M211" s="90">
        <v>69</v>
      </c>
      <c r="N211" s="91" t="s">
        <v>333</v>
      </c>
      <c r="O211" s="91"/>
    </row>
    <row r="212" customHeight="1" spans="1:15">
      <c r="A212" s="87">
        <v>46604</v>
      </c>
      <c r="B212" s="38" t="s">
        <v>20818</v>
      </c>
      <c r="C212" s="38" t="s">
        <v>20023</v>
      </c>
      <c r="D212" s="38" t="s">
        <v>20024</v>
      </c>
      <c r="E212" s="38" t="s">
        <v>292</v>
      </c>
      <c r="F212" s="38" t="s">
        <v>293</v>
      </c>
      <c r="G212" s="38" t="s">
        <v>20819</v>
      </c>
      <c r="H212" s="38" t="s">
        <v>20820</v>
      </c>
      <c r="I212" s="38" t="s">
        <v>20821</v>
      </c>
      <c r="J212" s="38" t="s">
        <v>20822</v>
      </c>
      <c r="K212" s="90">
        <v>44</v>
      </c>
      <c r="L212" s="38" t="s">
        <v>20028</v>
      </c>
      <c r="M212" s="90">
        <v>70</v>
      </c>
      <c r="N212" s="91" t="s">
        <v>333</v>
      </c>
      <c r="O212" s="91"/>
    </row>
    <row r="213" customHeight="1" spans="1:15">
      <c r="A213" s="87">
        <v>55136</v>
      </c>
      <c r="B213" s="38" t="s">
        <v>20823</v>
      </c>
      <c r="C213" s="38" t="s">
        <v>20023</v>
      </c>
      <c r="D213" s="38" t="s">
        <v>20024</v>
      </c>
      <c r="E213" s="38" t="s">
        <v>292</v>
      </c>
      <c r="F213" s="38" t="s">
        <v>293</v>
      </c>
      <c r="G213" s="38" t="s">
        <v>20824</v>
      </c>
      <c r="H213" s="38" t="s">
        <v>1973</v>
      </c>
      <c r="I213" s="38" t="s">
        <v>20092</v>
      </c>
      <c r="J213" s="38" t="s">
        <v>20825</v>
      </c>
      <c r="K213" s="90">
        <v>44</v>
      </c>
      <c r="L213" s="38" t="s">
        <v>20028</v>
      </c>
      <c r="M213" s="90">
        <v>71</v>
      </c>
      <c r="N213" s="91" t="s">
        <v>333</v>
      </c>
      <c r="O213" s="91"/>
    </row>
    <row r="214" customHeight="1" spans="1:15">
      <c r="A214" s="87">
        <v>52038</v>
      </c>
      <c r="B214" s="38" t="s">
        <v>20826</v>
      </c>
      <c r="C214" s="38" t="s">
        <v>20023</v>
      </c>
      <c r="D214" s="38" t="s">
        <v>20024</v>
      </c>
      <c r="E214" s="38" t="s">
        <v>292</v>
      </c>
      <c r="F214" s="38" t="s">
        <v>293</v>
      </c>
      <c r="G214" s="38" t="s">
        <v>20827</v>
      </c>
      <c r="H214" s="38" t="s">
        <v>20828</v>
      </c>
      <c r="I214" s="38" t="s">
        <v>9213</v>
      </c>
      <c r="J214" s="38" t="s">
        <v>20829</v>
      </c>
      <c r="K214" s="90">
        <v>43</v>
      </c>
      <c r="L214" s="38" t="s">
        <v>20028</v>
      </c>
      <c r="M214" s="90">
        <v>72</v>
      </c>
      <c r="N214" s="91" t="s">
        <v>368</v>
      </c>
      <c r="O214" s="91"/>
    </row>
    <row r="215" customHeight="1" spans="1:15">
      <c r="A215" s="87">
        <v>46940</v>
      </c>
      <c r="B215" s="38" t="s">
        <v>20830</v>
      </c>
      <c r="C215" s="38" t="s">
        <v>20023</v>
      </c>
      <c r="D215" s="38" t="s">
        <v>20024</v>
      </c>
      <c r="E215" s="38" t="s">
        <v>292</v>
      </c>
      <c r="F215" s="38" t="s">
        <v>293</v>
      </c>
      <c r="G215" s="38" t="s">
        <v>20831</v>
      </c>
      <c r="H215" s="38" t="s">
        <v>20832</v>
      </c>
      <c r="I215" s="38" t="s">
        <v>20352</v>
      </c>
      <c r="J215" s="38" t="s">
        <v>20831</v>
      </c>
      <c r="K215" s="90">
        <v>42</v>
      </c>
      <c r="L215" s="38" t="s">
        <v>20028</v>
      </c>
      <c r="M215" s="90">
        <v>73</v>
      </c>
      <c r="N215" s="91" t="s">
        <v>368</v>
      </c>
      <c r="O215" s="91"/>
    </row>
    <row r="216" customHeight="1" spans="1:15">
      <c r="A216" s="87">
        <v>48624</v>
      </c>
      <c r="B216" s="38" t="s">
        <v>20833</v>
      </c>
      <c r="C216" s="38" t="s">
        <v>20023</v>
      </c>
      <c r="D216" s="38" t="s">
        <v>20024</v>
      </c>
      <c r="E216" s="38" t="s">
        <v>292</v>
      </c>
      <c r="F216" s="38" t="s">
        <v>293</v>
      </c>
      <c r="G216" s="38" t="s">
        <v>20834</v>
      </c>
      <c r="H216" s="38" t="s">
        <v>20835</v>
      </c>
      <c r="I216" s="38" t="s">
        <v>20250</v>
      </c>
      <c r="J216" s="38" t="s">
        <v>20834</v>
      </c>
      <c r="K216" s="90">
        <v>42</v>
      </c>
      <c r="L216" s="38" t="s">
        <v>20028</v>
      </c>
      <c r="M216" s="90">
        <v>74</v>
      </c>
      <c r="N216" s="91" t="s">
        <v>368</v>
      </c>
      <c r="O216" s="91"/>
    </row>
    <row r="217" customHeight="1" spans="1:15">
      <c r="A217" s="87">
        <v>52900</v>
      </c>
      <c r="B217" s="38" t="s">
        <v>20836</v>
      </c>
      <c r="C217" s="38" t="s">
        <v>20023</v>
      </c>
      <c r="D217" s="38" t="s">
        <v>20024</v>
      </c>
      <c r="E217" s="38" t="s">
        <v>292</v>
      </c>
      <c r="F217" s="38" t="s">
        <v>293</v>
      </c>
      <c r="G217" s="38" t="s">
        <v>20837</v>
      </c>
      <c r="H217" s="38" t="s">
        <v>9672</v>
      </c>
      <c r="I217" s="38" t="s">
        <v>9673</v>
      </c>
      <c r="J217" s="38" t="s">
        <v>20838</v>
      </c>
      <c r="K217" s="90">
        <v>42</v>
      </c>
      <c r="L217" s="38" t="s">
        <v>20028</v>
      </c>
      <c r="M217" s="90">
        <v>75</v>
      </c>
      <c r="N217" s="91" t="s">
        <v>368</v>
      </c>
      <c r="O217" s="91"/>
    </row>
    <row r="218" customHeight="1" spans="1:15">
      <c r="A218" s="87">
        <v>50243</v>
      </c>
      <c r="B218" s="38" t="s">
        <v>20839</v>
      </c>
      <c r="C218" s="38" t="s">
        <v>20023</v>
      </c>
      <c r="D218" s="38" t="s">
        <v>20024</v>
      </c>
      <c r="E218" s="38" t="s">
        <v>292</v>
      </c>
      <c r="F218" s="38" t="s">
        <v>293</v>
      </c>
      <c r="G218" s="38" t="s">
        <v>20840</v>
      </c>
      <c r="H218" s="38" t="s">
        <v>20841</v>
      </c>
      <c r="I218" s="38" t="s">
        <v>20340</v>
      </c>
      <c r="J218" s="38" t="s">
        <v>20840</v>
      </c>
      <c r="K218" s="90">
        <v>42</v>
      </c>
      <c r="L218" s="38" t="s">
        <v>20028</v>
      </c>
      <c r="M218" s="90">
        <v>76</v>
      </c>
      <c r="N218" s="91" t="s">
        <v>368</v>
      </c>
      <c r="O218" s="91"/>
    </row>
    <row r="219" customHeight="1" spans="1:15">
      <c r="A219" s="87">
        <v>52007</v>
      </c>
      <c r="B219" s="38" t="s">
        <v>20842</v>
      </c>
      <c r="C219" s="38" t="s">
        <v>20023</v>
      </c>
      <c r="D219" s="38" t="s">
        <v>20024</v>
      </c>
      <c r="E219" s="38" t="s">
        <v>292</v>
      </c>
      <c r="F219" s="38" t="s">
        <v>293</v>
      </c>
      <c r="G219" s="38" t="s">
        <v>20843</v>
      </c>
      <c r="H219" s="38" t="s">
        <v>20844</v>
      </c>
      <c r="I219" s="38" t="s">
        <v>20295</v>
      </c>
      <c r="J219" s="38" t="s">
        <v>20845</v>
      </c>
      <c r="K219" s="89">
        <v>41.02</v>
      </c>
      <c r="L219" s="38" t="s">
        <v>20028</v>
      </c>
      <c r="M219" s="90">
        <v>77</v>
      </c>
      <c r="N219" s="91" t="s">
        <v>368</v>
      </c>
      <c r="O219" s="91"/>
    </row>
    <row r="220" customHeight="1" spans="1:15">
      <c r="A220" s="87">
        <v>51916</v>
      </c>
      <c r="B220" s="38" t="s">
        <v>20846</v>
      </c>
      <c r="C220" s="38" t="s">
        <v>20023</v>
      </c>
      <c r="D220" s="38" t="s">
        <v>20024</v>
      </c>
      <c r="E220" s="38" t="s">
        <v>292</v>
      </c>
      <c r="F220" s="38" t="s">
        <v>293</v>
      </c>
      <c r="G220" s="38" t="s">
        <v>20847</v>
      </c>
      <c r="H220" s="38" t="s">
        <v>20847</v>
      </c>
      <c r="I220" s="38" t="s">
        <v>20848</v>
      </c>
      <c r="J220" s="38" t="s">
        <v>20849</v>
      </c>
      <c r="K220" s="90">
        <v>41</v>
      </c>
      <c r="L220" s="38" t="s">
        <v>20028</v>
      </c>
      <c r="M220" s="90">
        <v>78</v>
      </c>
      <c r="N220" s="91" t="s">
        <v>368</v>
      </c>
      <c r="O220" s="91"/>
    </row>
    <row r="221" customHeight="1" spans="1:15">
      <c r="A221" s="87">
        <v>52033</v>
      </c>
      <c r="B221" s="38" t="s">
        <v>20850</v>
      </c>
      <c r="C221" s="38" t="s">
        <v>20023</v>
      </c>
      <c r="D221" s="38" t="s">
        <v>20024</v>
      </c>
      <c r="E221" s="38" t="s">
        <v>292</v>
      </c>
      <c r="F221" s="38" t="s">
        <v>293</v>
      </c>
      <c r="G221" s="38" t="s">
        <v>20851</v>
      </c>
      <c r="H221" s="38" t="s">
        <v>20852</v>
      </c>
      <c r="I221" s="38" t="s">
        <v>20853</v>
      </c>
      <c r="J221" s="38" t="s">
        <v>20854</v>
      </c>
      <c r="K221" s="90">
        <v>41</v>
      </c>
      <c r="L221" s="38" t="s">
        <v>20028</v>
      </c>
      <c r="M221" s="90">
        <v>79</v>
      </c>
      <c r="N221" s="91" t="s">
        <v>368</v>
      </c>
      <c r="O221" s="91"/>
    </row>
    <row r="222" customHeight="1" spans="1:15">
      <c r="A222" s="87">
        <v>54267</v>
      </c>
      <c r="B222" s="38" t="s">
        <v>20855</v>
      </c>
      <c r="C222" s="38" t="s">
        <v>20023</v>
      </c>
      <c r="D222" s="38" t="s">
        <v>20024</v>
      </c>
      <c r="E222" s="38" t="s">
        <v>292</v>
      </c>
      <c r="F222" s="38" t="s">
        <v>293</v>
      </c>
      <c r="G222" s="38" t="s">
        <v>20856</v>
      </c>
      <c r="H222" s="38" t="s">
        <v>20523</v>
      </c>
      <c r="I222" s="38" t="s">
        <v>20857</v>
      </c>
      <c r="J222" s="38" t="s">
        <v>20858</v>
      </c>
      <c r="K222" s="90">
        <v>41</v>
      </c>
      <c r="L222" s="38" t="s">
        <v>20028</v>
      </c>
      <c r="M222" s="90">
        <v>80</v>
      </c>
      <c r="N222" s="91" t="s">
        <v>368</v>
      </c>
      <c r="O222" s="91"/>
    </row>
    <row r="223" customHeight="1" spans="1:15">
      <c r="A223" s="87">
        <v>49379</v>
      </c>
      <c r="B223" s="38" t="s">
        <v>20859</v>
      </c>
      <c r="C223" s="38" t="s">
        <v>20023</v>
      </c>
      <c r="D223" s="38" t="s">
        <v>20024</v>
      </c>
      <c r="E223" s="38" t="s">
        <v>292</v>
      </c>
      <c r="F223" s="38" t="s">
        <v>293</v>
      </c>
      <c r="G223" s="38" t="s">
        <v>20860</v>
      </c>
      <c r="H223" s="38" t="s">
        <v>20861</v>
      </c>
      <c r="I223" s="38" t="s">
        <v>20862</v>
      </c>
      <c r="J223" s="38" t="s">
        <v>20863</v>
      </c>
      <c r="K223" s="90">
        <v>41</v>
      </c>
      <c r="L223" s="38" t="s">
        <v>20028</v>
      </c>
      <c r="M223" s="90">
        <v>81</v>
      </c>
      <c r="N223" s="91" t="s">
        <v>368</v>
      </c>
      <c r="O223" s="91"/>
    </row>
    <row r="224" customHeight="1" spans="1:15">
      <c r="A224" s="87">
        <v>51867</v>
      </c>
      <c r="B224" s="38" t="s">
        <v>20864</v>
      </c>
      <c r="C224" s="38" t="s">
        <v>20023</v>
      </c>
      <c r="D224" s="38" t="s">
        <v>20024</v>
      </c>
      <c r="E224" s="38" t="s">
        <v>292</v>
      </c>
      <c r="F224" s="38" t="s">
        <v>293</v>
      </c>
      <c r="G224" s="38" t="s">
        <v>20865</v>
      </c>
      <c r="H224" s="38" t="s">
        <v>20866</v>
      </c>
      <c r="I224" s="38" t="s">
        <v>20220</v>
      </c>
      <c r="J224" s="38" t="s">
        <v>20867</v>
      </c>
      <c r="K224" s="90">
        <v>41</v>
      </c>
      <c r="L224" s="38" t="s">
        <v>20028</v>
      </c>
      <c r="M224" s="90">
        <v>82</v>
      </c>
      <c r="N224" s="91" t="s">
        <v>368</v>
      </c>
      <c r="O224" s="91"/>
    </row>
    <row r="225" customHeight="1" spans="1:15">
      <c r="A225" s="87">
        <v>50373</v>
      </c>
      <c r="B225" s="38" t="s">
        <v>20868</v>
      </c>
      <c r="C225" s="38" t="s">
        <v>20023</v>
      </c>
      <c r="D225" s="38" t="s">
        <v>20024</v>
      </c>
      <c r="E225" s="38" t="s">
        <v>292</v>
      </c>
      <c r="F225" s="38" t="s">
        <v>293</v>
      </c>
      <c r="G225" s="38" t="s">
        <v>20772</v>
      </c>
      <c r="H225" s="38" t="s">
        <v>5423</v>
      </c>
      <c r="I225" s="38" t="s">
        <v>20715</v>
      </c>
      <c r="J225" s="38" t="s">
        <v>20772</v>
      </c>
      <c r="K225" s="90">
        <v>40</v>
      </c>
      <c r="L225" s="38" t="s">
        <v>20028</v>
      </c>
      <c r="M225" s="90">
        <v>83</v>
      </c>
      <c r="N225" s="91" t="s">
        <v>368</v>
      </c>
      <c r="O225" s="91"/>
    </row>
    <row r="226" customHeight="1" spans="1:15">
      <c r="A226" s="87">
        <v>54782</v>
      </c>
      <c r="B226" s="38" t="s">
        <v>20869</v>
      </c>
      <c r="C226" s="38" t="s">
        <v>20023</v>
      </c>
      <c r="D226" s="38" t="s">
        <v>20024</v>
      </c>
      <c r="E226" s="38" t="s">
        <v>292</v>
      </c>
      <c r="F226" s="38" t="s">
        <v>293</v>
      </c>
      <c r="G226" s="38" t="s">
        <v>20870</v>
      </c>
      <c r="H226" s="38" t="s">
        <v>20871</v>
      </c>
      <c r="I226" s="38" t="s">
        <v>20092</v>
      </c>
      <c r="J226" s="38" t="s">
        <v>20872</v>
      </c>
      <c r="K226" s="90">
        <v>40</v>
      </c>
      <c r="L226" s="38" t="s">
        <v>20028</v>
      </c>
      <c r="M226" s="90">
        <v>84</v>
      </c>
      <c r="N226" s="91" t="s">
        <v>368</v>
      </c>
      <c r="O226" s="91"/>
    </row>
    <row r="227" customHeight="1" spans="1:15">
      <c r="A227" s="87">
        <v>47641</v>
      </c>
      <c r="B227" s="38" t="s">
        <v>20873</v>
      </c>
      <c r="C227" s="38" t="s">
        <v>20023</v>
      </c>
      <c r="D227" s="38" t="s">
        <v>20024</v>
      </c>
      <c r="E227" s="38" t="s">
        <v>292</v>
      </c>
      <c r="F227" s="38" t="s">
        <v>293</v>
      </c>
      <c r="G227" s="38" t="s">
        <v>20874</v>
      </c>
      <c r="H227" s="38" t="s">
        <v>20875</v>
      </c>
      <c r="I227" s="38" t="s">
        <v>20876</v>
      </c>
      <c r="J227" s="38" t="s">
        <v>20877</v>
      </c>
      <c r="K227" s="90">
        <v>40</v>
      </c>
      <c r="L227" s="38" t="s">
        <v>20028</v>
      </c>
      <c r="M227" s="90">
        <v>85</v>
      </c>
      <c r="N227" s="91" t="s">
        <v>368</v>
      </c>
      <c r="O227" s="91"/>
    </row>
    <row r="228" customHeight="1" spans="1:15">
      <c r="A228" s="87">
        <v>54274</v>
      </c>
      <c r="B228" s="38" t="s">
        <v>20878</v>
      </c>
      <c r="C228" s="38" t="s">
        <v>20023</v>
      </c>
      <c r="D228" s="38" t="s">
        <v>20024</v>
      </c>
      <c r="E228" s="38" t="s">
        <v>292</v>
      </c>
      <c r="F228" s="38" t="s">
        <v>293</v>
      </c>
      <c r="G228" s="38" t="s">
        <v>20879</v>
      </c>
      <c r="H228" s="38" t="s">
        <v>20523</v>
      </c>
      <c r="I228" s="38" t="s">
        <v>20524</v>
      </c>
      <c r="J228" s="38" t="s">
        <v>20880</v>
      </c>
      <c r="K228" s="90">
        <v>40</v>
      </c>
      <c r="L228" s="38" t="s">
        <v>20028</v>
      </c>
      <c r="M228" s="90">
        <v>86</v>
      </c>
      <c r="N228" s="91" t="s">
        <v>368</v>
      </c>
      <c r="O228" s="91"/>
    </row>
    <row r="229" customHeight="1" spans="1:15">
      <c r="A229" s="87">
        <v>55442</v>
      </c>
      <c r="B229" s="38" t="s">
        <v>20881</v>
      </c>
      <c r="C229" s="38" t="s">
        <v>20023</v>
      </c>
      <c r="D229" s="38" t="s">
        <v>20024</v>
      </c>
      <c r="E229" s="38" t="s">
        <v>292</v>
      </c>
      <c r="F229" s="38" t="s">
        <v>293</v>
      </c>
      <c r="G229" s="38" t="s">
        <v>20882</v>
      </c>
      <c r="H229" s="38" t="s">
        <v>20883</v>
      </c>
      <c r="I229" s="38" t="s">
        <v>20884</v>
      </c>
      <c r="J229" s="38" t="s">
        <v>20885</v>
      </c>
      <c r="K229" s="90">
        <v>40</v>
      </c>
      <c r="L229" s="38" t="s">
        <v>20028</v>
      </c>
      <c r="M229" s="90">
        <v>87</v>
      </c>
      <c r="N229" s="91" t="s">
        <v>368</v>
      </c>
      <c r="O229" s="91"/>
    </row>
    <row r="230" customHeight="1" spans="1:15">
      <c r="A230" s="87">
        <v>58495</v>
      </c>
      <c r="B230" s="38" t="s">
        <v>20886</v>
      </c>
      <c r="C230" s="38" t="s">
        <v>20023</v>
      </c>
      <c r="D230" s="38" t="s">
        <v>20024</v>
      </c>
      <c r="E230" s="38" t="s">
        <v>292</v>
      </c>
      <c r="F230" s="38" t="s">
        <v>293</v>
      </c>
      <c r="G230" s="38" t="s">
        <v>20887</v>
      </c>
      <c r="H230" s="38" t="s">
        <v>20888</v>
      </c>
      <c r="I230" s="38" t="s">
        <v>20889</v>
      </c>
      <c r="J230" s="38" t="s">
        <v>20890</v>
      </c>
      <c r="K230" s="90">
        <v>40</v>
      </c>
      <c r="L230" s="38" t="s">
        <v>20028</v>
      </c>
      <c r="M230" s="90">
        <v>88</v>
      </c>
      <c r="N230" s="91" t="s">
        <v>368</v>
      </c>
      <c r="O230" s="91"/>
    </row>
    <row r="231" customHeight="1" spans="1:15">
      <c r="A231" s="87">
        <v>46949</v>
      </c>
      <c r="B231" s="38" t="s">
        <v>20891</v>
      </c>
      <c r="C231" s="38" t="s">
        <v>20023</v>
      </c>
      <c r="D231" s="38" t="s">
        <v>20024</v>
      </c>
      <c r="E231" s="38" t="s">
        <v>292</v>
      </c>
      <c r="F231" s="38" t="s">
        <v>293</v>
      </c>
      <c r="G231" s="38" t="s">
        <v>20892</v>
      </c>
      <c r="H231" s="38" t="s">
        <v>20893</v>
      </c>
      <c r="I231" s="38" t="s">
        <v>20894</v>
      </c>
      <c r="J231" s="38" t="s">
        <v>20895</v>
      </c>
      <c r="K231" s="90">
        <v>39</v>
      </c>
      <c r="L231" s="38" t="s">
        <v>20028</v>
      </c>
      <c r="M231" s="90">
        <v>89</v>
      </c>
      <c r="N231" s="91" t="s">
        <v>368</v>
      </c>
      <c r="O231" s="91"/>
    </row>
    <row r="232" customHeight="1" spans="1:15">
      <c r="A232" s="87">
        <v>60543</v>
      </c>
      <c r="B232" s="38" t="s">
        <v>20896</v>
      </c>
      <c r="C232" s="38" t="s">
        <v>20023</v>
      </c>
      <c r="D232" s="38" t="s">
        <v>20024</v>
      </c>
      <c r="E232" s="38" t="s">
        <v>292</v>
      </c>
      <c r="F232" s="38" t="s">
        <v>293</v>
      </c>
      <c r="G232" s="38" t="s">
        <v>20897</v>
      </c>
      <c r="H232" s="38" t="s">
        <v>20898</v>
      </c>
      <c r="I232" s="38" t="s">
        <v>20899</v>
      </c>
      <c r="J232" s="38" t="s">
        <v>20897</v>
      </c>
      <c r="K232" s="90">
        <v>39</v>
      </c>
      <c r="L232" s="38" t="s">
        <v>20028</v>
      </c>
      <c r="M232" s="90">
        <v>90</v>
      </c>
      <c r="N232" s="91" t="s">
        <v>368</v>
      </c>
      <c r="O232" s="91"/>
    </row>
    <row r="233" customHeight="1" spans="1:15">
      <c r="A233" s="87">
        <v>51586</v>
      </c>
      <c r="B233" s="38" t="s">
        <v>20900</v>
      </c>
      <c r="C233" s="38" t="s">
        <v>20023</v>
      </c>
      <c r="D233" s="38" t="s">
        <v>20024</v>
      </c>
      <c r="E233" s="38" t="s">
        <v>292</v>
      </c>
      <c r="F233" s="38" t="s">
        <v>293</v>
      </c>
      <c r="G233" s="38" t="s">
        <v>20901</v>
      </c>
      <c r="H233" s="38" t="s">
        <v>20902</v>
      </c>
      <c r="I233" s="38" t="s">
        <v>20903</v>
      </c>
      <c r="J233" s="38" t="s">
        <v>20904</v>
      </c>
      <c r="K233" s="90">
        <v>39</v>
      </c>
      <c r="L233" s="38" t="s">
        <v>20028</v>
      </c>
      <c r="M233" s="90">
        <v>91</v>
      </c>
      <c r="N233" s="91" t="s">
        <v>368</v>
      </c>
      <c r="O233" s="91"/>
    </row>
    <row r="234" customHeight="1" spans="1:15">
      <c r="A234" s="87">
        <v>53216</v>
      </c>
      <c r="B234" s="38" t="s">
        <v>20905</v>
      </c>
      <c r="C234" s="38" t="s">
        <v>20023</v>
      </c>
      <c r="D234" s="38" t="s">
        <v>20024</v>
      </c>
      <c r="E234" s="38" t="s">
        <v>292</v>
      </c>
      <c r="F234" s="38" t="s">
        <v>293</v>
      </c>
      <c r="G234" s="38" t="s">
        <v>20906</v>
      </c>
      <c r="H234" s="38" t="s">
        <v>20907</v>
      </c>
      <c r="I234" s="38" t="s">
        <v>20796</v>
      </c>
      <c r="J234" s="38" t="s">
        <v>20908</v>
      </c>
      <c r="K234" s="90">
        <v>39</v>
      </c>
      <c r="L234" s="38" t="s">
        <v>20028</v>
      </c>
      <c r="M234" s="90">
        <v>92</v>
      </c>
      <c r="N234" s="91" t="s">
        <v>368</v>
      </c>
      <c r="O234" s="91"/>
    </row>
    <row r="235" customHeight="1" spans="1:15">
      <c r="A235" s="87">
        <v>50808</v>
      </c>
      <c r="B235" s="38" t="s">
        <v>20909</v>
      </c>
      <c r="C235" s="38" t="s">
        <v>20023</v>
      </c>
      <c r="D235" s="38" t="s">
        <v>20024</v>
      </c>
      <c r="E235" s="38" t="s">
        <v>292</v>
      </c>
      <c r="F235" s="38" t="s">
        <v>293</v>
      </c>
      <c r="G235" s="38" t="s">
        <v>20910</v>
      </c>
      <c r="H235" s="38" t="s">
        <v>20911</v>
      </c>
      <c r="I235" s="38" t="s">
        <v>20912</v>
      </c>
      <c r="J235" s="38" t="s">
        <v>20913</v>
      </c>
      <c r="K235" s="90">
        <v>38</v>
      </c>
      <c r="L235" s="38" t="s">
        <v>20028</v>
      </c>
      <c r="M235" s="90">
        <v>93</v>
      </c>
      <c r="N235" s="91" t="s">
        <v>368</v>
      </c>
      <c r="O235" s="91"/>
    </row>
    <row r="236" customHeight="1" spans="1:15">
      <c r="A236" s="87">
        <v>45863</v>
      </c>
      <c r="B236" s="38" t="s">
        <v>20914</v>
      </c>
      <c r="C236" s="38" t="s">
        <v>20023</v>
      </c>
      <c r="D236" s="38" t="s">
        <v>20024</v>
      </c>
      <c r="E236" s="38" t="s">
        <v>292</v>
      </c>
      <c r="F236" s="38" t="s">
        <v>293</v>
      </c>
      <c r="G236" s="38" t="s">
        <v>20915</v>
      </c>
      <c r="H236" s="38" t="s">
        <v>20916</v>
      </c>
      <c r="I236" s="38" t="s">
        <v>20149</v>
      </c>
      <c r="J236" s="38" t="s">
        <v>20915</v>
      </c>
      <c r="K236" s="90">
        <v>38</v>
      </c>
      <c r="L236" s="38" t="s">
        <v>20028</v>
      </c>
      <c r="M236" s="90">
        <v>94</v>
      </c>
      <c r="N236" s="91" t="s">
        <v>368</v>
      </c>
      <c r="O236" s="91"/>
    </row>
    <row r="237" customHeight="1" spans="1:15">
      <c r="A237" s="87">
        <v>53269</v>
      </c>
      <c r="B237" s="38" t="s">
        <v>20917</v>
      </c>
      <c r="C237" s="38" t="s">
        <v>20023</v>
      </c>
      <c r="D237" s="38" t="s">
        <v>20024</v>
      </c>
      <c r="E237" s="38" t="s">
        <v>292</v>
      </c>
      <c r="F237" s="38" t="s">
        <v>293</v>
      </c>
      <c r="G237" s="38" t="s">
        <v>20918</v>
      </c>
      <c r="H237" s="38" t="s">
        <v>20919</v>
      </c>
      <c r="I237" s="38" t="s">
        <v>20796</v>
      </c>
      <c r="J237" s="38" t="s">
        <v>20920</v>
      </c>
      <c r="K237" s="90">
        <v>38</v>
      </c>
      <c r="L237" s="38" t="s">
        <v>20028</v>
      </c>
      <c r="M237" s="90">
        <v>95</v>
      </c>
      <c r="N237" s="91" t="s">
        <v>368</v>
      </c>
      <c r="O237" s="91"/>
    </row>
    <row r="238" customHeight="1" spans="1:15">
      <c r="A238" s="87">
        <v>56819</v>
      </c>
      <c r="B238" s="38" t="s">
        <v>20921</v>
      </c>
      <c r="C238" s="38" t="s">
        <v>20023</v>
      </c>
      <c r="D238" s="38" t="s">
        <v>20024</v>
      </c>
      <c r="E238" s="38" t="s">
        <v>292</v>
      </c>
      <c r="F238" s="38" t="s">
        <v>293</v>
      </c>
      <c r="G238" s="38" t="s">
        <v>20922</v>
      </c>
      <c r="H238" s="38" t="s">
        <v>20923</v>
      </c>
      <c r="I238" s="38" t="s">
        <v>20231</v>
      </c>
      <c r="J238" s="38" t="s">
        <v>20922</v>
      </c>
      <c r="K238" s="90">
        <v>37</v>
      </c>
      <c r="L238" s="38" t="s">
        <v>20028</v>
      </c>
      <c r="M238" s="90">
        <v>96</v>
      </c>
      <c r="N238" s="91" t="s">
        <v>368</v>
      </c>
      <c r="O238" s="91"/>
    </row>
    <row r="239" customHeight="1" spans="1:15">
      <c r="A239" s="87">
        <v>50791</v>
      </c>
      <c r="B239" s="38" t="s">
        <v>20924</v>
      </c>
      <c r="C239" s="38" t="s">
        <v>20023</v>
      </c>
      <c r="D239" s="38" t="s">
        <v>20024</v>
      </c>
      <c r="E239" s="38" t="s">
        <v>292</v>
      </c>
      <c r="F239" s="38" t="s">
        <v>293</v>
      </c>
      <c r="G239" s="38" t="s">
        <v>20925</v>
      </c>
      <c r="H239" s="38" t="s">
        <v>20926</v>
      </c>
      <c r="I239" s="38" t="s">
        <v>20340</v>
      </c>
      <c r="J239" s="38" t="s">
        <v>20925</v>
      </c>
      <c r="K239" s="90">
        <v>37</v>
      </c>
      <c r="L239" s="38" t="s">
        <v>20028</v>
      </c>
      <c r="M239" s="90">
        <v>97</v>
      </c>
      <c r="N239" s="91" t="s">
        <v>368</v>
      </c>
      <c r="O239" s="91"/>
    </row>
    <row r="240" customHeight="1" spans="1:15">
      <c r="A240" s="87">
        <v>61127</v>
      </c>
      <c r="B240" s="38" t="s">
        <v>20927</v>
      </c>
      <c r="C240" s="38" t="s">
        <v>20023</v>
      </c>
      <c r="D240" s="38" t="s">
        <v>20024</v>
      </c>
      <c r="E240" s="38" t="s">
        <v>292</v>
      </c>
      <c r="F240" s="38" t="s">
        <v>293</v>
      </c>
      <c r="G240" s="38" t="s">
        <v>20928</v>
      </c>
      <c r="H240" s="38" t="s">
        <v>20929</v>
      </c>
      <c r="I240" s="38" t="s">
        <v>20930</v>
      </c>
      <c r="J240" s="38" t="s">
        <v>20928</v>
      </c>
      <c r="K240" s="90">
        <v>37</v>
      </c>
      <c r="L240" s="38" t="s">
        <v>20028</v>
      </c>
      <c r="M240" s="90">
        <v>98</v>
      </c>
      <c r="N240" s="91" t="s">
        <v>368</v>
      </c>
      <c r="O240" s="91"/>
    </row>
    <row r="241" customHeight="1" spans="1:15">
      <c r="A241" s="87">
        <v>53056</v>
      </c>
      <c r="B241" s="38" t="s">
        <v>20931</v>
      </c>
      <c r="C241" s="38" t="s">
        <v>20023</v>
      </c>
      <c r="D241" s="38" t="s">
        <v>20024</v>
      </c>
      <c r="E241" s="38" t="s">
        <v>292</v>
      </c>
      <c r="F241" s="38" t="s">
        <v>293</v>
      </c>
      <c r="G241" s="38" t="s">
        <v>20932</v>
      </c>
      <c r="H241" s="38" t="s">
        <v>20933</v>
      </c>
      <c r="I241" s="38" t="s">
        <v>20934</v>
      </c>
      <c r="J241" s="38" t="s">
        <v>20935</v>
      </c>
      <c r="K241" s="90">
        <v>36</v>
      </c>
      <c r="L241" s="38" t="s">
        <v>20028</v>
      </c>
      <c r="M241" s="90">
        <v>99</v>
      </c>
      <c r="N241" s="91" t="s">
        <v>368</v>
      </c>
      <c r="O241" s="91"/>
    </row>
    <row r="242" customHeight="1" spans="1:15">
      <c r="A242" s="87">
        <v>52879</v>
      </c>
      <c r="B242" s="38" t="s">
        <v>20936</v>
      </c>
      <c r="C242" s="38" t="s">
        <v>20023</v>
      </c>
      <c r="D242" s="38" t="s">
        <v>20024</v>
      </c>
      <c r="E242" s="38" t="s">
        <v>292</v>
      </c>
      <c r="F242" s="38" t="s">
        <v>293</v>
      </c>
      <c r="G242" s="38" t="s">
        <v>20937</v>
      </c>
      <c r="H242" s="38" t="s">
        <v>9672</v>
      </c>
      <c r="I242" s="38" t="s">
        <v>9673</v>
      </c>
      <c r="J242" s="38" t="s">
        <v>20938</v>
      </c>
      <c r="K242" s="90">
        <v>36</v>
      </c>
      <c r="L242" s="38" t="s">
        <v>20028</v>
      </c>
      <c r="M242" s="90">
        <v>100</v>
      </c>
      <c r="N242" s="91" t="s">
        <v>368</v>
      </c>
      <c r="O242" s="91"/>
    </row>
    <row r="243" customHeight="1" spans="1:15">
      <c r="A243" s="87">
        <v>53307</v>
      </c>
      <c r="B243" s="38" t="s">
        <v>20939</v>
      </c>
      <c r="C243" s="38" t="s">
        <v>20023</v>
      </c>
      <c r="D243" s="38" t="s">
        <v>20024</v>
      </c>
      <c r="E243" s="38" t="s">
        <v>292</v>
      </c>
      <c r="F243" s="38" t="s">
        <v>293</v>
      </c>
      <c r="G243" s="38" t="s">
        <v>20940</v>
      </c>
      <c r="H243" s="38" t="s">
        <v>20907</v>
      </c>
      <c r="I243" s="38" t="s">
        <v>20796</v>
      </c>
      <c r="J243" s="38" t="s">
        <v>20941</v>
      </c>
      <c r="K243" s="90">
        <v>36</v>
      </c>
      <c r="L243" s="38" t="s">
        <v>20028</v>
      </c>
      <c r="M243" s="90">
        <v>101</v>
      </c>
      <c r="N243" s="91" t="s">
        <v>368</v>
      </c>
      <c r="O243" s="91"/>
    </row>
    <row r="244" customHeight="1" spans="1:15">
      <c r="A244" s="87">
        <v>46962</v>
      </c>
      <c r="B244" s="38" t="s">
        <v>20942</v>
      </c>
      <c r="C244" s="38" t="s">
        <v>20023</v>
      </c>
      <c r="D244" s="38" t="s">
        <v>20024</v>
      </c>
      <c r="E244" s="38" t="s">
        <v>292</v>
      </c>
      <c r="F244" s="38" t="s">
        <v>293</v>
      </c>
      <c r="G244" s="38" t="s">
        <v>20943</v>
      </c>
      <c r="H244" s="38" t="s">
        <v>20944</v>
      </c>
      <c r="I244" s="38" t="s">
        <v>20494</v>
      </c>
      <c r="J244" s="38" t="s">
        <v>20945</v>
      </c>
      <c r="K244" s="90">
        <v>35</v>
      </c>
      <c r="L244" s="38" t="s">
        <v>20028</v>
      </c>
      <c r="M244" s="90">
        <v>102</v>
      </c>
      <c r="N244" s="91" t="s">
        <v>368</v>
      </c>
      <c r="O244" s="91"/>
    </row>
    <row r="245" customHeight="1" spans="1:15">
      <c r="A245" s="87">
        <v>52990</v>
      </c>
      <c r="B245" s="38" t="s">
        <v>20946</v>
      </c>
      <c r="C245" s="38" t="s">
        <v>20023</v>
      </c>
      <c r="D245" s="38" t="s">
        <v>20024</v>
      </c>
      <c r="E245" s="38" t="s">
        <v>292</v>
      </c>
      <c r="F245" s="38" t="s">
        <v>293</v>
      </c>
      <c r="G245" s="38" t="s">
        <v>20947</v>
      </c>
      <c r="H245" s="38" t="s">
        <v>20948</v>
      </c>
      <c r="I245" s="38" t="s">
        <v>20949</v>
      </c>
      <c r="J245" s="38" t="s">
        <v>20950</v>
      </c>
      <c r="K245" s="90">
        <v>34</v>
      </c>
      <c r="L245" s="38" t="s">
        <v>20028</v>
      </c>
      <c r="M245" s="90">
        <v>103</v>
      </c>
      <c r="N245" s="91" t="s">
        <v>368</v>
      </c>
      <c r="O245" s="91"/>
    </row>
    <row r="246" customHeight="1" spans="1:15">
      <c r="A246" s="87">
        <v>56709</v>
      </c>
      <c r="B246" s="38" t="s">
        <v>20951</v>
      </c>
      <c r="C246" s="38" t="s">
        <v>20023</v>
      </c>
      <c r="D246" s="38" t="s">
        <v>20024</v>
      </c>
      <c r="E246" s="38" t="s">
        <v>292</v>
      </c>
      <c r="F246" s="38" t="s">
        <v>293</v>
      </c>
      <c r="G246" s="38" t="s">
        <v>20952</v>
      </c>
      <c r="H246" s="38" t="s">
        <v>20953</v>
      </c>
      <c r="I246" s="38" t="s">
        <v>20231</v>
      </c>
      <c r="J246" s="38" t="s">
        <v>20952</v>
      </c>
      <c r="K246" s="90">
        <v>34</v>
      </c>
      <c r="L246" s="38" t="s">
        <v>20028</v>
      </c>
      <c r="M246" s="90">
        <v>104</v>
      </c>
      <c r="N246" s="91" t="s">
        <v>368</v>
      </c>
      <c r="O246" s="91"/>
    </row>
    <row r="247" customHeight="1" spans="1:15">
      <c r="A247" s="87">
        <v>48441</v>
      </c>
      <c r="B247" s="38" t="s">
        <v>20954</v>
      </c>
      <c r="C247" s="38" t="s">
        <v>20023</v>
      </c>
      <c r="D247" s="38" t="s">
        <v>20024</v>
      </c>
      <c r="E247" s="38" t="s">
        <v>292</v>
      </c>
      <c r="F247" s="38" t="s">
        <v>293</v>
      </c>
      <c r="G247" s="38" t="s">
        <v>20955</v>
      </c>
      <c r="H247" s="38" t="s">
        <v>20183</v>
      </c>
      <c r="I247" s="38" t="s">
        <v>20184</v>
      </c>
      <c r="J247" s="38" t="s">
        <v>20956</v>
      </c>
      <c r="K247" s="90">
        <v>34</v>
      </c>
      <c r="L247" s="38" t="s">
        <v>20028</v>
      </c>
      <c r="M247" s="90">
        <v>105</v>
      </c>
      <c r="N247" s="91" t="s">
        <v>368</v>
      </c>
      <c r="O247" s="91"/>
    </row>
    <row r="248" customHeight="1" spans="1:15">
      <c r="A248" s="87">
        <v>53743</v>
      </c>
      <c r="B248" s="38" t="s">
        <v>20957</v>
      </c>
      <c r="C248" s="38" t="s">
        <v>20023</v>
      </c>
      <c r="D248" s="38" t="s">
        <v>20024</v>
      </c>
      <c r="E248" s="38" t="s">
        <v>292</v>
      </c>
      <c r="F248" s="38" t="s">
        <v>293</v>
      </c>
      <c r="G248" s="38" t="s">
        <v>20958</v>
      </c>
      <c r="H248" s="38" t="s">
        <v>20959</v>
      </c>
      <c r="I248" s="38" t="s">
        <v>20960</v>
      </c>
      <c r="J248" s="38" t="s">
        <v>20961</v>
      </c>
      <c r="K248" s="90">
        <v>34</v>
      </c>
      <c r="L248" s="38" t="s">
        <v>20028</v>
      </c>
      <c r="M248" s="90">
        <v>106</v>
      </c>
      <c r="N248" s="91" t="s">
        <v>368</v>
      </c>
      <c r="O248" s="91"/>
    </row>
    <row r="249" customHeight="1" spans="1:15">
      <c r="A249" s="87">
        <v>49118</v>
      </c>
      <c r="B249" s="38" t="s">
        <v>20962</v>
      </c>
      <c r="C249" s="38" t="s">
        <v>20023</v>
      </c>
      <c r="D249" s="38" t="s">
        <v>20024</v>
      </c>
      <c r="E249" s="38" t="s">
        <v>292</v>
      </c>
      <c r="F249" s="38" t="s">
        <v>293</v>
      </c>
      <c r="G249" s="38" t="s">
        <v>20963</v>
      </c>
      <c r="H249" s="38" t="s">
        <v>10089</v>
      </c>
      <c r="I249" s="38" t="s">
        <v>10090</v>
      </c>
      <c r="J249" s="38" t="s">
        <v>20964</v>
      </c>
      <c r="K249" s="90">
        <v>34</v>
      </c>
      <c r="L249" s="38" t="s">
        <v>20028</v>
      </c>
      <c r="M249" s="90">
        <v>107</v>
      </c>
      <c r="N249" s="91" t="s">
        <v>368</v>
      </c>
      <c r="O249" s="91"/>
    </row>
    <row r="250" customHeight="1" spans="1:15">
      <c r="A250" s="87">
        <v>46116</v>
      </c>
      <c r="B250" s="38" t="s">
        <v>20965</v>
      </c>
      <c r="C250" s="38" t="s">
        <v>20023</v>
      </c>
      <c r="D250" s="38" t="s">
        <v>20024</v>
      </c>
      <c r="E250" s="38" t="s">
        <v>292</v>
      </c>
      <c r="F250" s="38" t="s">
        <v>293</v>
      </c>
      <c r="G250" s="38" t="s">
        <v>20966</v>
      </c>
      <c r="H250" s="38" t="s">
        <v>2531</v>
      </c>
      <c r="I250" s="38" t="s">
        <v>20967</v>
      </c>
      <c r="J250" s="38" t="s">
        <v>20968</v>
      </c>
      <c r="K250" s="90">
        <v>33</v>
      </c>
      <c r="L250" s="38" t="s">
        <v>20028</v>
      </c>
      <c r="M250" s="90">
        <v>108</v>
      </c>
      <c r="N250" s="91" t="s">
        <v>368</v>
      </c>
      <c r="O250" s="91"/>
    </row>
    <row r="251" customHeight="1" spans="1:15">
      <c r="A251" s="87">
        <v>53701</v>
      </c>
      <c r="B251" s="38" t="s">
        <v>20969</v>
      </c>
      <c r="C251" s="38" t="s">
        <v>20023</v>
      </c>
      <c r="D251" s="38" t="s">
        <v>20024</v>
      </c>
      <c r="E251" s="38" t="s">
        <v>292</v>
      </c>
      <c r="F251" s="38" t="s">
        <v>293</v>
      </c>
      <c r="G251" s="38" t="s">
        <v>20970</v>
      </c>
      <c r="H251" s="38" t="s">
        <v>20971</v>
      </c>
      <c r="I251" s="38" t="s">
        <v>20972</v>
      </c>
      <c r="J251" s="38" t="s">
        <v>20973</v>
      </c>
      <c r="K251" s="90">
        <v>33</v>
      </c>
      <c r="L251" s="38" t="s">
        <v>20028</v>
      </c>
      <c r="M251" s="90">
        <v>109</v>
      </c>
      <c r="N251" s="91" t="s">
        <v>368</v>
      </c>
      <c r="O251" s="91"/>
    </row>
    <row r="252" customHeight="1" spans="1:15">
      <c r="A252" s="87">
        <v>52083</v>
      </c>
      <c r="B252" s="38" t="s">
        <v>20974</v>
      </c>
      <c r="C252" s="38" t="s">
        <v>20023</v>
      </c>
      <c r="D252" s="38" t="s">
        <v>20024</v>
      </c>
      <c r="E252" s="38" t="s">
        <v>292</v>
      </c>
      <c r="F252" s="38" t="s">
        <v>293</v>
      </c>
      <c r="G252" s="38" t="s">
        <v>20975</v>
      </c>
      <c r="H252" s="38" t="s">
        <v>20976</v>
      </c>
      <c r="I252" s="38" t="s">
        <v>9213</v>
      </c>
      <c r="J252" s="38" t="s">
        <v>20977</v>
      </c>
      <c r="K252" s="90">
        <v>33</v>
      </c>
      <c r="L252" s="38" t="s">
        <v>20028</v>
      </c>
      <c r="M252" s="90">
        <v>110</v>
      </c>
      <c r="N252" s="91" t="s">
        <v>368</v>
      </c>
      <c r="O252" s="91"/>
    </row>
    <row r="253" customHeight="1" spans="1:15">
      <c r="A253" s="87">
        <v>54218</v>
      </c>
      <c r="B253" s="38" t="s">
        <v>20978</v>
      </c>
      <c r="C253" s="38" t="s">
        <v>20023</v>
      </c>
      <c r="D253" s="38" t="s">
        <v>20024</v>
      </c>
      <c r="E253" s="38" t="s">
        <v>292</v>
      </c>
      <c r="F253" s="38" t="s">
        <v>293</v>
      </c>
      <c r="G253" s="38" t="s">
        <v>20979</v>
      </c>
      <c r="H253" s="38" t="s">
        <v>20523</v>
      </c>
      <c r="I253" s="38" t="s">
        <v>20857</v>
      </c>
      <c r="J253" s="38" t="s">
        <v>20980</v>
      </c>
      <c r="K253" s="90">
        <v>32</v>
      </c>
      <c r="L253" s="38" t="s">
        <v>20028</v>
      </c>
      <c r="M253" s="90">
        <v>111</v>
      </c>
      <c r="N253" s="91" t="s">
        <v>368</v>
      </c>
      <c r="O253" s="91"/>
    </row>
    <row r="254" customHeight="1" spans="1:15">
      <c r="A254" s="87">
        <v>56319</v>
      </c>
      <c r="B254" s="38" t="s">
        <v>20981</v>
      </c>
      <c r="C254" s="38" t="s">
        <v>20023</v>
      </c>
      <c r="D254" s="38" t="s">
        <v>20024</v>
      </c>
      <c r="E254" s="38" t="s">
        <v>292</v>
      </c>
      <c r="F254" s="38" t="s">
        <v>293</v>
      </c>
      <c r="G254" s="38" t="s">
        <v>20982</v>
      </c>
      <c r="H254" s="38" t="s">
        <v>15650</v>
      </c>
      <c r="I254" s="38" t="s">
        <v>20215</v>
      </c>
      <c r="J254" s="38" t="s">
        <v>20983</v>
      </c>
      <c r="K254" s="90">
        <v>32</v>
      </c>
      <c r="L254" s="38" t="s">
        <v>20028</v>
      </c>
      <c r="M254" s="90">
        <v>112</v>
      </c>
      <c r="N254" s="91" t="s">
        <v>368</v>
      </c>
      <c r="O254" s="91"/>
    </row>
    <row r="255" customHeight="1" spans="1:15">
      <c r="A255" s="87">
        <v>51992</v>
      </c>
      <c r="B255" s="38" t="s">
        <v>20984</v>
      </c>
      <c r="C255" s="38" t="s">
        <v>20023</v>
      </c>
      <c r="D255" s="38" t="s">
        <v>20024</v>
      </c>
      <c r="E255" s="38" t="s">
        <v>292</v>
      </c>
      <c r="F255" s="38" t="s">
        <v>293</v>
      </c>
      <c r="G255" s="38" t="s">
        <v>20985</v>
      </c>
      <c r="H255" s="38" t="s">
        <v>20456</v>
      </c>
      <c r="I255" s="38" t="s">
        <v>20986</v>
      </c>
      <c r="J255" s="38" t="s">
        <v>20987</v>
      </c>
      <c r="K255" s="90">
        <v>30</v>
      </c>
      <c r="L255" s="38" t="s">
        <v>20028</v>
      </c>
      <c r="M255" s="90">
        <v>113</v>
      </c>
      <c r="N255" s="91" t="s">
        <v>368</v>
      </c>
      <c r="O255" s="91"/>
    </row>
    <row r="256" customHeight="1" spans="1:15">
      <c r="A256" s="87">
        <v>53795</v>
      </c>
      <c r="B256" s="38" t="s">
        <v>20988</v>
      </c>
      <c r="C256" s="38" t="s">
        <v>20023</v>
      </c>
      <c r="D256" s="38" t="s">
        <v>20024</v>
      </c>
      <c r="E256" s="38" t="s">
        <v>292</v>
      </c>
      <c r="F256" s="38" t="s">
        <v>293</v>
      </c>
      <c r="G256" s="38" t="s">
        <v>20989</v>
      </c>
      <c r="H256" s="38" t="s">
        <v>20990</v>
      </c>
      <c r="I256" s="38" t="s">
        <v>20991</v>
      </c>
      <c r="J256" s="38" t="s">
        <v>20992</v>
      </c>
      <c r="K256" s="90">
        <v>29</v>
      </c>
      <c r="L256" s="38" t="s">
        <v>20028</v>
      </c>
      <c r="M256" s="90">
        <v>114</v>
      </c>
      <c r="N256" s="91" t="s">
        <v>368</v>
      </c>
      <c r="O256" s="91"/>
    </row>
    <row r="257" customHeight="1" spans="1:15">
      <c r="A257" s="87">
        <v>58791</v>
      </c>
      <c r="B257" s="38" t="s">
        <v>20993</v>
      </c>
      <c r="C257" s="38" t="s">
        <v>20023</v>
      </c>
      <c r="D257" s="38" t="s">
        <v>20024</v>
      </c>
      <c r="E257" s="38" t="s">
        <v>292</v>
      </c>
      <c r="F257" s="38" t="s">
        <v>293</v>
      </c>
      <c r="G257" s="38" t="s">
        <v>20994</v>
      </c>
      <c r="H257" s="38" t="s">
        <v>20995</v>
      </c>
      <c r="I257" s="38" t="s">
        <v>20529</v>
      </c>
      <c r="J257" s="38" t="s">
        <v>20996</v>
      </c>
      <c r="K257" s="90">
        <v>28</v>
      </c>
      <c r="L257" s="38" t="s">
        <v>20028</v>
      </c>
      <c r="M257" s="90">
        <v>115</v>
      </c>
      <c r="N257" s="91" t="s">
        <v>368</v>
      </c>
      <c r="O257" s="91"/>
    </row>
    <row r="258" customHeight="1" spans="1:15">
      <c r="A258" s="87">
        <v>53860</v>
      </c>
      <c r="B258" s="38" t="s">
        <v>20997</v>
      </c>
      <c r="C258" s="38" t="s">
        <v>20023</v>
      </c>
      <c r="D258" s="38" t="s">
        <v>20024</v>
      </c>
      <c r="E258" s="38" t="s">
        <v>292</v>
      </c>
      <c r="F258" s="38" t="s">
        <v>293</v>
      </c>
      <c r="G258" s="38" t="s">
        <v>20998</v>
      </c>
      <c r="H258" s="38" t="s">
        <v>20999</v>
      </c>
      <c r="I258" s="38" t="s">
        <v>9213</v>
      </c>
      <c r="J258" s="38" t="s">
        <v>21000</v>
      </c>
      <c r="K258" s="90">
        <v>28</v>
      </c>
      <c r="L258" s="38" t="s">
        <v>20028</v>
      </c>
      <c r="M258" s="90">
        <v>116</v>
      </c>
      <c r="N258" s="91" t="s">
        <v>368</v>
      </c>
      <c r="O258" s="91"/>
    </row>
    <row r="259" customHeight="1" spans="1:15">
      <c r="A259" s="87">
        <v>58786</v>
      </c>
      <c r="B259" s="38" t="s">
        <v>21001</v>
      </c>
      <c r="C259" s="38" t="s">
        <v>20023</v>
      </c>
      <c r="D259" s="38" t="s">
        <v>20024</v>
      </c>
      <c r="E259" s="38" t="s">
        <v>292</v>
      </c>
      <c r="F259" s="38" t="s">
        <v>293</v>
      </c>
      <c r="G259" s="38" t="s">
        <v>21002</v>
      </c>
      <c r="H259" s="38" t="s">
        <v>20995</v>
      </c>
      <c r="I259" s="38" t="s">
        <v>20529</v>
      </c>
      <c r="J259" s="38" t="s">
        <v>21003</v>
      </c>
      <c r="K259" s="90">
        <v>27</v>
      </c>
      <c r="L259" s="38" t="s">
        <v>20028</v>
      </c>
      <c r="M259" s="90">
        <v>117</v>
      </c>
      <c r="N259" s="91" t="s">
        <v>368</v>
      </c>
      <c r="O259" s="91"/>
    </row>
    <row r="260" customHeight="1" spans="1:15">
      <c r="A260" s="87">
        <v>48681</v>
      </c>
      <c r="B260" s="38" t="s">
        <v>21004</v>
      </c>
      <c r="C260" s="38" t="s">
        <v>20023</v>
      </c>
      <c r="D260" s="38" t="s">
        <v>20024</v>
      </c>
      <c r="E260" s="38" t="s">
        <v>292</v>
      </c>
      <c r="F260" s="38" t="s">
        <v>293</v>
      </c>
      <c r="G260" s="38" t="s">
        <v>21005</v>
      </c>
      <c r="H260" s="38" t="s">
        <v>21006</v>
      </c>
      <c r="I260" s="38" t="s">
        <v>20250</v>
      </c>
      <c r="J260" s="38" t="s">
        <v>21005</v>
      </c>
      <c r="K260" s="90">
        <v>27</v>
      </c>
      <c r="L260" s="38" t="s">
        <v>20028</v>
      </c>
      <c r="M260" s="90">
        <v>118</v>
      </c>
      <c r="N260" s="91" t="s">
        <v>368</v>
      </c>
      <c r="O260" s="91"/>
    </row>
    <row r="261" customHeight="1" spans="1:15">
      <c r="A261" s="87">
        <v>47979</v>
      </c>
      <c r="B261" s="38" t="s">
        <v>21007</v>
      </c>
      <c r="C261" s="38" t="s">
        <v>20023</v>
      </c>
      <c r="D261" s="38" t="s">
        <v>20024</v>
      </c>
      <c r="E261" s="38" t="s">
        <v>292</v>
      </c>
      <c r="F261" s="38" t="s">
        <v>293</v>
      </c>
      <c r="G261" s="38" t="s">
        <v>21008</v>
      </c>
      <c r="H261" s="38" t="s">
        <v>5802</v>
      </c>
      <c r="I261" s="38" t="s">
        <v>21009</v>
      </c>
      <c r="J261" s="38" t="s">
        <v>21010</v>
      </c>
      <c r="K261" s="90">
        <v>26</v>
      </c>
      <c r="L261" s="38" t="s">
        <v>20028</v>
      </c>
      <c r="M261" s="90">
        <v>119</v>
      </c>
      <c r="N261" s="91" t="s">
        <v>368</v>
      </c>
      <c r="O261" s="91"/>
    </row>
    <row r="262" customHeight="1" spans="1:15">
      <c r="A262" s="87">
        <v>54493</v>
      </c>
      <c r="B262" s="38" t="s">
        <v>21011</v>
      </c>
      <c r="C262" s="38" t="s">
        <v>20023</v>
      </c>
      <c r="D262" s="38" t="s">
        <v>20024</v>
      </c>
      <c r="E262" s="38" t="s">
        <v>292</v>
      </c>
      <c r="F262" s="38" t="s">
        <v>293</v>
      </c>
      <c r="G262" s="38" t="s">
        <v>21012</v>
      </c>
      <c r="H262" s="38" t="s">
        <v>1973</v>
      </c>
      <c r="I262" s="38" t="s">
        <v>20092</v>
      </c>
      <c r="J262" s="38" t="s">
        <v>21013</v>
      </c>
      <c r="K262" s="90">
        <v>26</v>
      </c>
      <c r="L262" s="38" t="s">
        <v>20028</v>
      </c>
      <c r="M262" s="90">
        <v>120</v>
      </c>
      <c r="N262" s="91" t="s">
        <v>368</v>
      </c>
      <c r="O262" s="91"/>
    </row>
    <row r="263" customHeight="1" spans="1:15">
      <c r="A263" s="87">
        <v>46901</v>
      </c>
      <c r="B263" s="38" t="s">
        <v>21014</v>
      </c>
      <c r="C263" s="38" t="s">
        <v>20023</v>
      </c>
      <c r="D263" s="38" t="s">
        <v>20024</v>
      </c>
      <c r="E263" s="38" t="s">
        <v>292</v>
      </c>
      <c r="F263" s="38" t="s">
        <v>293</v>
      </c>
      <c r="G263" s="38" t="s">
        <v>21015</v>
      </c>
      <c r="H263" s="38" t="s">
        <v>21016</v>
      </c>
      <c r="I263" s="38" t="s">
        <v>20894</v>
      </c>
      <c r="J263" s="38" t="s">
        <v>21017</v>
      </c>
      <c r="K263" s="90">
        <v>26</v>
      </c>
      <c r="L263" s="38" t="s">
        <v>20028</v>
      </c>
      <c r="M263" s="90">
        <v>121</v>
      </c>
      <c r="N263" s="91" t="s">
        <v>368</v>
      </c>
      <c r="O263" s="91"/>
    </row>
    <row r="264" customHeight="1" spans="1:15">
      <c r="A264" s="87">
        <v>48770</v>
      </c>
      <c r="B264" s="38" t="s">
        <v>21018</v>
      </c>
      <c r="C264" s="38" t="s">
        <v>20023</v>
      </c>
      <c r="D264" s="38" t="s">
        <v>20024</v>
      </c>
      <c r="E264" s="38" t="s">
        <v>292</v>
      </c>
      <c r="F264" s="38" t="s">
        <v>293</v>
      </c>
      <c r="G264" s="38" t="s">
        <v>21019</v>
      </c>
      <c r="H264" s="38" t="s">
        <v>21020</v>
      </c>
      <c r="I264" s="38" t="s">
        <v>20313</v>
      </c>
      <c r="J264" s="38" t="s">
        <v>21021</v>
      </c>
      <c r="K264" s="90">
        <v>25</v>
      </c>
      <c r="L264" s="38" t="s">
        <v>20028</v>
      </c>
      <c r="M264" s="90">
        <v>122</v>
      </c>
      <c r="N264" s="91" t="s">
        <v>368</v>
      </c>
      <c r="O264" s="91"/>
    </row>
    <row r="265" customHeight="1" spans="1:15">
      <c r="A265" s="87">
        <v>46927</v>
      </c>
      <c r="B265" s="38" t="s">
        <v>21022</v>
      </c>
      <c r="C265" s="38" t="s">
        <v>20023</v>
      </c>
      <c r="D265" s="38" t="s">
        <v>20024</v>
      </c>
      <c r="E265" s="38" t="s">
        <v>292</v>
      </c>
      <c r="F265" s="38" t="s">
        <v>293</v>
      </c>
      <c r="G265" s="38" t="s">
        <v>21023</v>
      </c>
      <c r="H265" s="38" t="s">
        <v>20832</v>
      </c>
      <c r="I265" s="38" t="s">
        <v>20352</v>
      </c>
      <c r="J265" s="38" t="s">
        <v>21024</v>
      </c>
      <c r="K265" s="90">
        <v>25</v>
      </c>
      <c r="L265" s="38" t="s">
        <v>20028</v>
      </c>
      <c r="M265" s="90">
        <v>123</v>
      </c>
      <c r="N265" s="91" t="s">
        <v>368</v>
      </c>
      <c r="O265" s="91"/>
    </row>
    <row r="266" customHeight="1" spans="1:15">
      <c r="A266" s="87">
        <v>56687</v>
      </c>
      <c r="B266" s="38" t="s">
        <v>21025</v>
      </c>
      <c r="C266" s="38" t="s">
        <v>20023</v>
      </c>
      <c r="D266" s="38" t="s">
        <v>20024</v>
      </c>
      <c r="E266" s="38" t="s">
        <v>292</v>
      </c>
      <c r="F266" s="38" t="s">
        <v>293</v>
      </c>
      <c r="G266" s="38" t="s">
        <v>21026</v>
      </c>
      <c r="H266" s="38" t="s">
        <v>21027</v>
      </c>
      <c r="I266" s="38" t="s">
        <v>20231</v>
      </c>
      <c r="J266" s="38" t="s">
        <v>21026</v>
      </c>
      <c r="K266" s="90">
        <v>23</v>
      </c>
      <c r="L266" s="38" t="s">
        <v>20028</v>
      </c>
      <c r="M266" s="90">
        <v>124</v>
      </c>
      <c r="N266" s="91" t="s">
        <v>368</v>
      </c>
      <c r="O266" s="91"/>
    </row>
    <row r="267" customHeight="1" spans="1:15">
      <c r="A267" s="87">
        <v>56353</v>
      </c>
      <c r="B267" s="38" t="s">
        <v>21028</v>
      </c>
      <c r="C267" s="38" t="s">
        <v>20023</v>
      </c>
      <c r="D267" s="38" t="s">
        <v>20024</v>
      </c>
      <c r="E267" s="38" t="s">
        <v>292</v>
      </c>
      <c r="F267" s="38" t="s">
        <v>293</v>
      </c>
      <c r="G267" s="38" t="s">
        <v>21029</v>
      </c>
      <c r="H267" s="38" t="s">
        <v>21030</v>
      </c>
      <c r="I267" s="38" t="s">
        <v>20215</v>
      </c>
      <c r="J267" s="38" t="s">
        <v>21031</v>
      </c>
      <c r="K267" s="90">
        <v>23</v>
      </c>
      <c r="L267" s="38" t="s">
        <v>20028</v>
      </c>
      <c r="M267" s="90">
        <v>125</v>
      </c>
      <c r="N267" s="91" t="s">
        <v>368</v>
      </c>
      <c r="O267" s="91"/>
    </row>
    <row r="268" customHeight="1" spans="1:15">
      <c r="A268" s="87">
        <v>57209</v>
      </c>
      <c r="B268" s="38" t="s">
        <v>21032</v>
      </c>
      <c r="C268" s="38" t="s">
        <v>20023</v>
      </c>
      <c r="D268" s="38" t="s">
        <v>20024</v>
      </c>
      <c r="E268" s="38" t="s">
        <v>292</v>
      </c>
      <c r="F268" s="38" t="s">
        <v>293</v>
      </c>
      <c r="G268" s="38" t="s">
        <v>21033</v>
      </c>
      <c r="H268" s="38" t="s">
        <v>20304</v>
      </c>
      <c r="I268" s="38" t="s">
        <v>21034</v>
      </c>
      <c r="J268" s="38" t="s">
        <v>21033</v>
      </c>
      <c r="K268" s="90">
        <v>23</v>
      </c>
      <c r="L268" s="38" t="s">
        <v>20028</v>
      </c>
      <c r="M268" s="90">
        <v>126</v>
      </c>
      <c r="N268" s="91" t="s">
        <v>368</v>
      </c>
      <c r="O268" s="91"/>
    </row>
    <row r="269" customHeight="1" spans="1:15">
      <c r="A269" s="87">
        <v>50091</v>
      </c>
      <c r="B269" s="38" t="s">
        <v>21035</v>
      </c>
      <c r="C269" s="38" t="s">
        <v>20023</v>
      </c>
      <c r="D269" s="38" t="s">
        <v>20024</v>
      </c>
      <c r="E269" s="38" t="s">
        <v>292</v>
      </c>
      <c r="F269" s="38" t="s">
        <v>293</v>
      </c>
      <c r="G269" s="38" t="s">
        <v>20396</v>
      </c>
      <c r="H269" s="38" t="s">
        <v>20396</v>
      </c>
      <c r="I269" s="38" t="s">
        <v>20472</v>
      </c>
      <c r="J269" s="38" t="s">
        <v>21036</v>
      </c>
      <c r="K269" s="90">
        <v>22</v>
      </c>
      <c r="L269" s="38" t="s">
        <v>20028</v>
      </c>
      <c r="M269" s="90">
        <v>127</v>
      </c>
      <c r="N269" s="91" t="s">
        <v>368</v>
      </c>
      <c r="O269" s="91"/>
    </row>
    <row r="270" customHeight="1" spans="1:15">
      <c r="A270" s="87">
        <v>45908</v>
      </c>
      <c r="B270" s="38" t="s">
        <v>21037</v>
      </c>
      <c r="C270" s="38" t="s">
        <v>20023</v>
      </c>
      <c r="D270" s="38" t="s">
        <v>20024</v>
      </c>
      <c r="E270" s="38" t="s">
        <v>292</v>
      </c>
      <c r="F270" s="38" t="s">
        <v>293</v>
      </c>
      <c r="G270" s="38" t="s">
        <v>21038</v>
      </c>
      <c r="H270" s="38" t="s">
        <v>9546</v>
      </c>
      <c r="I270" s="38" t="s">
        <v>20203</v>
      </c>
      <c r="J270" s="38" t="s">
        <v>21039</v>
      </c>
      <c r="K270" s="90">
        <v>20</v>
      </c>
      <c r="L270" s="38" t="s">
        <v>20028</v>
      </c>
      <c r="M270" s="90">
        <v>128</v>
      </c>
      <c r="N270" s="91" t="s">
        <v>368</v>
      </c>
      <c r="O270" s="91"/>
    </row>
    <row r="271" customHeight="1" spans="1:15">
      <c r="A271" s="87">
        <v>57156</v>
      </c>
      <c r="B271" s="38" t="s">
        <v>21040</v>
      </c>
      <c r="C271" s="38" t="s">
        <v>20023</v>
      </c>
      <c r="D271" s="38" t="s">
        <v>20024</v>
      </c>
      <c r="E271" s="38" t="s">
        <v>292</v>
      </c>
      <c r="F271" s="38" t="s">
        <v>293</v>
      </c>
      <c r="G271" s="38" t="s">
        <v>21041</v>
      </c>
      <c r="H271" s="38" t="s">
        <v>19639</v>
      </c>
      <c r="I271" s="38" t="s">
        <v>19640</v>
      </c>
      <c r="J271" s="38" t="s">
        <v>21042</v>
      </c>
      <c r="K271" s="90">
        <v>19</v>
      </c>
      <c r="L271" s="38" t="s">
        <v>20028</v>
      </c>
      <c r="M271" s="90">
        <v>129</v>
      </c>
      <c r="N271" s="91" t="s">
        <v>368</v>
      </c>
      <c r="O271" s="91"/>
    </row>
    <row r="272" customHeight="1" spans="1:15">
      <c r="A272" s="87">
        <v>57168</v>
      </c>
      <c r="B272" s="38" t="s">
        <v>21043</v>
      </c>
      <c r="C272" s="38" t="s">
        <v>20023</v>
      </c>
      <c r="D272" s="38" t="s">
        <v>20024</v>
      </c>
      <c r="E272" s="38" t="s">
        <v>292</v>
      </c>
      <c r="F272" s="38" t="s">
        <v>293</v>
      </c>
      <c r="G272" s="38" t="s">
        <v>21044</v>
      </c>
      <c r="H272" s="38" t="s">
        <v>19639</v>
      </c>
      <c r="I272" s="38" t="s">
        <v>21045</v>
      </c>
      <c r="J272" s="38" t="s">
        <v>21046</v>
      </c>
      <c r="K272" s="90">
        <v>17</v>
      </c>
      <c r="L272" s="38" t="s">
        <v>20028</v>
      </c>
      <c r="M272" s="90">
        <v>130</v>
      </c>
      <c r="N272" s="91" t="s">
        <v>368</v>
      </c>
      <c r="O272" s="91"/>
    </row>
    <row r="273" customHeight="1" spans="1:15">
      <c r="A273" s="87">
        <v>46097</v>
      </c>
      <c r="B273" s="38" t="s">
        <v>21047</v>
      </c>
      <c r="C273" s="38" t="s">
        <v>20023</v>
      </c>
      <c r="D273" s="38" t="s">
        <v>20024</v>
      </c>
      <c r="E273" s="38" t="s">
        <v>292</v>
      </c>
      <c r="F273" s="38" t="s">
        <v>293</v>
      </c>
      <c r="G273" s="38" t="s">
        <v>21048</v>
      </c>
      <c r="H273" s="38" t="s">
        <v>21049</v>
      </c>
      <c r="I273" s="38" t="s">
        <v>21050</v>
      </c>
      <c r="J273" s="38" t="s">
        <v>21051</v>
      </c>
      <c r="K273" s="90">
        <v>13</v>
      </c>
      <c r="L273" s="38" t="s">
        <v>20028</v>
      </c>
      <c r="M273" s="90">
        <v>131</v>
      </c>
      <c r="N273" s="91" t="s">
        <v>368</v>
      </c>
      <c r="O273" s="91"/>
    </row>
    <row r="274" customHeight="1" spans="1:15">
      <c r="A274" s="87">
        <v>51925</v>
      </c>
      <c r="B274" s="38" t="s">
        <v>21052</v>
      </c>
      <c r="C274" s="38" t="s">
        <v>20023</v>
      </c>
      <c r="D274" s="38" t="s">
        <v>20024</v>
      </c>
      <c r="E274" s="38" t="s">
        <v>292</v>
      </c>
      <c r="F274" s="38" t="s">
        <v>293</v>
      </c>
      <c r="G274" s="38" t="s">
        <v>21053</v>
      </c>
      <c r="H274" s="38" t="s">
        <v>21054</v>
      </c>
      <c r="I274" s="38" t="s">
        <v>20220</v>
      </c>
      <c r="J274" s="38" t="s">
        <v>21055</v>
      </c>
      <c r="K274" s="90">
        <v>13</v>
      </c>
      <c r="L274" s="38" t="s">
        <v>20028</v>
      </c>
      <c r="M274" s="90">
        <v>132</v>
      </c>
      <c r="N274" s="91" t="s">
        <v>368</v>
      </c>
      <c r="O274" s="91"/>
    </row>
    <row r="275" customHeight="1" spans="1:15">
      <c r="A275" s="87">
        <v>62496</v>
      </c>
      <c r="B275" s="38" t="s">
        <v>21056</v>
      </c>
      <c r="C275" s="38" t="s">
        <v>20023</v>
      </c>
      <c r="D275" s="38" t="s">
        <v>20024</v>
      </c>
      <c r="E275" s="38" t="s">
        <v>292</v>
      </c>
      <c r="F275" s="38" t="s">
        <v>293</v>
      </c>
      <c r="G275" s="38" t="s">
        <v>21057</v>
      </c>
      <c r="H275" s="38" t="s">
        <v>21058</v>
      </c>
      <c r="I275" s="38" t="s">
        <v>21059</v>
      </c>
      <c r="J275" s="38" t="s">
        <v>21060</v>
      </c>
      <c r="K275" s="90">
        <v>13</v>
      </c>
      <c r="L275" s="38" t="s">
        <v>20028</v>
      </c>
      <c r="M275" s="90">
        <v>133</v>
      </c>
      <c r="N275" s="91" t="s">
        <v>368</v>
      </c>
      <c r="O275" s="91"/>
    </row>
    <row r="276" customHeight="1" spans="1:15">
      <c r="A276" s="87">
        <v>50406</v>
      </c>
      <c r="B276" s="38" t="s">
        <v>21061</v>
      </c>
      <c r="C276" s="38" t="s">
        <v>20023</v>
      </c>
      <c r="D276" s="38" t="s">
        <v>20024</v>
      </c>
      <c r="E276" s="38" t="s">
        <v>292</v>
      </c>
      <c r="F276" s="38" t="s">
        <v>293</v>
      </c>
      <c r="G276" s="38" t="s">
        <v>21062</v>
      </c>
      <c r="H276" s="38" t="s">
        <v>21063</v>
      </c>
      <c r="I276" s="38" t="s">
        <v>21064</v>
      </c>
      <c r="J276" s="38" t="s">
        <v>21065</v>
      </c>
      <c r="K276" s="90">
        <v>12</v>
      </c>
      <c r="L276" s="38" t="s">
        <v>20028</v>
      </c>
      <c r="M276" s="90">
        <v>134</v>
      </c>
      <c r="N276" s="91" t="s">
        <v>368</v>
      </c>
      <c r="O276" s="91"/>
    </row>
    <row r="277" customHeight="1" spans="1:15">
      <c r="A277" s="87">
        <v>62623</v>
      </c>
      <c r="B277" s="38" t="s">
        <v>21066</v>
      </c>
      <c r="C277" s="38" t="s">
        <v>20023</v>
      </c>
      <c r="D277" s="38" t="s">
        <v>20024</v>
      </c>
      <c r="E277" s="38" t="s">
        <v>292</v>
      </c>
      <c r="F277" s="38" t="s">
        <v>293</v>
      </c>
      <c r="G277" s="38" t="s">
        <v>21067</v>
      </c>
      <c r="H277" s="38" t="s">
        <v>21068</v>
      </c>
      <c r="I277" s="38" t="s">
        <v>21059</v>
      </c>
      <c r="J277" s="38" t="s">
        <v>21069</v>
      </c>
      <c r="K277" s="90">
        <v>12</v>
      </c>
      <c r="L277" s="38" t="s">
        <v>20028</v>
      </c>
      <c r="M277" s="90">
        <v>135</v>
      </c>
      <c r="N277" s="91" t="s">
        <v>368</v>
      </c>
      <c r="O277" s="91"/>
    </row>
    <row r="278" customHeight="1" spans="1:15">
      <c r="A278" s="87">
        <v>55774</v>
      </c>
      <c r="B278" s="38" t="s">
        <v>21070</v>
      </c>
      <c r="C278" s="38" t="s">
        <v>20023</v>
      </c>
      <c r="D278" s="38" t="s">
        <v>20024</v>
      </c>
      <c r="E278" s="38" t="s">
        <v>292</v>
      </c>
      <c r="F278" s="38" t="s">
        <v>293</v>
      </c>
      <c r="G278" s="38" t="s">
        <v>21071</v>
      </c>
      <c r="H278" s="38" t="s">
        <v>20871</v>
      </c>
      <c r="I278" s="38" t="s">
        <v>20092</v>
      </c>
      <c r="J278" s="38" t="s">
        <v>21072</v>
      </c>
      <c r="K278" s="90">
        <v>11</v>
      </c>
      <c r="L278" s="38" t="s">
        <v>20028</v>
      </c>
      <c r="M278" s="90">
        <v>136</v>
      </c>
      <c r="N278" s="91" t="s">
        <v>368</v>
      </c>
      <c r="O278" s="91"/>
    </row>
    <row r="279" customHeight="1" spans="1:15">
      <c r="A279" s="87">
        <v>48951</v>
      </c>
      <c r="B279" s="38" t="s">
        <v>21073</v>
      </c>
      <c r="C279" s="38" t="s">
        <v>20023</v>
      </c>
      <c r="D279" s="38" t="s">
        <v>20024</v>
      </c>
      <c r="E279" s="38" t="s">
        <v>292</v>
      </c>
      <c r="F279" s="38" t="s">
        <v>293</v>
      </c>
      <c r="G279" s="38" t="s">
        <v>21074</v>
      </c>
      <c r="H279" s="38" t="s">
        <v>21075</v>
      </c>
      <c r="I279" s="38" t="s">
        <v>21064</v>
      </c>
      <c r="J279" s="38" t="s">
        <v>21076</v>
      </c>
      <c r="K279" s="90">
        <v>11</v>
      </c>
      <c r="L279" s="38" t="s">
        <v>20028</v>
      </c>
      <c r="M279" s="90">
        <v>137</v>
      </c>
      <c r="N279" s="91" t="s">
        <v>368</v>
      </c>
      <c r="O279" s="91"/>
    </row>
    <row r="280" customHeight="1" spans="1:15">
      <c r="A280" s="87">
        <v>50988</v>
      </c>
      <c r="B280" s="38" t="s">
        <v>21077</v>
      </c>
      <c r="C280" s="38" t="s">
        <v>20023</v>
      </c>
      <c r="D280" s="38" t="s">
        <v>20024</v>
      </c>
      <c r="E280" s="38" t="s">
        <v>292</v>
      </c>
      <c r="F280" s="38" t="s">
        <v>293</v>
      </c>
      <c r="G280" s="38" t="s">
        <v>21078</v>
      </c>
      <c r="H280" s="38" t="s">
        <v>21079</v>
      </c>
      <c r="I280" s="38" t="s">
        <v>21080</v>
      </c>
      <c r="J280" s="38" t="s">
        <v>21081</v>
      </c>
      <c r="K280" s="90">
        <v>9</v>
      </c>
      <c r="L280" s="38" t="s">
        <v>20028</v>
      </c>
      <c r="M280" s="90">
        <v>138</v>
      </c>
      <c r="N280" s="91" t="s">
        <v>368</v>
      </c>
      <c r="O280" s="91"/>
    </row>
    <row r="281" customHeight="1" spans="1:15">
      <c r="A281" s="87">
        <v>57145</v>
      </c>
      <c r="B281" s="38" t="s">
        <v>21082</v>
      </c>
      <c r="C281" s="38" t="s">
        <v>20023</v>
      </c>
      <c r="D281" s="38" t="s">
        <v>20024</v>
      </c>
      <c r="E281" s="38" t="s">
        <v>292</v>
      </c>
      <c r="F281" s="38" t="s">
        <v>293</v>
      </c>
      <c r="G281" s="38" t="s">
        <v>21083</v>
      </c>
      <c r="H281" s="38" t="s">
        <v>21084</v>
      </c>
      <c r="I281" s="38" t="s">
        <v>19640</v>
      </c>
      <c r="J281" s="38" t="s">
        <v>21085</v>
      </c>
      <c r="K281" s="90">
        <v>9</v>
      </c>
      <c r="L281" s="38" t="s">
        <v>20028</v>
      </c>
      <c r="M281" s="90">
        <v>139</v>
      </c>
      <c r="N281" s="91" t="s">
        <v>368</v>
      </c>
      <c r="O281" s="91"/>
    </row>
    <row r="282" customHeight="1" spans="1:15">
      <c r="A282" s="87">
        <v>57174</v>
      </c>
      <c r="B282" s="38" t="s">
        <v>21086</v>
      </c>
      <c r="C282" s="38" t="s">
        <v>20023</v>
      </c>
      <c r="D282" s="38" t="s">
        <v>20024</v>
      </c>
      <c r="E282" s="38" t="s">
        <v>292</v>
      </c>
      <c r="F282" s="38" t="s">
        <v>293</v>
      </c>
      <c r="G282" s="38" t="s">
        <v>21087</v>
      </c>
      <c r="H282" s="38" t="s">
        <v>19639</v>
      </c>
      <c r="I282" s="38" t="s">
        <v>19640</v>
      </c>
      <c r="J282" s="38" t="s">
        <v>21088</v>
      </c>
      <c r="K282" s="90">
        <v>4</v>
      </c>
      <c r="L282" s="38" t="s">
        <v>20028</v>
      </c>
      <c r="M282" s="90">
        <v>140</v>
      </c>
      <c r="N282" s="91" t="s">
        <v>368</v>
      </c>
      <c r="O282" s="91"/>
    </row>
    <row r="283" customHeight="1" spans="1:15">
      <c r="A283" s="87">
        <v>52205</v>
      </c>
      <c r="B283" s="38" t="s">
        <v>21089</v>
      </c>
      <c r="C283" s="38" t="s">
        <v>20023</v>
      </c>
      <c r="D283" s="38" t="s">
        <v>20024</v>
      </c>
      <c r="E283" s="38" t="s">
        <v>292</v>
      </c>
      <c r="F283" s="38" t="s">
        <v>293</v>
      </c>
      <c r="G283" s="38" t="s">
        <v>21090</v>
      </c>
      <c r="H283" s="38" t="s">
        <v>16116</v>
      </c>
      <c r="I283" s="38" t="s">
        <v>21064</v>
      </c>
      <c r="J283" s="38" t="s">
        <v>21091</v>
      </c>
      <c r="K283" s="90">
        <v>3</v>
      </c>
      <c r="L283" s="38" t="s">
        <v>20028</v>
      </c>
      <c r="M283" s="90">
        <v>141</v>
      </c>
      <c r="N283" s="91" t="s">
        <v>368</v>
      </c>
      <c r="O283" s="91"/>
    </row>
    <row r="284" customHeight="1" spans="1:15">
      <c r="A284" s="87"/>
      <c r="B284" s="38"/>
      <c r="C284" s="38"/>
      <c r="D284" s="38"/>
      <c r="E284" s="38"/>
      <c r="F284" s="38"/>
      <c r="G284" s="38"/>
      <c r="H284" s="38"/>
      <c r="I284" s="38"/>
      <c r="J284" s="38"/>
      <c r="K284" s="90"/>
      <c r="L284" s="38"/>
      <c r="M284" s="90"/>
      <c r="N284" s="91"/>
      <c r="O284" s="91"/>
    </row>
    <row r="285" customHeight="1" spans="1:15">
      <c r="A285" s="87">
        <v>51722</v>
      </c>
      <c r="B285" s="38" t="s">
        <v>21092</v>
      </c>
      <c r="C285" s="38" t="s">
        <v>20023</v>
      </c>
      <c r="D285" s="38" t="s">
        <v>21093</v>
      </c>
      <c r="E285" s="38" t="s">
        <v>292</v>
      </c>
      <c r="F285" s="38" t="s">
        <v>2067</v>
      </c>
      <c r="G285" s="38" t="s">
        <v>21094</v>
      </c>
      <c r="H285" s="38" t="s">
        <v>21095</v>
      </c>
      <c r="I285" s="38" t="s">
        <v>21096</v>
      </c>
      <c r="J285" s="38" t="s">
        <v>21097</v>
      </c>
      <c r="K285" s="89">
        <v>86.1704</v>
      </c>
      <c r="L285" s="38" t="s">
        <v>20028</v>
      </c>
      <c r="M285" s="90">
        <v>1</v>
      </c>
      <c r="N285" s="9" t="s">
        <v>298</v>
      </c>
      <c r="O285" s="91" t="s">
        <v>299</v>
      </c>
    </row>
    <row r="286" customHeight="1" spans="1:15">
      <c r="A286" s="87">
        <v>52846</v>
      </c>
      <c r="B286" s="38" t="s">
        <v>21098</v>
      </c>
      <c r="C286" s="38" t="s">
        <v>20023</v>
      </c>
      <c r="D286" s="38" t="s">
        <v>21093</v>
      </c>
      <c r="E286" s="38" t="s">
        <v>292</v>
      </c>
      <c r="F286" s="38" t="s">
        <v>2067</v>
      </c>
      <c r="G286" s="38" t="s">
        <v>21099</v>
      </c>
      <c r="H286" s="38" t="s">
        <v>20373</v>
      </c>
      <c r="I286" s="38" t="s">
        <v>21100</v>
      </c>
      <c r="J286" s="38" t="s">
        <v>21101</v>
      </c>
      <c r="K286" s="89">
        <v>84.0803</v>
      </c>
      <c r="L286" s="38" t="s">
        <v>20028</v>
      </c>
      <c r="M286" s="90">
        <v>2</v>
      </c>
      <c r="N286" s="9" t="s">
        <v>311</v>
      </c>
      <c r="O286" s="91" t="s">
        <v>299</v>
      </c>
    </row>
    <row r="287" customHeight="1" spans="1:15">
      <c r="A287" s="87">
        <v>50981</v>
      </c>
      <c r="B287" s="38" t="s">
        <v>21102</v>
      </c>
      <c r="C287" s="38" t="s">
        <v>20023</v>
      </c>
      <c r="D287" s="38" t="s">
        <v>21093</v>
      </c>
      <c r="E287" s="38" t="s">
        <v>292</v>
      </c>
      <c r="F287" s="38" t="s">
        <v>2067</v>
      </c>
      <c r="G287" s="38" t="s">
        <v>21103</v>
      </c>
      <c r="H287" s="38" t="s">
        <v>21104</v>
      </c>
      <c r="I287" s="38" t="s">
        <v>3495</v>
      </c>
      <c r="J287" s="38" t="s">
        <v>21105</v>
      </c>
      <c r="K287" s="89">
        <v>83.0604</v>
      </c>
      <c r="L287" s="38" t="s">
        <v>20028</v>
      </c>
      <c r="M287" s="90">
        <v>3</v>
      </c>
      <c r="N287" s="9" t="s">
        <v>322</v>
      </c>
      <c r="O287" s="91" t="s">
        <v>299</v>
      </c>
    </row>
    <row r="288" customHeight="1" spans="1:15">
      <c r="A288" s="87">
        <v>45884</v>
      </c>
      <c r="B288" s="38" t="s">
        <v>21106</v>
      </c>
      <c r="C288" s="38" t="s">
        <v>20023</v>
      </c>
      <c r="D288" s="38" t="s">
        <v>21093</v>
      </c>
      <c r="E288" s="38" t="s">
        <v>292</v>
      </c>
      <c r="F288" s="38" t="s">
        <v>2067</v>
      </c>
      <c r="G288" s="38" t="s">
        <v>21107</v>
      </c>
      <c r="H288" s="38" t="s">
        <v>21108</v>
      </c>
      <c r="I288" s="38" t="s">
        <v>21109</v>
      </c>
      <c r="J288" s="38" t="s">
        <v>21107</v>
      </c>
      <c r="K288" s="89">
        <v>83.0503</v>
      </c>
      <c r="L288" s="38" t="s">
        <v>20028</v>
      </c>
      <c r="M288" s="90">
        <v>4</v>
      </c>
      <c r="N288" s="91" t="s">
        <v>642</v>
      </c>
      <c r="O288" s="91" t="s">
        <v>299</v>
      </c>
    </row>
    <row r="289" customHeight="1" spans="1:15">
      <c r="A289" s="87">
        <v>45692</v>
      </c>
      <c r="B289" s="38" t="s">
        <v>21110</v>
      </c>
      <c r="C289" s="38" t="s">
        <v>20023</v>
      </c>
      <c r="D289" s="38" t="s">
        <v>21093</v>
      </c>
      <c r="E289" s="38" t="s">
        <v>292</v>
      </c>
      <c r="F289" s="38" t="s">
        <v>2067</v>
      </c>
      <c r="G289" s="38" t="s">
        <v>21111</v>
      </c>
      <c r="H289" s="38" t="s">
        <v>20058</v>
      </c>
      <c r="I289" s="38" t="s">
        <v>21112</v>
      </c>
      <c r="J289" s="38" t="s">
        <v>21113</v>
      </c>
      <c r="K289" s="89">
        <v>81.0713</v>
      </c>
      <c r="L289" s="38" t="s">
        <v>20028</v>
      </c>
      <c r="M289" s="90">
        <v>5</v>
      </c>
      <c r="N289" s="91" t="s">
        <v>642</v>
      </c>
      <c r="O289" s="91" t="s">
        <v>299</v>
      </c>
    </row>
    <row r="290" customHeight="1" spans="1:15">
      <c r="A290" s="87">
        <v>59263</v>
      </c>
      <c r="B290" s="38" t="s">
        <v>21114</v>
      </c>
      <c r="C290" s="38" t="s">
        <v>20023</v>
      </c>
      <c r="D290" s="38" t="s">
        <v>21093</v>
      </c>
      <c r="E290" s="38" t="s">
        <v>292</v>
      </c>
      <c r="F290" s="38" t="s">
        <v>2067</v>
      </c>
      <c r="G290" s="38" t="s">
        <v>21115</v>
      </c>
      <c r="H290" s="38" t="s">
        <v>20257</v>
      </c>
      <c r="I290" s="38" t="s">
        <v>20258</v>
      </c>
      <c r="J290" s="38" t="s">
        <v>21115</v>
      </c>
      <c r="K290" s="89">
        <v>80.05</v>
      </c>
      <c r="L290" s="38" t="s">
        <v>20028</v>
      </c>
      <c r="M290" s="90">
        <v>6</v>
      </c>
      <c r="N290" s="91" t="s">
        <v>642</v>
      </c>
      <c r="O290" s="91" t="s">
        <v>299</v>
      </c>
    </row>
    <row r="291" customHeight="1" spans="1:15">
      <c r="A291" s="87">
        <v>45691</v>
      </c>
      <c r="B291" s="38" t="s">
        <v>21116</v>
      </c>
      <c r="C291" s="38" t="s">
        <v>20023</v>
      </c>
      <c r="D291" s="38" t="s">
        <v>21093</v>
      </c>
      <c r="E291" s="38" t="s">
        <v>292</v>
      </c>
      <c r="F291" s="38" t="s">
        <v>2067</v>
      </c>
      <c r="G291" s="38" t="s">
        <v>21117</v>
      </c>
      <c r="H291" s="38" t="s">
        <v>20058</v>
      </c>
      <c r="I291" s="38" t="s">
        <v>21112</v>
      </c>
      <c r="J291" s="38" t="s">
        <v>21118</v>
      </c>
      <c r="K291" s="89">
        <v>78.1702</v>
      </c>
      <c r="L291" s="38" t="s">
        <v>20028</v>
      </c>
      <c r="M291" s="90">
        <v>7</v>
      </c>
      <c r="N291" s="91" t="s">
        <v>642</v>
      </c>
      <c r="O291" s="91" t="s">
        <v>299</v>
      </c>
    </row>
    <row r="292" customHeight="1" spans="1:15">
      <c r="A292" s="87">
        <v>45708</v>
      </c>
      <c r="B292" s="38" t="s">
        <v>21119</v>
      </c>
      <c r="C292" s="38" t="s">
        <v>20023</v>
      </c>
      <c r="D292" s="38" t="s">
        <v>21093</v>
      </c>
      <c r="E292" s="38" t="s">
        <v>292</v>
      </c>
      <c r="F292" s="38" t="s">
        <v>2067</v>
      </c>
      <c r="G292" s="38" t="s">
        <v>21108</v>
      </c>
      <c r="H292" s="38" t="s">
        <v>21108</v>
      </c>
      <c r="I292" s="38" t="s">
        <v>21109</v>
      </c>
      <c r="J292" s="38" t="s">
        <v>21120</v>
      </c>
      <c r="K292" s="89">
        <v>78.03</v>
      </c>
      <c r="L292" s="38" t="s">
        <v>20028</v>
      </c>
      <c r="M292" s="90">
        <v>8</v>
      </c>
      <c r="N292" s="91" t="s">
        <v>642</v>
      </c>
      <c r="O292" s="91" t="s">
        <v>299</v>
      </c>
    </row>
    <row r="293" customHeight="1" spans="1:15">
      <c r="A293" s="87">
        <v>47543</v>
      </c>
      <c r="B293" s="38" t="s">
        <v>21121</v>
      </c>
      <c r="C293" s="38" t="s">
        <v>20023</v>
      </c>
      <c r="D293" s="38" t="s">
        <v>21093</v>
      </c>
      <c r="E293" s="38" t="s">
        <v>292</v>
      </c>
      <c r="F293" s="38" t="s">
        <v>2067</v>
      </c>
      <c r="G293" s="38" t="s">
        <v>21122</v>
      </c>
      <c r="H293" s="38" t="s">
        <v>21123</v>
      </c>
      <c r="I293" s="38" t="s">
        <v>20876</v>
      </c>
      <c r="J293" s="38" t="s">
        <v>21124</v>
      </c>
      <c r="K293" s="89">
        <v>77.1111</v>
      </c>
      <c r="L293" s="38" t="s">
        <v>20028</v>
      </c>
      <c r="M293" s="90">
        <v>9</v>
      </c>
      <c r="N293" s="91" t="s">
        <v>642</v>
      </c>
      <c r="O293" s="91" t="s">
        <v>299</v>
      </c>
    </row>
    <row r="294" customHeight="1" spans="1:15">
      <c r="A294" s="87">
        <v>58189</v>
      </c>
      <c r="B294" s="38" t="s">
        <v>21125</v>
      </c>
      <c r="C294" s="38" t="s">
        <v>20023</v>
      </c>
      <c r="D294" s="38" t="s">
        <v>21093</v>
      </c>
      <c r="E294" s="38" t="s">
        <v>292</v>
      </c>
      <c r="F294" s="38" t="s">
        <v>2067</v>
      </c>
      <c r="G294" s="38" t="s">
        <v>21126</v>
      </c>
      <c r="H294" s="38" t="s">
        <v>20044</v>
      </c>
      <c r="I294" s="38" t="s">
        <v>20100</v>
      </c>
      <c r="J294" s="38" t="s">
        <v>21127</v>
      </c>
      <c r="K294" s="89">
        <v>77.0608</v>
      </c>
      <c r="L294" s="38" t="s">
        <v>20028</v>
      </c>
      <c r="M294" s="90">
        <v>10</v>
      </c>
      <c r="N294" s="91" t="s">
        <v>642</v>
      </c>
      <c r="O294" s="91" t="s">
        <v>299</v>
      </c>
    </row>
    <row r="295" customHeight="1" spans="1:15">
      <c r="A295" s="87">
        <v>48729</v>
      </c>
      <c r="B295" s="38" t="s">
        <v>21128</v>
      </c>
      <c r="C295" s="38" t="s">
        <v>20023</v>
      </c>
      <c r="D295" s="38" t="s">
        <v>21093</v>
      </c>
      <c r="E295" s="38" t="s">
        <v>292</v>
      </c>
      <c r="F295" s="38" t="s">
        <v>2067</v>
      </c>
      <c r="G295" s="38" t="s">
        <v>12747</v>
      </c>
      <c r="H295" s="38" t="s">
        <v>5202</v>
      </c>
      <c r="I295" s="38" t="s">
        <v>20250</v>
      </c>
      <c r="J295" s="38" t="s">
        <v>12747</v>
      </c>
      <c r="K295" s="89">
        <v>77.05</v>
      </c>
      <c r="L295" s="38" t="s">
        <v>20028</v>
      </c>
      <c r="M295" s="90">
        <v>11</v>
      </c>
      <c r="N295" s="91" t="s">
        <v>642</v>
      </c>
      <c r="O295" s="91" t="s">
        <v>299</v>
      </c>
    </row>
    <row r="296" customHeight="1" spans="1:15">
      <c r="A296" s="87">
        <v>48067</v>
      </c>
      <c r="B296" s="38" t="s">
        <v>21129</v>
      </c>
      <c r="C296" s="38" t="s">
        <v>20023</v>
      </c>
      <c r="D296" s="38" t="s">
        <v>21093</v>
      </c>
      <c r="E296" s="38" t="s">
        <v>292</v>
      </c>
      <c r="F296" s="38" t="s">
        <v>2067</v>
      </c>
      <c r="G296" s="38" t="s">
        <v>21130</v>
      </c>
      <c r="H296" s="38" t="s">
        <v>21131</v>
      </c>
      <c r="I296" s="38" t="s">
        <v>21132</v>
      </c>
      <c r="J296" s="38" t="s">
        <v>21130</v>
      </c>
      <c r="K296" s="89">
        <v>76.1</v>
      </c>
      <c r="L296" s="38" t="s">
        <v>20028</v>
      </c>
      <c r="M296" s="90">
        <v>12</v>
      </c>
      <c r="N296" s="91" t="s">
        <v>642</v>
      </c>
      <c r="O296" s="91" t="s">
        <v>299</v>
      </c>
    </row>
    <row r="297" customHeight="1" spans="1:15">
      <c r="A297" s="87">
        <v>58871</v>
      </c>
      <c r="B297" s="38" t="s">
        <v>21133</v>
      </c>
      <c r="C297" s="38" t="s">
        <v>20023</v>
      </c>
      <c r="D297" s="38" t="s">
        <v>21093</v>
      </c>
      <c r="E297" s="38" t="s">
        <v>292</v>
      </c>
      <c r="F297" s="38" t="s">
        <v>2067</v>
      </c>
      <c r="G297" s="38" t="s">
        <v>21134</v>
      </c>
      <c r="H297" s="38" t="s">
        <v>20078</v>
      </c>
      <c r="I297" s="38" t="s">
        <v>20079</v>
      </c>
      <c r="J297" s="38" t="s">
        <v>21135</v>
      </c>
      <c r="K297" s="89">
        <v>76.07</v>
      </c>
      <c r="L297" s="38" t="s">
        <v>20028</v>
      </c>
      <c r="M297" s="90">
        <v>13</v>
      </c>
      <c r="N297" s="91" t="s">
        <v>642</v>
      </c>
      <c r="O297" s="91" t="s">
        <v>299</v>
      </c>
    </row>
    <row r="298" customHeight="1" spans="1:15">
      <c r="A298" s="87">
        <v>59253</v>
      </c>
      <c r="B298" s="38" t="s">
        <v>21136</v>
      </c>
      <c r="C298" s="38" t="s">
        <v>20023</v>
      </c>
      <c r="D298" s="38" t="s">
        <v>21093</v>
      </c>
      <c r="E298" s="38" t="s">
        <v>292</v>
      </c>
      <c r="F298" s="38" t="s">
        <v>2067</v>
      </c>
      <c r="G298" s="38" t="s">
        <v>21137</v>
      </c>
      <c r="H298" s="38" t="s">
        <v>20308</v>
      </c>
      <c r="I298" s="38" t="s">
        <v>20309</v>
      </c>
      <c r="J298" s="38" t="s">
        <v>21137</v>
      </c>
      <c r="K298" s="89">
        <v>76.0508</v>
      </c>
      <c r="L298" s="38" t="s">
        <v>20028</v>
      </c>
      <c r="M298" s="90">
        <v>14</v>
      </c>
      <c r="N298" s="91" t="s">
        <v>642</v>
      </c>
      <c r="O298" s="91" t="s">
        <v>299</v>
      </c>
    </row>
    <row r="299" customHeight="1" spans="1:15">
      <c r="A299" s="87">
        <v>51388</v>
      </c>
      <c r="B299" s="38" t="s">
        <v>21138</v>
      </c>
      <c r="C299" s="38" t="s">
        <v>20023</v>
      </c>
      <c r="D299" s="38" t="s">
        <v>21093</v>
      </c>
      <c r="E299" s="38" t="s">
        <v>292</v>
      </c>
      <c r="F299" s="38" t="s">
        <v>2067</v>
      </c>
      <c r="G299" s="38" t="s">
        <v>21139</v>
      </c>
      <c r="H299" s="38" t="s">
        <v>21140</v>
      </c>
      <c r="I299" s="38" t="s">
        <v>21141</v>
      </c>
      <c r="J299" s="38" t="s">
        <v>21142</v>
      </c>
      <c r="K299" s="89">
        <v>75.0101</v>
      </c>
      <c r="L299" s="38" t="s">
        <v>20028</v>
      </c>
      <c r="M299" s="90">
        <v>15</v>
      </c>
      <c r="N299" s="91" t="s">
        <v>642</v>
      </c>
      <c r="O299" s="91" t="s">
        <v>299</v>
      </c>
    </row>
    <row r="300" customHeight="1" spans="1:15">
      <c r="A300" s="87">
        <v>50331</v>
      </c>
      <c r="B300" s="38" t="s">
        <v>21143</v>
      </c>
      <c r="C300" s="38" t="s">
        <v>20023</v>
      </c>
      <c r="D300" s="38" t="s">
        <v>21093</v>
      </c>
      <c r="E300" s="38" t="s">
        <v>292</v>
      </c>
      <c r="F300" s="38" t="s">
        <v>2067</v>
      </c>
      <c r="G300" s="38" t="s">
        <v>21144</v>
      </c>
      <c r="H300" s="38" t="s">
        <v>21145</v>
      </c>
      <c r="I300" s="38" t="s">
        <v>20340</v>
      </c>
      <c r="J300" s="38" t="s">
        <v>21144</v>
      </c>
      <c r="K300" s="90">
        <v>74</v>
      </c>
      <c r="L300" s="38" t="s">
        <v>20028</v>
      </c>
      <c r="M300" s="90">
        <v>16</v>
      </c>
      <c r="N300" s="91" t="s">
        <v>642</v>
      </c>
      <c r="O300" s="91" t="s">
        <v>299</v>
      </c>
    </row>
    <row r="301" customHeight="1" spans="1:15">
      <c r="A301" s="87">
        <v>47581</v>
      </c>
      <c r="B301" s="38" t="s">
        <v>21146</v>
      </c>
      <c r="C301" s="38" t="s">
        <v>20023</v>
      </c>
      <c r="D301" s="38" t="s">
        <v>21093</v>
      </c>
      <c r="E301" s="38" t="s">
        <v>292</v>
      </c>
      <c r="F301" s="38" t="s">
        <v>2067</v>
      </c>
      <c r="G301" s="38" t="s">
        <v>21147</v>
      </c>
      <c r="H301" s="38" t="s">
        <v>21123</v>
      </c>
      <c r="I301" s="38" t="s">
        <v>21148</v>
      </c>
      <c r="J301" s="38" t="s">
        <v>21149</v>
      </c>
      <c r="K301" s="89">
        <v>72.1309</v>
      </c>
      <c r="L301" s="38" t="s">
        <v>20028</v>
      </c>
      <c r="M301" s="90">
        <v>17</v>
      </c>
      <c r="N301" s="91" t="s">
        <v>333</v>
      </c>
      <c r="O301" s="91"/>
    </row>
    <row r="302" customHeight="1" spans="1:15">
      <c r="A302" s="87">
        <v>56738</v>
      </c>
      <c r="B302" s="38" t="s">
        <v>21150</v>
      </c>
      <c r="C302" s="38" t="s">
        <v>20023</v>
      </c>
      <c r="D302" s="38" t="s">
        <v>21093</v>
      </c>
      <c r="E302" s="38" t="s">
        <v>292</v>
      </c>
      <c r="F302" s="38" t="s">
        <v>2067</v>
      </c>
      <c r="G302" s="38" t="s">
        <v>21151</v>
      </c>
      <c r="H302" s="38" t="s">
        <v>2207</v>
      </c>
      <c r="I302" s="38" t="s">
        <v>2208</v>
      </c>
      <c r="J302" s="38" t="s">
        <v>21152</v>
      </c>
      <c r="K302" s="89">
        <v>71.11</v>
      </c>
      <c r="L302" s="38" t="s">
        <v>20028</v>
      </c>
      <c r="M302" s="90">
        <v>18</v>
      </c>
      <c r="N302" s="91" t="s">
        <v>333</v>
      </c>
      <c r="O302" s="91"/>
    </row>
    <row r="303" customHeight="1" spans="1:15">
      <c r="A303" s="87">
        <v>47554</v>
      </c>
      <c r="B303" s="38" t="s">
        <v>21153</v>
      </c>
      <c r="C303" s="38" t="s">
        <v>20023</v>
      </c>
      <c r="D303" s="38" t="s">
        <v>21093</v>
      </c>
      <c r="E303" s="38" t="s">
        <v>292</v>
      </c>
      <c r="F303" s="38" t="s">
        <v>2067</v>
      </c>
      <c r="G303" s="38" t="s">
        <v>21154</v>
      </c>
      <c r="H303" s="38" t="s">
        <v>21155</v>
      </c>
      <c r="I303" s="38" t="s">
        <v>19831</v>
      </c>
      <c r="J303" s="38" t="s">
        <v>21156</v>
      </c>
      <c r="K303" s="89">
        <v>71.0508</v>
      </c>
      <c r="L303" s="38" t="s">
        <v>20028</v>
      </c>
      <c r="M303" s="90">
        <v>19</v>
      </c>
      <c r="N303" s="91" t="s">
        <v>333</v>
      </c>
      <c r="O303" s="91"/>
    </row>
    <row r="304" customHeight="1" spans="1:15">
      <c r="A304" s="87">
        <v>56943</v>
      </c>
      <c r="B304" s="38" t="s">
        <v>21157</v>
      </c>
      <c r="C304" s="38" t="s">
        <v>20023</v>
      </c>
      <c r="D304" s="38" t="s">
        <v>21093</v>
      </c>
      <c r="E304" s="38" t="s">
        <v>292</v>
      </c>
      <c r="F304" s="38" t="s">
        <v>2067</v>
      </c>
      <c r="G304" s="38" t="s">
        <v>21158</v>
      </c>
      <c r="H304" s="38" t="s">
        <v>2207</v>
      </c>
      <c r="I304" s="38" t="s">
        <v>2208</v>
      </c>
      <c r="J304" s="38" t="s">
        <v>21159</v>
      </c>
      <c r="K304" s="89">
        <v>71.04</v>
      </c>
      <c r="L304" s="38" t="s">
        <v>20028</v>
      </c>
      <c r="M304" s="90">
        <v>20</v>
      </c>
      <c r="N304" s="91" t="s">
        <v>333</v>
      </c>
      <c r="O304" s="91"/>
    </row>
    <row r="305" customHeight="1" spans="1:15">
      <c r="A305" s="87">
        <v>50642</v>
      </c>
      <c r="B305" s="38" t="s">
        <v>21160</v>
      </c>
      <c r="C305" s="38" t="s">
        <v>20023</v>
      </c>
      <c r="D305" s="38" t="s">
        <v>21093</v>
      </c>
      <c r="E305" s="38" t="s">
        <v>292</v>
      </c>
      <c r="F305" s="38" t="s">
        <v>2067</v>
      </c>
      <c r="G305" s="38" t="s">
        <v>21161</v>
      </c>
      <c r="H305" s="38" t="s">
        <v>21162</v>
      </c>
      <c r="I305" s="38" t="s">
        <v>21163</v>
      </c>
      <c r="J305" s="38" t="s">
        <v>21164</v>
      </c>
      <c r="K305" s="89">
        <v>70.05</v>
      </c>
      <c r="L305" s="38" t="s">
        <v>20028</v>
      </c>
      <c r="M305" s="90">
        <v>21</v>
      </c>
      <c r="N305" s="91" t="s">
        <v>333</v>
      </c>
      <c r="O305" s="91"/>
    </row>
    <row r="306" customHeight="1" spans="1:15">
      <c r="A306" s="87">
        <v>58239</v>
      </c>
      <c r="B306" s="38" t="s">
        <v>21165</v>
      </c>
      <c r="C306" s="38" t="s">
        <v>20023</v>
      </c>
      <c r="D306" s="38" t="s">
        <v>21093</v>
      </c>
      <c r="E306" s="38" t="s">
        <v>292</v>
      </c>
      <c r="F306" s="38" t="s">
        <v>2067</v>
      </c>
      <c r="G306" s="38" t="s">
        <v>21166</v>
      </c>
      <c r="H306" s="38" t="s">
        <v>21167</v>
      </c>
      <c r="I306" s="38" t="s">
        <v>21168</v>
      </c>
      <c r="J306" s="38" t="s">
        <v>21169</v>
      </c>
      <c r="K306" s="89">
        <v>69.05</v>
      </c>
      <c r="L306" s="38" t="s">
        <v>20028</v>
      </c>
      <c r="M306" s="90">
        <v>22</v>
      </c>
      <c r="N306" s="91" t="s">
        <v>333</v>
      </c>
      <c r="O306" s="91"/>
    </row>
    <row r="307" customHeight="1" spans="1:15">
      <c r="A307" s="87">
        <v>58202</v>
      </c>
      <c r="B307" s="38" t="s">
        <v>21170</v>
      </c>
      <c r="C307" s="38" t="s">
        <v>20023</v>
      </c>
      <c r="D307" s="38" t="s">
        <v>21093</v>
      </c>
      <c r="E307" s="38" t="s">
        <v>292</v>
      </c>
      <c r="F307" s="38" t="s">
        <v>2067</v>
      </c>
      <c r="G307" s="38" t="s">
        <v>21171</v>
      </c>
      <c r="H307" s="38" t="s">
        <v>20234</v>
      </c>
      <c r="I307" s="38" t="s">
        <v>21172</v>
      </c>
      <c r="J307" s="38" t="s">
        <v>21173</v>
      </c>
      <c r="K307" s="89">
        <v>69.05</v>
      </c>
      <c r="L307" s="38" t="s">
        <v>20028</v>
      </c>
      <c r="M307" s="90">
        <v>23</v>
      </c>
      <c r="N307" s="91" t="s">
        <v>333</v>
      </c>
      <c r="O307" s="91"/>
    </row>
    <row r="308" customHeight="1" spans="1:15">
      <c r="A308" s="87">
        <v>50644</v>
      </c>
      <c r="B308" s="38" t="s">
        <v>21174</v>
      </c>
      <c r="C308" s="38" t="s">
        <v>20023</v>
      </c>
      <c r="D308" s="38" t="s">
        <v>21093</v>
      </c>
      <c r="E308" s="38" t="s">
        <v>292</v>
      </c>
      <c r="F308" s="38" t="s">
        <v>2067</v>
      </c>
      <c r="G308" s="38" t="s">
        <v>21175</v>
      </c>
      <c r="H308" s="38" t="s">
        <v>21176</v>
      </c>
      <c r="I308" s="38" t="s">
        <v>21163</v>
      </c>
      <c r="J308" s="38" t="s">
        <v>21177</v>
      </c>
      <c r="K308" s="89">
        <v>67.07</v>
      </c>
      <c r="L308" s="38" t="s">
        <v>20028</v>
      </c>
      <c r="M308" s="90">
        <v>24</v>
      </c>
      <c r="N308" s="91" t="s">
        <v>333</v>
      </c>
      <c r="O308" s="91"/>
    </row>
    <row r="309" customHeight="1" spans="1:15">
      <c r="A309" s="87">
        <v>57368</v>
      </c>
      <c r="B309" s="38" t="s">
        <v>21178</v>
      </c>
      <c r="C309" s="38" t="s">
        <v>20023</v>
      </c>
      <c r="D309" s="38" t="s">
        <v>21093</v>
      </c>
      <c r="E309" s="38" t="s">
        <v>292</v>
      </c>
      <c r="F309" s="38" t="s">
        <v>2067</v>
      </c>
      <c r="G309" s="38" t="s">
        <v>21179</v>
      </c>
      <c r="H309" s="38" t="s">
        <v>20633</v>
      </c>
      <c r="I309" s="38" t="s">
        <v>20634</v>
      </c>
      <c r="J309" s="38" t="s">
        <v>21180</v>
      </c>
      <c r="K309" s="89">
        <v>67.04</v>
      </c>
      <c r="L309" s="38" t="s">
        <v>20028</v>
      </c>
      <c r="M309" s="90">
        <v>25</v>
      </c>
      <c r="N309" s="91" t="s">
        <v>333</v>
      </c>
      <c r="O309" s="91"/>
    </row>
    <row r="310" customHeight="1" spans="1:15">
      <c r="A310" s="87">
        <v>56111</v>
      </c>
      <c r="B310" s="38" t="s">
        <v>21181</v>
      </c>
      <c r="C310" s="38" t="s">
        <v>20023</v>
      </c>
      <c r="D310" s="38" t="s">
        <v>21093</v>
      </c>
      <c r="E310" s="38" t="s">
        <v>292</v>
      </c>
      <c r="F310" s="38" t="s">
        <v>2067</v>
      </c>
      <c r="G310" s="38" t="s">
        <v>21182</v>
      </c>
      <c r="H310" s="38" t="s">
        <v>21183</v>
      </c>
      <c r="I310" s="38" t="s">
        <v>21184</v>
      </c>
      <c r="J310" s="38" t="s">
        <v>21185</v>
      </c>
      <c r="K310" s="89">
        <v>65.01</v>
      </c>
      <c r="L310" s="38" t="s">
        <v>20028</v>
      </c>
      <c r="M310" s="90">
        <v>26</v>
      </c>
      <c r="N310" s="91" t="s">
        <v>333</v>
      </c>
      <c r="O310" s="91"/>
    </row>
    <row r="311" customHeight="1" spans="1:15">
      <c r="A311" s="87">
        <v>49203</v>
      </c>
      <c r="B311" s="38" t="s">
        <v>21186</v>
      </c>
      <c r="C311" s="38" t="s">
        <v>20023</v>
      </c>
      <c r="D311" s="38" t="s">
        <v>21093</v>
      </c>
      <c r="E311" s="38" t="s">
        <v>292</v>
      </c>
      <c r="F311" s="38" t="s">
        <v>2067</v>
      </c>
      <c r="G311" s="38" t="s">
        <v>21187</v>
      </c>
      <c r="H311" s="38" t="s">
        <v>10089</v>
      </c>
      <c r="I311" s="38" t="s">
        <v>10090</v>
      </c>
      <c r="J311" s="38" t="s">
        <v>21188</v>
      </c>
      <c r="K311" s="89">
        <v>64.0508</v>
      </c>
      <c r="L311" s="38" t="s">
        <v>20028</v>
      </c>
      <c r="M311" s="90">
        <v>27</v>
      </c>
      <c r="N311" s="91" t="s">
        <v>333</v>
      </c>
      <c r="O311" s="91"/>
    </row>
    <row r="312" customHeight="1" spans="1:15">
      <c r="A312" s="87">
        <v>53376</v>
      </c>
      <c r="B312" s="38" t="s">
        <v>21189</v>
      </c>
      <c r="C312" s="38" t="s">
        <v>20023</v>
      </c>
      <c r="D312" s="38" t="s">
        <v>21093</v>
      </c>
      <c r="E312" s="38" t="s">
        <v>292</v>
      </c>
      <c r="F312" s="38" t="s">
        <v>2067</v>
      </c>
      <c r="G312" s="38" t="s">
        <v>21190</v>
      </c>
      <c r="H312" s="38" t="s">
        <v>21191</v>
      </c>
      <c r="I312" s="38" t="s">
        <v>21141</v>
      </c>
      <c r="J312" s="38" t="s">
        <v>21192</v>
      </c>
      <c r="K312" s="89">
        <v>63.16</v>
      </c>
      <c r="L312" s="38" t="s">
        <v>20028</v>
      </c>
      <c r="M312" s="90">
        <v>28</v>
      </c>
      <c r="N312" s="91" t="s">
        <v>333</v>
      </c>
      <c r="O312" s="91"/>
    </row>
    <row r="313" customHeight="1" spans="1:15">
      <c r="A313" s="87">
        <v>59342</v>
      </c>
      <c r="B313" s="38" t="s">
        <v>21193</v>
      </c>
      <c r="C313" s="38" t="s">
        <v>20023</v>
      </c>
      <c r="D313" s="38" t="s">
        <v>21093</v>
      </c>
      <c r="E313" s="38" t="s">
        <v>292</v>
      </c>
      <c r="F313" s="38" t="s">
        <v>2067</v>
      </c>
      <c r="G313" s="38" t="s">
        <v>21194</v>
      </c>
      <c r="H313" s="38" t="s">
        <v>21195</v>
      </c>
      <c r="I313" s="38" t="s">
        <v>21196</v>
      </c>
      <c r="J313" s="38" t="s">
        <v>21197</v>
      </c>
      <c r="K313" s="89">
        <v>63.081</v>
      </c>
      <c r="L313" s="38" t="s">
        <v>20028</v>
      </c>
      <c r="M313" s="90">
        <v>29</v>
      </c>
      <c r="N313" s="91" t="s">
        <v>333</v>
      </c>
      <c r="O313" s="91"/>
    </row>
    <row r="314" customHeight="1" spans="1:15">
      <c r="A314" s="87">
        <v>54082</v>
      </c>
      <c r="B314" s="38" t="s">
        <v>21198</v>
      </c>
      <c r="C314" s="38" t="s">
        <v>20023</v>
      </c>
      <c r="D314" s="38" t="s">
        <v>21093</v>
      </c>
      <c r="E314" s="38" t="s">
        <v>292</v>
      </c>
      <c r="F314" s="38" t="s">
        <v>2067</v>
      </c>
      <c r="G314" s="38" t="s">
        <v>21199</v>
      </c>
      <c r="H314" s="38" t="s">
        <v>21200</v>
      </c>
      <c r="I314" s="38" t="s">
        <v>21201</v>
      </c>
      <c r="J314" s="38" t="s">
        <v>21202</v>
      </c>
      <c r="K314" s="89">
        <v>63.04</v>
      </c>
      <c r="L314" s="38" t="s">
        <v>20028</v>
      </c>
      <c r="M314" s="90">
        <v>30</v>
      </c>
      <c r="N314" s="91" t="s">
        <v>333</v>
      </c>
      <c r="O314" s="91"/>
    </row>
    <row r="315" customHeight="1" spans="1:15">
      <c r="A315" s="87">
        <v>58196</v>
      </c>
      <c r="B315" s="38" t="s">
        <v>21203</v>
      </c>
      <c r="C315" s="38" t="s">
        <v>20023</v>
      </c>
      <c r="D315" s="38" t="s">
        <v>21093</v>
      </c>
      <c r="E315" s="38" t="s">
        <v>292</v>
      </c>
      <c r="F315" s="38" t="s">
        <v>2067</v>
      </c>
      <c r="G315" s="38" t="s">
        <v>21204</v>
      </c>
      <c r="H315" s="38" t="s">
        <v>20234</v>
      </c>
      <c r="I315" s="38" t="s">
        <v>21172</v>
      </c>
      <c r="J315" s="38" t="s">
        <v>21205</v>
      </c>
      <c r="K315" s="89">
        <v>62.1602</v>
      </c>
      <c r="L315" s="38" t="s">
        <v>20028</v>
      </c>
      <c r="M315" s="90">
        <v>31</v>
      </c>
      <c r="N315" s="91" t="s">
        <v>333</v>
      </c>
      <c r="O315" s="91"/>
    </row>
    <row r="316" customHeight="1" spans="1:15">
      <c r="A316" s="87">
        <v>49070</v>
      </c>
      <c r="B316" s="38" t="s">
        <v>21206</v>
      </c>
      <c r="C316" s="38" t="s">
        <v>20023</v>
      </c>
      <c r="D316" s="38" t="s">
        <v>21093</v>
      </c>
      <c r="E316" s="38" t="s">
        <v>292</v>
      </c>
      <c r="F316" s="38" t="s">
        <v>2067</v>
      </c>
      <c r="G316" s="38" t="s">
        <v>21207</v>
      </c>
      <c r="H316" s="38" t="s">
        <v>21208</v>
      </c>
      <c r="I316" s="38" t="s">
        <v>20267</v>
      </c>
      <c r="J316" s="38" t="s">
        <v>21207</v>
      </c>
      <c r="K316" s="89">
        <v>62.12</v>
      </c>
      <c r="L316" s="38" t="s">
        <v>20028</v>
      </c>
      <c r="M316" s="90">
        <v>32</v>
      </c>
      <c r="N316" s="91" t="s">
        <v>333</v>
      </c>
      <c r="O316" s="91"/>
    </row>
    <row r="317" customHeight="1" spans="1:15">
      <c r="A317" s="87">
        <v>58210</v>
      </c>
      <c r="B317" s="38" t="s">
        <v>21209</v>
      </c>
      <c r="C317" s="38" t="s">
        <v>20023</v>
      </c>
      <c r="D317" s="38" t="s">
        <v>21093</v>
      </c>
      <c r="E317" s="38" t="s">
        <v>292</v>
      </c>
      <c r="F317" s="38" t="s">
        <v>2067</v>
      </c>
      <c r="G317" s="38" t="s">
        <v>21210</v>
      </c>
      <c r="H317" s="38" t="s">
        <v>20234</v>
      </c>
      <c r="I317" s="38" t="s">
        <v>21172</v>
      </c>
      <c r="J317" s="38" t="s">
        <v>21211</v>
      </c>
      <c r="K317" s="89">
        <v>61.1202</v>
      </c>
      <c r="L317" s="38" t="s">
        <v>20028</v>
      </c>
      <c r="M317" s="90">
        <v>33</v>
      </c>
      <c r="N317" s="91" t="s">
        <v>333</v>
      </c>
      <c r="O317" s="91"/>
    </row>
    <row r="318" customHeight="1" spans="1:15">
      <c r="A318" s="87">
        <v>56219</v>
      </c>
      <c r="B318" s="38" t="s">
        <v>21212</v>
      </c>
      <c r="C318" s="38" t="s">
        <v>20023</v>
      </c>
      <c r="D318" s="38" t="s">
        <v>21093</v>
      </c>
      <c r="E318" s="38" t="s">
        <v>292</v>
      </c>
      <c r="F318" s="38" t="s">
        <v>2067</v>
      </c>
      <c r="G318" s="38" t="s">
        <v>21213</v>
      </c>
      <c r="H318" s="38" t="s">
        <v>21214</v>
      </c>
      <c r="I318" s="38" t="s">
        <v>21184</v>
      </c>
      <c r="J318" s="38" t="s">
        <v>21215</v>
      </c>
      <c r="K318" s="89">
        <v>58.05</v>
      </c>
      <c r="L318" s="38" t="s">
        <v>20028</v>
      </c>
      <c r="M318" s="90">
        <v>34</v>
      </c>
      <c r="N318" s="91" t="s">
        <v>333</v>
      </c>
      <c r="O318" s="91"/>
    </row>
    <row r="319" customHeight="1" spans="1:15">
      <c r="A319" s="87">
        <v>58246</v>
      </c>
      <c r="B319" s="38" t="s">
        <v>21216</v>
      </c>
      <c r="C319" s="38" t="s">
        <v>20023</v>
      </c>
      <c r="D319" s="38" t="s">
        <v>21093</v>
      </c>
      <c r="E319" s="38" t="s">
        <v>292</v>
      </c>
      <c r="F319" s="38" t="s">
        <v>2067</v>
      </c>
      <c r="G319" s="38" t="s">
        <v>21217</v>
      </c>
      <c r="H319" s="38" t="s">
        <v>21218</v>
      </c>
      <c r="I319" s="38" t="s">
        <v>20352</v>
      </c>
      <c r="J319" s="38" t="s">
        <v>21217</v>
      </c>
      <c r="K319" s="89">
        <v>58.0408</v>
      </c>
      <c r="L319" s="38" t="s">
        <v>20028</v>
      </c>
      <c r="M319" s="90">
        <v>35</v>
      </c>
      <c r="N319" s="91" t="s">
        <v>333</v>
      </c>
      <c r="O319" s="91"/>
    </row>
    <row r="320" customHeight="1" spans="1:15">
      <c r="A320" s="87">
        <v>56198</v>
      </c>
      <c r="B320" s="38" t="s">
        <v>21219</v>
      </c>
      <c r="C320" s="38" t="s">
        <v>20023</v>
      </c>
      <c r="D320" s="38" t="s">
        <v>21093</v>
      </c>
      <c r="E320" s="38" t="s">
        <v>292</v>
      </c>
      <c r="F320" s="38" t="s">
        <v>2067</v>
      </c>
      <c r="G320" s="38" t="s">
        <v>21220</v>
      </c>
      <c r="H320" s="38" t="s">
        <v>20871</v>
      </c>
      <c r="I320" s="38" t="s">
        <v>11215</v>
      </c>
      <c r="J320" s="38" t="s">
        <v>21221</v>
      </c>
      <c r="K320" s="89">
        <v>58.04</v>
      </c>
      <c r="L320" s="38" t="s">
        <v>20028</v>
      </c>
      <c r="M320" s="90">
        <v>36</v>
      </c>
      <c r="N320" s="91" t="s">
        <v>333</v>
      </c>
      <c r="O320" s="91"/>
    </row>
    <row r="321" customHeight="1" spans="1:15">
      <c r="A321" s="87">
        <v>56418</v>
      </c>
      <c r="B321" s="38" t="s">
        <v>21222</v>
      </c>
      <c r="C321" s="38" t="s">
        <v>20023</v>
      </c>
      <c r="D321" s="38" t="s">
        <v>21093</v>
      </c>
      <c r="E321" s="38" t="s">
        <v>292</v>
      </c>
      <c r="F321" s="38" t="s">
        <v>2067</v>
      </c>
      <c r="G321" s="38" t="s">
        <v>21223</v>
      </c>
      <c r="H321" s="38" t="s">
        <v>21030</v>
      </c>
      <c r="I321" s="38" t="s">
        <v>21184</v>
      </c>
      <c r="J321" s="38" t="s">
        <v>21224</v>
      </c>
      <c r="K321" s="89">
        <v>58.01</v>
      </c>
      <c r="L321" s="38" t="s">
        <v>20028</v>
      </c>
      <c r="M321" s="90">
        <v>37</v>
      </c>
      <c r="N321" s="91" t="s">
        <v>333</v>
      </c>
      <c r="O321" s="91"/>
    </row>
    <row r="322" customHeight="1" spans="1:15">
      <c r="A322" s="87">
        <v>53234</v>
      </c>
      <c r="B322" s="38" t="s">
        <v>21225</v>
      </c>
      <c r="C322" s="38" t="s">
        <v>20023</v>
      </c>
      <c r="D322" s="38" t="s">
        <v>21093</v>
      </c>
      <c r="E322" s="38" t="s">
        <v>292</v>
      </c>
      <c r="F322" s="38" t="s">
        <v>2067</v>
      </c>
      <c r="G322" s="38" t="s">
        <v>21226</v>
      </c>
      <c r="H322" s="38" t="s">
        <v>21227</v>
      </c>
      <c r="I322" s="38" t="s">
        <v>21228</v>
      </c>
      <c r="J322" s="38" t="s">
        <v>21229</v>
      </c>
      <c r="K322" s="89">
        <v>57.04</v>
      </c>
      <c r="L322" s="38" t="s">
        <v>20028</v>
      </c>
      <c r="M322" s="90">
        <v>38</v>
      </c>
      <c r="N322" s="91" t="s">
        <v>333</v>
      </c>
      <c r="O322" s="91"/>
    </row>
    <row r="323" customHeight="1" spans="1:15">
      <c r="A323" s="87">
        <v>48737</v>
      </c>
      <c r="B323" s="38" t="s">
        <v>21230</v>
      </c>
      <c r="C323" s="38" t="s">
        <v>20023</v>
      </c>
      <c r="D323" s="38" t="s">
        <v>21093</v>
      </c>
      <c r="E323" s="38" t="s">
        <v>292</v>
      </c>
      <c r="F323" s="38" t="s">
        <v>2067</v>
      </c>
      <c r="G323" s="38" t="s">
        <v>21231</v>
      </c>
      <c r="H323" s="38" t="s">
        <v>21232</v>
      </c>
      <c r="I323" s="38" t="s">
        <v>4158</v>
      </c>
      <c r="J323" s="38" t="s">
        <v>21231</v>
      </c>
      <c r="K323" s="90">
        <v>57</v>
      </c>
      <c r="L323" s="38" t="s">
        <v>20028</v>
      </c>
      <c r="M323" s="90">
        <v>39</v>
      </c>
      <c r="N323" s="91" t="s">
        <v>333</v>
      </c>
      <c r="O323" s="91"/>
    </row>
    <row r="324" customHeight="1" spans="1:15">
      <c r="A324" s="87">
        <v>58297</v>
      </c>
      <c r="B324" s="38" t="s">
        <v>21233</v>
      </c>
      <c r="C324" s="38" t="s">
        <v>20023</v>
      </c>
      <c r="D324" s="38" t="s">
        <v>21093</v>
      </c>
      <c r="E324" s="38" t="s">
        <v>292</v>
      </c>
      <c r="F324" s="38" t="s">
        <v>2067</v>
      </c>
      <c r="G324" s="38" t="s">
        <v>21234</v>
      </c>
      <c r="H324" s="38" t="s">
        <v>20351</v>
      </c>
      <c r="I324" s="38" t="s">
        <v>20352</v>
      </c>
      <c r="J324" s="38" t="s">
        <v>21234</v>
      </c>
      <c r="K324" s="89">
        <v>56.05</v>
      </c>
      <c r="L324" s="38" t="s">
        <v>20028</v>
      </c>
      <c r="M324" s="90">
        <v>40</v>
      </c>
      <c r="N324" s="91" t="s">
        <v>333</v>
      </c>
      <c r="O324" s="91"/>
    </row>
    <row r="325" customHeight="1" spans="1:15">
      <c r="A325" s="87">
        <v>58026</v>
      </c>
      <c r="B325" s="38" t="s">
        <v>21235</v>
      </c>
      <c r="C325" s="38" t="s">
        <v>20023</v>
      </c>
      <c r="D325" s="38" t="s">
        <v>21093</v>
      </c>
      <c r="E325" s="38" t="s">
        <v>292</v>
      </c>
      <c r="F325" s="38" t="s">
        <v>2067</v>
      </c>
      <c r="G325" s="38" t="s">
        <v>21236</v>
      </c>
      <c r="H325" s="38" t="s">
        <v>20121</v>
      </c>
      <c r="I325" s="38" t="s">
        <v>21237</v>
      </c>
      <c r="J325" s="38" t="s">
        <v>21238</v>
      </c>
      <c r="K325" s="89">
        <v>56.05</v>
      </c>
      <c r="L325" s="38" t="s">
        <v>20028</v>
      </c>
      <c r="M325" s="90">
        <v>41</v>
      </c>
      <c r="N325" s="91" t="s">
        <v>333</v>
      </c>
      <c r="O325" s="91"/>
    </row>
    <row r="326" customHeight="1" spans="1:15">
      <c r="A326" s="87">
        <v>46941</v>
      </c>
      <c r="B326" s="38" t="s">
        <v>21239</v>
      </c>
      <c r="C326" s="38" t="s">
        <v>20023</v>
      </c>
      <c r="D326" s="38" t="s">
        <v>21093</v>
      </c>
      <c r="E326" s="38" t="s">
        <v>292</v>
      </c>
      <c r="F326" s="38" t="s">
        <v>2067</v>
      </c>
      <c r="G326" s="38" t="s">
        <v>21240</v>
      </c>
      <c r="H326" s="38" t="s">
        <v>21241</v>
      </c>
      <c r="I326" s="38" t="s">
        <v>20894</v>
      </c>
      <c r="J326" s="38" t="s">
        <v>21242</v>
      </c>
      <c r="K326" s="89">
        <v>56.0405</v>
      </c>
      <c r="L326" s="38" t="s">
        <v>20028</v>
      </c>
      <c r="M326" s="90">
        <v>42</v>
      </c>
      <c r="N326" s="91" t="s">
        <v>333</v>
      </c>
      <c r="O326" s="91"/>
    </row>
    <row r="327" customHeight="1" spans="1:15">
      <c r="A327" s="87">
        <v>46088</v>
      </c>
      <c r="B327" s="38" t="s">
        <v>21243</v>
      </c>
      <c r="C327" s="38" t="s">
        <v>20023</v>
      </c>
      <c r="D327" s="38" t="s">
        <v>21093</v>
      </c>
      <c r="E327" s="38" t="s">
        <v>292</v>
      </c>
      <c r="F327" s="38" t="s">
        <v>2067</v>
      </c>
      <c r="G327" s="38" t="s">
        <v>21244</v>
      </c>
      <c r="H327" s="38" t="s">
        <v>21245</v>
      </c>
      <c r="I327" s="38" t="s">
        <v>20352</v>
      </c>
      <c r="J327" s="38" t="s">
        <v>21244</v>
      </c>
      <c r="K327" s="89">
        <v>56.04</v>
      </c>
      <c r="L327" s="38" t="s">
        <v>20028</v>
      </c>
      <c r="M327" s="90">
        <v>43</v>
      </c>
      <c r="N327" s="91" t="s">
        <v>333</v>
      </c>
      <c r="O327" s="91"/>
    </row>
    <row r="328" customHeight="1" spans="1:15">
      <c r="A328" s="87">
        <v>60472</v>
      </c>
      <c r="B328" s="38" t="s">
        <v>21246</v>
      </c>
      <c r="C328" s="38" t="s">
        <v>20023</v>
      </c>
      <c r="D328" s="38" t="s">
        <v>21093</v>
      </c>
      <c r="E328" s="38" t="s">
        <v>292</v>
      </c>
      <c r="F328" s="38" t="s">
        <v>2067</v>
      </c>
      <c r="G328" s="38" t="s">
        <v>21247</v>
      </c>
      <c r="H328" s="38" t="s">
        <v>11708</v>
      </c>
      <c r="I328" s="38" t="s">
        <v>21248</v>
      </c>
      <c r="J328" s="38" t="s">
        <v>21247</v>
      </c>
      <c r="K328" s="89">
        <v>56.04</v>
      </c>
      <c r="L328" s="38" t="s">
        <v>20028</v>
      </c>
      <c r="M328" s="90">
        <v>44</v>
      </c>
      <c r="N328" s="91" t="s">
        <v>333</v>
      </c>
      <c r="O328" s="91"/>
    </row>
    <row r="329" customHeight="1" spans="1:15">
      <c r="A329" s="87">
        <v>58251</v>
      </c>
      <c r="B329" s="38" t="s">
        <v>21249</v>
      </c>
      <c r="C329" s="38" t="s">
        <v>20023</v>
      </c>
      <c r="D329" s="38" t="s">
        <v>21093</v>
      </c>
      <c r="E329" s="38" t="s">
        <v>292</v>
      </c>
      <c r="F329" s="38" t="s">
        <v>2067</v>
      </c>
      <c r="G329" s="38" t="s">
        <v>21250</v>
      </c>
      <c r="H329" s="38" t="s">
        <v>21251</v>
      </c>
      <c r="I329" s="38" t="s">
        <v>21252</v>
      </c>
      <c r="J329" s="38" t="s">
        <v>21253</v>
      </c>
      <c r="K329" s="89">
        <v>56.04</v>
      </c>
      <c r="L329" s="38" t="s">
        <v>20028</v>
      </c>
      <c r="M329" s="90">
        <v>45</v>
      </c>
      <c r="N329" s="91" t="s">
        <v>333</v>
      </c>
      <c r="O329" s="91"/>
    </row>
    <row r="330" customHeight="1" spans="1:15">
      <c r="A330" s="87">
        <v>55824</v>
      </c>
      <c r="B330" s="38" t="s">
        <v>21254</v>
      </c>
      <c r="C330" s="38" t="s">
        <v>20023</v>
      </c>
      <c r="D330" s="38" t="s">
        <v>21093</v>
      </c>
      <c r="E330" s="38" t="s">
        <v>292</v>
      </c>
      <c r="F330" s="38" t="s">
        <v>2067</v>
      </c>
      <c r="G330" s="38" t="s">
        <v>21255</v>
      </c>
      <c r="H330" s="38" t="s">
        <v>21256</v>
      </c>
      <c r="I330" s="38" t="s">
        <v>21257</v>
      </c>
      <c r="J330" s="38" t="s">
        <v>21258</v>
      </c>
      <c r="K330" s="89">
        <v>55.18</v>
      </c>
      <c r="L330" s="38" t="s">
        <v>20028</v>
      </c>
      <c r="M330" s="90">
        <v>46</v>
      </c>
      <c r="N330" s="91" t="s">
        <v>333</v>
      </c>
      <c r="O330" s="91"/>
    </row>
    <row r="331" customHeight="1" spans="1:15">
      <c r="A331" s="87">
        <v>54131</v>
      </c>
      <c r="B331" s="38" t="s">
        <v>21259</v>
      </c>
      <c r="C331" s="38" t="s">
        <v>20023</v>
      </c>
      <c r="D331" s="38" t="s">
        <v>21093</v>
      </c>
      <c r="E331" s="38" t="s">
        <v>292</v>
      </c>
      <c r="F331" s="38" t="s">
        <v>2067</v>
      </c>
      <c r="G331" s="38" t="s">
        <v>21260</v>
      </c>
      <c r="H331" s="38" t="s">
        <v>20523</v>
      </c>
      <c r="I331" s="38" t="s">
        <v>20857</v>
      </c>
      <c r="J331" s="38" t="s">
        <v>21261</v>
      </c>
      <c r="K331" s="89">
        <v>55.08</v>
      </c>
      <c r="L331" s="38" t="s">
        <v>20028</v>
      </c>
      <c r="M331" s="90">
        <v>47</v>
      </c>
      <c r="N331" s="91" t="s">
        <v>333</v>
      </c>
      <c r="O331" s="91"/>
    </row>
    <row r="332" customHeight="1" spans="1:15">
      <c r="A332" s="87">
        <v>50656</v>
      </c>
      <c r="B332" s="38" t="s">
        <v>21262</v>
      </c>
      <c r="C332" s="38" t="s">
        <v>20023</v>
      </c>
      <c r="D332" s="38" t="s">
        <v>21093</v>
      </c>
      <c r="E332" s="38" t="s">
        <v>292</v>
      </c>
      <c r="F332" s="38" t="s">
        <v>2067</v>
      </c>
      <c r="G332" s="38" t="s">
        <v>21263</v>
      </c>
      <c r="H332" s="38" t="s">
        <v>21264</v>
      </c>
      <c r="I332" s="38" t="s">
        <v>21163</v>
      </c>
      <c r="J332" s="38" t="s">
        <v>21265</v>
      </c>
      <c r="K332" s="89">
        <v>55.05</v>
      </c>
      <c r="L332" s="38" t="s">
        <v>20028</v>
      </c>
      <c r="M332" s="90">
        <v>48</v>
      </c>
      <c r="N332" s="91" t="s">
        <v>333</v>
      </c>
      <c r="O332" s="91"/>
    </row>
    <row r="333" customHeight="1" spans="1:15">
      <c r="A333" s="87">
        <v>56192</v>
      </c>
      <c r="B333" s="38" t="s">
        <v>21266</v>
      </c>
      <c r="C333" s="38" t="s">
        <v>20023</v>
      </c>
      <c r="D333" s="38" t="s">
        <v>21093</v>
      </c>
      <c r="E333" s="38" t="s">
        <v>292</v>
      </c>
      <c r="F333" s="38" t="s">
        <v>2067</v>
      </c>
      <c r="G333" s="38" t="s">
        <v>21267</v>
      </c>
      <c r="H333" s="38" t="s">
        <v>21268</v>
      </c>
      <c r="I333" s="38" t="s">
        <v>11215</v>
      </c>
      <c r="J333" s="38" t="s">
        <v>21269</v>
      </c>
      <c r="K333" s="89">
        <v>55.0405</v>
      </c>
      <c r="L333" s="38" t="s">
        <v>20028</v>
      </c>
      <c r="M333" s="90">
        <v>49</v>
      </c>
      <c r="N333" s="91" t="s">
        <v>333</v>
      </c>
      <c r="O333" s="91"/>
    </row>
    <row r="334" customHeight="1" spans="1:15">
      <c r="A334" s="87">
        <v>56327</v>
      </c>
      <c r="B334" s="38" t="s">
        <v>21270</v>
      </c>
      <c r="C334" s="38" t="s">
        <v>20023</v>
      </c>
      <c r="D334" s="38" t="s">
        <v>21093</v>
      </c>
      <c r="E334" s="38" t="s">
        <v>292</v>
      </c>
      <c r="F334" s="38" t="s">
        <v>2067</v>
      </c>
      <c r="G334" s="38" t="s">
        <v>21271</v>
      </c>
      <c r="H334" s="38" t="s">
        <v>2207</v>
      </c>
      <c r="I334" s="38" t="s">
        <v>2208</v>
      </c>
      <c r="J334" s="38" t="s">
        <v>21272</v>
      </c>
      <c r="K334" s="89">
        <v>54.08</v>
      </c>
      <c r="L334" s="38" t="s">
        <v>20028</v>
      </c>
      <c r="M334" s="90">
        <v>50</v>
      </c>
      <c r="N334" s="91" t="s">
        <v>333</v>
      </c>
      <c r="O334" s="91"/>
    </row>
    <row r="335" customHeight="1" spans="1:15">
      <c r="A335" s="87">
        <v>48977</v>
      </c>
      <c r="B335" s="38" t="s">
        <v>21273</v>
      </c>
      <c r="C335" s="38" t="s">
        <v>20023</v>
      </c>
      <c r="D335" s="38" t="s">
        <v>21093</v>
      </c>
      <c r="E335" s="38" t="s">
        <v>292</v>
      </c>
      <c r="F335" s="38" t="s">
        <v>2067</v>
      </c>
      <c r="G335" s="38" t="s">
        <v>21274</v>
      </c>
      <c r="H335" s="38" t="s">
        <v>863</v>
      </c>
      <c r="I335" s="38" t="s">
        <v>21275</v>
      </c>
      <c r="J335" s="38" t="s">
        <v>6889</v>
      </c>
      <c r="K335" s="89">
        <v>54.04</v>
      </c>
      <c r="L335" s="38" t="s">
        <v>20028</v>
      </c>
      <c r="M335" s="90">
        <v>51</v>
      </c>
      <c r="N335" s="91" t="s">
        <v>333</v>
      </c>
      <c r="O335" s="91"/>
    </row>
    <row r="336" customHeight="1" spans="1:15">
      <c r="A336" s="87">
        <v>50646</v>
      </c>
      <c r="B336" s="38" t="s">
        <v>21276</v>
      </c>
      <c r="C336" s="38" t="s">
        <v>20023</v>
      </c>
      <c r="D336" s="38" t="s">
        <v>21093</v>
      </c>
      <c r="E336" s="38" t="s">
        <v>292</v>
      </c>
      <c r="F336" s="38" t="s">
        <v>2067</v>
      </c>
      <c r="G336" s="38" t="s">
        <v>21277</v>
      </c>
      <c r="H336" s="38" t="s">
        <v>21278</v>
      </c>
      <c r="I336" s="38" t="s">
        <v>21163</v>
      </c>
      <c r="J336" s="38" t="s">
        <v>21279</v>
      </c>
      <c r="K336" s="89">
        <v>54.03</v>
      </c>
      <c r="L336" s="38" t="s">
        <v>20028</v>
      </c>
      <c r="M336" s="90">
        <v>52</v>
      </c>
      <c r="N336" s="91" t="s">
        <v>333</v>
      </c>
      <c r="O336" s="91"/>
    </row>
    <row r="337" customHeight="1" spans="1:15">
      <c r="A337" s="87">
        <v>56244</v>
      </c>
      <c r="B337" s="38" t="s">
        <v>21280</v>
      </c>
      <c r="C337" s="38" t="s">
        <v>20023</v>
      </c>
      <c r="D337" s="38" t="s">
        <v>21093</v>
      </c>
      <c r="E337" s="38" t="s">
        <v>292</v>
      </c>
      <c r="F337" s="38" t="s">
        <v>2067</v>
      </c>
      <c r="G337" s="38" t="s">
        <v>21184</v>
      </c>
      <c r="H337" s="38" t="s">
        <v>21281</v>
      </c>
      <c r="I337" s="38" t="s">
        <v>21184</v>
      </c>
      <c r="J337" s="38" t="s">
        <v>21282</v>
      </c>
      <c r="K337" s="89">
        <v>53.09</v>
      </c>
      <c r="L337" s="38" t="s">
        <v>20028</v>
      </c>
      <c r="M337" s="90">
        <v>53</v>
      </c>
      <c r="N337" s="91" t="s">
        <v>368</v>
      </c>
      <c r="O337" s="91"/>
    </row>
    <row r="338" customHeight="1" spans="1:15">
      <c r="A338" s="87">
        <v>51403</v>
      </c>
      <c r="B338" s="38" t="s">
        <v>21283</v>
      </c>
      <c r="C338" s="38" t="s">
        <v>20023</v>
      </c>
      <c r="D338" s="38" t="s">
        <v>21093</v>
      </c>
      <c r="E338" s="38" t="s">
        <v>292</v>
      </c>
      <c r="F338" s="38" t="s">
        <v>2067</v>
      </c>
      <c r="G338" s="38" t="s">
        <v>21284</v>
      </c>
      <c r="H338" s="38" t="s">
        <v>20734</v>
      </c>
      <c r="I338" s="38" t="s">
        <v>20733</v>
      </c>
      <c r="J338" s="38" t="s">
        <v>21285</v>
      </c>
      <c r="K338" s="89">
        <v>53.09</v>
      </c>
      <c r="L338" s="38" t="s">
        <v>20028</v>
      </c>
      <c r="M338" s="90">
        <v>54</v>
      </c>
      <c r="N338" s="91" t="s">
        <v>368</v>
      </c>
      <c r="O338" s="91"/>
    </row>
    <row r="339" customHeight="1" spans="1:15">
      <c r="A339" s="87">
        <v>47487</v>
      </c>
      <c r="B339" s="38" t="s">
        <v>21286</v>
      </c>
      <c r="C339" s="38" t="s">
        <v>20023</v>
      </c>
      <c r="D339" s="38" t="s">
        <v>21093</v>
      </c>
      <c r="E339" s="38" t="s">
        <v>292</v>
      </c>
      <c r="F339" s="38" t="s">
        <v>2067</v>
      </c>
      <c r="G339" s="38" t="s">
        <v>17938</v>
      </c>
      <c r="H339" s="38" t="s">
        <v>21287</v>
      </c>
      <c r="I339" s="38" t="s">
        <v>21288</v>
      </c>
      <c r="J339" s="38" t="s">
        <v>17938</v>
      </c>
      <c r="K339" s="89">
        <v>53.06</v>
      </c>
      <c r="L339" s="38" t="s">
        <v>20028</v>
      </c>
      <c r="M339" s="90">
        <v>55</v>
      </c>
      <c r="N339" s="91" t="s">
        <v>368</v>
      </c>
      <c r="O339" s="91"/>
    </row>
    <row r="340" customHeight="1" spans="1:15">
      <c r="A340" s="87">
        <v>50648</v>
      </c>
      <c r="B340" s="38" t="s">
        <v>21289</v>
      </c>
      <c r="C340" s="38" t="s">
        <v>20023</v>
      </c>
      <c r="D340" s="38" t="s">
        <v>21093</v>
      </c>
      <c r="E340" s="38" t="s">
        <v>292</v>
      </c>
      <c r="F340" s="38" t="s">
        <v>2067</v>
      </c>
      <c r="G340" s="38" t="s">
        <v>21290</v>
      </c>
      <c r="H340" s="38" t="s">
        <v>10303</v>
      </c>
      <c r="I340" s="38" t="s">
        <v>21163</v>
      </c>
      <c r="J340" s="38" t="s">
        <v>21291</v>
      </c>
      <c r="K340" s="89">
        <v>53.04</v>
      </c>
      <c r="L340" s="38" t="s">
        <v>20028</v>
      </c>
      <c r="M340" s="90">
        <v>56</v>
      </c>
      <c r="N340" s="91" t="s">
        <v>368</v>
      </c>
      <c r="O340" s="91"/>
    </row>
    <row r="341" customHeight="1" spans="1:15">
      <c r="A341" s="87">
        <v>48796</v>
      </c>
      <c r="B341" s="38" t="s">
        <v>21292</v>
      </c>
      <c r="C341" s="38" t="s">
        <v>20023</v>
      </c>
      <c r="D341" s="38" t="s">
        <v>21093</v>
      </c>
      <c r="E341" s="38" t="s">
        <v>292</v>
      </c>
      <c r="F341" s="38" t="s">
        <v>2067</v>
      </c>
      <c r="G341" s="38" t="s">
        <v>21293</v>
      </c>
      <c r="H341" s="38" t="s">
        <v>20333</v>
      </c>
      <c r="I341" s="38" t="s">
        <v>432</v>
      </c>
      <c r="J341" s="38" t="s">
        <v>21293</v>
      </c>
      <c r="K341" s="89">
        <v>53.02</v>
      </c>
      <c r="L341" s="38" t="s">
        <v>20028</v>
      </c>
      <c r="M341" s="90">
        <v>57</v>
      </c>
      <c r="N341" s="91" t="s">
        <v>368</v>
      </c>
      <c r="O341" s="91"/>
    </row>
    <row r="342" customHeight="1" spans="1:15">
      <c r="A342" s="87">
        <v>47685</v>
      </c>
      <c r="B342" s="38" t="s">
        <v>21294</v>
      </c>
      <c r="C342" s="38" t="s">
        <v>20023</v>
      </c>
      <c r="D342" s="38" t="s">
        <v>21093</v>
      </c>
      <c r="E342" s="38" t="s">
        <v>292</v>
      </c>
      <c r="F342" s="38" t="s">
        <v>2067</v>
      </c>
      <c r="G342" s="38" t="s">
        <v>21295</v>
      </c>
      <c r="H342" s="38" t="s">
        <v>21296</v>
      </c>
      <c r="I342" s="38" t="s">
        <v>19831</v>
      </c>
      <c r="J342" s="38" t="s">
        <v>21297</v>
      </c>
      <c r="K342" s="89">
        <v>51.04</v>
      </c>
      <c r="L342" s="38" t="s">
        <v>20028</v>
      </c>
      <c r="M342" s="90">
        <v>58</v>
      </c>
      <c r="N342" s="91" t="s">
        <v>368</v>
      </c>
      <c r="O342" s="91"/>
    </row>
    <row r="343" customHeight="1" spans="1:15">
      <c r="A343" s="87">
        <v>48232</v>
      </c>
      <c r="B343" s="38" t="s">
        <v>21298</v>
      </c>
      <c r="C343" s="38" t="s">
        <v>20023</v>
      </c>
      <c r="D343" s="38" t="s">
        <v>21093</v>
      </c>
      <c r="E343" s="38" t="s">
        <v>292</v>
      </c>
      <c r="F343" s="38" t="s">
        <v>2067</v>
      </c>
      <c r="G343" s="38" t="s">
        <v>21299</v>
      </c>
      <c r="H343" s="38" t="s">
        <v>21300</v>
      </c>
      <c r="I343" s="38" t="s">
        <v>21288</v>
      </c>
      <c r="J343" s="38" t="s">
        <v>21301</v>
      </c>
      <c r="K343" s="89">
        <v>51.04</v>
      </c>
      <c r="L343" s="38" t="s">
        <v>20028</v>
      </c>
      <c r="M343" s="90">
        <v>59</v>
      </c>
      <c r="N343" s="91" t="s">
        <v>368</v>
      </c>
      <c r="O343" s="91"/>
    </row>
    <row r="344" customHeight="1" spans="1:15">
      <c r="A344" s="87">
        <v>58318</v>
      </c>
      <c r="B344" s="38" t="s">
        <v>21302</v>
      </c>
      <c r="C344" s="38" t="s">
        <v>20023</v>
      </c>
      <c r="D344" s="38" t="s">
        <v>21093</v>
      </c>
      <c r="E344" s="38" t="s">
        <v>292</v>
      </c>
      <c r="F344" s="38" t="s">
        <v>2067</v>
      </c>
      <c r="G344" s="38" t="s">
        <v>21303</v>
      </c>
      <c r="H344" s="38" t="s">
        <v>20832</v>
      </c>
      <c r="I344" s="38" t="s">
        <v>20352</v>
      </c>
      <c r="J344" s="38" t="s">
        <v>21303</v>
      </c>
      <c r="K344" s="89">
        <v>49.13</v>
      </c>
      <c r="L344" s="38" t="s">
        <v>20028</v>
      </c>
      <c r="M344" s="90">
        <v>60</v>
      </c>
      <c r="N344" s="91" t="s">
        <v>368</v>
      </c>
      <c r="O344" s="91"/>
    </row>
    <row r="345" customHeight="1" spans="1:15">
      <c r="A345" s="87">
        <v>46920</v>
      </c>
      <c r="B345" s="38" t="s">
        <v>21304</v>
      </c>
      <c r="C345" s="38" t="s">
        <v>20023</v>
      </c>
      <c r="D345" s="38" t="s">
        <v>21093</v>
      </c>
      <c r="E345" s="38" t="s">
        <v>292</v>
      </c>
      <c r="F345" s="38" t="s">
        <v>2067</v>
      </c>
      <c r="G345" s="38" t="s">
        <v>21305</v>
      </c>
      <c r="H345" s="38" t="s">
        <v>21306</v>
      </c>
      <c r="I345" s="38" t="s">
        <v>20894</v>
      </c>
      <c r="J345" s="38" t="s">
        <v>21305</v>
      </c>
      <c r="K345" s="89">
        <v>49.07</v>
      </c>
      <c r="L345" s="38" t="s">
        <v>20028</v>
      </c>
      <c r="M345" s="90">
        <v>61</v>
      </c>
      <c r="N345" s="91" t="s">
        <v>368</v>
      </c>
      <c r="O345" s="91"/>
    </row>
    <row r="346" customHeight="1" spans="1:15">
      <c r="A346" s="87">
        <v>59068</v>
      </c>
      <c r="B346" s="38" t="s">
        <v>21307</v>
      </c>
      <c r="C346" s="38" t="s">
        <v>20023</v>
      </c>
      <c r="D346" s="38" t="s">
        <v>21093</v>
      </c>
      <c r="E346" s="38" t="s">
        <v>292</v>
      </c>
      <c r="F346" s="38" t="s">
        <v>2067</v>
      </c>
      <c r="G346" s="38" t="s">
        <v>21308</v>
      </c>
      <c r="H346" s="38" t="s">
        <v>21308</v>
      </c>
      <c r="I346" s="38" t="s">
        <v>21309</v>
      </c>
      <c r="J346" s="38" t="s">
        <v>21310</v>
      </c>
      <c r="K346" s="90">
        <v>49</v>
      </c>
      <c r="L346" s="38" t="s">
        <v>20028</v>
      </c>
      <c r="M346" s="90">
        <v>62</v>
      </c>
      <c r="N346" s="91" t="s">
        <v>368</v>
      </c>
      <c r="O346" s="91"/>
    </row>
    <row r="347" customHeight="1" spans="1:15">
      <c r="A347" s="87">
        <v>51529</v>
      </c>
      <c r="B347" s="38" t="s">
        <v>21311</v>
      </c>
      <c r="C347" s="38" t="s">
        <v>20023</v>
      </c>
      <c r="D347" s="38" t="s">
        <v>21093</v>
      </c>
      <c r="E347" s="38" t="s">
        <v>292</v>
      </c>
      <c r="F347" s="38" t="s">
        <v>2067</v>
      </c>
      <c r="G347" s="38" t="s">
        <v>21312</v>
      </c>
      <c r="H347" s="38" t="s">
        <v>20063</v>
      </c>
      <c r="I347" s="38" t="s">
        <v>20064</v>
      </c>
      <c r="J347" s="38" t="s">
        <v>21313</v>
      </c>
      <c r="K347" s="90">
        <v>49</v>
      </c>
      <c r="L347" s="38" t="s">
        <v>20028</v>
      </c>
      <c r="M347" s="90">
        <v>63</v>
      </c>
      <c r="N347" s="91" t="s">
        <v>368</v>
      </c>
      <c r="O347" s="91"/>
    </row>
    <row r="348" customHeight="1" spans="1:15">
      <c r="A348" s="87">
        <v>49812</v>
      </c>
      <c r="B348" s="38" t="s">
        <v>21314</v>
      </c>
      <c r="C348" s="38" t="s">
        <v>20023</v>
      </c>
      <c r="D348" s="38" t="s">
        <v>21093</v>
      </c>
      <c r="E348" s="38" t="s">
        <v>292</v>
      </c>
      <c r="F348" s="38" t="s">
        <v>2067</v>
      </c>
      <c r="G348" s="38" t="s">
        <v>21315</v>
      </c>
      <c r="H348" s="38" t="s">
        <v>19324</v>
      </c>
      <c r="I348" s="38" t="s">
        <v>21316</v>
      </c>
      <c r="J348" s="38" t="s">
        <v>21317</v>
      </c>
      <c r="K348" s="90">
        <v>48</v>
      </c>
      <c r="L348" s="38" t="s">
        <v>20028</v>
      </c>
      <c r="M348" s="90">
        <v>64</v>
      </c>
      <c r="N348" s="91" t="s">
        <v>368</v>
      </c>
      <c r="O348" s="91"/>
    </row>
    <row r="349" customHeight="1" spans="1:15">
      <c r="A349" s="87">
        <v>58275</v>
      </c>
      <c r="B349" s="38" t="s">
        <v>21318</v>
      </c>
      <c r="C349" s="38" t="s">
        <v>20023</v>
      </c>
      <c r="D349" s="38" t="s">
        <v>21093</v>
      </c>
      <c r="E349" s="38" t="s">
        <v>292</v>
      </c>
      <c r="F349" s="38" t="s">
        <v>2067</v>
      </c>
      <c r="G349" s="38" t="s">
        <v>21319</v>
      </c>
      <c r="H349" s="38" t="s">
        <v>20121</v>
      </c>
      <c r="I349" s="38" t="s">
        <v>21320</v>
      </c>
      <c r="J349" s="38" t="s">
        <v>21321</v>
      </c>
      <c r="K349" s="89">
        <v>47.04</v>
      </c>
      <c r="L349" s="38" t="s">
        <v>20028</v>
      </c>
      <c r="M349" s="90">
        <v>65</v>
      </c>
      <c r="N349" s="91" t="s">
        <v>368</v>
      </c>
      <c r="O349" s="91"/>
    </row>
    <row r="350" customHeight="1" spans="1:15">
      <c r="A350" s="87">
        <v>48725</v>
      </c>
      <c r="B350" s="38" t="s">
        <v>21322</v>
      </c>
      <c r="C350" s="38" t="s">
        <v>20023</v>
      </c>
      <c r="D350" s="38" t="s">
        <v>21093</v>
      </c>
      <c r="E350" s="38" t="s">
        <v>292</v>
      </c>
      <c r="F350" s="38" t="s">
        <v>2067</v>
      </c>
      <c r="G350" s="38" t="s">
        <v>21323</v>
      </c>
      <c r="H350" s="38" t="s">
        <v>21324</v>
      </c>
      <c r="I350" s="38" t="s">
        <v>21288</v>
      </c>
      <c r="J350" s="38" t="s">
        <v>21325</v>
      </c>
      <c r="K350" s="89">
        <v>47.04</v>
      </c>
      <c r="L350" s="38" t="s">
        <v>20028</v>
      </c>
      <c r="M350" s="90">
        <v>66</v>
      </c>
      <c r="N350" s="91" t="s">
        <v>368</v>
      </c>
      <c r="O350" s="91"/>
    </row>
    <row r="351" customHeight="1" spans="1:15">
      <c r="A351" s="87">
        <v>52781</v>
      </c>
      <c r="B351" s="38" t="s">
        <v>21326</v>
      </c>
      <c r="C351" s="38" t="s">
        <v>20023</v>
      </c>
      <c r="D351" s="38" t="s">
        <v>21093</v>
      </c>
      <c r="E351" s="38" t="s">
        <v>292</v>
      </c>
      <c r="F351" s="38" t="s">
        <v>2067</v>
      </c>
      <c r="G351" s="38" t="s">
        <v>21327</v>
      </c>
      <c r="H351" s="38" t="s">
        <v>3939</v>
      </c>
      <c r="I351" s="38" t="s">
        <v>21050</v>
      </c>
      <c r="J351" s="38" t="s">
        <v>21328</v>
      </c>
      <c r="K351" s="89">
        <v>45.05</v>
      </c>
      <c r="L351" s="38" t="s">
        <v>20028</v>
      </c>
      <c r="M351" s="90">
        <v>67</v>
      </c>
      <c r="N351" s="91" t="s">
        <v>368</v>
      </c>
      <c r="O351" s="91"/>
    </row>
    <row r="352" customHeight="1" spans="1:15">
      <c r="A352" s="87">
        <v>58384</v>
      </c>
      <c r="B352" s="38" t="s">
        <v>21329</v>
      </c>
      <c r="C352" s="38" t="s">
        <v>20023</v>
      </c>
      <c r="D352" s="38" t="s">
        <v>21093</v>
      </c>
      <c r="E352" s="38" t="s">
        <v>292</v>
      </c>
      <c r="F352" s="38" t="s">
        <v>2067</v>
      </c>
      <c r="G352" s="38" t="s">
        <v>21330</v>
      </c>
      <c r="H352" s="38" t="s">
        <v>21331</v>
      </c>
      <c r="I352" s="38" t="s">
        <v>20352</v>
      </c>
      <c r="J352" s="38" t="s">
        <v>21330</v>
      </c>
      <c r="K352" s="89">
        <v>44.12</v>
      </c>
      <c r="L352" s="38" t="s">
        <v>20028</v>
      </c>
      <c r="M352" s="90">
        <v>68</v>
      </c>
      <c r="N352" s="91" t="s">
        <v>368</v>
      </c>
      <c r="O352" s="91"/>
    </row>
    <row r="353" customHeight="1" spans="1:15">
      <c r="A353" s="87">
        <v>56299</v>
      </c>
      <c r="B353" s="38" t="s">
        <v>21332</v>
      </c>
      <c r="C353" s="38" t="s">
        <v>20023</v>
      </c>
      <c r="D353" s="38" t="s">
        <v>21093</v>
      </c>
      <c r="E353" s="38" t="s">
        <v>292</v>
      </c>
      <c r="F353" s="38" t="s">
        <v>2067</v>
      </c>
      <c r="G353" s="38" t="s">
        <v>21333</v>
      </c>
      <c r="H353" s="38" t="s">
        <v>21334</v>
      </c>
      <c r="I353" s="38" t="s">
        <v>21184</v>
      </c>
      <c r="J353" s="38" t="s">
        <v>21335</v>
      </c>
      <c r="K353" s="89">
        <v>44.07</v>
      </c>
      <c r="L353" s="38" t="s">
        <v>20028</v>
      </c>
      <c r="M353" s="90">
        <v>69</v>
      </c>
      <c r="N353" s="91" t="s">
        <v>368</v>
      </c>
      <c r="O353" s="91"/>
    </row>
    <row r="354" customHeight="1" spans="1:15">
      <c r="A354" s="87">
        <v>54610</v>
      </c>
      <c r="B354" s="38" t="s">
        <v>21336</v>
      </c>
      <c r="C354" s="38" t="s">
        <v>20023</v>
      </c>
      <c r="D354" s="38" t="s">
        <v>21093</v>
      </c>
      <c r="E354" s="38" t="s">
        <v>292</v>
      </c>
      <c r="F354" s="38" t="s">
        <v>2067</v>
      </c>
      <c r="G354" s="38" t="s">
        <v>21337</v>
      </c>
      <c r="H354" s="38" t="s">
        <v>21338</v>
      </c>
      <c r="I354" s="38" t="s">
        <v>21288</v>
      </c>
      <c r="J354" s="38" t="s">
        <v>21337</v>
      </c>
      <c r="K354" s="89">
        <v>44.04</v>
      </c>
      <c r="L354" s="38" t="s">
        <v>20028</v>
      </c>
      <c r="M354" s="90">
        <v>70</v>
      </c>
      <c r="N354" s="91" t="s">
        <v>368</v>
      </c>
      <c r="O354" s="91"/>
    </row>
    <row r="355" customHeight="1" spans="1:15">
      <c r="A355" s="87">
        <v>50651</v>
      </c>
      <c r="B355" s="38" t="s">
        <v>21339</v>
      </c>
      <c r="C355" s="38" t="s">
        <v>20023</v>
      </c>
      <c r="D355" s="38" t="s">
        <v>21093</v>
      </c>
      <c r="E355" s="38" t="s">
        <v>292</v>
      </c>
      <c r="F355" s="38" t="s">
        <v>2067</v>
      </c>
      <c r="G355" s="38" t="s">
        <v>21340</v>
      </c>
      <c r="H355" s="38" t="s">
        <v>21341</v>
      </c>
      <c r="I355" s="38" t="s">
        <v>21163</v>
      </c>
      <c r="J355" s="38" t="s">
        <v>21342</v>
      </c>
      <c r="K355" s="89">
        <v>44.04</v>
      </c>
      <c r="L355" s="38" t="s">
        <v>20028</v>
      </c>
      <c r="M355" s="90">
        <v>71</v>
      </c>
      <c r="N355" s="91" t="s">
        <v>368</v>
      </c>
      <c r="O355" s="91"/>
    </row>
    <row r="356" customHeight="1" spans="1:15">
      <c r="A356" s="87">
        <v>46731</v>
      </c>
      <c r="B356" s="38" t="s">
        <v>21343</v>
      </c>
      <c r="C356" s="38" t="s">
        <v>20023</v>
      </c>
      <c r="D356" s="38" t="s">
        <v>21093</v>
      </c>
      <c r="E356" s="38" t="s">
        <v>292</v>
      </c>
      <c r="F356" s="38" t="s">
        <v>2067</v>
      </c>
      <c r="G356" s="38" t="s">
        <v>21344</v>
      </c>
      <c r="H356" s="38" t="s">
        <v>21345</v>
      </c>
      <c r="I356" s="38" t="s">
        <v>21346</v>
      </c>
      <c r="J356" s="38" t="s">
        <v>21347</v>
      </c>
      <c r="K356" s="89">
        <v>44.04</v>
      </c>
      <c r="L356" s="38" t="s">
        <v>20028</v>
      </c>
      <c r="M356" s="90">
        <v>72</v>
      </c>
      <c r="N356" s="91" t="s">
        <v>368</v>
      </c>
      <c r="O356" s="91"/>
    </row>
    <row r="357" customHeight="1" spans="1:15">
      <c r="A357" s="87">
        <v>59018</v>
      </c>
      <c r="B357" s="38" t="s">
        <v>21348</v>
      </c>
      <c r="C357" s="38" t="s">
        <v>20023</v>
      </c>
      <c r="D357" s="38" t="s">
        <v>21093</v>
      </c>
      <c r="E357" s="38" t="s">
        <v>292</v>
      </c>
      <c r="F357" s="38" t="s">
        <v>2067</v>
      </c>
      <c r="G357" s="38" t="s">
        <v>21349</v>
      </c>
      <c r="H357" s="38" t="s">
        <v>21350</v>
      </c>
      <c r="I357" s="38" t="s">
        <v>21309</v>
      </c>
      <c r="J357" s="38" t="s">
        <v>21351</v>
      </c>
      <c r="K357" s="89">
        <v>43.08</v>
      </c>
      <c r="L357" s="38" t="s">
        <v>20028</v>
      </c>
      <c r="M357" s="90">
        <v>73</v>
      </c>
      <c r="N357" s="91" t="s">
        <v>368</v>
      </c>
      <c r="O357" s="91"/>
    </row>
    <row r="358" customHeight="1" spans="1:15">
      <c r="A358" s="87">
        <v>50645</v>
      </c>
      <c r="B358" s="38" t="s">
        <v>21352</v>
      </c>
      <c r="C358" s="38" t="s">
        <v>20023</v>
      </c>
      <c r="D358" s="38" t="s">
        <v>21093</v>
      </c>
      <c r="E358" s="38" t="s">
        <v>292</v>
      </c>
      <c r="F358" s="38" t="s">
        <v>2067</v>
      </c>
      <c r="G358" s="38" t="s">
        <v>21353</v>
      </c>
      <c r="H358" s="38" t="s">
        <v>21354</v>
      </c>
      <c r="I358" s="38" t="s">
        <v>21163</v>
      </c>
      <c r="J358" s="38" t="s">
        <v>21355</v>
      </c>
      <c r="K358" s="89">
        <v>43.04</v>
      </c>
      <c r="L358" s="38" t="s">
        <v>20028</v>
      </c>
      <c r="M358" s="90">
        <v>74</v>
      </c>
      <c r="N358" s="91" t="s">
        <v>368</v>
      </c>
      <c r="O358" s="91"/>
    </row>
    <row r="359" customHeight="1" spans="1:15">
      <c r="A359" s="87">
        <v>53674</v>
      </c>
      <c r="B359" s="38" t="s">
        <v>21356</v>
      </c>
      <c r="C359" s="38" t="s">
        <v>20023</v>
      </c>
      <c r="D359" s="38" t="s">
        <v>21093</v>
      </c>
      <c r="E359" s="38" t="s">
        <v>292</v>
      </c>
      <c r="F359" s="38" t="s">
        <v>2067</v>
      </c>
      <c r="G359" s="38" t="s">
        <v>21357</v>
      </c>
      <c r="H359" s="38" t="s">
        <v>21358</v>
      </c>
      <c r="I359" s="38" t="s">
        <v>21050</v>
      </c>
      <c r="J359" s="38" t="s">
        <v>21359</v>
      </c>
      <c r="K359" s="89">
        <v>42.12</v>
      </c>
      <c r="L359" s="38" t="s">
        <v>20028</v>
      </c>
      <c r="M359" s="90">
        <v>75</v>
      </c>
      <c r="N359" s="91" t="s">
        <v>368</v>
      </c>
      <c r="O359" s="91"/>
    </row>
    <row r="360" customHeight="1" spans="1:15">
      <c r="A360" s="87">
        <v>54170</v>
      </c>
      <c r="B360" s="38" t="s">
        <v>21360</v>
      </c>
      <c r="C360" s="38" t="s">
        <v>20023</v>
      </c>
      <c r="D360" s="38" t="s">
        <v>21093</v>
      </c>
      <c r="E360" s="38" t="s">
        <v>292</v>
      </c>
      <c r="F360" s="38" t="s">
        <v>2067</v>
      </c>
      <c r="G360" s="38" t="s">
        <v>21361</v>
      </c>
      <c r="H360" s="38" t="s">
        <v>20523</v>
      </c>
      <c r="I360" s="38" t="s">
        <v>20857</v>
      </c>
      <c r="J360" s="38" t="s">
        <v>21362</v>
      </c>
      <c r="K360" s="89">
        <v>42.09</v>
      </c>
      <c r="L360" s="38" t="s">
        <v>20028</v>
      </c>
      <c r="M360" s="90">
        <v>76</v>
      </c>
      <c r="N360" s="91" t="s">
        <v>368</v>
      </c>
      <c r="O360" s="91"/>
    </row>
    <row r="361" customHeight="1" spans="1:15">
      <c r="A361" s="87">
        <v>56013</v>
      </c>
      <c r="B361" s="38" t="s">
        <v>21363</v>
      </c>
      <c r="C361" s="38" t="s">
        <v>20023</v>
      </c>
      <c r="D361" s="38" t="s">
        <v>21093</v>
      </c>
      <c r="E361" s="38" t="s">
        <v>292</v>
      </c>
      <c r="F361" s="38" t="s">
        <v>2067</v>
      </c>
      <c r="G361" s="38" t="s">
        <v>21364</v>
      </c>
      <c r="H361" s="38" t="s">
        <v>21365</v>
      </c>
      <c r="I361" s="38" t="s">
        <v>11215</v>
      </c>
      <c r="J361" s="38" t="s">
        <v>21366</v>
      </c>
      <c r="K361" s="89">
        <v>42.04</v>
      </c>
      <c r="L361" s="38" t="s">
        <v>20028</v>
      </c>
      <c r="M361" s="90">
        <v>77</v>
      </c>
      <c r="N361" s="91" t="s">
        <v>368</v>
      </c>
      <c r="O361" s="91"/>
    </row>
    <row r="362" customHeight="1" spans="1:15">
      <c r="A362" s="87">
        <v>46368</v>
      </c>
      <c r="B362" s="38" t="s">
        <v>21367</v>
      </c>
      <c r="C362" s="38" t="s">
        <v>20023</v>
      </c>
      <c r="D362" s="38" t="s">
        <v>21093</v>
      </c>
      <c r="E362" s="38" t="s">
        <v>292</v>
      </c>
      <c r="F362" s="38" t="s">
        <v>2067</v>
      </c>
      <c r="G362" s="38" t="s">
        <v>21368</v>
      </c>
      <c r="H362" s="38" t="s">
        <v>21369</v>
      </c>
      <c r="I362" s="38" t="s">
        <v>21370</v>
      </c>
      <c r="J362" s="38" t="s">
        <v>21371</v>
      </c>
      <c r="K362" s="89">
        <v>42.04</v>
      </c>
      <c r="L362" s="38" t="s">
        <v>20028</v>
      </c>
      <c r="M362" s="90">
        <v>78</v>
      </c>
      <c r="N362" s="91" t="s">
        <v>368</v>
      </c>
      <c r="O362" s="91"/>
    </row>
    <row r="363" customHeight="1" spans="1:15">
      <c r="A363" s="87">
        <v>56145</v>
      </c>
      <c r="B363" s="38" t="s">
        <v>21372</v>
      </c>
      <c r="C363" s="38" t="s">
        <v>20023</v>
      </c>
      <c r="D363" s="38" t="s">
        <v>21093</v>
      </c>
      <c r="E363" s="38" t="s">
        <v>292</v>
      </c>
      <c r="F363" s="38" t="s">
        <v>2067</v>
      </c>
      <c r="G363" s="38" t="s">
        <v>21373</v>
      </c>
      <c r="H363" s="38" t="s">
        <v>21374</v>
      </c>
      <c r="I363" s="38" t="s">
        <v>21184</v>
      </c>
      <c r="J363" s="38" t="s">
        <v>21375</v>
      </c>
      <c r="K363" s="89">
        <v>41.08</v>
      </c>
      <c r="L363" s="38" t="s">
        <v>20028</v>
      </c>
      <c r="M363" s="90">
        <v>79</v>
      </c>
      <c r="N363" s="91" t="s">
        <v>368</v>
      </c>
      <c r="O363" s="91"/>
    </row>
    <row r="364" customHeight="1" spans="1:15">
      <c r="A364" s="87">
        <v>54256</v>
      </c>
      <c r="B364" s="38" t="s">
        <v>21376</v>
      </c>
      <c r="C364" s="38" t="s">
        <v>20023</v>
      </c>
      <c r="D364" s="38" t="s">
        <v>21093</v>
      </c>
      <c r="E364" s="38" t="s">
        <v>292</v>
      </c>
      <c r="F364" s="38" t="s">
        <v>2067</v>
      </c>
      <c r="G364" s="38" t="s">
        <v>21377</v>
      </c>
      <c r="H364" s="38" t="s">
        <v>20523</v>
      </c>
      <c r="I364" s="38" t="s">
        <v>20524</v>
      </c>
      <c r="J364" s="38" t="s">
        <v>21378</v>
      </c>
      <c r="K364" s="89">
        <v>41.08</v>
      </c>
      <c r="L364" s="38" t="s">
        <v>20028</v>
      </c>
      <c r="M364" s="90">
        <v>80</v>
      </c>
      <c r="N364" s="91" t="s">
        <v>368</v>
      </c>
      <c r="O364" s="91"/>
    </row>
    <row r="365" customHeight="1" spans="1:15">
      <c r="A365" s="87">
        <v>49656</v>
      </c>
      <c r="B365" s="38" t="s">
        <v>21379</v>
      </c>
      <c r="C365" s="38" t="s">
        <v>20023</v>
      </c>
      <c r="D365" s="38" t="s">
        <v>21093</v>
      </c>
      <c r="E365" s="38" t="s">
        <v>292</v>
      </c>
      <c r="F365" s="38" t="s">
        <v>2067</v>
      </c>
      <c r="G365" s="38" t="s">
        <v>21380</v>
      </c>
      <c r="H365" s="38" t="s">
        <v>21381</v>
      </c>
      <c r="I365" s="38" t="s">
        <v>21382</v>
      </c>
      <c r="J365" s="38" t="s">
        <v>21383</v>
      </c>
      <c r="K365" s="90">
        <v>41</v>
      </c>
      <c r="L365" s="38" t="s">
        <v>20028</v>
      </c>
      <c r="M365" s="90">
        <v>81</v>
      </c>
      <c r="N365" s="91" t="s">
        <v>368</v>
      </c>
      <c r="O365" s="91"/>
    </row>
    <row r="366" customHeight="1" spans="1:15">
      <c r="A366" s="87">
        <v>51953</v>
      </c>
      <c r="B366" s="38" t="s">
        <v>21384</v>
      </c>
      <c r="C366" s="38" t="s">
        <v>20023</v>
      </c>
      <c r="D366" s="38" t="s">
        <v>21093</v>
      </c>
      <c r="E366" s="38" t="s">
        <v>292</v>
      </c>
      <c r="F366" s="38" t="s">
        <v>2067</v>
      </c>
      <c r="G366" s="38" t="s">
        <v>21385</v>
      </c>
      <c r="H366" s="38" t="s">
        <v>21386</v>
      </c>
      <c r="I366" s="38" t="s">
        <v>9213</v>
      </c>
      <c r="J366" s="38" t="s">
        <v>21387</v>
      </c>
      <c r="K366" s="90">
        <v>41</v>
      </c>
      <c r="L366" s="38" t="s">
        <v>20028</v>
      </c>
      <c r="M366" s="90">
        <v>82</v>
      </c>
      <c r="N366" s="91" t="s">
        <v>368</v>
      </c>
      <c r="O366" s="91"/>
    </row>
    <row r="367" customHeight="1" spans="1:15">
      <c r="A367" s="87">
        <v>53781</v>
      </c>
      <c r="B367" s="38" t="s">
        <v>21388</v>
      </c>
      <c r="C367" s="38" t="s">
        <v>20023</v>
      </c>
      <c r="D367" s="38" t="s">
        <v>21093</v>
      </c>
      <c r="E367" s="38" t="s">
        <v>292</v>
      </c>
      <c r="F367" s="38" t="s">
        <v>2067</v>
      </c>
      <c r="G367" s="38" t="s">
        <v>21389</v>
      </c>
      <c r="H367" s="38" t="s">
        <v>21390</v>
      </c>
      <c r="I367" s="38" t="s">
        <v>21391</v>
      </c>
      <c r="J367" s="38" t="s">
        <v>21392</v>
      </c>
      <c r="K367" s="89">
        <v>39.04</v>
      </c>
      <c r="L367" s="38" t="s">
        <v>20028</v>
      </c>
      <c r="M367" s="90">
        <v>83</v>
      </c>
      <c r="N367" s="91" t="s">
        <v>368</v>
      </c>
      <c r="O367" s="91"/>
    </row>
    <row r="368" customHeight="1" spans="1:15">
      <c r="A368" s="87">
        <v>48750</v>
      </c>
      <c r="B368" s="38" t="s">
        <v>21393</v>
      </c>
      <c r="C368" s="38" t="s">
        <v>20023</v>
      </c>
      <c r="D368" s="38" t="s">
        <v>21093</v>
      </c>
      <c r="E368" s="38" t="s">
        <v>292</v>
      </c>
      <c r="F368" s="38" t="s">
        <v>2067</v>
      </c>
      <c r="G368" s="38" t="s">
        <v>21394</v>
      </c>
      <c r="H368" s="38" t="s">
        <v>5213</v>
      </c>
      <c r="I368" s="38" t="s">
        <v>20250</v>
      </c>
      <c r="J368" s="38" t="s">
        <v>21394</v>
      </c>
      <c r="K368" s="90">
        <v>38</v>
      </c>
      <c r="L368" s="38" t="s">
        <v>20028</v>
      </c>
      <c r="M368" s="90">
        <v>84</v>
      </c>
      <c r="N368" s="91" t="s">
        <v>368</v>
      </c>
      <c r="O368" s="91"/>
    </row>
    <row r="369" customHeight="1" spans="1:15">
      <c r="A369" s="87">
        <v>58214</v>
      </c>
      <c r="B369" s="38" t="s">
        <v>21395</v>
      </c>
      <c r="C369" s="38" t="s">
        <v>20023</v>
      </c>
      <c r="D369" s="38" t="s">
        <v>21093</v>
      </c>
      <c r="E369" s="38" t="s">
        <v>292</v>
      </c>
      <c r="F369" s="38" t="s">
        <v>2067</v>
      </c>
      <c r="G369" s="38" t="s">
        <v>21396</v>
      </c>
      <c r="H369" s="38" t="s">
        <v>20832</v>
      </c>
      <c r="I369" s="38" t="s">
        <v>20352</v>
      </c>
      <c r="J369" s="38" t="s">
        <v>21396</v>
      </c>
      <c r="K369" s="90">
        <v>38</v>
      </c>
      <c r="L369" s="38" t="s">
        <v>20028</v>
      </c>
      <c r="M369" s="90">
        <v>85</v>
      </c>
      <c r="N369" s="91" t="s">
        <v>368</v>
      </c>
      <c r="O369" s="91"/>
    </row>
    <row r="370" customHeight="1" spans="1:15">
      <c r="A370" s="87">
        <v>51164</v>
      </c>
      <c r="B370" s="38" t="s">
        <v>21397</v>
      </c>
      <c r="C370" s="38" t="s">
        <v>20023</v>
      </c>
      <c r="D370" s="38" t="s">
        <v>21093</v>
      </c>
      <c r="E370" s="38" t="s">
        <v>292</v>
      </c>
      <c r="F370" s="38" t="s">
        <v>2067</v>
      </c>
      <c r="G370" s="38" t="s">
        <v>21398</v>
      </c>
      <c r="H370" s="38" t="s">
        <v>5522</v>
      </c>
      <c r="I370" s="38" t="s">
        <v>20340</v>
      </c>
      <c r="J370" s="38" t="s">
        <v>21398</v>
      </c>
      <c r="K370" s="90">
        <v>37</v>
      </c>
      <c r="L370" s="38" t="s">
        <v>20028</v>
      </c>
      <c r="M370" s="90">
        <v>86</v>
      </c>
      <c r="N370" s="91" t="s">
        <v>368</v>
      </c>
      <c r="O370" s="91"/>
    </row>
    <row r="371" customHeight="1" spans="1:15">
      <c r="A371" s="87">
        <v>54247</v>
      </c>
      <c r="B371" s="38" t="s">
        <v>21399</v>
      </c>
      <c r="C371" s="38" t="s">
        <v>20023</v>
      </c>
      <c r="D371" s="38" t="s">
        <v>21093</v>
      </c>
      <c r="E371" s="38" t="s">
        <v>292</v>
      </c>
      <c r="F371" s="38" t="s">
        <v>2067</v>
      </c>
      <c r="G371" s="38" t="s">
        <v>21400</v>
      </c>
      <c r="H371" s="38" t="s">
        <v>21401</v>
      </c>
      <c r="I371" s="38" t="s">
        <v>21201</v>
      </c>
      <c r="J371" s="38" t="s">
        <v>21402</v>
      </c>
      <c r="K371" s="90">
        <v>34</v>
      </c>
      <c r="L371" s="38" t="s">
        <v>20028</v>
      </c>
      <c r="M371" s="90">
        <v>87</v>
      </c>
      <c r="N371" s="91" t="s">
        <v>368</v>
      </c>
      <c r="O371" s="91"/>
    </row>
    <row r="372" customHeight="1" spans="1:15">
      <c r="A372" s="87">
        <v>56172</v>
      </c>
      <c r="B372" s="38" t="s">
        <v>21403</v>
      </c>
      <c r="C372" s="38" t="s">
        <v>20023</v>
      </c>
      <c r="D372" s="38" t="s">
        <v>21093</v>
      </c>
      <c r="E372" s="38" t="s">
        <v>292</v>
      </c>
      <c r="F372" s="38" t="s">
        <v>2067</v>
      </c>
      <c r="G372" s="38" t="s">
        <v>21404</v>
      </c>
      <c r="H372" s="38" t="s">
        <v>21405</v>
      </c>
      <c r="I372" s="38" t="s">
        <v>21184</v>
      </c>
      <c r="J372" s="38" t="s">
        <v>21406</v>
      </c>
      <c r="K372" s="89">
        <v>33.08</v>
      </c>
      <c r="L372" s="38" t="s">
        <v>20028</v>
      </c>
      <c r="M372" s="90">
        <v>88</v>
      </c>
      <c r="N372" s="91" t="s">
        <v>368</v>
      </c>
      <c r="O372" s="91"/>
    </row>
    <row r="373" customHeight="1" spans="1:15">
      <c r="A373" s="87">
        <v>54194</v>
      </c>
      <c r="B373" s="38" t="s">
        <v>21407</v>
      </c>
      <c r="C373" s="38" t="s">
        <v>20023</v>
      </c>
      <c r="D373" s="38" t="s">
        <v>21093</v>
      </c>
      <c r="E373" s="38" t="s">
        <v>292</v>
      </c>
      <c r="F373" s="38" t="s">
        <v>2067</v>
      </c>
      <c r="G373" s="38" t="s">
        <v>21408</v>
      </c>
      <c r="H373" s="38" t="s">
        <v>21401</v>
      </c>
      <c r="I373" s="38" t="s">
        <v>21201</v>
      </c>
      <c r="J373" s="38" t="s">
        <v>21409</v>
      </c>
      <c r="K373" s="89">
        <v>33.04</v>
      </c>
      <c r="L373" s="38" t="s">
        <v>20028</v>
      </c>
      <c r="M373" s="90">
        <v>89</v>
      </c>
      <c r="N373" s="91" t="s">
        <v>368</v>
      </c>
      <c r="O373" s="91"/>
    </row>
    <row r="374" customHeight="1" spans="1:15">
      <c r="A374" s="87">
        <v>48743</v>
      </c>
      <c r="B374" s="38" t="s">
        <v>21410</v>
      </c>
      <c r="C374" s="38" t="s">
        <v>20023</v>
      </c>
      <c r="D374" s="38" t="s">
        <v>21093</v>
      </c>
      <c r="E374" s="38" t="s">
        <v>292</v>
      </c>
      <c r="F374" s="38" t="s">
        <v>2067</v>
      </c>
      <c r="G374" s="38" t="s">
        <v>21411</v>
      </c>
      <c r="H374" s="38" t="s">
        <v>5802</v>
      </c>
      <c r="I374" s="38" t="s">
        <v>21412</v>
      </c>
      <c r="J374" s="38" t="s">
        <v>21413</v>
      </c>
      <c r="K374" s="90">
        <v>32</v>
      </c>
      <c r="L374" s="38" t="s">
        <v>20028</v>
      </c>
      <c r="M374" s="90">
        <v>90</v>
      </c>
      <c r="N374" s="91" t="s">
        <v>368</v>
      </c>
      <c r="O374" s="91"/>
    </row>
    <row r="375" customHeight="1" spans="1:15">
      <c r="A375" s="87">
        <v>56306</v>
      </c>
      <c r="B375" s="38" t="s">
        <v>21414</v>
      </c>
      <c r="C375" s="38" t="s">
        <v>20023</v>
      </c>
      <c r="D375" s="38" t="s">
        <v>21093</v>
      </c>
      <c r="E375" s="38" t="s">
        <v>292</v>
      </c>
      <c r="F375" s="38" t="s">
        <v>2067</v>
      </c>
      <c r="G375" s="38" t="s">
        <v>21415</v>
      </c>
      <c r="H375" s="38" t="s">
        <v>21416</v>
      </c>
      <c r="I375" s="38" t="s">
        <v>21184</v>
      </c>
      <c r="J375" s="38" t="s">
        <v>21417</v>
      </c>
      <c r="K375" s="89">
        <v>31.08</v>
      </c>
      <c r="L375" s="38" t="s">
        <v>20028</v>
      </c>
      <c r="M375" s="90">
        <v>91</v>
      </c>
      <c r="N375" s="91" t="s">
        <v>368</v>
      </c>
      <c r="O375" s="91"/>
    </row>
    <row r="376" customHeight="1" spans="1:15">
      <c r="A376" s="87">
        <v>48159</v>
      </c>
      <c r="B376" s="38" t="s">
        <v>21418</v>
      </c>
      <c r="C376" s="38" t="s">
        <v>20023</v>
      </c>
      <c r="D376" s="38" t="s">
        <v>21093</v>
      </c>
      <c r="E376" s="38" t="s">
        <v>292</v>
      </c>
      <c r="F376" s="38" t="s">
        <v>2067</v>
      </c>
      <c r="G376" s="38" t="s">
        <v>21419</v>
      </c>
      <c r="H376" s="38" t="s">
        <v>21420</v>
      </c>
      <c r="I376" s="38" t="s">
        <v>21288</v>
      </c>
      <c r="J376" s="38" t="s">
        <v>21419</v>
      </c>
      <c r="K376" s="89">
        <v>31.05</v>
      </c>
      <c r="L376" s="38" t="s">
        <v>20028</v>
      </c>
      <c r="M376" s="90">
        <v>92</v>
      </c>
      <c r="N376" s="91" t="s">
        <v>368</v>
      </c>
      <c r="O376" s="91"/>
    </row>
    <row r="377" customHeight="1" spans="1:15">
      <c r="A377" s="87">
        <v>50655</v>
      </c>
      <c r="B377" s="38" t="s">
        <v>21421</v>
      </c>
      <c r="C377" s="38" t="s">
        <v>20023</v>
      </c>
      <c r="D377" s="38" t="s">
        <v>21093</v>
      </c>
      <c r="E377" s="38" t="s">
        <v>292</v>
      </c>
      <c r="F377" s="38" t="s">
        <v>2067</v>
      </c>
      <c r="G377" s="38" t="s">
        <v>21422</v>
      </c>
      <c r="H377" s="38" t="s">
        <v>21423</v>
      </c>
      <c r="I377" s="38" t="s">
        <v>21163</v>
      </c>
      <c r="J377" s="38" t="s">
        <v>21424</v>
      </c>
      <c r="K377" s="90">
        <v>31</v>
      </c>
      <c r="L377" s="38" t="s">
        <v>20028</v>
      </c>
      <c r="M377" s="90">
        <v>93</v>
      </c>
      <c r="N377" s="91" t="s">
        <v>368</v>
      </c>
      <c r="O377" s="91"/>
    </row>
    <row r="378" customHeight="1" spans="1:15">
      <c r="A378" s="87">
        <v>53692</v>
      </c>
      <c r="B378" s="38" t="s">
        <v>21425</v>
      </c>
      <c r="C378" s="38" t="s">
        <v>20023</v>
      </c>
      <c r="D378" s="38" t="s">
        <v>21093</v>
      </c>
      <c r="E378" s="38" t="s">
        <v>292</v>
      </c>
      <c r="F378" s="38" t="s">
        <v>2067</v>
      </c>
      <c r="G378" s="38" t="s">
        <v>21426</v>
      </c>
      <c r="H378" s="38" t="s">
        <v>21227</v>
      </c>
      <c r="I378" s="38" t="s">
        <v>21228</v>
      </c>
      <c r="J378" s="38" t="s">
        <v>21427</v>
      </c>
      <c r="K378" s="89">
        <v>30.04</v>
      </c>
      <c r="L378" s="38" t="s">
        <v>20028</v>
      </c>
      <c r="M378" s="90">
        <v>94</v>
      </c>
      <c r="N378" s="91" t="s">
        <v>368</v>
      </c>
      <c r="O378" s="91"/>
    </row>
    <row r="379" customHeight="1" spans="1:15">
      <c r="A379" s="87">
        <v>55838</v>
      </c>
      <c r="B379" s="38" t="s">
        <v>21428</v>
      </c>
      <c r="C379" s="38" t="s">
        <v>20023</v>
      </c>
      <c r="D379" s="38" t="s">
        <v>21093</v>
      </c>
      <c r="E379" s="38" t="s">
        <v>292</v>
      </c>
      <c r="F379" s="38" t="s">
        <v>2067</v>
      </c>
      <c r="G379" s="38" t="s">
        <v>21429</v>
      </c>
      <c r="H379" s="38" t="s">
        <v>19830</v>
      </c>
      <c r="I379" s="38" t="s">
        <v>19831</v>
      </c>
      <c r="J379" s="38" t="s">
        <v>21430</v>
      </c>
      <c r="K379" s="90">
        <v>30</v>
      </c>
      <c r="L379" s="38" t="s">
        <v>20028</v>
      </c>
      <c r="M379" s="90">
        <v>95</v>
      </c>
      <c r="N379" s="91" t="s">
        <v>368</v>
      </c>
      <c r="O379" s="91"/>
    </row>
    <row r="380" customHeight="1" spans="1:15">
      <c r="A380" s="87">
        <v>59049</v>
      </c>
      <c r="B380" s="38" t="s">
        <v>21431</v>
      </c>
      <c r="C380" s="38" t="s">
        <v>20023</v>
      </c>
      <c r="D380" s="38" t="s">
        <v>21093</v>
      </c>
      <c r="E380" s="38" t="s">
        <v>292</v>
      </c>
      <c r="F380" s="38" t="s">
        <v>2067</v>
      </c>
      <c r="G380" s="38" t="s">
        <v>21432</v>
      </c>
      <c r="H380" s="38" t="s">
        <v>21350</v>
      </c>
      <c r="I380" s="38" t="s">
        <v>21309</v>
      </c>
      <c r="J380" s="38" t="s">
        <v>21433</v>
      </c>
      <c r="K380" s="90">
        <v>30</v>
      </c>
      <c r="L380" s="38" t="s">
        <v>20028</v>
      </c>
      <c r="M380" s="90">
        <v>96</v>
      </c>
      <c r="N380" s="91" t="s">
        <v>368</v>
      </c>
      <c r="O380" s="91"/>
    </row>
    <row r="381" customHeight="1" spans="1:15">
      <c r="A381" s="87">
        <v>49886</v>
      </c>
      <c r="B381" s="38" t="s">
        <v>21434</v>
      </c>
      <c r="C381" s="38" t="s">
        <v>20023</v>
      </c>
      <c r="D381" s="38" t="s">
        <v>21093</v>
      </c>
      <c r="E381" s="38" t="s">
        <v>292</v>
      </c>
      <c r="F381" s="38" t="s">
        <v>2067</v>
      </c>
      <c r="G381" s="38" t="s">
        <v>21435</v>
      </c>
      <c r="H381" s="38" t="s">
        <v>20672</v>
      </c>
      <c r="I381" s="38" t="s">
        <v>21436</v>
      </c>
      <c r="J381" s="38" t="s">
        <v>21437</v>
      </c>
      <c r="K381" s="90">
        <v>30</v>
      </c>
      <c r="L381" s="38" t="s">
        <v>20028</v>
      </c>
      <c r="M381" s="90">
        <v>97</v>
      </c>
      <c r="N381" s="91" t="s">
        <v>368</v>
      </c>
      <c r="O381" s="91"/>
    </row>
    <row r="382" customHeight="1" spans="1:15">
      <c r="A382" s="87">
        <v>48756</v>
      </c>
      <c r="B382" s="38" t="s">
        <v>21438</v>
      </c>
      <c r="C382" s="38" t="s">
        <v>20023</v>
      </c>
      <c r="D382" s="38" t="s">
        <v>21093</v>
      </c>
      <c r="E382" s="38" t="s">
        <v>292</v>
      </c>
      <c r="F382" s="38" t="s">
        <v>2067</v>
      </c>
      <c r="G382" s="38" t="s">
        <v>21439</v>
      </c>
      <c r="H382" s="38" t="s">
        <v>21440</v>
      </c>
      <c r="I382" s="38" t="s">
        <v>4158</v>
      </c>
      <c r="J382" s="38" t="s">
        <v>21441</v>
      </c>
      <c r="K382" s="90">
        <v>28</v>
      </c>
      <c r="L382" s="38" t="s">
        <v>20028</v>
      </c>
      <c r="M382" s="90">
        <v>98</v>
      </c>
      <c r="N382" s="91" t="s">
        <v>368</v>
      </c>
      <c r="O382" s="91"/>
    </row>
    <row r="383" customHeight="1" spans="1:15">
      <c r="A383" s="87">
        <v>51961</v>
      </c>
      <c r="B383" s="38" t="s">
        <v>21442</v>
      </c>
      <c r="C383" s="38" t="s">
        <v>20023</v>
      </c>
      <c r="D383" s="38" t="s">
        <v>21093</v>
      </c>
      <c r="E383" s="38" t="s">
        <v>292</v>
      </c>
      <c r="F383" s="38" t="s">
        <v>2067</v>
      </c>
      <c r="G383" s="38" t="s">
        <v>21443</v>
      </c>
      <c r="H383" s="38" t="s">
        <v>21444</v>
      </c>
      <c r="I383" s="38" t="s">
        <v>20295</v>
      </c>
      <c r="J383" s="38" t="s">
        <v>21445</v>
      </c>
      <c r="K383" s="90">
        <v>28</v>
      </c>
      <c r="L383" s="38" t="s">
        <v>20028</v>
      </c>
      <c r="M383" s="90">
        <v>99</v>
      </c>
      <c r="N383" s="91" t="s">
        <v>368</v>
      </c>
      <c r="O383" s="91"/>
    </row>
    <row r="384" customHeight="1" spans="1:15">
      <c r="A384" s="87">
        <v>56335</v>
      </c>
      <c r="B384" s="38" t="s">
        <v>21446</v>
      </c>
      <c r="C384" s="38" t="s">
        <v>20023</v>
      </c>
      <c r="D384" s="38" t="s">
        <v>21093</v>
      </c>
      <c r="E384" s="38" t="s">
        <v>292</v>
      </c>
      <c r="F384" s="38" t="s">
        <v>2067</v>
      </c>
      <c r="G384" s="38" t="s">
        <v>21447</v>
      </c>
      <c r="H384" s="38" t="s">
        <v>21448</v>
      </c>
      <c r="I384" s="38" t="s">
        <v>21184</v>
      </c>
      <c r="J384" s="38" t="s">
        <v>21449</v>
      </c>
      <c r="K384" s="89">
        <v>23.08</v>
      </c>
      <c r="L384" s="38" t="s">
        <v>20028</v>
      </c>
      <c r="M384" s="90">
        <v>100</v>
      </c>
      <c r="N384" s="91" t="s">
        <v>368</v>
      </c>
      <c r="O384" s="91"/>
    </row>
    <row r="385" customHeight="1" spans="1:15">
      <c r="A385" s="87">
        <v>47000</v>
      </c>
      <c r="B385" s="38" t="s">
        <v>21450</v>
      </c>
      <c r="C385" s="38" t="s">
        <v>20023</v>
      </c>
      <c r="D385" s="38" t="s">
        <v>21093</v>
      </c>
      <c r="E385" s="38" t="s">
        <v>292</v>
      </c>
      <c r="F385" s="38" t="s">
        <v>2067</v>
      </c>
      <c r="G385" s="38" t="s">
        <v>21451</v>
      </c>
      <c r="H385" s="38" t="s">
        <v>21241</v>
      </c>
      <c r="I385" s="38" t="s">
        <v>20894</v>
      </c>
      <c r="J385" s="38" t="s">
        <v>21452</v>
      </c>
      <c r="K385" s="90">
        <v>20</v>
      </c>
      <c r="L385" s="38" t="s">
        <v>20028</v>
      </c>
      <c r="M385" s="90">
        <v>101</v>
      </c>
      <c r="N385" s="91" t="s">
        <v>368</v>
      </c>
      <c r="O385" s="91"/>
    </row>
    <row r="386" customHeight="1" spans="1:15">
      <c r="A386" s="87">
        <v>48122</v>
      </c>
      <c r="B386" s="38" t="s">
        <v>21453</v>
      </c>
      <c r="C386" s="38" t="s">
        <v>20023</v>
      </c>
      <c r="D386" s="38" t="s">
        <v>21093</v>
      </c>
      <c r="E386" s="38" t="s">
        <v>292</v>
      </c>
      <c r="F386" s="38" t="s">
        <v>2067</v>
      </c>
      <c r="G386" s="38" t="s">
        <v>21454</v>
      </c>
      <c r="H386" s="38" t="s">
        <v>21455</v>
      </c>
      <c r="I386" s="38" t="s">
        <v>20894</v>
      </c>
      <c r="J386" s="38" t="s">
        <v>21456</v>
      </c>
      <c r="K386" s="90">
        <v>19</v>
      </c>
      <c r="L386" s="38" t="s">
        <v>20028</v>
      </c>
      <c r="M386" s="90">
        <v>102</v>
      </c>
      <c r="N386" s="91" t="s">
        <v>368</v>
      </c>
      <c r="O386" s="91"/>
    </row>
    <row r="387" customHeight="1" spans="1:15">
      <c r="A387" s="87">
        <v>60594</v>
      </c>
      <c r="B387" s="38" t="s">
        <v>21457</v>
      </c>
      <c r="C387" s="38" t="s">
        <v>20023</v>
      </c>
      <c r="D387" s="38" t="s">
        <v>21093</v>
      </c>
      <c r="E387" s="38" t="s">
        <v>292</v>
      </c>
      <c r="F387" s="38" t="s">
        <v>2067</v>
      </c>
      <c r="G387" s="38" t="s">
        <v>21458</v>
      </c>
      <c r="H387" s="38" t="s">
        <v>21459</v>
      </c>
      <c r="I387" s="38" t="s">
        <v>20352</v>
      </c>
      <c r="J387" s="38" t="s">
        <v>21458</v>
      </c>
      <c r="K387" s="90">
        <v>12</v>
      </c>
      <c r="L387" s="38" t="s">
        <v>20028</v>
      </c>
      <c r="M387" s="90">
        <v>103</v>
      </c>
      <c r="N387" s="91" t="s">
        <v>368</v>
      </c>
      <c r="O387" s="91"/>
    </row>
    <row r="388" customHeight="1" spans="1:15">
      <c r="A388" s="87">
        <v>54671</v>
      </c>
      <c r="B388" s="38" t="s">
        <v>21460</v>
      </c>
      <c r="C388" s="38" t="s">
        <v>20023</v>
      </c>
      <c r="D388" s="38" t="s">
        <v>21093</v>
      </c>
      <c r="E388" s="38" t="s">
        <v>292</v>
      </c>
      <c r="F388" s="38" t="s">
        <v>2067</v>
      </c>
      <c r="G388" s="38" t="s">
        <v>21461</v>
      </c>
      <c r="H388" s="38" t="s">
        <v>21462</v>
      </c>
      <c r="I388" s="38" t="s">
        <v>21463</v>
      </c>
      <c r="J388" s="38" t="s">
        <v>21464</v>
      </c>
      <c r="K388" s="90">
        <v>6</v>
      </c>
      <c r="L388" s="38" t="s">
        <v>20028</v>
      </c>
      <c r="M388" s="90">
        <v>104</v>
      </c>
      <c r="N388" s="91" t="s">
        <v>368</v>
      </c>
      <c r="O388" s="91"/>
    </row>
    <row r="389" customHeight="1" spans="1:15">
      <c r="A389" s="87"/>
      <c r="B389" s="38"/>
      <c r="C389" s="38"/>
      <c r="D389" s="38"/>
      <c r="E389" s="38"/>
      <c r="F389" s="38"/>
      <c r="G389" s="38"/>
      <c r="H389" s="38"/>
      <c r="I389" s="38"/>
      <c r="J389" s="38"/>
      <c r="K389" s="90"/>
      <c r="L389" s="38"/>
      <c r="M389" s="90"/>
      <c r="N389" s="91"/>
      <c r="O389" s="91"/>
    </row>
    <row r="390" customHeight="1" spans="1:15">
      <c r="A390" s="87">
        <v>58113</v>
      </c>
      <c r="B390" s="38" t="s">
        <v>21465</v>
      </c>
      <c r="C390" s="38" t="s">
        <v>20023</v>
      </c>
      <c r="D390" s="38" t="s">
        <v>21093</v>
      </c>
      <c r="E390" s="38" t="s">
        <v>292</v>
      </c>
      <c r="F390" s="38" t="s">
        <v>866</v>
      </c>
      <c r="G390" s="38" t="s">
        <v>21466</v>
      </c>
      <c r="H390" s="38" t="s">
        <v>21467</v>
      </c>
      <c r="I390" s="38" t="s">
        <v>21468</v>
      </c>
      <c r="J390" s="38" t="s">
        <v>21469</v>
      </c>
      <c r="K390" s="89">
        <v>77.0428</v>
      </c>
      <c r="L390" s="38" t="s">
        <v>20028</v>
      </c>
      <c r="M390" s="90">
        <v>1</v>
      </c>
      <c r="N390" s="9" t="s">
        <v>298</v>
      </c>
      <c r="O390" s="91" t="s">
        <v>299</v>
      </c>
    </row>
    <row r="391" customHeight="1" spans="1:15">
      <c r="A391" s="87">
        <v>51535</v>
      </c>
      <c r="B391" s="38" t="s">
        <v>21470</v>
      </c>
      <c r="C391" s="38" t="s">
        <v>20023</v>
      </c>
      <c r="D391" s="38" t="s">
        <v>21093</v>
      </c>
      <c r="E391" s="38" t="s">
        <v>292</v>
      </c>
      <c r="F391" s="38" t="s">
        <v>866</v>
      </c>
      <c r="G391" s="38" t="s">
        <v>21471</v>
      </c>
      <c r="H391" s="38" t="s">
        <v>21472</v>
      </c>
      <c r="I391" s="38" t="s">
        <v>21473</v>
      </c>
      <c r="J391" s="38" t="s">
        <v>21471</v>
      </c>
      <c r="K391" s="89">
        <v>75.0116</v>
      </c>
      <c r="L391" s="38" t="s">
        <v>20028</v>
      </c>
      <c r="M391" s="90">
        <v>2</v>
      </c>
      <c r="N391" s="9" t="s">
        <v>311</v>
      </c>
      <c r="O391" s="91" t="s">
        <v>299</v>
      </c>
    </row>
    <row r="392" customHeight="1" spans="1:15">
      <c r="A392" s="87">
        <v>58106</v>
      </c>
      <c r="B392" s="38" t="s">
        <v>21474</v>
      </c>
      <c r="C392" s="38" t="s">
        <v>20023</v>
      </c>
      <c r="D392" s="38" t="s">
        <v>21093</v>
      </c>
      <c r="E392" s="38" t="s">
        <v>292</v>
      </c>
      <c r="F392" s="38" t="s">
        <v>866</v>
      </c>
      <c r="G392" s="38" t="s">
        <v>21475</v>
      </c>
      <c r="H392" s="38" t="s">
        <v>3188</v>
      </c>
      <c r="I392" s="38" t="s">
        <v>21476</v>
      </c>
      <c r="J392" s="38" t="s">
        <v>21477</v>
      </c>
      <c r="K392" s="89">
        <v>74.012</v>
      </c>
      <c r="L392" s="38" t="s">
        <v>20028</v>
      </c>
      <c r="M392" s="90">
        <v>3</v>
      </c>
      <c r="N392" s="9" t="s">
        <v>322</v>
      </c>
      <c r="O392" s="91" t="s">
        <v>299</v>
      </c>
    </row>
    <row r="393" customHeight="1" spans="1:15">
      <c r="A393" s="87">
        <v>59120</v>
      </c>
      <c r="B393" s="38" t="s">
        <v>21478</v>
      </c>
      <c r="C393" s="38" t="s">
        <v>20023</v>
      </c>
      <c r="D393" s="38" t="s">
        <v>21093</v>
      </c>
      <c r="E393" s="38" t="s">
        <v>292</v>
      </c>
      <c r="F393" s="38" t="s">
        <v>866</v>
      </c>
      <c r="G393" s="38" t="s">
        <v>21479</v>
      </c>
      <c r="H393" s="38" t="s">
        <v>21480</v>
      </c>
      <c r="I393" s="38" t="s">
        <v>21481</v>
      </c>
      <c r="J393" s="38" t="s">
        <v>21482</v>
      </c>
      <c r="K393" s="89">
        <v>72.0224</v>
      </c>
      <c r="L393" s="38" t="s">
        <v>20028</v>
      </c>
      <c r="M393" s="90">
        <v>4</v>
      </c>
      <c r="N393" s="91" t="s">
        <v>642</v>
      </c>
      <c r="O393" s="91" t="s">
        <v>299</v>
      </c>
    </row>
    <row r="394" customHeight="1" spans="1:15">
      <c r="A394" s="87">
        <v>50901</v>
      </c>
      <c r="B394" s="38" t="s">
        <v>21483</v>
      </c>
      <c r="C394" s="38" t="s">
        <v>20023</v>
      </c>
      <c r="D394" s="38" t="s">
        <v>21093</v>
      </c>
      <c r="E394" s="38" t="s">
        <v>292</v>
      </c>
      <c r="F394" s="38" t="s">
        <v>866</v>
      </c>
      <c r="G394" s="38" t="s">
        <v>20063</v>
      </c>
      <c r="H394" s="38" t="s">
        <v>20063</v>
      </c>
      <c r="I394" s="38" t="s">
        <v>21484</v>
      </c>
      <c r="J394" s="38" t="s">
        <v>21485</v>
      </c>
      <c r="K394" s="89">
        <v>70.0228</v>
      </c>
      <c r="L394" s="38" t="s">
        <v>20028</v>
      </c>
      <c r="M394" s="90">
        <v>5</v>
      </c>
      <c r="N394" s="91" t="s">
        <v>642</v>
      </c>
      <c r="O394" s="91" t="s">
        <v>299</v>
      </c>
    </row>
    <row r="395" customHeight="1" spans="1:15">
      <c r="A395" s="87">
        <v>48863</v>
      </c>
      <c r="B395" s="38" t="s">
        <v>21486</v>
      </c>
      <c r="C395" s="38" t="s">
        <v>20023</v>
      </c>
      <c r="D395" s="38" t="s">
        <v>21093</v>
      </c>
      <c r="E395" s="38" t="s">
        <v>292</v>
      </c>
      <c r="F395" s="38" t="s">
        <v>866</v>
      </c>
      <c r="G395" s="38" t="s">
        <v>21487</v>
      </c>
      <c r="H395" s="38" t="s">
        <v>6217</v>
      </c>
      <c r="I395" s="38" t="s">
        <v>21488</v>
      </c>
      <c r="J395" s="38" t="s">
        <v>21487</v>
      </c>
      <c r="K395" s="89">
        <v>68.0116</v>
      </c>
      <c r="L395" s="38" t="s">
        <v>20028</v>
      </c>
      <c r="M395" s="90">
        <v>6</v>
      </c>
      <c r="N395" s="91" t="s">
        <v>642</v>
      </c>
      <c r="O395" s="91" t="s">
        <v>299</v>
      </c>
    </row>
    <row r="396" customHeight="1" spans="1:15">
      <c r="A396" s="87">
        <v>51476</v>
      </c>
      <c r="B396" s="38" t="s">
        <v>21489</v>
      </c>
      <c r="C396" s="38" t="s">
        <v>20023</v>
      </c>
      <c r="D396" s="38" t="s">
        <v>21093</v>
      </c>
      <c r="E396" s="38" t="s">
        <v>292</v>
      </c>
      <c r="F396" s="38" t="s">
        <v>866</v>
      </c>
      <c r="G396" s="38" t="s">
        <v>21490</v>
      </c>
      <c r="H396" s="38" t="s">
        <v>20734</v>
      </c>
      <c r="I396" s="38" t="s">
        <v>20733</v>
      </c>
      <c r="J396" s="38" t="s">
        <v>21491</v>
      </c>
      <c r="K396" s="89">
        <v>66.0532</v>
      </c>
      <c r="L396" s="38" t="s">
        <v>20028</v>
      </c>
      <c r="M396" s="90">
        <v>7</v>
      </c>
      <c r="N396" s="91" t="s">
        <v>642</v>
      </c>
      <c r="O396" s="91" t="s">
        <v>299</v>
      </c>
    </row>
    <row r="397" customHeight="1" spans="1:15">
      <c r="A397" s="87">
        <v>56168</v>
      </c>
      <c r="B397" s="38" t="s">
        <v>21492</v>
      </c>
      <c r="C397" s="38" t="s">
        <v>20023</v>
      </c>
      <c r="D397" s="38" t="s">
        <v>21093</v>
      </c>
      <c r="E397" s="38" t="s">
        <v>292</v>
      </c>
      <c r="F397" s="38" t="s">
        <v>866</v>
      </c>
      <c r="G397" s="38" t="s">
        <v>21493</v>
      </c>
      <c r="H397" s="38" t="s">
        <v>21494</v>
      </c>
      <c r="I397" s="38" t="s">
        <v>11215</v>
      </c>
      <c r="J397" s="38" t="s">
        <v>21495</v>
      </c>
      <c r="K397" s="90">
        <v>66.0016</v>
      </c>
      <c r="L397" s="38" t="s">
        <v>20028</v>
      </c>
      <c r="M397" s="90">
        <v>8</v>
      </c>
      <c r="N397" s="91" t="s">
        <v>642</v>
      </c>
      <c r="O397" s="91" t="s">
        <v>299</v>
      </c>
    </row>
    <row r="398" customHeight="1" spans="1:15">
      <c r="A398" s="87">
        <v>56177</v>
      </c>
      <c r="B398" s="38" t="s">
        <v>21496</v>
      </c>
      <c r="C398" s="38" t="s">
        <v>20023</v>
      </c>
      <c r="D398" s="38" t="s">
        <v>21093</v>
      </c>
      <c r="E398" s="38" t="s">
        <v>292</v>
      </c>
      <c r="F398" s="38" t="s">
        <v>866</v>
      </c>
      <c r="G398" s="38" t="s">
        <v>21497</v>
      </c>
      <c r="H398" s="38" t="s">
        <v>21498</v>
      </c>
      <c r="I398" s="38" t="s">
        <v>11215</v>
      </c>
      <c r="J398" s="38" t="s">
        <v>21499</v>
      </c>
      <c r="K398" s="90">
        <v>66.0016</v>
      </c>
      <c r="L398" s="38" t="s">
        <v>20028</v>
      </c>
      <c r="M398" s="90">
        <v>9</v>
      </c>
      <c r="N398" s="91" t="s">
        <v>333</v>
      </c>
      <c r="O398" s="91"/>
    </row>
    <row r="399" customHeight="1" spans="1:15">
      <c r="A399" s="87">
        <v>57888</v>
      </c>
      <c r="B399" s="38" t="s">
        <v>21500</v>
      </c>
      <c r="C399" s="38" t="s">
        <v>20023</v>
      </c>
      <c r="D399" s="38" t="s">
        <v>21093</v>
      </c>
      <c r="E399" s="38" t="s">
        <v>292</v>
      </c>
      <c r="F399" s="38" t="s">
        <v>866</v>
      </c>
      <c r="G399" s="38" t="s">
        <v>21501</v>
      </c>
      <c r="H399" s="38" t="s">
        <v>1461</v>
      </c>
      <c r="I399" s="38" t="s">
        <v>21502</v>
      </c>
      <c r="J399" s="38" t="s">
        <v>21503</v>
      </c>
      <c r="K399" s="89">
        <v>65.0424</v>
      </c>
      <c r="L399" s="38" t="s">
        <v>20028</v>
      </c>
      <c r="M399" s="90">
        <v>10</v>
      </c>
      <c r="N399" s="91" t="s">
        <v>333</v>
      </c>
      <c r="O399" s="91"/>
    </row>
    <row r="400" customHeight="1" spans="1:15">
      <c r="A400" s="87">
        <v>58102</v>
      </c>
      <c r="B400" s="38" t="s">
        <v>21504</v>
      </c>
      <c r="C400" s="38" t="s">
        <v>20023</v>
      </c>
      <c r="D400" s="38" t="s">
        <v>21093</v>
      </c>
      <c r="E400" s="38" t="s">
        <v>292</v>
      </c>
      <c r="F400" s="38" t="s">
        <v>866</v>
      </c>
      <c r="G400" s="38" t="s">
        <v>21505</v>
      </c>
      <c r="H400" s="38" t="s">
        <v>21467</v>
      </c>
      <c r="I400" s="38" t="s">
        <v>21506</v>
      </c>
      <c r="J400" s="38" t="s">
        <v>21507</v>
      </c>
      <c r="K400" s="89">
        <v>65.0116</v>
      </c>
      <c r="L400" s="38" t="s">
        <v>20028</v>
      </c>
      <c r="M400" s="90">
        <v>11</v>
      </c>
      <c r="N400" s="91" t="s">
        <v>333</v>
      </c>
      <c r="O400" s="91"/>
    </row>
    <row r="401" customHeight="1" spans="1:15">
      <c r="A401" s="87">
        <v>58271</v>
      </c>
      <c r="B401" s="38" t="s">
        <v>21508</v>
      </c>
      <c r="C401" s="38" t="s">
        <v>20023</v>
      </c>
      <c r="D401" s="38" t="s">
        <v>21093</v>
      </c>
      <c r="E401" s="38" t="s">
        <v>292</v>
      </c>
      <c r="F401" s="38" t="s">
        <v>866</v>
      </c>
      <c r="G401" s="38" t="s">
        <v>21509</v>
      </c>
      <c r="H401" s="38" t="s">
        <v>21467</v>
      </c>
      <c r="I401" s="38" t="s">
        <v>21510</v>
      </c>
      <c r="J401" s="38" t="s">
        <v>21511</v>
      </c>
      <c r="K401" s="89">
        <v>65.0116</v>
      </c>
      <c r="L401" s="38" t="s">
        <v>20028</v>
      </c>
      <c r="M401" s="90">
        <v>12</v>
      </c>
      <c r="N401" s="91" t="s">
        <v>333</v>
      </c>
      <c r="O401" s="91"/>
    </row>
    <row r="402" customHeight="1" spans="1:15">
      <c r="A402" s="87">
        <v>50330</v>
      </c>
      <c r="B402" s="38" t="s">
        <v>21512</v>
      </c>
      <c r="C402" s="38" t="s">
        <v>20023</v>
      </c>
      <c r="D402" s="38" t="s">
        <v>21093</v>
      </c>
      <c r="E402" s="38" t="s">
        <v>292</v>
      </c>
      <c r="F402" s="38" t="s">
        <v>866</v>
      </c>
      <c r="G402" s="38" t="s">
        <v>21513</v>
      </c>
      <c r="H402" s="38" t="s">
        <v>6743</v>
      </c>
      <c r="I402" s="38" t="s">
        <v>20267</v>
      </c>
      <c r="J402" s="38" t="s">
        <v>21513</v>
      </c>
      <c r="K402" s="89">
        <v>64.02</v>
      </c>
      <c r="L402" s="38" t="s">
        <v>20028</v>
      </c>
      <c r="M402" s="90">
        <v>13</v>
      </c>
      <c r="N402" s="91" t="s">
        <v>333</v>
      </c>
      <c r="O402" s="91"/>
    </row>
    <row r="403" customHeight="1" spans="1:15">
      <c r="A403" s="87">
        <v>50521</v>
      </c>
      <c r="B403" s="38" t="s">
        <v>21514</v>
      </c>
      <c r="C403" s="38" t="s">
        <v>20023</v>
      </c>
      <c r="D403" s="38" t="s">
        <v>21093</v>
      </c>
      <c r="E403" s="38" t="s">
        <v>292</v>
      </c>
      <c r="F403" s="38" t="s">
        <v>866</v>
      </c>
      <c r="G403" s="38" t="s">
        <v>21515</v>
      </c>
      <c r="H403" s="38" t="s">
        <v>21516</v>
      </c>
      <c r="I403" s="38" t="s">
        <v>21517</v>
      </c>
      <c r="J403" s="38" t="s">
        <v>21518</v>
      </c>
      <c r="K403" s="90">
        <v>64.0016</v>
      </c>
      <c r="L403" s="38" t="s">
        <v>20028</v>
      </c>
      <c r="M403" s="90">
        <v>14</v>
      </c>
      <c r="N403" s="91" t="s">
        <v>333</v>
      </c>
      <c r="O403" s="91"/>
    </row>
    <row r="404" customHeight="1" spans="1:15">
      <c r="A404" s="87">
        <v>47032</v>
      </c>
      <c r="B404" s="38" t="s">
        <v>21519</v>
      </c>
      <c r="C404" s="38" t="s">
        <v>20023</v>
      </c>
      <c r="D404" s="38" t="s">
        <v>21093</v>
      </c>
      <c r="E404" s="38" t="s">
        <v>292</v>
      </c>
      <c r="F404" s="38" t="s">
        <v>866</v>
      </c>
      <c r="G404" s="38" t="s">
        <v>21520</v>
      </c>
      <c r="H404" s="38" t="s">
        <v>21521</v>
      </c>
      <c r="I404" s="38" t="s">
        <v>21522</v>
      </c>
      <c r="J404" s="38" t="s">
        <v>21523</v>
      </c>
      <c r="K404" s="89">
        <v>63.0124</v>
      </c>
      <c r="L404" s="38" t="s">
        <v>20028</v>
      </c>
      <c r="M404" s="90">
        <v>15</v>
      </c>
      <c r="N404" s="91" t="s">
        <v>333</v>
      </c>
      <c r="O404" s="91"/>
    </row>
    <row r="405" customHeight="1" spans="1:15">
      <c r="A405" s="87">
        <v>58081</v>
      </c>
      <c r="B405" s="38" t="s">
        <v>21524</v>
      </c>
      <c r="C405" s="38" t="s">
        <v>20023</v>
      </c>
      <c r="D405" s="38" t="s">
        <v>21093</v>
      </c>
      <c r="E405" s="38" t="s">
        <v>292</v>
      </c>
      <c r="F405" s="38" t="s">
        <v>866</v>
      </c>
      <c r="G405" s="38" t="s">
        <v>21525</v>
      </c>
      <c r="H405" s="38" t="s">
        <v>21526</v>
      </c>
      <c r="I405" s="38" t="s">
        <v>11215</v>
      </c>
      <c r="J405" s="38" t="s">
        <v>21527</v>
      </c>
      <c r="K405" s="89">
        <v>62.0616</v>
      </c>
      <c r="L405" s="38" t="s">
        <v>20028</v>
      </c>
      <c r="M405" s="90">
        <v>16</v>
      </c>
      <c r="N405" s="91" t="s">
        <v>333</v>
      </c>
      <c r="O405" s="91"/>
    </row>
    <row r="406" customHeight="1" spans="1:15">
      <c r="A406" s="87">
        <v>50320</v>
      </c>
      <c r="B406" s="38" t="s">
        <v>21528</v>
      </c>
      <c r="C406" s="38" t="s">
        <v>20023</v>
      </c>
      <c r="D406" s="38" t="s">
        <v>21093</v>
      </c>
      <c r="E406" s="38" t="s">
        <v>292</v>
      </c>
      <c r="F406" s="38" t="s">
        <v>866</v>
      </c>
      <c r="G406" s="38" t="s">
        <v>21529</v>
      </c>
      <c r="H406" s="38" t="s">
        <v>21530</v>
      </c>
      <c r="I406" s="38" t="s">
        <v>20267</v>
      </c>
      <c r="J406" s="38" t="s">
        <v>21529</v>
      </c>
      <c r="K406" s="89">
        <v>60.04</v>
      </c>
      <c r="L406" s="38" t="s">
        <v>20028</v>
      </c>
      <c r="M406" s="90">
        <v>17</v>
      </c>
      <c r="N406" s="91" t="s">
        <v>333</v>
      </c>
      <c r="O406" s="91"/>
    </row>
    <row r="407" customHeight="1" spans="1:15">
      <c r="A407" s="87">
        <v>58121</v>
      </c>
      <c r="B407" s="38" t="s">
        <v>21531</v>
      </c>
      <c r="C407" s="38" t="s">
        <v>20023</v>
      </c>
      <c r="D407" s="38" t="s">
        <v>21093</v>
      </c>
      <c r="E407" s="38" t="s">
        <v>292</v>
      </c>
      <c r="F407" s="38" t="s">
        <v>866</v>
      </c>
      <c r="G407" s="38" t="s">
        <v>21532</v>
      </c>
      <c r="H407" s="38" t="s">
        <v>21467</v>
      </c>
      <c r="I407" s="38" t="s">
        <v>21533</v>
      </c>
      <c r="J407" s="38" t="s">
        <v>21534</v>
      </c>
      <c r="K407" s="89">
        <v>59.1016</v>
      </c>
      <c r="L407" s="38" t="s">
        <v>20028</v>
      </c>
      <c r="M407" s="90">
        <v>18</v>
      </c>
      <c r="N407" s="91" t="s">
        <v>333</v>
      </c>
      <c r="O407" s="91"/>
    </row>
    <row r="408" customHeight="1" spans="1:15">
      <c r="A408" s="87">
        <v>48790</v>
      </c>
      <c r="B408" s="38" t="s">
        <v>21535</v>
      </c>
      <c r="C408" s="38" t="s">
        <v>20023</v>
      </c>
      <c r="D408" s="38" t="s">
        <v>21093</v>
      </c>
      <c r="E408" s="38" t="s">
        <v>292</v>
      </c>
      <c r="F408" s="38" t="s">
        <v>866</v>
      </c>
      <c r="G408" s="38" t="s">
        <v>21536</v>
      </c>
      <c r="H408" s="38" t="s">
        <v>21537</v>
      </c>
      <c r="I408" s="38" t="s">
        <v>4158</v>
      </c>
      <c r="J408" s="38" t="s">
        <v>21536</v>
      </c>
      <c r="K408" s="89">
        <v>59.0224</v>
      </c>
      <c r="L408" s="38" t="s">
        <v>20028</v>
      </c>
      <c r="M408" s="90">
        <v>19</v>
      </c>
      <c r="N408" s="91" t="s">
        <v>333</v>
      </c>
      <c r="O408" s="91"/>
    </row>
    <row r="409" customHeight="1" spans="1:15">
      <c r="A409" s="87">
        <v>59153</v>
      </c>
      <c r="B409" s="38" t="s">
        <v>21538</v>
      </c>
      <c r="C409" s="38" t="s">
        <v>20023</v>
      </c>
      <c r="D409" s="38" t="s">
        <v>21093</v>
      </c>
      <c r="E409" s="38" t="s">
        <v>292</v>
      </c>
      <c r="F409" s="38" t="s">
        <v>866</v>
      </c>
      <c r="G409" s="38" t="s">
        <v>21539</v>
      </c>
      <c r="H409" s="38" t="s">
        <v>21480</v>
      </c>
      <c r="I409" s="38" t="s">
        <v>21540</v>
      </c>
      <c r="J409" s="38" t="s">
        <v>21541</v>
      </c>
      <c r="K409" s="89">
        <v>59.0116</v>
      </c>
      <c r="L409" s="38" t="s">
        <v>20028</v>
      </c>
      <c r="M409" s="90">
        <v>20</v>
      </c>
      <c r="N409" s="91" t="s">
        <v>333</v>
      </c>
      <c r="O409" s="91"/>
    </row>
    <row r="410" customHeight="1" spans="1:15">
      <c r="A410" s="87">
        <v>56158</v>
      </c>
      <c r="B410" s="38" t="s">
        <v>21542</v>
      </c>
      <c r="C410" s="38" t="s">
        <v>20023</v>
      </c>
      <c r="D410" s="38" t="s">
        <v>21093</v>
      </c>
      <c r="E410" s="38" t="s">
        <v>292</v>
      </c>
      <c r="F410" s="38" t="s">
        <v>866</v>
      </c>
      <c r="G410" s="38" t="s">
        <v>21543</v>
      </c>
      <c r="H410" s="38" t="s">
        <v>3285</v>
      </c>
      <c r="I410" s="38" t="s">
        <v>11215</v>
      </c>
      <c r="J410" s="38" t="s">
        <v>21544</v>
      </c>
      <c r="K410" s="90">
        <v>59</v>
      </c>
      <c r="L410" s="38" t="s">
        <v>20028</v>
      </c>
      <c r="M410" s="90">
        <v>21</v>
      </c>
      <c r="N410" s="91" t="s">
        <v>333</v>
      </c>
      <c r="O410" s="91"/>
    </row>
    <row r="411" customHeight="1" spans="1:15">
      <c r="A411" s="87">
        <v>50289</v>
      </c>
      <c r="B411" s="38" t="s">
        <v>21545</v>
      </c>
      <c r="C411" s="38" t="s">
        <v>20023</v>
      </c>
      <c r="D411" s="38" t="s">
        <v>21093</v>
      </c>
      <c r="E411" s="38" t="s">
        <v>292</v>
      </c>
      <c r="F411" s="38" t="s">
        <v>866</v>
      </c>
      <c r="G411" s="38" t="s">
        <v>21546</v>
      </c>
      <c r="H411" s="38" t="s">
        <v>6743</v>
      </c>
      <c r="I411" s="38" t="s">
        <v>20267</v>
      </c>
      <c r="J411" s="38" t="s">
        <v>21546</v>
      </c>
      <c r="K411" s="89">
        <v>58.1016</v>
      </c>
      <c r="L411" s="38" t="s">
        <v>20028</v>
      </c>
      <c r="M411" s="90">
        <v>22</v>
      </c>
      <c r="N411" s="91" t="s">
        <v>333</v>
      </c>
      <c r="O411" s="91"/>
    </row>
    <row r="412" customHeight="1" spans="1:15">
      <c r="A412" s="87">
        <v>48778</v>
      </c>
      <c r="B412" s="38" t="s">
        <v>21547</v>
      </c>
      <c r="C412" s="38" t="s">
        <v>20023</v>
      </c>
      <c r="D412" s="38" t="s">
        <v>21093</v>
      </c>
      <c r="E412" s="38" t="s">
        <v>292</v>
      </c>
      <c r="F412" s="38" t="s">
        <v>866</v>
      </c>
      <c r="G412" s="38" t="s">
        <v>21548</v>
      </c>
      <c r="H412" s="38" t="s">
        <v>12451</v>
      </c>
      <c r="I412" s="38" t="s">
        <v>4158</v>
      </c>
      <c r="J412" s="38" t="s">
        <v>21548</v>
      </c>
      <c r="K412" s="89">
        <v>58.0116</v>
      </c>
      <c r="L412" s="38" t="s">
        <v>20028</v>
      </c>
      <c r="M412" s="90">
        <v>23</v>
      </c>
      <c r="N412" s="91" t="s">
        <v>333</v>
      </c>
      <c r="O412" s="91"/>
    </row>
    <row r="413" customHeight="1" spans="1:15">
      <c r="A413" s="87">
        <v>58130</v>
      </c>
      <c r="B413" s="38" t="s">
        <v>21549</v>
      </c>
      <c r="C413" s="38" t="s">
        <v>20023</v>
      </c>
      <c r="D413" s="38" t="s">
        <v>21093</v>
      </c>
      <c r="E413" s="38" t="s">
        <v>292</v>
      </c>
      <c r="F413" s="38" t="s">
        <v>866</v>
      </c>
      <c r="G413" s="38" t="s">
        <v>21550</v>
      </c>
      <c r="H413" s="38" t="s">
        <v>21467</v>
      </c>
      <c r="I413" s="38" t="s">
        <v>21551</v>
      </c>
      <c r="J413" s="38" t="s">
        <v>21552</v>
      </c>
      <c r="K413" s="89">
        <v>57.0116</v>
      </c>
      <c r="L413" s="38" t="s">
        <v>20028</v>
      </c>
      <c r="M413" s="90">
        <v>24</v>
      </c>
      <c r="N413" s="91" t="s">
        <v>333</v>
      </c>
      <c r="O413" s="91"/>
    </row>
    <row r="414" customHeight="1" spans="1:15">
      <c r="A414" s="87">
        <v>50260</v>
      </c>
      <c r="B414" s="38" t="s">
        <v>21553</v>
      </c>
      <c r="C414" s="38" t="s">
        <v>20023</v>
      </c>
      <c r="D414" s="38" t="s">
        <v>21093</v>
      </c>
      <c r="E414" s="38" t="s">
        <v>292</v>
      </c>
      <c r="F414" s="38" t="s">
        <v>866</v>
      </c>
      <c r="G414" s="38" t="s">
        <v>21554</v>
      </c>
      <c r="H414" s="38" t="s">
        <v>6743</v>
      </c>
      <c r="I414" s="38" t="s">
        <v>20267</v>
      </c>
      <c r="J414" s="38" t="s">
        <v>21554</v>
      </c>
      <c r="K414" s="89">
        <v>55.1</v>
      </c>
      <c r="L414" s="38" t="s">
        <v>20028</v>
      </c>
      <c r="M414" s="90">
        <v>25</v>
      </c>
      <c r="N414" s="91" t="s">
        <v>333</v>
      </c>
      <c r="O414" s="91"/>
    </row>
    <row r="415" customHeight="1" spans="1:15">
      <c r="A415" s="87">
        <v>56183</v>
      </c>
      <c r="B415" s="38" t="s">
        <v>21555</v>
      </c>
      <c r="C415" s="38" t="s">
        <v>20023</v>
      </c>
      <c r="D415" s="38" t="s">
        <v>21093</v>
      </c>
      <c r="E415" s="38" t="s">
        <v>292</v>
      </c>
      <c r="F415" s="38" t="s">
        <v>866</v>
      </c>
      <c r="G415" s="38" t="s">
        <v>21556</v>
      </c>
      <c r="H415" s="38" t="s">
        <v>3280</v>
      </c>
      <c r="I415" s="38" t="s">
        <v>11215</v>
      </c>
      <c r="J415" s="38" t="s">
        <v>21557</v>
      </c>
      <c r="K415" s="90">
        <v>55.0016</v>
      </c>
      <c r="L415" s="38" t="s">
        <v>20028</v>
      </c>
      <c r="M415" s="90">
        <v>26</v>
      </c>
      <c r="N415" s="91" t="s">
        <v>333</v>
      </c>
      <c r="O415" s="91"/>
    </row>
    <row r="416" customHeight="1" spans="1:15">
      <c r="A416" s="87">
        <v>49874</v>
      </c>
      <c r="B416" s="38" t="s">
        <v>21558</v>
      </c>
      <c r="C416" s="38" t="s">
        <v>20023</v>
      </c>
      <c r="D416" s="38" t="s">
        <v>21093</v>
      </c>
      <c r="E416" s="38" t="s">
        <v>292</v>
      </c>
      <c r="F416" s="38" t="s">
        <v>866</v>
      </c>
      <c r="G416" s="38" t="s">
        <v>21559</v>
      </c>
      <c r="H416" s="38" t="s">
        <v>21560</v>
      </c>
      <c r="I416" s="38" t="s">
        <v>20041</v>
      </c>
      <c r="J416" s="38" t="s">
        <v>21559</v>
      </c>
      <c r="K416" s="89">
        <v>53.01</v>
      </c>
      <c r="L416" s="38" t="s">
        <v>20028</v>
      </c>
      <c r="M416" s="90">
        <v>27</v>
      </c>
      <c r="N416" s="91" t="s">
        <v>333</v>
      </c>
      <c r="O416" s="91"/>
    </row>
    <row r="417" customHeight="1" spans="1:15">
      <c r="A417" s="87">
        <v>49667</v>
      </c>
      <c r="B417" s="38" t="s">
        <v>21561</v>
      </c>
      <c r="C417" s="38" t="s">
        <v>20023</v>
      </c>
      <c r="D417" s="38" t="s">
        <v>21093</v>
      </c>
      <c r="E417" s="38" t="s">
        <v>292</v>
      </c>
      <c r="F417" s="38" t="s">
        <v>866</v>
      </c>
      <c r="G417" s="38" t="s">
        <v>21562</v>
      </c>
      <c r="H417" s="38" t="s">
        <v>21563</v>
      </c>
      <c r="I417" s="38" t="s">
        <v>21288</v>
      </c>
      <c r="J417" s="38" t="s">
        <v>21562</v>
      </c>
      <c r="K417" s="89">
        <v>52.01</v>
      </c>
      <c r="L417" s="38" t="s">
        <v>20028</v>
      </c>
      <c r="M417" s="90">
        <v>28</v>
      </c>
      <c r="N417" s="91" t="s">
        <v>333</v>
      </c>
      <c r="O417" s="91"/>
    </row>
    <row r="418" customHeight="1" spans="1:15">
      <c r="A418" s="87">
        <v>60663</v>
      </c>
      <c r="B418" s="38" t="s">
        <v>21564</v>
      </c>
      <c r="C418" s="38" t="s">
        <v>20023</v>
      </c>
      <c r="D418" s="38" t="s">
        <v>21093</v>
      </c>
      <c r="E418" s="38" t="s">
        <v>292</v>
      </c>
      <c r="F418" s="38" t="s">
        <v>866</v>
      </c>
      <c r="G418" s="38" t="s">
        <v>21565</v>
      </c>
      <c r="H418" s="38" t="s">
        <v>21566</v>
      </c>
      <c r="I418" s="38" t="s">
        <v>20352</v>
      </c>
      <c r="J418" s="38" t="s">
        <v>21567</v>
      </c>
      <c r="K418" s="89">
        <v>51.01</v>
      </c>
      <c r="L418" s="38" t="s">
        <v>20028</v>
      </c>
      <c r="M418" s="90">
        <v>29</v>
      </c>
      <c r="N418" s="91" t="s">
        <v>368</v>
      </c>
      <c r="O418" s="91"/>
    </row>
    <row r="419" customHeight="1" spans="1:15">
      <c r="A419" s="87">
        <v>51892</v>
      </c>
      <c r="B419" s="38" t="s">
        <v>21568</v>
      </c>
      <c r="C419" s="38" t="s">
        <v>20023</v>
      </c>
      <c r="D419" s="38" t="s">
        <v>21093</v>
      </c>
      <c r="E419" s="38" t="s">
        <v>292</v>
      </c>
      <c r="F419" s="38" t="s">
        <v>866</v>
      </c>
      <c r="G419" s="38" t="s">
        <v>21569</v>
      </c>
      <c r="H419" s="38" t="s">
        <v>21570</v>
      </c>
      <c r="I419" s="38" t="s">
        <v>21571</v>
      </c>
      <c r="J419" s="38" t="s">
        <v>21572</v>
      </c>
      <c r="K419" s="90">
        <v>51.0016</v>
      </c>
      <c r="L419" s="38" t="s">
        <v>20028</v>
      </c>
      <c r="M419" s="90">
        <v>30</v>
      </c>
      <c r="N419" s="91" t="s">
        <v>368</v>
      </c>
      <c r="O419" s="91"/>
    </row>
    <row r="420" customHeight="1" spans="1:15">
      <c r="A420" s="87">
        <v>58164</v>
      </c>
      <c r="B420" s="38" t="s">
        <v>21573</v>
      </c>
      <c r="C420" s="38" t="s">
        <v>20023</v>
      </c>
      <c r="D420" s="38" t="s">
        <v>21093</v>
      </c>
      <c r="E420" s="38" t="s">
        <v>292</v>
      </c>
      <c r="F420" s="38" t="s">
        <v>866</v>
      </c>
      <c r="G420" s="38" t="s">
        <v>21574</v>
      </c>
      <c r="H420" s="38" t="s">
        <v>21480</v>
      </c>
      <c r="I420" s="38" t="s">
        <v>21575</v>
      </c>
      <c r="J420" s="38" t="s">
        <v>21576</v>
      </c>
      <c r="K420" s="90">
        <v>51</v>
      </c>
      <c r="L420" s="38" t="s">
        <v>20028</v>
      </c>
      <c r="M420" s="90">
        <v>31</v>
      </c>
      <c r="N420" s="91" t="s">
        <v>368</v>
      </c>
      <c r="O420" s="91"/>
    </row>
    <row r="421" customHeight="1" spans="1:15">
      <c r="A421" s="87">
        <v>50302</v>
      </c>
      <c r="B421" s="38" t="s">
        <v>21577</v>
      </c>
      <c r="C421" s="38" t="s">
        <v>20023</v>
      </c>
      <c r="D421" s="38" t="s">
        <v>21093</v>
      </c>
      <c r="E421" s="38" t="s">
        <v>292</v>
      </c>
      <c r="F421" s="38" t="s">
        <v>866</v>
      </c>
      <c r="G421" s="38" t="s">
        <v>21578</v>
      </c>
      <c r="H421" s="38" t="s">
        <v>21530</v>
      </c>
      <c r="I421" s="38" t="s">
        <v>20267</v>
      </c>
      <c r="J421" s="38" t="s">
        <v>21578</v>
      </c>
      <c r="K421" s="89">
        <v>50.01</v>
      </c>
      <c r="L421" s="38" t="s">
        <v>20028</v>
      </c>
      <c r="M421" s="90">
        <v>32</v>
      </c>
      <c r="N421" s="91" t="s">
        <v>368</v>
      </c>
      <c r="O421" s="91"/>
    </row>
    <row r="422" customHeight="1" spans="1:15">
      <c r="A422" s="87">
        <v>48848</v>
      </c>
      <c r="B422" s="38" t="s">
        <v>21579</v>
      </c>
      <c r="C422" s="38" t="s">
        <v>20023</v>
      </c>
      <c r="D422" s="38" t="s">
        <v>21093</v>
      </c>
      <c r="E422" s="38" t="s">
        <v>292</v>
      </c>
      <c r="F422" s="38" t="s">
        <v>866</v>
      </c>
      <c r="G422" s="38" t="s">
        <v>21580</v>
      </c>
      <c r="H422" s="38" t="s">
        <v>6217</v>
      </c>
      <c r="I422" s="38" t="s">
        <v>21488</v>
      </c>
      <c r="J422" s="38" t="s">
        <v>21580</v>
      </c>
      <c r="K422" s="90">
        <v>48.0016</v>
      </c>
      <c r="L422" s="38" t="s">
        <v>20028</v>
      </c>
      <c r="M422" s="90">
        <v>33</v>
      </c>
      <c r="N422" s="91" t="s">
        <v>368</v>
      </c>
      <c r="O422" s="91"/>
    </row>
    <row r="423" customHeight="1" spans="1:15">
      <c r="A423" s="87">
        <v>46138</v>
      </c>
      <c r="B423" s="38" t="s">
        <v>21581</v>
      </c>
      <c r="C423" s="38" t="s">
        <v>20023</v>
      </c>
      <c r="D423" s="38" t="s">
        <v>21093</v>
      </c>
      <c r="E423" s="38" t="s">
        <v>292</v>
      </c>
      <c r="F423" s="38" t="s">
        <v>866</v>
      </c>
      <c r="G423" s="38" t="s">
        <v>21582</v>
      </c>
      <c r="H423" s="38" t="s">
        <v>2531</v>
      </c>
      <c r="I423" s="38" t="s">
        <v>20967</v>
      </c>
      <c r="J423" s="38" t="s">
        <v>21583</v>
      </c>
      <c r="K423" s="90">
        <v>48.0016</v>
      </c>
      <c r="L423" s="38" t="s">
        <v>20028</v>
      </c>
      <c r="M423" s="90">
        <v>34</v>
      </c>
      <c r="N423" s="91" t="s">
        <v>368</v>
      </c>
      <c r="O423" s="91"/>
    </row>
    <row r="424" customHeight="1" spans="1:15">
      <c r="A424" s="87">
        <v>46056</v>
      </c>
      <c r="B424" s="38" t="s">
        <v>21584</v>
      </c>
      <c r="C424" s="38" t="s">
        <v>20023</v>
      </c>
      <c r="D424" s="38" t="s">
        <v>21093</v>
      </c>
      <c r="E424" s="38" t="s">
        <v>292</v>
      </c>
      <c r="F424" s="38" t="s">
        <v>866</v>
      </c>
      <c r="G424" s="38" t="s">
        <v>21585</v>
      </c>
      <c r="H424" s="38" t="s">
        <v>21586</v>
      </c>
      <c r="I424" s="38" t="s">
        <v>21587</v>
      </c>
      <c r="J424" s="38" t="s">
        <v>21588</v>
      </c>
      <c r="K424" s="89">
        <v>47.01</v>
      </c>
      <c r="L424" s="38" t="s">
        <v>20028</v>
      </c>
      <c r="M424" s="90">
        <v>35</v>
      </c>
      <c r="N424" s="91" t="s">
        <v>368</v>
      </c>
      <c r="O424" s="91"/>
    </row>
    <row r="425" customHeight="1" spans="1:15">
      <c r="A425" s="87">
        <v>49352</v>
      </c>
      <c r="B425" s="38" t="s">
        <v>21589</v>
      </c>
      <c r="C425" s="38" t="s">
        <v>20023</v>
      </c>
      <c r="D425" s="38" t="s">
        <v>21093</v>
      </c>
      <c r="E425" s="38" t="s">
        <v>292</v>
      </c>
      <c r="F425" s="38" t="s">
        <v>866</v>
      </c>
      <c r="G425" s="38" t="s">
        <v>21590</v>
      </c>
      <c r="H425" s="38" t="s">
        <v>20510</v>
      </c>
      <c r="I425" s="38" t="s">
        <v>21591</v>
      </c>
      <c r="J425" s="38" t="s">
        <v>21592</v>
      </c>
      <c r="K425" s="89">
        <v>46.0116</v>
      </c>
      <c r="L425" s="38" t="s">
        <v>20028</v>
      </c>
      <c r="M425" s="90">
        <v>36</v>
      </c>
      <c r="N425" s="91" t="s">
        <v>368</v>
      </c>
      <c r="O425" s="91"/>
    </row>
    <row r="426" customHeight="1" spans="1:15">
      <c r="A426" s="87">
        <v>50481</v>
      </c>
      <c r="B426" s="38" t="s">
        <v>21593</v>
      </c>
      <c r="C426" s="38" t="s">
        <v>20023</v>
      </c>
      <c r="D426" s="38" t="s">
        <v>21093</v>
      </c>
      <c r="E426" s="38" t="s">
        <v>292</v>
      </c>
      <c r="F426" s="38" t="s">
        <v>866</v>
      </c>
      <c r="G426" s="38" t="s">
        <v>21594</v>
      </c>
      <c r="H426" s="38" t="s">
        <v>21595</v>
      </c>
      <c r="I426" s="38" t="s">
        <v>21571</v>
      </c>
      <c r="J426" s="38" t="s">
        <v>18338</v>
      </c>
      <c r="K426" s="90">
        <v>46.0016</v>
      </c>
      <c r="L426" s="38" t="s">
        <v>20028</v>
      </c>
      <c r="M426" s="90">
        <v>37</v>
      </c>
      <c r="N426" s="91" t="s">
        <v>368</v>
      </c>
      <c r="O426" s="91"/>
    </row>
    <row r="427" customHeight="1" spans="1:15">
      <c r="A427" s="87">
        <v>45894</v>
      </c>
      <c r="B427" s="38" t="s">
        <v>21596</v>
      </c>
      <c r="C427" s="38" t="s">
        <v>20023</v>
      </c>
      <c r="D427" s="38" t="s">
        <v>21093</v>
      </c>
      <c r="E427" s="38" t="s">
        <v>292</v>
      </c>
      <c r="F427" s="38" t="s">
        <v>866</v>
      </c>
      <c r="G427" s="38" t="s">
        <v>21597</v>
      </c>
      <c r="H427" s="38" t="s">
        <v>21598</v>
      </c>
      <c r="I427" s="38" t="s">
        <v>21599</v>
      </c>
      <c r="J427" s="38" t="s">
        <v>21597</v>
      </c>
      <c r="K427" s="90">
        <v>46</v>
      </c>
      <c r="L427" s="38" t="s">
        <v>20028</v>
      </c>
      <c r="M427" s="90">
        <v>38</v>
      </c>
      <c r="N427" s="91" t="s">
        <v>368</v>
      </c>
      <c r="O427" s="91"/>
    </row>
    <row r="428" customHeight="1" spans="1:15">
      <c r="A428" s="87">
        <v>50236</v>
      </c>
      <c r="B428" s="38" t="s">
        <v>21600</v>
      </c>
      <c r="C428" s="38" t="s">
        <v>20023</v>
      </c>
      <c r="D428" s="38" t="s">
        <v>21093</v>
      </c>
      <c r="E428" s="38" t="s">
        <v>292</v>
      </c>
      <c r="F428" s="38" t="s">
        <v>866</v>
      </c>
      <c r="G428" s="38" t="s">
        <v>21601</v>
      </c>
      <c r="H428" s="38" t="s">
        <v>21602</v>
      </c>
      <c r="I428" s="38" t="s">
        <v>21412</v>
      </c>
      <c r="J428" s="38" t="s">
        <v>21603</v>
      </c>
      <c r="K428" s="90">
        <v>45.0016</v>
      </c>
      <c r="L428" s="38" t="s">
        <v>20028</v>
      </c>
      <c r="M428" s="90">
        <v>39</v>
      </c>
      <c r="N428" s="91" t="s">
        <v>368</v>
      </c>
      <c r="O428" s="91"/>
    </row>
    <row r="429" customHeight="1" spans="1:15">
      <c r="A429" s="87">
        <v>55199</v>
      </c>
      <c r="B429" s="38" t="s">
        <v>21604</v>
      </c>
      <c r="C429" s="38" t="s">
        <v>20023</v>
      </c>
      <c r="D429" s="38" t="s">
        <v>21093</v>
      </c>
      <c r="E429" s="38" t="s">
        <v>292</v>
      </c>
      <c r="F429" s="38" t="s">
        <v>866</v>
      </c>
      <c r="G429" s="38" t="s">
        <v>21605</v>
      </c>
      <c r="H429" s="38" t="s">
        <v>21606</v>
      </c>
      <c r="I429" s="38" t="s">
        <v>21607</v>
      </c>
      <c r="J429" s="38" t="s">
        <v>21608</v>
      </c>
      <c r="K429" s="90">
        <v>44.0016</v>
      </c>
      <c r="L429" s="38" t="s">
        <v>20028</v>
      </c>
      <c r="M429" s="90">
        <v>40</v>
      </c>
      <c r="N429" s="91" t="s">
        <v>368</v>
      </c>
      <c r="O429" s="91"/>
    </row>
    <row r="430" customHeight="1" spans="1:15">
      <c r="A430" s="87">
        <v>55992</v>
      </c>
      <c r="B430" s="38" t="s">
        <v>21609</v>
      </c>
      <c r="C430" s="38" t="s">
        <v>20023</v>
      </c>
      <c r="D430" s="38" t="s">
        <v>21093</v>
      </c>
      <c r="E430" s="38" t="s">
        <v>292</v>
      </c>
      <c r="F430" s="38" t="s">
        <v>866</v>
      </c>
      <c r="G430" s="38" t="s">
        <v>21610</v>
      </c>
      <c r="H430" s="38" t="s">
        <v>3134</v>
      </c>
      <c r="I430" s="38" t="s">
        <v>21611</v>
      </c>
      <c r="J430" s="38" t="s">
        <v>21612</v>
      </c>
      <c r="K430" s="89">
        <v>42.01</v>
      </c>
      <c r="L430" s="38" t="s">
        <v>20028</v>
      </c>
      <c r="M430" s="90">
        <v>41</v>
      </c>
      <c r="N430" s="91" t="s">
        <v>368</v>
      </c>
      <c r="O430" s="91"/>
    </row>
    <row r="431" customHeight="1" spans="1:15">
      <c r="A431" s="87">
        <v>59062</v>
      </c>
      <c r="B431" s="38" t="s">
        <v>21613</v>
      </c>
      <c r="C431" s="38" t="s">
        <v>20023</v>
      </c>
      <c r="D431" s="38" t="s">
        <v>21093</v>
      </c>
      <c r="E431" s="38" t="s">
        <v>292</v>
      </c>
      <c r="F431" s="38" t="s">
        <v>866</v>
      </c>
      <c r="G431" s="38" t="s">
        <v>21614</v>
      </c>
      <c r="H431" s="38" t="s">
        <v>21615</v>
      </c>
      <c r="I431" s="38" t="s">
        <v>20352</v>
      </c>
      <c r="J431" s="38" t="s">
        <v>21614</v>
      </c>
      <c r="K431" s="90">
        <v>42</v>
      </c>
      <c r="L431" s="38" t="s">
        <v>20028</v>
      </c>
      <c r="M431" s="90">
        <v>42</v>
      </c>
      <c r="N431" s="91" t="s">
        <v>368</v>
      </c>
      <c r="O431" s="91"/>
    </row>
    <row r="432" customHeight="1" spans="1:15">
      <c r="A432" s="87">
        <v>48837</v>
      </c>
      <c r="B432" s="38" t="s">
        <v>21616</v>
      </c>
      <c r="C432" s="38" t="s">
        <v>20023</v>
      </c>
      <c r="D432" s="38" t="s">
        <v>21093</v>
      </c>
      <c r="E432" s="38" t="s">
        <v>292</v>
      </c>
      <c r="F432" s="38" t="s">
        <v>866</v>
      </c>
      <c r="G432" s="38" t="s">
        <v>21617</v>
      </c>
      <c r="H432" s="38" t="s">
        <v>6217</v>
      </c>
      <c r="I432" s="38" t="s">
        <v>21488</v>
      </c>
      <c r="J432" s="38" t="s">
        <v>21617</v>
      </c>
      <c r="K432" s="90">
        <v>42</v>
      </c>
      <c r="L432" s="38" t="s">
        <v>20028</v>
      </c>
      <c r="M432" s="90">
        <v>43</v>
      </c>
      <c r="N432" s="91" t="s">
        <v>368</v>
      </c>
      <c r="O432" s="91"/>
    </row>
    <row r="433" customHeight="1" spans="1:15">
      <c r="A433" s="87">
        <v>52670</v>
      </c>
      <c r="B433" s="38" t="s">
        <v>21618</v>
      </c>
      <c r="C433" s="38" t="s">
        <v>20023</v>
      </c>
      <c r="D433" s="38" t="s">
        <v>21093</v>
      </c>
      <c r="E433" s="38" t="s">
        <v>292</v>
      </c>
      <c r="F433" s="38" t="s">
        <v>866</v>
      </c>
      <c r="G433" s="38" t="s">
        <v>21619</v>
      </c>
      <c r="H433" s="38" t="s">
        <v>21620</v>
      </c>
      <c r="I433" s="38" t="s">
        <v>21607</v>
      </c>
      <c r="J433" s="38" t="s">
        <v>21621</v>
      </c>
      <c r="K433" s="90">
        <v>42</v>
      </c>
      <c r="L433" s="38" t="s">
        <v>20028</v>
      </c>
      <c r="M433" s="90">
        <v>44</v>
      </c>
      <c r="N433" s="91" t="s">
        <v>368</v>
      </c>
      <c r="O433" s="91"/>
    </row>
    <row r="434" customHeight="1" spans="1:15">
      <c r="A434" s="87">
        <v>49609</v>
      </c>
      <c r="B434" s="38" t="s">
        <v>21622</v>
      </c>
      <c r="C434" s="38" t="s">
        <v>20023</v>
      </c>
      <c r="D434" s="38" t="s">
        <v>21093</v>
      </c>
      <c r="E434" s="38" t="s">
        <v>292</v>
      </c>
      <c r="F434" s="38" t="s">
        <v>866</v>
      </c>
      <c r="G434" s="38" t="s">
        <v>21623</v>
      </c>
      <c r="H434" s="38" t="s">
        <v>21624</v>
      </c>
      <c r="I434" s="38" t="s">
        <v>20041</v>
      </c>
      <c r="J434" s="38" t="s">
        <v>21623</v>
      </c>
      <c r="K434" s="90">
        <v>41</v>
      </c>
      <c r="L434" s="38" t="s">
        <v>20028</v>
      </c>
      <c r="M434" s="90">
        <v>45</v>
      </c>
      <c r="N434" s="91" t="s">
        <v>368</v>
      </c>
      <c r="O434" s="91"/>
    </row>
    <row r="435" customHeight="1" spans="1:15">
      <c r="A435" s="87">
        <v>48827</v>
      </c>
      <c r="B435" s="38" t="s">
        <v>21625</v>
      </c>
      <c r="C435" s="38" t="s">
        <v>20023</v>
      </c>
      <c r="D435" s="38" t="s">
        <v>21093</v>
      </c>
      <c r="E435" s="38" t="s">
        <v>292</v>
      </c>
      <c r="F435" s="38" t="s">
        <v>866</v>
      </c>
      <c r="G435" s="38" t="s">
        <v>21626</v>
      </c>
      <c r="H435" s="38" t="s">
        <v>6217</v>
      </c>
      <c r="I435" s="38" t="s">
        <v>21488</v>
      </c>
      <c r="J435" s="38" t="s">
        <v>21626</v>
      </c>
      <c r="K435" s="90">
        <v>39</v>
      </c>
      <c r="L435" s="38" t="s">
        <v>20028</v>
      </c>
      <c r="M435" s="90">
        <v>46</v>
      </c>
      <c r="N435" s="91" t="s">
        <v>368</v>
      </c>
      <c r="O435" s="91"/>
    </row>
    <row r="436" customHeight="1" spans="1:15">
      <c r="A436" s="87">
        <v>56149</v>
      </c>
      <c r="B436" s="38" t="s">
        <v>21627</v>
      </c>
      <c r="C436" s="38" t="s">
        <v>20023</v>
      </c>
      <c r="D436" s="38" t="s">
        <v>21093</v>
      </c>
      <c r="E436" s="38" t="s">
        <v>292</v>
      </c>
      <c r="F436" s="38" t="s">
        <v>866</v>
      </c>
      <c r="G436" s="38" t="s">
        <v>21628</v>
      </c>
      <c r="H436" s="38" t="s">
        <v>21629</v>
      </c>
      <c r="I436" s="38" t="s">
        <v>11215</v>
      </c>
      <c r="J436" s="38" t="s">
        <v>21630</v>
      </c>
      <c r="K436" s="90">
        <v>38</v>
      </c>
      <c r="L436" s="38" t="s">
        <v>20028</v>
      </c>
      <c r="M436" s="90">
        <v>47</v>
      </c>
      <c r="N436" s="91" t="s">
        <v>368</v>
      </c>
      <c r="O436" s="91"/>
    </row>
    <row r="437" customHeight="1" spans="1:15">
      <c r="A437" s="87">
        <v>48202</v>
      </c>
      <c r="B437" s="38" t="s">
        <v>21631</v>
      </c>
      <c r="C437" s="38" t="s">
        <v>20023</v>
      </c>
      <c r="D437" s="38" t="s">
        <v>21093</v>
      </c>
      <c r="E437" s="38" t="s">
        <v>292</v>
      </c>
      <c r="F437" s="38" t="s">
        <v>866</v>
      </c>
      <c r="G437" s="38" t="s">
        <v>21632</v>
      </c>
      <c r="H437" s="38" t="s">
        <v>21633</v>
      </c>
      <c r="I437" s="38" t="s">
        <v>21288</v>
      </c>
      <c r="J437" s="38" t="s">
        <v>21632</v>
      </c>
      <c r="K437" s="90">
        <v>34</v>
      </c>
      <c r="L437" s="38" t="s">
        <v>20028</v>
      </c>
      <c r="M437" s="90">
        <v>48</v>
      </c>
      <c r="N437" s="91" t="s">
        <v>368</v>
      </c>
      <c r="O437" s="91"/>
    </row>
    <row r="438" customHeight="1" spans="1:15">
      <c r="A438" s="87">
        <v>54035</v>
      </c>
      <c r="B438" s="38" t="s">
        <v>21634</v>
      </c>
      <c r="C438" s="38" t="s">
        <v>20023</v>
      </c>
      <c r="D438" s="38" t="s">
        <v>21093</v>
      </c>
      <c r="E438" s="38" t="s">
        <v>292</v>
      </c>
      <c r="F438" s="38" t="s">
        <v>866</v>
      </c>
      <c r="G438" s="38" t="s">
        <v>21635</v>
      </c>
      <c r="H438" s="38" t="s">
        <v>21636</v>
      </c>
      <c r="I438" s="38" t="s">
        <v>21050</v>
      </c>
      <c r="J438" s="38" t="s">
        <v>21637</v>
      </c>
      <c r="K438" s="90">
        <v>33</v>
      </c>
      <c r="L438" s="38" t="s">
        <v>20028</v>
      </c>
      <c r="M438" s="90">
        <v>49</v>
      </c>
      <c r="N438" s="91" t="s">
        <v>368</v>
      </c>
      <c r="O438" s="91"/>
    </row>
    <row r="439" customHeight="1" spans="1:15">
      <c r="A439" s="87">
        <v>45896</v>
      </c>
      <c r="B439" s="38" t="s">
        <v>21638</v>
      </c>
      <c r="C439" s="38" t="s">
        <v>20023</v>
      </c>
      <c r="D439" s="38" t="s">
        <v>21093</v>
      </c>
      <c r="E439" s="38" t="s">
        <v>292</v>
      </c>
      <c r="F439" s="38" t="s">
        <v>866</v>
      </c>
      <c r="G439" s="38" t="s">
        <v>21639</v>
      </c>
      <c r="H439" s="38" t="s">
        <v>21640</v>
      </c>
      <c r="I439" s="38" t="s">
        <v>20203</v>
      </c>
      <c r="J439" s="38" t="s">
        <v>21641</v>
      </c>
      <c r="K439" s="90">
        <v>32</v>
      </c>
      <c r="L439" s="38" t="s">
        <v>20028</v>
      </c>
      <c r="M439" s="90">
        <v>50</v>
      </c>
      <c r="N439" s="91" t="s">
        <v>368</v>
      </c>
      <c r="O439" s="91"/>
    </row>
    <row r="440" customHeight="1" spans="1:15">
      <c r="A440" s="87">
        <v>48809</v>
      </c>
      <c r="B440" s="38" t="s">
        <v>21642</v>
      </c>
      <c r="C440" s="38" t="s">
        <v>20023</v>
      </c>
      <c r="D440" s="38" t="s">
        <v>21093</v>
      </c>
      <c r="E440" s="38" t="s">
        <v>292</v>
      </c>
      <c r="F440" s="38" t="s">
        <v>866</v>
      </c>
      <c r="G440" s="38" t="s">
        <v>21643</v>
      </c>
      <c r="H440" s="38" t="s">
        <v>6633</v>
      </c>
      <c r="I440" s="38" t="s">
        <v>21644</v>
      </c>
      <c r="J440" s="38" t="s">
        <v>21643</v>
      </c>
      <c r="K440" s="90">
        <v>31</v>
      </c>
      <c r="L440" s="38" t="s">
        <v>20028</v>
      </c>
      <c r="M440" s="90">
        <v>51</v>
      </c>
      <c r="N440" s="91" t="s">
        <v>368</v>
      </c>
      <c r="O440" s="91"/>
    </row>
    <row r="441" customHeight="1" spans="1:15">
      <c r="A441" s="87">
        <v>48411</v>
      </c>
      <c r="B441" s="38" t="s">
        <v>21645</v>
      </c>
      <c r="C441" s="38" t="s">
        <v>20023</v>
      </c>
      <c r="D441" s="38" t="s">
        <v>21093</v>
      </c>
      <c r="E441" s="38" t="s">
        <v>292</v>
      </c>
      <c r="F441" s="38" t="s">
        <v>866</v>
      </c>
      <c r="G441" s="38" t="s">
        <v>21646</v>
      </c>
      <c r="H441" s="38" t="s">
        <v>6573</v>
      </c>
      <c r="I441" s="38" t="s">
        <v>21288</v>
      </c>
      <c r="J441" s="38" t="s">
        <v>21647</v>
      </c>
      <c r="K441" s="90">
        <v>30</v>
      </c>
      <c r="L441" s="38" t="s">
        <v>20028</v>
      </c>
      <c r="M441" s="90">
        <v>52</v>
      </c>
      <c r="N441" s="91" t="s">
        <v>368</v>
      </c>
      <c r="O441" s="91"/>
    </row>
    <row r="442" customHeight="1" spans="1:15">
      <c r="A442" s="87">
        <v>46062</v>
      </c>
      <c r="B442" s="38" t="s">
        <v>21648</v>
      </c>
      <c r="C442" s="38" t="s">
        <v>20023</v>
      </c>
      <c r="D442" s="38" t="s">
        <v>21093</v>
      </c>
      <c r="E442" s="38" t="s">
        <v>292</v>
      </c>
      <c r="F442" s="38" t="s">
        <v>866</v>
      </c>
      <c r="G442" s="38" t="s">
        <v>21649</v>
      </c>
      <c r="H442" s="38" t="s">
        <v>21650</v>
      </c>
      <c r="I442" s="38" t="s">
        <v>21651</v>
      </c>
      <c r="J442" s="38" t="s">
        <v>21652</v>
      </c>
      <c r="K442" s="90">
        <v>26</v>
      </c>
      <c r="L442" s="38" t="s">
        <v>20028</v>
      </c>
      <c r="M442" s="90">
        <v>53</v>
      </c>
      <c r="N442" s="91" t="s">
        <v>368</v>
      </c>
      <c r="O442" s="91"/>
    </row>
    <row r="443" customHeight="1" spans="1:15">
      <c r="A443" s="87">
        <v>48857</v>
      </c>
      <c r="B443" s="38" t="s">
        <v>21653</v>
      </c>
      <c r="C443" s="38" t="s">
        <v>20023</v>
      </c>
      <c r="D443" s="38" t="s">
        <v>21093</v>
      </c>
      <c r="E443" s="38" t="s">
        <v>292</v>
      </c>
      <c r="F443" s="38" t="s">
        <v>866</v>
      </c>
      <c r="G443" s="38" t="s">
        <v>21654</v>
      </c>
      <c r="H443" s="38" t="s">
        <v>6217</v>
      </c>
      <c r="I443" s="38" t="s">
        <v>21488</v>
      </c>
      <c r="J443" s="38" t="s">
        <v>21654</v>
      </c>
      <c r="K443" s="90">
        <v>25</v>
      </c>
      <c r="L443" s="38" t="s">
        <v>20028</v>
      </c>
      <c r="M443" s="90">
        <v>54</v>
      </c>
      <c r="N443" s="91" t="s">
        <v>368</v>
      </c>
      <c r="O443" s="91"/>
    </row>
    <row r="444" customHeight="1" spans="1:15">
      <c r="A444" s="87">
        <v>60342</v>
      </c>
      <c r="B444" s="38" t="s">
        <v>21655</v>
      </c>
      <c r="C444" s="38" t="s">
        <v>20023</v>
      </c>
      <c r="D444" s="38" t="s">
        <v>21093</v>
      </c>
      <c r="E444" s="38" t="s">
        <v>292</v>
      </c>
      <c r="F444" s="38" t="s">
        <v>866</v>
      </c>
      <c r="G444" s="38" t="s">
        <v>21656</v>
      </c>
      <c r="H444" s="38" t="s">
        <v>21657</v>
      </c>
      <c r="I444" s="38" t="s">
        <v>21658</v>
      </c>
      <c r="J444" s="38" t="s">
        <v>21659</v>
      </c>
      <c r="K444" s="90">
        <v>21</v>
      </c>
      <c r="L444" s="38" t="s">
        <v>20028</v>
      </c>
      <c r="M444" s="90">
        <v>55</v>
      </c>
      <c r="N444" s="91" t="s">
        <v>368</v>
      </c>
      <c r="O444" s="91"/>
    </row>
    <row r="445" customHeight="1" spans="1:15">
      <c r="A445" s="87"/>
      <c r="B445" s="38"/>
      <c r="C445" s="38"/>
      <c r="D445" s="38"/>
      <c r="E445" s="38"/>
      <c r="F445" s="38"/>
      <c r="G445" s="38"/>
      <c r="H445" s="38"/>
      <c r="I445" s="38"/>
      <c r="J445" s="38"/>
      <c r="K445" s="90"/>
      <c r="L445" s="38"/>
      <c r="M445" s="90"/>
      <c r="N445" s="91"/>
      <c r="O445" s="91"/>
    </row>
    <row r="446" customHeight="1" spans="1:15">
      <c r="A446" s="87">
        <v>57830</v>
      </c>
      <c r="B446" s="38" t="s">
        <v>21660</v>
      </c>
      <c r="C446" s="38" t="s">
        <v>20023</v>
      </c>
      <c r="D446" s="38" t="s">
        <v>21661</v>
      </c>
      <c r="E446" s="38" t="s">
        <v>428</v>
      </c>
      <c r="F446" s="38" t="s">
        <v>1102</v>
      </c>
      <c r="G446" s="38" t="s">
        <v>21662</v>
      </c>
      <c r="H446" s="38" t="s">
        <v>2531</v>
      </c>
      <c r="I446" s="38" t="s">
        <v>20967</v>
      </c>
      <c r="J446" s="38" t="s">
        <v>21663</v>
      </c>
      <c r="K446" s="89">
        <v>85.4203</v>
      </c>
      <c r="L446" s="38" t="s">
        <v>20028</v>
      </c>
      <c r="M446" s="90">
        <v>1</v>
      </c>
      <c r="N446" s="9" t="s">
        <v>298</v>
      </c>
      <c r="O446" s="91" t="s">
        <v>299</v>
      </c>
    </row>
    <row r="447" customHeight="1" spans="1:15">
      <c r="A447" s="87">
        <v>50724</v>
      </c>
      <c r="B447" s="38" t="s">
        <v>21664</v>
      </c>
      <c r="C447" s="38" t="s">
        <v>20023</v>
      </c>
      <c r="D447" s="38" t="s">
        <v>21661</v>
      </c>
      <c r="E447" s="38" t="s">
        <v>428</v>
      </c>
      <c r="F447" s="38" t="s">
        <v>1102</v>
      </c>
      <c r="G447" s="38" t="s">
        <v>21665</v>
      </c>
      <c r="H447" s="38" t="s">
        <v>20063</v>
      </c>
      <c r="I447" s="38" t="s">
        <v>21484</v>
      </c>
      <c r="J447" s="38" t="s">
        <v>7140</v>
      </c>
      <c r="K447" s="89">
        <v>84.1013</v>
      </c>
      <c r="L447" s="38" t="s">
        <v>20028</v>
      </c>
      <c r="M447" s="90">
        <v>2</v>
      </c>
      <c r="N447" s="9" t="s">
        <v>311</v>
      </c>
      <c r="O447" s="91" t="s">
        <v>299</v>
      </c>
    </row>
    <row r="448" customHeight="1" spans="1:15">
      <c r="A448" s="87">
        <v>58598</v>
      </c>
      <c r="B448" s="38" t="s">
        <v>21666</v>
      </c>
      <c r="C448" s="38" t="s">
        <v>20023</v>
      </c>
      <c r="D448" s="38" t="s">
        <v>21661</v>
      </c>
      <c r="E448" s="38" t="s">
        <v>428</v>
      </c>
      <c r="F448" s="38" t="s">
        <v>1102</v>
      </c>
      <c r="G448" s="38" t="s">
        <v>21667</v>
      </c>
      <c r="H448" s="38" t="s">
        <v>21668</v>
      </c>
      <c r="I448" s="38" t="s">
        <v>21669</v>
      </c>
      <c r="J448" s="38" t="s">
        <v>21670</v>
      </c>
      <c r="K448" s="89">
        <v>77.4901</v>
      </c>
      <c r="L448" s="38" t="s">
        <v>20028</v>
      </c>
      <c r="M448" s="90">
        <v>3</v>
      </c>
      <c r="N448" s="9" t="s">
        <v>322</v>
      </c>
      <c r="O448" s="91" t="s">
        <v>299</v>
      </c>
    </row>
    <row r="449" customHeight="1" spans="1:15">
      <c r="A449" s="87">
        <v>48079</v>
      </c>
      <c r="B449" s="38" t="s">
        <v>21671</v>
      </c>
      <c r="C449" s="38" t="s">
        <v>20023</v>
      </c>
      <c r="D449" s="38" t="s">
        <v>21661</v>
      </c>
      <c r="E449" s="38" t="s">
        <v>428</v>
      </c>
      <c r="F449" s="38" t="s">
        <v>1102</v>
      </c>
      <c r="G449" s="38" t="s">
        <v>21672</v>
      </c>
      <c r="H449" s="38" t="s">
        <v>3482</v>
      </c>
      <c r="I449" s="38" t="s">
        <v>21673</v>
      </c>
      <c r="J449" s="38" t="s">
        <v>21672</v>
      </c>
      <c r="K449" s="89">
        <v>76.3403</v>
      </c>
      <c r="L449" s="38" t="s">
        <v>20028</v>
      </c>
      <c r="M449" s="90">
        <v>4</v>
      </c>
      <c r="N449" s="91" t="s">
        <v>642</v>
      </c>
      <c r="O449" s="91" t="s">
        <v>299</v>
      </c>
    </row>
    <row r="450" customHeight="1" spans="1:15">
      <c r="A450" s="87">
        <v>50967</v>
      </c>
      <c r="B450" s="38" t="s">
        <v>21674</v>
      </c>
      <c r="C450" s="38" t="s">
        <v>20023</v>
      </c>
      <c r="D450" s="38" t="s">
        <v>21661</v>
      </c>
      <c r="E450" s="38" t="s">
        <v>428</v>
      </c>
      <c r="F450" s="38" t="s">
        <v>1102</v>
      </c>
      <c r="G450" s="38" t="s">
        <v>21675</v>
      </c>
      <c r="H450" s="38" t="s">
        <v>20734</v>
      </c>
      <c r="I450" s="38" t="s">
        <v>20733</v>
      </c>
      <c r="J450" s="38" t="s">
        <v>21676</v>
      </c>
      <c r="K450" s="89">
        <v>75.1504</v>
      </c>
      <c r="L450" s="38" t="s">
        <v>20028</v>
      </c>
      <c r="M450" s="90">
        <v>5</v>
      </c>
      <c r="N450" s="91" t="s">
        <v>642</v>
      </c>
      <c r="O450" s="91" t="s">
        <v>299</v>
      </c>
    </row>
    <row r="451" customHeight="1" spans="1:15">
      <c r="A451" s="87">
        <v>59236</v>
      </c>
      <c r="B451" s="38" t="s">
        <v>21677</v>
      </c>
      <c r="C451" s="38" t="s">
        <v>20023</v>
      </c>
      <c r="D451" s="38" t="s">
        <v>21661</v>
      </c>
      <c r="E451" s="38" t="s">
        <v>428</v>
      </c>
      <c r="F451" s="38" t="s">
        <v>1102</v>
      </c>
      <c r="G451" s="38" t="s">
        <v>21678</v>
      </c>
      <c r="H451" s="38" t="s">
        <v>5953</v>
      </c>
      <c r="I451" s="38" t="s">
        <v>21679</v>
      </c>
      <c r="J451" s="38" t="s">
        <v>21678</v>
      </c>
      <c r="K451" s="89">
        <v>70.1102</v>
      </c>
      <c r="L451" s="38" t="s">
        <v>20028</v>
      </c>
      <c r="M451" s="90">
        <v>6</v>
      </c>
      <c r="N451" s="91" t="s">
        <v>642</v>
      </c>
      <c r="O451" s="91" t="s">
        <v>299</v>
      </c>
    </row>
    <row r="452" customHeight="1" spans="1:15">
      <c r="A452" s="87">
        <v>58181</v>
      </c>
      <c r="B452" s="38" t="s">
        <v>21680</v>
      </c>
      <c r="C452" s="38" t="s">
        <v>20023</v>
      </c>
      <c r="D452" s="38" t="s">
        <v>21661</v>
      </c>
      <c r="E452" s="38" t="s">
        <v>428</v>
      </c>
      <c r="F452" s="38" t="s">
        <v>1102</v>
      </c>
      <c r="G452" s="38" t="s">
        <v>21681</v>
      </c>
      <c r="H452" s="38" t="s">
        <v>21682</v>
      </c>
      <c r="I452" s="38" t="s">
        <v>21309</v>
      </c>
      <c r="J452" s="38" t="s">
        <v>21683</v>
      </c>
      <c r="K452" s="89">
        <v>68.1</v>
      </c>
      <c r="L452" s="38" t="s">
        <v>20028</v>
      </c>
      <c r="M452" s="90">
        <v>7</v>
      </c>
      <c r="N452" s="91" t="s">
        <v>642</v>
      </c>
      <c r="O452" s="91" t="s">
        <v>299</v>
      </c>
    </row>
    <row r="453" customHeight="1" spans="1:15">
      <c r="A453" s="87">
        <v>58167</v>
      </c>
      <c r="B453" s="38" t="s">
        <v>21684</v>
      </c>
      <c r="C453" s="38" t="s">
        <v>20023</v>
      </c>
      <c r="D453" s="38" t="s">
        <v>21661</v>
      </c>
      <c r="E453" s="38" t="s">
        <v>428</v>
      </c>
      <c r="F453" s="38" t="s">
        <v>1102</v>
      </c>
      <c r="G453" s="38" t="s">
        <v>21685</v>
      </c>
      <c r="H453" s="38" t="s">
        <v>21686</v>
      </c>
      <c r="I453" s="38" t="s">
        <v>21309</v>
      </c>
      <c r="J453" s="38" t="s">
        <v>5355</v>
      </c>
      <c r="K453" s="89">
        <v>67.3608</v>
      </c>
      <c r="L453" s="38" t="s">
        <v>20028</v>
      </c>
      <c r="M453" s="90">
        <v>8</v>
      </c>
      <c r="N453" s="91" t="s">
        <v>642</v>
      </c>
      <c r="O453" s="91" t="s">
        <v>299</v>
      </c>
    </row>
    <row r="454" customHeight="1" spans="1:15">
      <c r="A454" s="87">
        <v>58870</v>
      </c>
      <c r="B454" s="38" t="s">
        <v>21687</v>
      </c>
      <c r="C454" s="38" t="s">
        <v>20023</v>
      </c>
      <c r="D454" s="38" t="s">
        <v>21661</v>
      </c>
      <c r="E454" s="38" t="s">
        <v>428</v>
      </c>
      <c r="F454" s="38" t="s">
        <v>1102</v>
      </c>
      <c r="G454" s="38" t="s">
        <v>21688</v>
      </c>
      <c r="H454" s="38" t="s">
        <v>21350</v>
      </c>
      <c r="I454" s="38" t="s">
        <v>21309</v>
      </c>
      <c r="J454" s="38" t="s">
        <v>21689</v>
      </c>
      <c r="K454" s="89">
        <v>67.3102</v>
      </c>
      <c r="L454" s="38" t="s">
        <v>20028</v>
      </c>
      <c r="M454" s="90">
        <v>9</v>
      </c>
      <c r="N454" s="91" t="s">
        <v>642</v>
      </c>
      <c r="O454" s="91" t="s">
        <v>299</v>
      </c>
    </row>
    <row r="455" customHeight="1" spans="1:15">
      <c r="A455" s="87">
        <v>58170</v>
      </c>
      <c r="B455" s="38" t="s">
        <v>21690</v>
      </c>
      <c r="C455" s="38" t="s">
        <v>20023</v>
      </c>
      <c r="D455" s="38" t="s">
        <v>21661</v>
      </c>
      <c r="E455" s="38" t="s">
        <v>428</v>
      </c>
      <c r="F455" s="38" t="s">
        <v>1102</v>
      </c>
      <c r="G455" s="38" t="s">
        <v>21691</v>
      </c>
      <c r="H455" s="38" t="s">
        <v>21692</v>
      </c>
      <c r="I455" s="38" t="s">
        <v>21309</v>
      </c>
      <c r="J455" s="38" t="s">
        <v>21693</v>
      </c>
      <c r="K455" s="89">
        <v>66.1902</v>
      </c>
      <c r="L455" s="38" t="s">
        <v>20028</v>
      </c>
      <c r="M455" s="90">
        <v>10</v>
      </c>
      <c r="N455" s="91" t="s">
        <v>333</v>
      </c>
      <c r="O455" s="91"/>
    </row>
    <row r="456" customHeight="1" spans="1:15">
      <c r="A456" s="87">
        <v>61809</v>
      </c>
      <c r="B456" s="38" t="s">
        <v>21694</v>
      </c>
      <c r="C456" s="38" t="s">
        <v>20023</v>
      </c>
      <c r="D456" s="38" t="s">
        <v>21661</v>
      </c>
      <c r="E456" s="38" t="s">
        <v>428</v>
      </c>
      <c r="F456" s="38" t="s">
        <v>1102</v>
      </c>
      <c r="G456" s="38" t="s">
        <v>21695</v>
      </c>
      <c r="H456" s="38" t="s">
        <v>21696</v>
      </c>
      <c r="I456" s="38" t="s">
        <v>21697</v>
      </c>
      <c r="J456" s="38" t="s">
        <v>21698</v>
      </c>
      <c r="K456" s="89">
        <v>66.1707</v>
      </c>
      <c r="L456" s="38" t="s">
        <v>20028</v>
      </c>
      <c r="M456" s="90">
        <v>11</v>
      </c>
      <c r="N456" s="91" t="s">
        <v>333</v>
      </c>
      <c r="O456" s="91"/>
    </row>
    <row r="457" customHeight="1" spans="1:15">
      <c r="A457" s="87">
        <v>59008</v>
      </c>
      <c r="B457" s="38" t="s">
        <v>21699</v>
      </c>
      <c r="C457" s="38" t="s">
        <v>20023</v>
      </c>
      <c r="D457" s="38" t="s">
        <v>21661</v>
      </c>
      <c r="E457" s="38" t="s">
        <v>428</v>
      </c>
      <c r="F457" s="38" t="s">
        <v>1102</v>
      </c>
      <c r="G457" s="38" t="s">
        <v>21700</v>
      </c>
      <c r="H457" s="38" t="s">
        <v>6366</v>
      </c>
      <c r="I457" s="38" t="s">
        <v>21701</v>
      </c>
      <c r="J457" s="38" t="s">
        <v>21700</v>
      </c>
      <c r="K457" s="89">
        <v>66.06</v>
      </c>
      <c r="L457" s="38" t="s">
        <v>20028</v>
      </c>
      <c r="M457" s="90">
        <v>12</v>
      </c>
      <c r="N457" s="91" t="s">
        <v>333</v>
      </c>
      <c r="O457" s="91"/>
    </row>
    <row r="458" customHeight="1" spans="1:15">
      <c r="A458" s="87">
        <v>58169</v>
      </c>
      <c r="B458" s="38" t="s">
        <v>21702</v>
      </c>
      <c r="C458" s="38" t="s">
        <v>20023</v>
      </c>
      <c r="D458" s="38" t="s">
        <v>21661</v>
      </c>
      <c r="E458" s="38" t="s">
        <v>428</v>
      </c>
      <c r="F458" s="38" t="s">
        <v>1102</v>
      </c>
      <c r="G458" s="38" t="s">
        <v>21703</v>
      </c>
      <c r="H458" s="38" t="s">
        <v>21682</v>
      </c>
      <c r="I458" s="38" t="s">
        <v>21309</v>
      </c>
      <c r="J458" s="38" t="s">
        <v>21704</v>
      </c>
      <c r="K458" s="89">
        <v>64.2301</v>
      </c>
      <c r="L458" s="38" t="s">
        <v>20028</v>
      </c>
      <c r="M458" s="90">
        <v>13</v>
      </c>
      <c r="N458" s="91" t="s">
        <v>333</v>
      </c>
      <c r="O458" s="91"/>
    </row>
    <row r="459" customHeight="1" spans="1:15">
      <c r="A459" s="87">
        <v>45926</v>
      </c>
      <c r="B459" s="38" t="s">
        <v>21705</v>
      </c>
      <c r="C459" s="38" t="s">
        <v>20023</v>
      </c>
      <c r="D459" s="38" t="s">
        <v>21661</v>
      </c>
      <c r="E459" s="38" t="s">
        <v>428</v>
      </c>
      <c r="F459" s="38" t="s">
        <v>1102</v>
      </c>
      <c r="G459" s="38" t="s">
        <v>21706</v>
      </c>
      <c r="H459" s="38" t="s">
        <v>20743</v>
      </c>
      <c r="I459" s="38" t="s">
        <v>20744</v>
      </c>
      <c r="J459" s="38" t="s">
        <v>21707</v>
      </c>
      <c r="K459" s="89">
        <v>64.13</v>
      </c>
      <c r="L459" s="38" t="s">
        <v>20028</v>
      </c>
      <c r="M459" s="90">
        <v>14</v>
      </c>
      <c r="N459" s="91" t="s">
        <v>333</v>
      </c>
      <c r="O459" s="91"/>
    </row>
    <row r="460" customHeight="1" spans="1:15">
      <c r="A460" s="87">
        <v>59167</v>
      </c>
      <c r="B460" s="38" t="s">
        <v>21708</v>
      </c>
      <c r="C460" s="38" t="s">
        <v>20023</v>
      </c>
      <c r="D460" s="38" t="s">
        <v>21661</v>
      </c>
      <c r="E460" s="38" t="s">
        <v>428</v>
      </c>
      <c r="F460" s="38" t="s">
        <v>1102</v>
      </c>
      <c r="G460" s="38" t="s">
        <v>21709</v>
      </c>
      <c r="H460" s="38" t="s">
        <v>21710</v>
      </c>
      <c r="I460" s="38" t="s">
        <v>21309</v>
      </c>
      <c r="J460" s="38" t="s">
        <v>21711</v>
      </c>
      <c r="K460" s="89">
        <v>64.0419</v>
      </c>
      <c r="L460" s="38" t="s">
        <v>20028</v>
      </c>
      <c r="M460" s="90">
        <v>15</v>
      </c>
      <c r="N460" s="91" t="s">
        <v>333</v>
      </c>
      <c r="O460" s="91"/>
    </row>
    <row r="461" customHeight="1" spans="1:15">
      <c r="A461" s="87">
        <v>50561</v>
      </c>
      <c r="B461" s="38" t="s">
        <v>21712</v>
      </c>
      <c r="C461" s="38" t="s">
        <v>20023</v>
      </c>
      <c r="D461" s="38" t="s">
        <v>21661</v>
      </c>
      <c r="E461" s="38" t="s">
        <v>428</v>
      </c>
      <c r="F461" s="38" t="s">
        <v>1102</v>
      </c>
      <c r="G461" s="38" t="s">
        <v>21713</v>
      </c>
      <c r="H461" s="38" t="s">
        <v>21714</v>
      </c>
      <c r="I461" s="38" t="s">
        <v>21517</v>
      </c>
      <c r="J461" s="38" t="s">
        <v>21715</v>
      </c>
      <c r="K461" s="90">
        <v>64.0003</v>
      </c>
      <c r="L461" s="38" t="s">
        <v>20028</v>
      </c>
      <c r="M461" s="90">
        <v>16</v>
      </c>
      <c r="N461" s="91" t="s">
        <v>333</v>
      </c>
      <c r="O461" s="91"/>
    </row>
    <row r="462" customHeight="1" spans="1:15">
      <c r="A462" s="87">
        <v>48007</v>
      </c>
      <c r="B462" s="38" t="s">
        <v>21716</v>
      </c>
      <c r="C462" s="38" t="s">
        <v>20023</v>
      </c>
      <c r="D462" s="38" t="s">
        <v>21661</v>
      </c>
      <c r="E462" s="38" t="s">
        <v>428</v>
      </c>
      <c r="F462" s="38" t="s">
        <v>1102</v>
      </c>
      <c r="G462" s="38" t="s">
        <v>21717</v>
      </c>
      <c r="H462" s="38" t="s">
        <v>3482</v>
      </c>
      <c r="I462" s="38" t="s">
        <v>3483</v>
      </c>
      <c r="J462" s="38" t="s">
        <v>21717</v>
      </c>
      <c r="K462" s="89">
        <v>63.5401</v>
      </c>
      <c r="L462" s="38" t="s">
        <v>20028</v>
      </c>
      <c r="M462" s="90">
        <v>17</v>
      </c>
      <c r="N462" s="91" t="s">
        <v>333</v>
      </c>
      <c r="O462" s="91"/>
    </row>
    <row r="463" customHeight="1" spans="1:15">
      <c r="A463" s="87">
        <v>46594</v>
      </c>
      <c r="B463" s="38" t="s">
        <v>21718</v>
      </c>
      <c r="C463" s="38" t="s">
        <v>20023</v>
      </c>
      <c r="D463" s="38" t="s">
        <v>21661</v>
      </c>
      <c r="E463" s="38" t="s">
        <v>428</v>
      </c>
      <c r="F463" s="38" t="s">
        <v>1102</v>
      </c>
      <c r="G463" s="38" t="s">
        <v>21719</v>
      </c>
      <c r="H463" s="38" t="s">
        <v>21720</v>
      </c>
      <c r="I463" s="38" t="s">
        <v>21721</v>
      </c>
      <c r="J463" s="38" t="s">
        <v>21722</v>
      </c>
      <c r="K463" s="89">
        <v>61.14</v>
      </c>
      <c r="L463" s="38" t="s">
        <v>20028</v>
      </c>
      <c r="M463" s="90">
        <v>18</v>
      </c>
      <c r="N463" s="91" t="s">
        <v>333</v>
      </c>
      <c r="O463" s="91"/>
    </row>
    <row r="464" customHeight="1" spans="1:15">
      <c r="A464" s="87">
        <v>50553</v>
      </c>
      <c r="B464" s="38" t="s">
        <v>21723</v>
      </c>
      <c r="C464" s="38" t="s">
        <v>20023</v>
      </c>
      <c r="D464" s="38" t="s">
        <v>21661</v>
      </c>
      <c r="E464" s="38" t="s">
        <v>428</v>
      </c>
      <c r="F464" s="38" t="s">
        <v>1102</v>
      </c>
      <c r="G464" s="38" t="s">
        <v>21724</v>
      </c>
      <c r="H464" s="38" t="s">
        <v>21714</v>
      </c>
      <c r="I464" s="38" t="s">
        <v>21517</v>
      </c>
      <c r="J464" s="38" t="s">
        <v>21725</v>
      </c>
      <c r="K464" s="90">
        <v>61</v>
      </c>
      <c r="L464" s="38" t="s">
        <v>20028</v>
      </c>
      <c r="M464" s="90">
        <v>19</v>
      </c>
      <c r="N464" s="91" t="s">
        <v>333</v>
      </c>
      <c r="O464" s="91"/>
    </row>
    <row r="465" customHeight="1" spans="1:15">
      <c r="A465" s="87">
        <v>53861</v>
      </c>
      <c r="B465" s="38" t="s">
        <v>21726</v>
      </c>
      <c r="C465" s="38" t="s">
        <v>20023</v>
      </c>
      <c r="D465" s="38" t="s">
        <v>21661</v>
      </c>
      <c r="E465" s="38" t="s">
        <v>428</v>
      </c>
      <c r="F465" s="38" t="s">
        <v>1102</v>
      </c>
      <c r="G465" s="38" t="s">
        <v>21727</v>
      </c>
      <c r="H465" s="38" t="s">
        <v>18775</v>
      </c>
      <c r="I465" s="38" t="s">
        <v>18776</v>
      </c>
      <c r="J465" s="38" t="s">
        <v>21728</v>
      </c>
      <c r="K465" s="89">
        <v>60.1606</v>
      </c>
      <c r="L465" s="38" t="s">
        <v>20028</v>
      </c>
      <c r="M465" s="90">
        <v>20</v>
      </c>
      <c r="N465" s="91" t="s">
        <v>333</v>
      </c>
      <c r="O465" s="91"/>
    </row>
    <row r="466" customHeight="1" spans="1:15">
      <c r="A466" s="87">
        <v>52820</v>
      </c>
      <c r="B466" s="38" t="s">
        <v>21729</v>
      </c>
      <c r="C466" s="38" t="s">
        <v>20023</v>
      </c>
      <c r="D466" s="38" t="s">
        <v>21661</v>
      </c>
      <c r="E466" s="38" t="s">
        <v>428</v>
      </c>
      <c r="F466" s="38" t="s">
        <v>1102</v>
      </c>
      <c r="G466" s="38" t="s">
        <v>21730</v>
      </c>
      <c r="H466" s="38" t="s">
        <v>525</v>
      </c>
      <c r="I466" s="38" t="s">
        <v>526</v>
      </c>
      <c r="J466" s="38" t="s">
        <v>21731</v>
      </c>
      <c r="K466" s="89">
        <v>60.06</v>
      </c>
      <c r="L466" s="38" t="s">
        <v>20028</v>
      </c>
      <c r="M466" s="90">
        <v>21</v>
      </c>
      <c r="N466" s="91" t="s">
        <v>333</v>
      </c>
      <c r="O466" s="91"/>
    </row>
    <row r="467" customHeight="1" spans="1:15">
      <c r="A467" s="87">
        <v>48089</v>
      </c>
      <c r="B467" s="38" t="s">
        <v>21732</v>
      </c>
      <c r="C467" s="38" t="s">
        <v>20023</v>
      </c>
      <c r="D467" s="38" t="s">
        <v>21661</v>
      </c>
      <c r="E467" s="38" t="s">
        <v>428</v>
      </c>
      <c r="F467" s="38" t="s">
        <v>1102</v>
      </c>
      <c r="G467" s="38" t="s">
        <v>21733</v>
      </c>
      <c r="H467" s="38" t="s">
        <v>3482</v>
      </c>
      <c r="I467" s="38" t="s">
        <v>21734</v>
      </c>
      <c r="J467" s="38" t="s">
        <v>21733</v>
      </c>
      <c r="K467" s="89">
        <v>59.13</v>
      </c>
      <c r="L467" s="38" t="s">
        <v>20028</v>
      </c>
      <c r="M467" s="90">
        <v>22</v>
      </c>
      <c r="N467" s="91" t="s">
        <v>333</v>
      </c>
      <c r="O467" s="91"/>
    </row>
    <row r="468" customHeight="1" spans="1:15">
      <c r="A468" s="87">
        <v>54468</v>
      </c>
      <c r="B468" s="38" t="s">
        <v>21735</v>
      </c>
      <c r="C468" s="38" t="s">
        <v>20023</v>
      </c>
      <c r="D468" s="38" t="s">
        <v>21661</v>
      </c>
      <c r="E468" s="38" t="s">
        <v>428</v>
      </c>
      <c r="F468" s="38" t="s">
        <v>1102</v>
      </c>
      <c r="G468" s="38" t="s">
        <v>21736</v>
      </c>
      <c r="H468" s="38" t="s">
        <v>21737</v>
      </c>
      <c r="I468" s="38" t="s">
        <v>21738</v>
      </c>
      <c r="J468" s="38" t="s">
        <v>21739</v>
      </c>
      <c r="K468" s="89">
        <v>59.0704</v>
      </c>
      <c r="L468" s="38" t="s">
        <v>20028</v>
      </c>
      <c r="M468" s="90">
        <v>23</v>
      </c>
      <c r="N468" s="91" t="s">
        <v>333</v>
      </c>
      <c r="O468" s="91"/>
    </row>
    <row r="469" customHeight="1" spans="1:15">
      <c r="A469" s="87">
        <v>48158</v>
      </c>
      <c r="B469" s="38" t="s">
        <v>21740</v>
      </c>
      <c r="C469" s="38" t="s">
        <v>20023</v>
      </c>
      <c r="D469" s="38" t="s">
        <v>21661</v>
      </c>
      <c r="E469" s="38" t="s">
        <v>428</v>
      </c>
      <c r="F469" s="38" t="s">
        <v>1102</v>
      </c>
      <c r="G469" s="38" t="s">
        <v>21741</v>
      </c>
      <c r="H469" s="38" t="s">
        <v>21742</v>
      </c>
      <c r="I469" s="38" t="s">
        <v>21743</v>
      </c>
      <c r="J469" s="38" t="s">
        <v>21744</v>
      </c>
      <c r="K469" s="89">
        <v>58.1203</v>
      </c>
      <c r="L469" s="38" t="s">
        <v>20028</v>
      </c>
      <c r="M469" s="90">
        <v>24</v>
      </c>
      <c r="N469" s="91" t="s">
        <v>333</v>
      </c>
      <c r="O469" s="91"/>
    </row>
    <row r="470" customHeight="1" spans="1:15">
      <c r="A470" s="87">
        <v>59164</v>
      </c>
      <c r="B470" s="38" t="s">
        <v>21745</v>
      </c>
      <c r="C470" s="38" t="s">
        <v>20023</v>
      </c>
      <c r="D470" s="38" t="s">
        <v>21661</v>
      </c>
      <c r="E470" s="38" t="s">
        <v>428</v>
      </c>
      <c r="F470" s="38" t="s">
        <v>1102</v>
      </c>
      <c r="G470" s="38" t="s">
        <v>21746</v>
      </c>
      <c r="H470" s="38" t="s">
        <v>21747</v>
      </c>
      <c r="I470" s="38" t="s">
        <v>21748</v>
      </c>
      <c r="J470" s="38" t="s">
        <v>21746</v>
      </c>
      <c r="K470" s="89">
        <v>57.19</v>
      </c>
      <c r="L470" s="38" t="s">
        <v>20028</v>
      </c>
      <c r="M470" s="90">
        <v>25</v>
      </c>
      <c r="N470" s="91" t="s">
        <v>333</v>
      </c>
      <c r="O470" s="91"/>
    </row>
    <row r="471" customHeight="1" spans="1:15">
      <c r="A471" s="87">
        <v>51632</v>
      </c>
      <c r="B471" s="38" t="s">
        <v>21749</v>
      </c>
      <c r="C471" s="38" t="s">
        <v>20023</v>
      </c>
      <c r="D471" s="38" t="s">
        <v>21661</v>
      </c>
      <c r="E471" s="38" t="s">
        <v>428</v>
      </c>
      <c r="F471" s="38" t="s">
        <v>1102</v>
      </c>
      <c r="G471" s="38" t="s">
        <v>21750</v>
      </c>
      <c r="H471" s="38" t="s">
        <v>6217</v>
      </c>
      <c r="I471" s="38" t="s">
        <v>21751</v>
      </c>
      <c r="J471" s="38" t="s">
        <v>21750</v>
      </c>
      <c r="K471" s="89">
        <v>57.0102</v>
      </c>
      <c r="L471" s="38" t="s">
        <v>20028</v>
      </c>
      <c r="M471" s="90">
        <v>26</v>
      </c>
      <c r="N471" s="91" t="s">
        <v>333</v>
      </c>
      <c r="O471" s="91"/>
    </row>
    <row r="472" customHeight="1" spans="1:15">
      <c r="A472" s="87">
        <v>50636</v>
      </c>
      <c r="B472" s="38" t="s">
        <v>21752</v>
      </c>
      <c r="C472" s="38" t="s">
        <v>20023</v>
      </c>
      <c r="D472" s="38" t="s">
        <v>21661</v>
      </c>
      <c r="E472" s="38" t="s">
        <v>428</v>
      </c>
      <c r="F472" s="38" t="s">
        <v>1102</v>
      </c>
      <c r="G472" s="38" t="s">
        <v>21753</v>
      </c>
      <c r="H472" s="38" t="s">
        <v>21264</v>
      </c>
      <c r="I472" s="38" t="s">
        <v>21743</v>
      </c>
      <c r="J472" s="38" t="s">
        <v>706</v>
      </c>
      <c r="K472" s="89">
        <v>57.0101</v>
      </c>
      <c r="L472" s="38" t="s">
        <v>20028</v>
      </c>
      <c r="M472" s="90">
        <v>27</v>
      </c>
      <c r="N472" s="91" t="s">
        <v>333</v>
      </c>
      <c r="O472" s="91"/>
    </row>
    <row r="473" customHeight="1" spans="1:15">
      <c r="A473" s="87">
        <v>47643</v>
      </c>
      <c r="B473" s="38" t="s">
        <v>21754</v>
      </c>
      <c r="C473" s="38" t="s">
        <v>20023</v>
      </c>
      <c r="D473" s="38" t="s">
        <v>21661</v>
      </c>
      <c r="E473" s="38" t="s">
        <v>428</v>
      </c>
      <c r="F473" s="38" t="s">
        <v>1102</v>
      </c>
      <c r="G473" s="38" t="s">
        <v>21755</v>
      </c>
      <c r="H473" s="38" t="s">
        <v>3482</v>
      </c>
      <c r="I473" s="38" t="s">
        <v>21673</v>
      </c>
      <c r="J473" s="38" t="s">
        <v>21755</v>
      </c>
      <c r="K473" s="89">
        <v>56.21</v>
      </c>
      <c r="L473" s="38" t="s">
        <v>20028</v>
      </c>
      <c r="M473" s="90">
        <v>28</v>
      </c>
      <c r="N473" s="91" t="s">
        <v>333</v>
      </c>
      <c r="O473" s="91"/>
    </row>
    <row r="474" customHeight="1" spans="1:15">
      <c r="A474" s="87">
        <v>47980</v>
      </c>
      <c r="B474" s="38" t="s">
        <v>21756</v>
      </c>
      <c r="C474" s="38" t="s">
        <v>20023</v>
      </c>
      <c r="D474" s="38" t="s">
        <v>21661</v>
      </c>
      <c r="E474" s="38" t="s">
        <v>428</v>
      </c>
      <c r="F474" s="38" t="s">
        <v>1102</v>
      </c>
      <c r="G474" s="38" t="s">
        <v>21757</v>
      </c>
      <c r="H474" s="38" t="s">
        <v>3482</v>
      </c>
      <c r="I474" s="38" t="s">
        <v>3483</v>
      </c>
      <c r="J474" s="38" t="s">
        <v>21757</v>
      </c>
      <c r="K474" s="89">
        <v>56.1502</v>
      </c>
      <c r="L474" s="38" t="s">
        <v>20028</v>
      </c>
      <c r="M474" s="90">
        <v>29</v>
      </c>
      <c r="N474" s="91" t="s">
        <v>333</v>
      </c>
      <c r="O474" s="91"/>
    </row>
    <row r="475" customHeight="1" spans="1:15">
      <c r="A475" s="87">
        <v>58641</v>
      </c>
      <c r="B475" s="38" t="s">
        <v>21758</v>
      </c>
      <c r="C475" s="38" t="s">
        <v>20023</v>
      </c>
      <c r="D475" s="38" t="s">
        <v>21661</v>
      </c>
      <c r="E475" s="38" t="s">
        <v>428</v>
      </c>
      <c r="F475" s="38" t="s">
        <v>1102</v>
      </c>
      <c r="G475" s="38" t="s">
        <v>21759</v>
      </c>
      <c r="H475" s="38" t="s">
        <v>21760</v>
      </c>
      <c r="I475" s="38" t="s">
        <v>21309</v>
      </c>
      <c r="J475" s="38" t="s">
        <v>21761</v>
      </c>
      <c r="K475" s="89">
        <v>55.12</v>
      </c>
      <c r="L475" s="38" t="s">
        <v>20028</v>
      </c>
      <c r="M475" s="90">
        <v>30</v>
      </c>
      <c r="N475" s="91" t="s">
        <v>333</v>
      </c>
      <c r="O475" s="91"/>
    </row>
    <row r="476" customHeight="1" spans="1:15">
      <c r="A476" s="87">
        <v>55925</v>
      </c>
      <c r="B476" s="38" t="s">
        <v>21762</v>
      </c>
      <c r="C476" s="38" t="s">
        <v>20023</v>
      </c>
      <c r="D476" s="38" t="s">
        <v>21661</v>
      </c>
      <c r="E476" s="38" t="s">
        <v>428</v>
      </c>
      <c r="F476" s="38" t="s">
        <v>1102</v>
      </c>
      <c r="G476" s="38" t="s">
        <v>21763</v>
      </c>
      <c r="H476" s="38" t="s">
        <v>21764</v>
      </c>
      <c r="I476" s="38" t="s">
        <v>19831</v>
      </c>
      <c r="J476" s="38" t="s">
        <v>21765</v>
      </c>
      <c r="K476" s="90">
        <v>54</v>
      </c>
      <c r="L476" s="38" t="s">
        <v>20028</v>
      </c>
      <c r="M476" s="90">
        <v>31</v>
      </c>
      <c r="N476" s="91" t="s">
        <v>333</v>
      </c>
      <c r="O476" s="91"/>
    </row>
    <row r="477" customHeight="1" spans="1:15">
      <c r="A477" s="87">
        <v>58727</v>
      </c>
      <c r="B477" s="38" t="s">
        <v>21766</v>
      </c>
      <c r="C477" s="38" t="s">
        <v>20023</v>
      </c>
      <c r="D477" s="38" t="s">
        <v>21661</v>
      </c>
      <c r="E477" s="38" t="s">
        <v>428</v>
      </c>
      <c r="F477" s="38" t="s">
        <v>1102</v>
      </c>
      <c r="G477" s="38" t="s">
        <v>2731</v>
      </c>
      <c r="H477" s="38" t="s">
        <v>21767</v>
      </c>
      <c r="I477" s="38" t="s">
        <v>21309</v>
      </c>
      <c r="J477" s="38" t="s">
        <v>21768</v>
      </c>
      <c r="K477" s="89">
        <v>53.0403</v>
      </c>
      <c r="L477" s="38" t="s">
        <v>20028</v>
      </c>
      <c r="M477" s="90">
        <v>32</v>
      </c>
      <c r="N477" s="91" t="s">
        <v>368</v>
      </c>
      <c r="O477" s="91"/>
    </row>
    <row r="478" customHeight="1" spans="1:15">
      <c r="A478" s="87">
        <v>46844</v>
      </c>
      <c r="B478" s="38" t="s">
        <v>21769</v>
      </c>
      <c r="C478" s="38" t="s">
        <v>20023</v>
      </c>
      <c r="D478" s="38" t="s">
        <v>21661</v>
      </c>
      <c r="E478" s="38" t="s">
        <v>428</v>
      </c>
      <c r="F478" s="38" t="s">
        <v>1102</v>
      </c>
      <c r="G478" s="38" t="s">
        <v>21770</v>
      </c>
      <c r="H478" s="38" t="s">
        <v>21771</v>
      </c>
      <c r="I478" s="38" t="s">
        <v>21772</v>
      </c>
      <c r="J478" s="38" t="s">
        <v>21773</v>
      </c>
      <c r="K478" s="90">
        <v>53</v>
      </c>
      <c r="L478" s="38" t="s">
        <v>20028</v>
      </c>
      <c r="M478" s="90">
        <v>33</v>
      </c>
      <c r="N478" s="91" t="s">
        <v>368</v>
      </c>
      <c r="O478" s="91"/>
    </row>
    <row r="479" customHeight="1" spans="1:15">
      <c r="A479" s="87">
        <v>58243</v>
      </c>
      <c r="B479" s="38" t="s">
        <v>21774</v>
      </c>
      <c r="C479" s="38" t="s">
        <v>20023</v>
      </c>
      <c r="D479" s="38" t="s">
        <v>21661</v>
      </c>
      <c r="E479" s="38" t="s">
        <v>428</v>
      </c>
      <c r="F479" s="38" t="s">
        <v>1102</v>
      </c>
      <c r="G479" s="38" t="s">
        <v>21775</v>
      </c>
      <c r="H479" s="38" t="s">
        <v>21776</v>
      </c>
      <c r="I479" s="38" t="s">
        <v>21777</v>
      </c>
      <c r="J479" s="38" t="s">
        <v>21778</v>
      </c>
      <c r="K479" s="89">
        <v>52.11</v>
      </c>
      <c r="L479" s="38" t="s">
        <v>20028</v>
      </c>
      <c r="M479" s="90">
        <v>34</v>
      </c>
      <c r="N479" s="91" t="s">
        <v>368</v>
      </c>
      <c r="O479" s="91"/>
    </row>
    <row r="480" customHeight="1" spans="1:15">
      <c r="A480" s="87">
        <v>47725</v>
      </c>
      <c r="B480" s="38" t="s">
        <v>21779</v>
      </c>
      <c r="C480" s="38" t="s">
        <v>20023</v>
      </c>
      <c r="D480" s="38" t="s">
        <v>21661</v>
      </c>
      <c r="E480" s="38" t="s">
        <v>428</v>
      </c>
      <c r="F480" s="38" t="s">
        <v>1102</v>
      </c>
      <c r="G480" s="38" t="s">
        <v>21780</v>
      </c>
      <c r="H480" s="38" t="s">
        <v>21764</v>
      </c>
      <c r="I480" s="38" t="s">
        <v>19831</v>
      </c>
      <c r="J480" s="38" t="s">
        <v>21781</v>
      </c>
      <c r="K480" s="90">
        <v>52</v>
      </c>
      <c r="L480" s="38" t="s">
        <v>20028</v>
      </c>
      <c r="M480" s="90">
        <v>35</v>
      </c>
      <c r="N480" s="91" t="s">
        <v>368</v>
      </c>
      <c r="O480" s="91"/>
    </row>
    <row r="481" customHeight="1" spans="1:15">
      <c r="A481" s="87">
        <v>54544</v>
      </c>
      <c r="B481" s="38" t="s">
        <v>21782</v>
      </c>
      <c r="C481" s="38" t="s">
        <v>20023</v>
      </c>
      <c r="D481" s="38" t="s">
        <v>21661</v>
      </c>
      <c r="E481" s="38" t="s">
        <v>428</v>
      </c>
      <c r="F481" s="38" t="s">
        <v>1102</v>
      </c>
      <c r="G481" s="38" t="s">
        <v>21783</v>
      </c>
      <c r="H481" s="38" t="s">
        <v>21737</v>
      </c>
      <c r="I481" s="38" t="s">
        <v>21738</v>
      </c>
      <c r="J481" s="38" t="s">
        <v>21784</v>
      </c>
      <c r="K481" s="90">
        <v>52</v>
      </c>
      <c r="L481" s="38" t="s">
        <v>20028</v>
      </c>
      <c r="M481" s="90">
        <v>36</v>
      </c>
      <c r="N481" s="91" t="s">
        <v>368</v>
      </c>
      <c r="O481" s="91"/>
    </row>
    <row r="482" customHeight="1" spans="1:15">
      <c r="A482" s="87">
        <v>58851</v>
      </c>
      <c r="B482" s="38" t="s">
        <v>21785</v>
      </c>
      <c r="C482" s="38" t="s">
        <v>20023</v>
      </c>
      <c r="D482" s="38" t="s">
        <v>21661</v>
      </c>
      <c r="E482" s="38" t="s">
        <v>428</v>
      </c>
      <c r="F482" s="38" t="s">
        <v>1102</v>
      </c>
      <c r="G482" s="38" t="s">
        <v>21786</v>
      </c>
      <c r="H482" s="38" t="s">
        <v>2731</v>
      </c>
      <c r="I482" s="38" t="s">
        <v>21309</v>
      </c>
      <c r="J482" s="38" t="s">
        <v>21787</v>
      </c>
      <c r="K482" s="89">
        <v>49.13</v>
      </c>
      <c r="L482" s="38" t="s">
        <v>20028</v>
      </c>
      <c r="M482" s="90">
        <v>37</v>
      </c>
      <c r="N482" s="91" t="s">
        <v>368</v>
      </c>
      <c r="O482" s="91"/>
    </row>
    <row r="483" customHeight="1" spans="1:15">
      <c r="A483" s="87">
        <v>48561</v>
      </c>
      <c r="B483" s="38" t="s">
        <v>21788</v>
      </c>
      <c r="C483" s="38" t="s">
        <v>20023</v>
      </c>
      <c r="D483" s="38" t="s">
        <v>21661</v>
      </c>
      <c r="E483" s="38" t="s">
        <v>428</v>
      </c>
      <c r="F483" s="38" t="s">
        <v>1102</v>
      </c>
      <c r="G483" s="38" t="s">
        <v>21789</v>
      </c>
      <c r="H483" s="38" t="s">
        <v>21790</v>
      </c>
      <c r="I483" s="38" t="s">
        <v>21791</v>
      </c>
      <c r="J483" s="38" t="s">
        <v>21792</v>
      </c>
      <c r="K483" s="89">
        <v>49.08</v>
      </c>
      <c r="L483" s="38" t="s">
        <v>20028</v>
      </c>
      <c r="M483" s="90">
        <v>38</v>
      </c>
      <c r="N483" s="91" t="s">
        <v>368</v>
      </c>
      <c r="O483" s="91"/>
    </row>
    <row r="484" customHeight="1" spans="1:15">
      <c r="A484" s="87">
        <v>48042</v>
      </c>
      <c r="B484" s="38" t="s">
        <v>21793</v>
      </c>
      <c r="C484" s="38" t="s">
        <v>20023</v>
      </c>
      <c r="D484" s="38" t="s">
        <v>21661</v>
      </c>
      <c r="E484" s="38" t="s">
        <v>428</v>
      </c>
      <c r="F484" s="38" t="s">
        <v>1102</v>
      </c>
      <c r="G484" s="38" t="s">
        <v>21794</v>
      </c>
      <c r="H484" s="38" t="s">
        <v>3587</v>
      </c>
      <c r="I484" s="38" t="s">
        <v>3588</v>
      </c>
      <c r="J484" s="38" t="s">
        <v>21794</v>
      </c>
      <c r="K484" s="89">
        <v>49.08</v>
      </c>
      <c r="L484" s="38" t="s">
        <v>20028</v>
      </c>
      <c r="M484" s="90">
        <v>39</v>
      </c>
      <c r="N484" s="91" t="s">
        <v>368</v>
      </c>
      <c r="O484" s="91"/>
    </row>
    <row r="485" customHeight="1" spans="1:15">
      <c r="A485" s="87">
        <v>59294</v>
      </c>
      <c r="B485" s="38" t="s">
        <v>21795</v>
      </c>
      <c r="C485" s="38" t="s">
        <v>20023</v>
      </c>
      <c r="D485" s="38" t="s">
        <v>21661</v>
      </c>
      <c r="E485" s="38" t="s">
        <v>428</v>
      </c>
      <c r="F485" s="38" t="s">
        <v>1102</v>
      </c>
      <c r="G485" s="38" t="s">
        <v>21796</v>
      </c>
      <c r="H485" s="38" t="s">
        <v>21797</v>
      </c>
      <c r="I485" s="38" t="s">
        <v>21309</v>
      </c>
      <c r="J485" s="38" t="s">
        <v>21798</v>
      </c>
      <c r="K485" s="89">
        <v>48.16</v>
      </c>
      <c r="L485" s="38" t="s">
        <v>20028</v>
      </c>
      <c r="M485" s="90">
        <v>40</v>
      </c>
      <c r="N485" s="91" t="s">
        <v>368</v>
      </c>
      <c r="O485" s="91"/>
    </row>
    <row r="486" customHeight="1" spans="1:15">
      <c r="A486" s="87">
        <v>51674</v>
      </c>
      <c r="B486" s="38" t="s">
        <v>21799</v>
      </c>
      <c r="C486" s="38" t="s">
        <v>20023</v>
      </c>
      <c r="D486" s="38" t="s">
        <v>21661</v>
      </c>
      <c r="E486" s="38" t="s">
        <v>428</v>
      </c>
      <c r="F486" s="38" t="s">
        <v>1102</v>
      </c>
      <c r="G486" s="38" t="s">
        <v>21800</v>
      </c>
      <c r="H486" s="38" t="s">
        <v>21801</v>
      </c>
      <c r="I486" s="38" t="s">
        <v>21802</v>
      </c>
      <c r="J486" s="38" t="s">
        <v>21803</v>
      </c>
      <c r="K486" s="90">
        <v>47.0001</v>
      </c>
      <c r="L486" s="38" t="s">
        <v>20028</v>
      </c>
      <c r="M486" s="90">
        <v>41</v>
      </c>
      <c r="N486" s="91" t="s">
        <v>368</v>
      </c>
      <c r="O486" s="91"/>
    </row>
    <row r="487" customHeight="1" spans="1:15">
      <c r="A487" s="87">
        <v>59115</v>
      </c>
      <c r="B487" s="38" t="s">
        <v>21804</v>
      </c>
      <c r="C487" s="38" t="s">
        <v>20023</v>
      </c>
      <c r="D487" s="38" t="s">
        <v>21661</v>
      </c>
      <c r="E487" s="38" t="s">
        <v>428</v>
      </c>
      <c r="F487" s="38" t="s">
        <v>1102</v>
      </c>
      <c r="G487" s="38" t="s">
        <v>21682</v>
      </c>
      <c r="H487" s="38" t="s">
        <v>21805</v>
      </c>
      <c r="I487" s="38" t="s">
        <v>21309</v>
      </c>
      <c r="J487" s="38" t="s">
        <v>21806</v>
      </c>
      <c r="K487" s="89">
        <v>46.05</v>
      </c>
      <c r="L487" s="38" t="s">
        <v>20028</v>
      </c>
      <c r="M487" s="90">
        <v>42</v>
      </c>
      <c r="N487" s="91" t="s">
        <v>368</v>
      </c>
      <c r="O487" s="91"/>
    </row>
    <row r="488" customHeight="1" spans="1:15">
      <c r="A488" s="87">
        <v>59223</v>
      </c>
      <c r="B488" s="38" t="s">
        <v>21807</v>
      </c>
      <c r="C488" s="38" t="s">
        <v>20023</v>
      </c>
      <c r="D488" s="38" t="s">
        <v>21661</v>
      </c>
      <c r="E488" s="38" t="s">
        <v>428</v>
      </c>
      <c r="F488" s="38" t="s">
        <v>1102</v>
      </c>
      <c r="G488" s="38" t="s">
        <v>21808</v>
      </c>
      <c r="H488" s="38" t="s">
        <v>21809</v>
      </c>
      <c r="I488" s="38" t="s">
        <v>21810</v>
      </c>
      <c r="J488" s="38" t="s">
        <v>21808</v>
      </c>
      <c r="K488" s="90">
        <v>46.0003</v>
      </c>
      <c r="L488" s="38" t="s">
        <v>20028</v>
      </c>
      <c r="M488" s="90">
        <v>43</v>
      </c>
      <c r="N488" s="91" t="s">
        <v>368</v>
      </c>
      <c r="O488" s="91"/>
    </row>
    <row r="489" customHeight="1" spans="1:15">
      <c r="A489" s="87">
        <v>47787</v>
      </c>
      <c r="B489" s="38" t="s">
        <v>21811</v>
      </c>
      <c r="C489" s="38" t="s">
        <v>20023</v>
      </c>
      <c r="D489" s="38" t="s">
        <v>21661</v>
      </c>
      <c r="E489" s="38" t="s">
        <v>428</v>
      </c>
      <c r="F489" s="38" t="s">
        <v>1102</v>
      </c>
      <c r="G489" s="38" t="s">
        <v>21812</v>
      </c>
      <c r="H489" s="38" t="s">
        <v>21764</v>
      </c>
      <c r="I489" s="38" t="s">
        <v>19831</v>
      </c>
      <c r="J489" s="38" t="s">
        <v>21813</v>
      </c>
      <c r="K489" s="89">
        <v>45.05</v>
      </c>
      <c r="L489" s="38" t="s">
        <v>20028</v>
      </c>
      <c r="M489" s="90">
        <v>44</v>
      </c>
      <c r="N489" s="91" t="s">
        <v>368</v>
      </c>
      <c r="O489" s="91"/>
    </row>
    <row r="490" customHeight="1" spans="1:15">
      <c r="A490" s="87">
        <v>48017</v>
      </c>
      <c r="B490" s="38" t="s">
        <v>21814</v>
      </c>
      <c r="C490" s="38" t="s">
        <v>20023</v>
      </c>
      <c r="D490" s="38" t="s">
        <v>21661</v>
      </c>
      <c r="E490" s="38" t="s">
        <v>428</v>
      </c>
      <c r="F490" s="38" t="s">
        <v>1102</v>
      </c>
      <c r="G490" s="38" t="s">
        <v>21815</v>
      </c>
      <c r="H490" s="38" t="s">
        <v>3482</v>
      </c>
      <c r="I490" s="38" t="s">
        <v>3483</v>
      </c>
      <c r="J490" s="38" t="s">
        <v>21815</v>
      </c>
      <c r="K490" s="89">
        <v>44.18</v>
      </c>
      <c r="L490" s="38" t="s">
        <v>20028</v>
      </c>
      <c r="M490" s="90">
        <v>45</v>
      </c>
      <c r="N490" s="91" t="s">
        <v>368</v>
      </c>
      <c r="O490" s="91"/>
    </row>
    <row r="491" customHeight="1" spans="1:15">
      <c r="A491" s="87">
        <v>50692</v>
      </c>
      <c r="B491" s="38" t="s">
        <v>21816</v>
      </c>
      <c r="C491" s="38" t="s">
        <v>20023</v>
      </c>
      <c r="D491" s="38" t="s">
        <v>21661</v>
      </c>
      <c r="E491" s="38" t="s">
        <v>428</v>
      </c>
      <c r="F491" s="38" t="s">
        <v>1102</v>
      </c>
      <c r="G491" s="38" t="s">
        <v>21817</v>
      </c>
      <c r="H491" s="38" t="s">
        <v>21818</v>
      </c>
      <c r="I491" s="38" t="s">
        <v>21819</v>
      </c>
      <c r="J491" s="38" t="s">
        <v>21817</v>
      </c>
      <c r="K491" s="90">
        <v>44.0001</v>
      </c>
      <c r="L491" s="38" t="s">
        <v>20028</v>
      </c>
      <c r="M491" s="90">
        <v>46</v>
      </c>
      <c r="N491" s="91" t="s">
        <v>368</v>
      </c>
      <c r="O491" s="91"/>
    </row>
    <row r="492" customHeight="1" spans="1:15">
      <c r="A492" s="87">
        <v>47181</v>
      </c>
      <c r="B492" s="38" t="s">
        <v>21820</v>
      </c>
      <c r="C492" s="38" t="s">
        <v>20023</v>
      </c>
      <c r="D492" s="38" t="s">
        <v>21661</v>
      </c>
      <c r="E492" s="38" t="s">
        <v>428</v>
      </c>
      <c r="F492" s="38" t="s">
        <v>1102</v>
      </c>
      <c r="G492" s="38" t="s">
        <v>21821</v>
      </c>
      <c r="H492" s="38" t="s">
        <v>21822</v>
      </c>
      <c r="I492" s="38" t="s">
        <v>21823</v>
      </c>
      <c r="J492" s="38" t="s">
        <v>21824</v>
      </c>
      <c r="K492" s="90">
        <v>44</v>
      </c>
      <c r="L492" s="38" t="s">
        <v>20028</v>
      </c>
      <c r="M492" s="90">
        <v>47</v>
      </c>
      <c r="N492" s="91" t="s">
        <v>368</v>
      </c>
      <c r="O492" s="91"/>
    </row>
    <row r="493" customHeight="1" spans="1:15">
      <c r="A493" s="87">
        <v>50668</v>
      </c>
      <c r="B493" s="38" t="s">
        <v>21825</v>
      </c>
      <c r="C493" s="38" t="s">
        <v>20023</v>
      </c>
      <c r="D493" s="38" t="s">
        <v>21661</v>
      </c>
      <c r="E493" s="38" t="s">
        <v>428</v>
      </c>
      <c r="F493" s="38" t="s">
        <v>1102</v>
      </c>
      <c r="G493" s="38" t="s">
        <v>21826</v>
      </c>
      <c r="H493" s="38" t="s">
        <v>21818</v>
      </c>
      <c r="I493" s="38" t="s">
        <v>21819</v>
      </c>
      <c r="J493" s="38" t="s">
        <v>21826</v>
      </c>
      <c r="K493" s="90">
        <v>42</v>
      </c>
      <c r="L493" s="38" t="s">
        <v>20028</v>
      </c>
      <c r="M493" s="90">
        <v>48</v>
      </c>
      <c r="N493" s="91" t="s">
        <v>368</v>
      </c>
      <c r="O493" s="91"/>
    </row>
    <row r="494" customHeight="1" spans="1:15">
      <c r="A494" s="87">
        <v>51601</v>
      </c>
      <c r="B494" s="38" t="s">
        <v>21827</v>
      </c>
      <c r="C494" s="38" t="s">
        <v>20023</v>
      </c>
      <c r="D494" s="38" t="s">
        <v>21661</v>
      </c>
      <c r="E494" s="38" t="s">
        <v>428</v>
      </c>
      <c r="F494" s="38" t="s">
        <v>1102</v>
      </c>
      <c r="G494" s="38" t="s">
        <v>21828</v>
      </c>
      <c r="H494" s="38" t="s">
        <v>6217</v>
      </c>
      <c r="I494" s="38" t="s">
        <v>21751</v>
      </c>
      <c r="J494" s="38" t="s">
        <v>21828</v>
      </c>
      <c r="K494" s="90">
        <v>40</v>
      </c>
      <c r="L494" s="38" t="s">
        <v>20028</v>
      </c>
      <c r="M494" s="90">
        <v>49</v>
      </c>
      <c r="N494" s="91" t="s">
        <v>368</v>
      </c>
      <c r="O494" s="91"/>
    </row>
    <row r="495" customHeight="1" spans="1:15">
      <c r="A495" s="87">
        <v>59220</v>
      </c>
      <c r="B495" s="38" t="s">
        <v>21829</v>
      </c>
      <c r="C495" s="38" t="s">
        <v>20023</v>
      </c>
      <c r="D495" s="38" t="s">
        <v>21661</v>
      </c>
      <c r="E495" s="38" t="s">
        <v>428</v>
      </c>
      <c r="F495" s="38" t="s">
        <v>1102</v>
      </c>
      <c r="G495" s="38" t="s">
        <v>21830</v>
      </c>
      <c r="H495" s="38" t="s">
        <v>5953</v>
      </c>
      <c r="I495" s="38" t="s">
        <v>21679</v>
      </c>
      <c r="J495" s="38" t="s">
        <v>21830</v>
      </c>
      <c r="K495" s="90">
        <v>40</v>
      </c>
      <c r="L495" s="38" t="s">
        <v>20028</v>
      </c>
      <c r="M495" s="90">
        <v>50</v>
      </c>
      <c r="N495" s="91" t="s">
        <v>368</v>
      </c>
      <c r="O495" s="91"/>
    </row>
    <row r="496" customHeight="1" spans="1:15">
      <c r="A496" s="87">
        <v>59303</v>
      </c>
      <c r="B496" s="38" t="s">
        <v>21831</v>
      </c>
      <c r="C496" s="38" t="s">
        <v>20023</v>
      </c>
      <c r="D496" s="38" t="s">
        <v>21661</v>
      </c>
      <c r="E496" s="38" t="s">
        <v>428</v>
      </c>
      <c r="F496" s="38" t="s">
        <v>1102</v>
      </c>
      <c r="G496" s="38" t="s">
        <v>21832</v>
      </c>
      <c r="H496" s="38" t="s">
        <v>21767</v>
      </c>
      <c r="I496" s="38" t="s">
        <v>21309</v>
      </c>
      <c r="J496" s="38" t="s">
        <v>21833</v>
      </c>
      <c r="K496" s="89">
        <v>39.02</v>
      </c>
      <c r="L496" s="38" t="s">
        <v>20028</v>
      </c>
      <c r="M496" s="90">
        <v>51</v>
      </c>
      <c r="N496" s="91" t="s">
        <v>368</v>
      </c>
      <c r="O496" s="91"/>
    </row>
    <row r="497" customHeight="1" spans="1:15">
      <c r="A497" s="87">
        <v>47962</v>
      </c>
      <c r="B497" s="38" t="s">
        <v>21834</v>
      </c>
      <c r="C497" s="38" t="s">
        <v>20023</v>
      </c>
      <c r="D497" s="38" t="s">
        <v>21661</v>
      </c>
      <c r="E497" s="38" t="s">
        <v>428</v>
      </c>
      <c r="F497" s="38" t="s">
        <v>1102</v>
      </c>
      <c r="G497" s="38" t="s">
        <v>21835</v>
      </c>
      <c r="H497" s="38" t="s">
        <v>3482</v>
      </c>
      <c r="I497" s="38" t="s">
        <v>21836</v>
      </c>
      <c r="J497" s="38" t="s">
        <v>21835</v>
      </c>
      <c r="K497" s="89">
        <v>38.13</v>
      </c>
      <c r="L497" s="38" t="s">
        <v>20028</v>
      </c>
      <c r="M497" s="90">
        <v>52</v>
      </c>
      <c r="N497" s="91" t="s">
        <v>368</v>
      </c>
      <c r="O497" s="91"/>
    </row>
    <row r="498" customHeight="1" spans="1:15">
      <c r="A498" s="87">
        <v>54210</v>
      </c>
      <c r="B498" s="38" t="s">
        <v>21837</v>
      </c>
      <c r="C498" s="38" t="s">
        <v>20023</v>
      </c>
      <c r="D498" s="38" t="s">
        <v>21661</v>
      </c>
      <c r="E498" s="38" t="s">
        <v>428</v>
      </c>
      <c r="F498" s="38" t="s">
        <v>1102</v>
      </c>
      <c r="G498" s="38" t="s">
        <v>21838</v>
      </c>
      <c r="H498" s="38" t="s">
        <v>21839</v>
      </c>
      <c r="I498" s="38" t="s">
        <v>21840</v>
      </c>
      <c r="J498" s="38" t="s">
        <v>21841</v>
      </c>
      <c r="K498" s="90">
        <v>37</v>
      </c>
      <c r="L498" s="38" t="s">
        <v>20028</v>
      </c>
      <c r="M498" s="90">
        <v>53</v>
      </c>
      <c r="N498" s="91" t="s">
        <v>368</v>
      </c>
      <c r="O498" s="91"/>
    </row>
    <row r="499" customHeight="1" spans="1:15">
      <c r="A499" s="87">
        <v>53611</v>
      </c>
      <c r="B499" s="38" t="s">
        <v>21842</v>
      </c>
      <c r="C499" s="38" t="s">
        <v>20023</v>
      </c>
      <c r="D499" s="38" t="s">
        <v>21661</v>
      </c>
      <c r="E499" s="38" t="s">
        <v>428</v>
      </c>
      <c r="F499" s="38" t="s">
        <v>1102</v>
      </c>
      <c r="G499" s="38" t="s">
        <v>21843</v>
      </c>
      <c r="H499" s="38" t="s">
        <v>21844</v>
      </c>
      <c r="I499" s="38" t="s">
        <v>21845</v>
      </c>
      <c r="J499" s="38" t="s">
        <v>21846</v>
      </c>
      <c r="K499" s="89">
        <v>36.1</v>
      </c>
      <c r="L499" s="38" t="s">
        <v>20028</v>
      </c>
      <c r="M499" s="90">
        <v>54</v>
      </c>
      <c r="N499" s="91" t="s">
        <v>368</v>
      </c>
      <c r="O499" s="91"/>
    </row>
    <row r="500" customHeight="1" spans="1:15">
      <c r="A500" s="87">
        <v>51657</v>
      </c>
      <c r="B500" s="38" t="s">
        <v>21847</v>
      </c>
      <c r="C500" s="38" t="s">
        <v>20023</v>
      </c>
      <c r="D500" s="38" t="s">
        <v>21661</v>
      </c>
      <c r="E500" s="38" t="s">
        <v>428</v>
      </c>
      <c r="F500" s="38" t="s">
        <v>1102</v>
      </c>
      <c r="G500" s="38" t="s">
        <v>21848</v>
      </c>
      <c r="H500" s="38" t="s">
        <v>6217</v>
      </c>
      <c r="I500" s="38" t="s">
        <v>21751</v>
      </c>
      <c r="J500" s="38" t="s">
        <v>21848</v>
      </c>
      <c r="K500" s="90">
        <v>36</v>
      </c>
      <c r="L500" s="38" t="s">
        <v>20028</v>
      </c>
      <c r="M500" s="90">
        <v>55</v>
      </c>
      <c r="N500" s="91" t="s">
        <v>368</v>
      </c>
      <c r="O500" s="91"/>
    </row>
    <row r="501" customHeight="1" spans="1:15">
      <c r="A501" s="87">
        <v>60997</v>
      </c>
      <c r="B501" s="38" t="s">
        <v>21849</v>
      </c>
      <c r="C501" s="38" t="s">
        <v>20023</v>
      </c>
      <c r="D501" s="38" t="s">
        <v>21661</v>
      </c>
      <c r="E501" s="38" t="s">
        <v>428</v>
      </c>
      <c r="F501" s="38" t="s">
        <v>1102</v>
      </c>
      <c r="G501" s="38" t="s">
        <v>21850</v>
      </c>
      <c r="H501" s="38" t="s">
        <v>21851</v>
      </c>
      <c r="I501" s="38" t="s">
        <v>20529</v>
      </c>
      <c r="J501" s="38" t="s">
        <v>21852</v>
      </c>
      <c r="K501" s="90">
        <v>31</v>
      </c>
      <c r="L501" s="38" t="s">
        <v>20028</v>
      </c>
      <c r="M501" s="90">
        <v>56</v>
      </c>
      <c r="N501" s="91" t="s">
        <v>368</v>
      </c>
      <c r="O501" s="91"/>
    </row>
    <row r="502" customHeight="1" spans="1:15">
      <c r="A502" s="87">
        <v>48153</v>
      </c>
      <c r="B502" s="38" t="s">
        <v>21853</v>
      </c>
      <c r="C502" s="38" t="s">
        <v>20023</v>
      </c>
      <c r="D502" s="38" t="s">
        <v>21661</v>
      </c>
      <c r="E502" s="38" t="s">
        <v>428</v>
      </c>
      <c r="F502" s="38" t="s">
        <v>1102</v>
      </c>
      <c r="G502" s="38" t="s">
        <v>21854</v>
      </c>
      <c r="H502" s="38" t="s">
        <v>21855</v>
      </c>
      <c r="I502" s="38" t="s">
        <v>21743</v>
      </c>
      <c r="J502" s="38" t="s">
        <v>21856</v>
      </c>
      <c r="K502" s="90">
        <v>31</v>
      </c>
      <c r="L502" s="38" t="s">
        <v>20028</v>
      </c>
      <c r="M502" s="90">
        <v>57</v>
      </c>
      <c r="N502" s="91" t="s">
        <v>368</v>
      </c>
      <c r="O502" s="91"/>
    </row>
    <row r="503" customHeight="1" spans="1:15">
      <c r="A503" s="87">
        <v>52536</v>
      </c>
      <c r="B503" s="38" t="s">
        <v>21857</v>
      </c>
      <c r="C503" s="38" t="s">
        <v>20023</v>
      </c>
      <c r="D503" s="38" t="s">
        <v>21661</v>
      </c>
      <c r="E503" s="38" t="s">
        <v>428</v>
      </c>
      <c r="F503" s="38" t="s">
        <v>1102</v>
      </c>
      <c r="G503" s="38" t="s">
        <v>21858</v>
      </c>
      <c r="H503" s="38" t="s">
        <v>21801</v>
      </c>
      <c r="I503" s="38" t="s">
        <v>12947</v>
      </c>
      <c r="J503" s="38" t="s">
        <v>21859</v>
      </c>
      <c r="K503" s="89">
        <v>28.11</v>
      </c>
      <c r="L503" s="38" t="s">
        <v>20028</v>
      </c>
      <c r="M503" s="90">
        <v>58</v>
      </c>
      <c r="N503" s="91" t="s">
        <v>368</v>
      </c>
      <c r="O503" s="91"/>
    </row>
    <row r="504" customHeight="1" spans="1:15">
      <c r="A504" s="87">
        <v>57273</v>
      </c>
      <c r="B504" s="38" t="s">
        <v>21860</v>
      </c>
      <c r="C504" s="38" t="s">
        <v>20023</v>
      </c>
      <c r="D504" s="38" t="s">
        <v>21661</v>
      </c>
      <c r="E504" s="38" t="s">
        <v>428</v>
      </c>
      <c r="F504" s="38" t="s">
        <v>1102</v>
      </c>
      <c r="G504" s="38" t="s">
        <v>21861</v>
      </c>
      <c r="H504" s="38" t="s">
        <v>6144</v>
      </c>
      <c r="I504" s="38" t="s">
        <v>21862</v>
      </c>
      <c r="J504" s="38" t="s">
        <v>21863</v>
      </c>
      <c r="K504" s="89">
        <v>26.03</v>
      </c>
      <c r="L504" s="38" t="s">
        <v>20028</v>
      </c>
      <c r="M504" s="90">
        <v>59</v>
      </c>
      <c r="N504" s="91" t="s">
        <v>368</v>
      </c>
      <c r="O504" s="91"/>
    </row>
    <row r="505" customHeight="1" spans="1:15">
      <c r="A505" s="87">
        <v>51752</v>
      </c>
      <c r="B505" s="38" t="s">
        <v>21864</v>
      </c>
      <c r="C505" s="38" t="s">
        <v>20023</v>
      </c>
      <c r="D505" s="38" t="s">
        <v>21661</v>
      </c>
      <c r="E505" s="38" t="s">
        <v>428</v>
      </c>
      <c r="F505" s="38" t="s">
        <v>1102</v>
      </c>
      <c r="G505" s="38" t="s">
        <v>21865</v>
      </c>
      <c r="H505" s="38" t="s">
        <v>21866</v>
      </c>
      <c r="I505" s="38" t="s">
        <v>21867</v>
      </c>
      <c r="J505" s="38" t="s">
        <v>21868</v>
      </c>
      <c r="K505" s="90">
        <v>26</v>
      </c>
      <c r="L505" s="38" t="s">
        <v>20028</v>
      </c>
      <c r="M505" s="90">
        <v>60</v>
      </c>
      <c r="N505" s="91" t="s">
        <v>368</v>
      </c>
      <c r="O505" s="91"/>
    </row>
    <row r="506" customHeight="1" spans="1:15">
      <c r="A506" s="87">
        <v>52851</v>
      </c>
      <c r="B506" s="38" t="s">
        <v>21869</v>
      </c>
      <c r="C506" s="38" t="s">
        <v>20023</v>
      </c>
      <c r="D506" s="38" t="s">
        <v>21661</v>
      </c>
      <c r="E506" s="38" t="s">
        <v>428</v>
      </c>
      <c r="F506" s="38" t="s">
        <v>1102</v>
      </c>
      <c r="G506" s="38" t="s">
        <v>21870</v>
      </c>
      <c r="H506" s="38" t="s">
        <v>21801</v>
      </c>
      <c r="I506" s="38" t="s">
        <v>21871</v>
      </c>
      <c r="J506" s="38" t="s">
        <v>21872</v>
      </c>
      <c r="K506" s="89">
        <v>25.11</v>
      </c>
      <c r="L506" s="38" t="s">
        <v>20028</v>
      </c>
      <c r="M506" s="90">
        <v>61</v>
      </c>
      <c r="N506" s="91" t="s">
        <v>368</v>
      </c>
      <c r="O506" s="91"/>
    </row>
  </sheetData>
  <mergeCells count="1">
    <mergeCell ref="A1:O1"/>
  </mergeCells>
  <conditionalFormatting sqref="B2:B1048576">
    <cfRule type="duplicateValues" dxfId="0" priority="1"/>
  </conditionalFormatting>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16"/>
  <sheetViews>
    <sheetView zoomScale="80" zoomScaleNormal="80" workbookViewId="0">
      <selection activeCell="F119" sqref="F119"/>
    </sheetView>
  </sheetViews>
  <sheetFormatPr defaultColWidth="9.07079646017699" defaultRowHeight="13.5"/>
  <cols>
    <col min="1" max="1" width="9.07079646017699" style="35"/>
    <col min="2" max="2" width="17.2035398230088" style="35" customWidth="1"/>
    <col min="3" max="3" width="16.070796460177" style="35" customWidth="1"/>
    <col min="4" max="4" width="12.5309734513274" style="35" customWidth="1"/>
    <col min="5" max="5" width="11.070796460177" style="34" customWidth="1"/>
    <col min="6" max="6" width="13.1327433628319" style="19" customWidth="1"/>
    <col min="7" max="7" width="15" style="35" customWidth="1"/>
    <col min="8" max="8" width="23.7964601769912" style="35" customWidth="1"/>
    <col min="9" max="9" width="13.7345132743363" style="35" customWidth="1"/>
    <col min="10" max="10" width="22.7964601769912" style="35" customWidth="1"/>
    <col min="11" max="11" width="10.4690265486726" style="35" customWidth="1"/>
    <col min="12" max="12" width="10.2654867256637" style="34" customWidth="1"/>
    <col min="13" max="13" width="14.070796460177" style="19" customWidth="1"/>
    <col min="14" max="14" width="14" style="36" customWidth="1"/>
    <col min="15" max="15" width="12.6637168141593" style="36" customWidth="1"/>
    <col min="16" max="16384" width="9.07079646017699" style="35"/>
  </cols>
  <sheetData>
    <row r="1" ht="35" customHeight="1" spans="1:17">
      <c r="A1" s="4" t="s">
        <v>21873</v>
      </c>
      <c r="B1" s="4"/>
      <c r="C1" s="4"/>
      <c r="D1" s="4"/>
      <c r="E1" s="4"/>
      <c r="F1" s="4"/>
      <c r="G1" s="4"/>
      <c r="H1" s="4"/>
      <c r="I1" s="4"/>
      <c r="J1" s="4"/>
      <c r="K1" s="4"/>
      <c r="L1" s="4"/>
      <c r="M1" s="4"/>
      <c r="N1" s="4"/>
      <c r="O1" s="4"/>
      <c r="P1" s="45"/>
      <c r="Q1" s="45"/>
    </row>
    <row r="2" s="33" customFormat="1" ht="15.75" customHeight="1" spans="1:17">
      <c r="A2" s="37" t="s">
        <v>1</v>
      </c>
      <c r="B2" s="37" t="s">
        <v>1748</v>
      </c>
      <c r="C2" s="37" t="s">
        <v>283</v>
      </c>
      <c r="D2" s="37" t="s">
        <v>284</v>
      </c>
      <c r="E2" s="37" t="s">
        <v>285</v>
      </c>
      <c r="F2" s="37" t="s">
        <v>286</v>
      </c>
      <c r="G2" s="37" t="s">
        <v>3</v>
      </c>
      <c r="H2" s="37" t="s">
        <v>1749</v>
      </c>
      <c r="I2" s="37" t="s">
        <v>5</v>
      </c>
      <c r="J2" s="37" t="s">
        <v>1750</v>
      </c>
      <c r="K2" s="37" t="s">
        <v>1751</v>
      </c>
      <c r="L2" s="37" t="s">
        <v>1752</v>
      </c>
      <c r="M2" s="42" t="s">
        <v>287</v>
      </c>
      <c r="N2" s="24" t="s">
        <v>7</v>
      </c>
      <c r="O2" s="42" t="s">
        <v>288</v>
      </c>
      <c r="P2" s="39" t="s">
        <v>300</v>
      </c>
      <c r="Q2" s="39"/>
    </row>
    <row r="3" ht="16.05" customHeight="1" spans="1:17">
      <c r="A3" s="6">
        <v>51046</v>
      </c>
      <c r="B3" s="6" t="s">
        <v>21874</v>
      </c>
      <c r="C3" s="6" t="s">
        <v>21875</v>
      </c>
      <c r="D3" s="6" t="s">
        <v>21876</v>
      </c>
      <c r="E3" s="6" t="s">
        <v>428</v>
      </c>
      <c r="F3" s="6" t="s">
        <v>429</v>
      </c>
      <c r="G3" s="6" t="s">
        <v>21877</v>
      </c>
      <c r="H3" s="6" t="s">
        <v>21878</v>
      </c>
      <c r="I3" s="6" t="s">
        <v>21879</v>
      </c>
      <c r="J3" s="6" t="s">
        <v>21880</v>
      </c>
      <c r="K3" s="6">
        <v>477</v>
      </c>
      <c r="L3" s="6" t="s">
        <v>21881</v>
      </c>
      <c r="M3" s="6">
        <v>1</v>
      </c>
      <c r="N3" s="78" t="s">
        <v>298</v>
      </c>
      <c r="O3" s="55"/>
      <c r="P3" s="6">
        <v>522</v>
      </c>
      <c r="Q3" s="40" t="s">
        <v>21882</v>
      </c>
    </row>
    <row r="4" ht="16.05" customHeight="1" spans="1:17">
      <c r="A4" s="6">
        <v>47031</v>
      </c>
      <c r="B4" s="6" t="s">
        <v>21883</v>
      </c>
      <c r="C4" s="6" t="s">
        <v>21875</v>
      </c>
      <c r="D4" s="6" t="s">
        <v>21876</v>
      </c>
      <c r="E4" s="6" t="s">
        <v>428</v>
      </c>
      <c r="F4" s="6" t="s">
        <v>429</v>
      </c>
      <c r="G4" s="6" t="s">
        <v>21884</v>
      </c>
      <c r="H4" s="6" t="s">
        <v>3553</v>
      </c>
      <c r="I4" s="6" t="s">
        <v>21885</v>
      </c>
      <c r="J4" s="6" t="s">
        <v>21886</v>
      </c>
      <c r="K4" s="6">
        <v>470</v>
      </c>
      <c r="L4" s="6" t="s">
        <v>21887</v>
      </c>
      <c r="M4" s="6">
        <v>2</v>
      </c>
      <c r="N4" s="78" t="s">
        <v>311</v>
      </c>
      <c r="O4" s="55"/>
      <c r="P4" s="6">
        <v>500</v>
      </c>
      <c r="Q4" s="40" t="s">
        <v>21888</v>
      </c>
    </row>
    <row r="5" ht="16.05" customHeight="1" spans="1:17">
      <c r="A5" s="6">
        <v>54222</v>
      </c>
      <c r="B5" s="6" t="s">
        <v>21889</v>
      </c>
      <c r="C5" s="6" t="s">
        <v>21875</v>
      </c>
      <c r="D5" s="6" t="s">
        <v>21876</v>
      </c>
      <c r="E5" s="6" t="s">
        <v>428</v>
      </c>
      <c r="F5" s="6" t="s">
        <v>429</v>
      </c>
      <c r="G5" s="6" t="s">
        <v>21890</v>
      </c>
      <c r="H5" s="6" t="s">
        <v>21891</v>
      </c>
      <c r="I5" s="6" t="s">
        <v>21892</v>
      </c>
      <c r="J5" s="6" t="s">
        <v>21893</v>
      </c>
      <c r="K5" s="6">
        <v>468</v>
      </c>
      <c r="L5" s="6" t="s">
        <v>21894</v>
      </c>
      <c r="M5" s="6">
        <v>3</v>
      </c>
      <c r="N5" s="78" t="s">
        <v>322</v>
      </c>
      <c r="O5" s="55"/>
      <c r="P5" s="6">
        <v>255</v>
      </c>
      <c r="Q5" s="40" t="s">
        <v>14588</v>
      </c>
    </row>
    <row r="6" ht="16.05" customHeight="1" spans="1:17">
      <c r="A6" s="6">
        <v>51416</v>
      </c>
      <c r="B6" s="6" t="s">
        <v>21895</v>
      </c>
      <c r="C6" s="6" t="s">
        <v>21875</v>
      </c>
      <c r="D6" s="6" t="s">
        <v>21876</v>
      </c>
      <c r="E6" s="6" t="s">
        <v>428</v>
      </c>
      <c r="F6" s="6" t="s">
        <v>429</v>
      </c>
      <c r="G6" s="6" t="s">
        <v>21896</v>
      </c>
      <c r="H6" s="6" t="s">
        <v>21878</v>
      </c>
      <c r="I6" s="6" t="s">
        <v>21879</v>
      </c>
      <c r="J6" s="6" t="s">
        <v>21897</v>
      </c>
      <c r="K6" s="6">
        <v>463</v>
      </c>
      <c r="L6" s="6" t="s">
        <v>21898</v>
      </c>
      <c r="M6" s="6">
        <v>4</v>
      </c>
      <c r="N6" s="55" t="s">
        <v>642</v>
      </c>
      <c r="O6" s="55"/>
      <c r="P6" s="45"/>
      <c r="Q6" s="45"/>
    </row>
    <row r="7" ht="16.05" customHeight="1" spans="1:17">
      <c r="A7" s="6">
        <v>55853</v>
      </c>
      <c r="B7" s="6" t="s">
        <v>21899</v>
      </c>
      <c r="C7" s="6" t="s">
        <v>21875</v>
      </c>
      <c r="D7" s="6" t="s">
        <v>21876</v>
      </c>
      <c r="E7" s="6" t="s">
        <v>428</v>
      </c>
      <c r="F7" s="6" t="s">
        <v>429</v>
      </c>
      <c r="G7" s="6" t="s">
        <v>21900</v>
      </c>
      <c r="H7" s="6" t="s">
        <v>21901</v>
      </c>
      <c r="I7" s="6" t="s">
        <v>21902</v>
      </c>
      <c r="J7" s="6" t="s">
        <v>21903</v>
      </c>
      <c r="K7" s="6">
        <v>459</v>
      </c>
      <c r="L7" s="6" t="s">
        <v>14800</v>
      </c>
      <c r="M7" s="6">
        <v>5</v>
      </c>
      <c r="N7" s="55" t="s">
        <v>642</v>
      </c>
      <c r="O7" s="55"/>
      <c r="P7" s="45"/>
      <c r="Q7" s="45"/>
    </row>
    <row r="8" ht="16.05" customHeight="1" spans="1:17">
      <c r="A8" s="6">
        <v>51214</v>
      </c>
      <c r="B8" s="6" t="s">
        <v>21904</v>
      </c>
      <c r="C8" s="6" t="s">
        <v>21875</v>
      </c>
      <c r="D8" s="6" t="s">
        <v>21876</v>
      </c>
      <c r="E8" s="6" t="s">
        <v>428</v>
      </c>
      <c r="F8" s="6" t="s">
        <v>429</v>
      </c>
      <c r="G8" s="6" t="s">
        <v>21905</v>
      </c>
      <c r="H8" s="6" t="s">
        <v>21906</v>
      </c>
      <c r="I8" s="6" t="s">
        <v>21907</v>
      </c>
      <c r="J8" s="6" t="s">
        <v>21908</v>
      </c>
      <c r="K8" s="6">
        <v>457</v>
      </c>
      <c r="L8" s="6" t="s">
        <v>21909</v>
      </c>
      <c r="M8" s="6">
        <v>6</v>
      </c>
      <c r="N8" s="55" t="s">
        <v>642</v>
      </c>
      <c r="O8" s="55"/>
      <c r="P8" s="45"/>
      <c r="Q8" s="45"/>
    </row>
    <row r="9" ht="16.05" customHeight="1" spans="1:17">
      <c r="A9" s="6">
        <v>50132</v>
      </c>
      <c r="B9" s="6" t="s">
        <v>21910</v>
      </c>
      <c r="C9" s="6" t="s">
        <v>21875</v>
      </c>
      <c r="D9" s="6" t="s">
        <v>21876</v>
      </c>
      <c r="E9" s="6" t="s">
        <v>428</v>
      </c>
      <c r="F9" s="6" t="s">
        <v>429</v>
      </c>
      <c r="G9" s="6" t="s">
        <v>21911</v>
      </c>
      <c r="H9" s="6" t="s">
        <v>21912</v>
      </c>
      <c r="I9" s="6" t="s">
        <v>21913</v>
      </c>
      <c r="J9" s="6" t="s">
        <v>21914</v>
      </c>
      <c r="K9" s="6">
        <v>454</v>
      </c>
      <c r="L9" s="6" t="s">
        <v>14909</v>
      </c>
      <c r="M9" s="6">
        <v>7</v>
      </c>
      <c r="N9" s="55" t="s">
        <v>333</v>
      </c>
      <c r="O9" s="55"/>
      <c r="P9" s="45"/>
      <c r="Q9" s="45"/>
    </row>
    <row r="10" ht="16.05" customHeight="1" spans="1:17">
      <c r="A10" s="6">
        <v>48328</v>
      </c>
      <c r="B10" s="6" t="s">
        <v>21915</v>
      </c>
      <c r="C10" s="6" t="s">
        <v>21875</v>
      </c>
      <c r="D10" s="6" t="s">
        <v>21876</v>
      </c>
      <c r="E10" s="6" t="s">
        <v>428</v>
      </c>
      <c r="F10" s="6" t="s">
        <v>429</v>
      </c>
      <c r="G10" s="6" t="s">
        <v>21916</v>
      </c>
      <c r="H10" s="6" t="s">
        <v>20058</v>
      </c>
      <c r="I10" s="6" t="s">
        <v>21917</v>
      </c>
      <c r="J10" s="12" t="s">
        <v>21918</v>
      </c>
      <c r="K10" s="6">
        <v>454</v>
      </c>
      <c r="L10" s="6" t="s">
        <v>14997</v>
      </c>
      <c r="M10" s="6">
        <v>8</v>
      </c>
      <c r="N10" s="55" t="s">
        <v>333</v>
      </c>
      <c r="O10" s="55"/>
      <c r="P10" s="45"/>
      <c r="Q10" s="45"/>
    </row>
    <row r="11" ht="16.05" customHeight="1" spans="1:17">
      <c r="A11" s="6">
        <v>51245</v>
      </c>
      <c r="B11" s="6" t="s">
        <v>21919</v>
      </c>
      <c r="C11" s="6" t="s">
        <v>21875</v>
      </c>
      <c r="D11" s="6" t="s">
        <v>21876</v>
      </c>
      <c r="E11" s="6" t="s">
        <v>428</v>
      </c>
      <c r="F11" s="6" t="s">
        <v>429</v>
      </c>
      <c r="G11" s="6" t="s">
        <v>21920</v>
      </c>
      <c r="H11" s="6" t="s">
        <v>21921</v>
      </c>
      <c r="I11" s="6" t="s">
        <v>21922</v>
      </c>
      <c r="J11" s="6" t="s">
        <v>21923</v>
      </c>
      <c r="K11" s="6">
        <v>450</v>
      </c>
      <c r="L11" s="6" t="s">
        <v>21924</v>
      </c>
      <c r="M11" s="6">
        <v>9</v>
      </c>
      <c r="N11" s="55" t="s">
        <v>333</v>
      </c>
      <c r="O11" s="55"/>
      <c r="P11" s="45"/>
      <c r="Q11" s="45"/>
    </row>
    <row r="12" ht="16.05" customHeight="1" spans="1:17">
      <c r="A12" s="6">
        <v>50086</v>
      </c>
      <c r="B12" s="6" t="s">
        <v>21925</v>
      </c>
      <c r="C12" s="6" t="s">
        <v>21875</v>
      </c>
      <c r="D12" s="6" t="s">
        <v>21876</v>
      </c>
      <c r="E12" s="6" t="s">
        <v>428</v>
      </c>
      <c r="F12" s="6" t="s">
        <v>429</v>
      </c>
      <c r="G12" s="6" t="s">
        <v>21926</v>
      </c>
      <c r="H12" s="6" t="s">
        <v>21906</v>
      </c>
      <c r="I12" s="6" t="s">
        <v>21927</v>
      </c>
      <c r="J12" s="6" t="s">
        <v>21928</v>
      </c>
      <c r="K12" s="6">
        <v>445</v>
      </c>
      <c r="L12" s="6" t="s">
        <v>21929</v>
      </c>
      <c r="M12" s="6">
        <v>10</v>
      </c>
      <c r="N12" s="55" t="s">
        <v>333</v>
      </c>
      <c r="O12" s="55"/>
      <c r="P12" s="45"/>
      <c r="Q12" s="45"/>
    </row>
    <row r="13" ht="16.05" customHeight="1" spans="1:17">
      <c r="A13" s="6">
        <v>56932</v>
      </c>
      <c r="B13" s="6" t="s">
        <v>21930</v>
      </c>
      <c r="C13" s="6" t="s">
        <v>21875</v>
      </c>
      <c r="D13" s="6" t="s">
        <v>21876</v>
      </c>
      <c r="E13" s="6" t="s">
        <v>428</v>
      </c>
      <c r="F13" s="6" t="s">
        <v>429</v>
      </c>
      <c r="G13" s="6" t="s">
        <v>21931</v>
      </c>
      <c r="H13" s="6" t="s">
        <v>21932</v>
      </c>
      <c r="I13" s="6" t="s">
        <v>21933</v>
      </c>
      <c r="J13" s="6" t="s">
        <v>21934</v>
      </c>
      <c r="K13" s="6">
        <v>443</v>
      </c>
      <c r="L13" s="6" t="s">
        <v>21935</v>
      </c>
      <c r="M13" s="6">
        <v>11</v>
      </c>
      <c r="N13" s="55" t="s">
        <v>333</v>
      </c>
      <c r="O13" s="55"/>
      <c r="P13" s="45"/>
      <c r="Q13" s="45"/>
    </row>
    <row r="14" ht="16.05" customHeight="1" spans="1:17">
      <c r="A14" s="6">
        <v>55457</v>
      </c>
      <c r="B14" s="6" t="s">
        <v>21936</v>
      </c>
      <c r="C14" s="6" t="s">
        <v>21875</v>
      </c>
      <c r="D14" s="6" t="s">
        <v>21876</v>
      </c>
      <c r="E14" s="6" t="s">
        <v>428</v>
      </c>
      <c r="F14" s="6" t="s">
        <v>429</v>
      </c>
      <c r="G14" s="6" t="s">
        <v>21937</v>
      </c>
      <c r="H14" s="6" t="s">
        <v>21938</v>
      </c>
      <c r="I14" s="6" t="s">
        <v>21939</v>
      </c>
      <c r="J14" s="6" t="s">
        <v>21940</v>
      </c>
      <c r="K14" s="6">
        <v>440</v>
      </c>
      <c r="L14" s="6" t="s">
        <v>21941</v>
      </c>
      <c r="M14" s="6">
        <v>12</v>
      </c>
      <c r="N14" s="55" t="s">
        <v>333</v>
      </c>
      <c r="O14" s="55"/>
      <c r="P14" s="45"/>
      <c r="Q14" s="45"/>
    </row>
    <row r="15" ht="16.05" customHeight="1" spans="1:17">
      <c r="A15" s="6">
        <v>49629</v>
      </c>
      <c r="B15" s="6" t="s">
        <v>21942</v>
      </c>
      <c r="C15" s="6" t="s">
        <v>21875</v>
      </c>
      <c r="D15" s="6" t="s">
        <v>21876</v>
      </c>
      <c r="E15" s="6" t="s">
        <v>428</v>
      </c>
      <c r="F15" s="6" t="s">
        <v>429</v>
      </c>
      <c r="G15" s="6" t="s">
        <v>21943</v>
      </c>
      <c r="H15" s="6" t="s">
        <v>21944</v>
      </c>
      <c r="I15" s="6" t="s">
        <v>21945</v>
      </c>
      <c r="J15" s="6" t="s">
        <v>21946</v>
      </c>
      <c r="K15" s="6">
        <v>440</v>
      </c>
      <c r="L15" s="6" t="s">
        <v>21947</v>
      </c>
      <c r="M15" s="6">
        <v>13</v>
      </c>
      <c r="N15" s="55" t="s">
        <v>333</v>
      </c>
      <c r="O15" s="55"/>
      <c r="P15" s="45"/>
      <c r="Q15" s="45"/>
    </row>
    <row r="16" ht="16.05" customHeight="1" spans="1:17">
      <c r="A16" s="6">
        <v>50149</v>
      </c>
      <c r="B16" s="6" t="s">
        <v>21948</v>
      </c>
      <c r="C16" s="6" t="s">
        <v>21875</v>
      </c>
      <c r="D16" s="6" t="s">
        <v>21876</v>
      </c>
      <c r="E16" s="6" t="s">
        <v>428</v>
      </c>
      <c r="F16" s="6" t="s">
        <v>429</v>
      </c>
      <c r="G16" s="6" t="s">
        <v>21949</v>
      </c>
      <c r="H16" s="6" t="s">
        <v>21912</v>
      </c>
      <c r="I16" s="6" t="s">
        <v>21950</v>
      </c>
      <c r="J16" s="6" t="s">
        <v>21951</v>
      </c>
      <c r="K16" s="6">
        <v>434</v>
      </c>
      <c r="L16" s="6" t="s">
        <v>14806</v>
      </c>
      <c r="M16" s="6">
        <v>14</v>
      </c>
      <c r="N16" s="55" t="s">
        <v>333</v>
      </c>
      <c r="O16" s="55"/>
      <c r="P16" s="45"/>
      <c r="Q16" s="45"/>
    </row>
    <row r="17" ht="16.05" customHeight="1" spans="1:17">
      <c r="A17" s="6">
        <v>49955</v>
      </c>
      <c r="B17" s="6" t="s">
        <v>21952</v>
      </c>
      <c r="C17" s="6" t="s">
        <v>21875</v>
      </c>
      <c r="D17" s="6" t="s">
        <v>21876</v>
      </c>
      <c r="E17" s="6" t="s">
        <v>428</v>
      </c>
      <c r="F17" s="6" t="s">
        <v>429</v>
      </c>
      <c r="G17" s="6" t="s">
        <v>21953</v>
      </c>
      <c r="H17" s="6" t="s">
        <v>21954</v>
      </c>
      <c r="I17" s="6" t="s">
        <v>21955</v>
      </c>
      <c r="J17" s="6" t="s">
        <v>21956</v>
      </c>
      <c r="K17" s="6">
        <v>430</v>
      </c>
      <c r="L17" s="6" t="s">
        <v>14972</v>
      </c>
      <c r="M17" s="6">
        <v>15</v>
      </c>
      <c r="N17" s="55" t="s">
        <v>333</v>
      </c>
      <c r="O17" s="55"/>
      <c r="P17" s="45"/>
      <c r="Q17" s="45"/>
    </row>
    <row r="18" ht="16.05" customHeight="1" spans="1:17">
      <c r="A18" s="6">
        <v>57364</v>
      </c>
      <c r="B18" s="6" t="s">
        <v>21957</v>
      </c>
      <c r="C18" s="6" t="s">
        <v>21875</v>
      </c>
      <c r="D18" s="6" t="s">
        <v>21876</v>
      </c>
      <c r="E18" s="6" t="s">
        <v>428</v>
      </c>
      <c r="F18" s="6" t="s">
        <v>429</v>
      </c>
      <c r="G18" s="6" t="s">
        <v>21958</v>
      </c>
      <c r="H18" s="6" t="s">
        <v>21959</v>
      </c>
      <c r="I18" s="6" t="s">
        <v>21960</v>
      </c>
      <c r="J18" s="6" t="s">
        <v>21961</v>
      </c>
      <c r="K18" s="6">
        <v>425</v>
      </c>
      <c r="L18" s="6" t="s">
        <v>21924</v>
      </c>
      <c r="M18" s="6">
        <v>16</v>
      </c>
      <c r="N18" s="55" t="s">
        <v>333</v>
      </c>
      <c r="O18" s="55"/>
      <c r="P18" s="45"/>
      <c r="Q18" s="45"/>
    </row>
    <row r="19" ht="16.05" customHeight="1" spans="1:17">
      <c r="A19" s="6">
        <v>46839</v>
      </c>
      <c r="B19" s="6" t="s">
        <v>21962</v>
      </c>
      <c r="C19" s="6" t="s">
        <v>21875</v>
      </c>
      <c r="D19" s="6" t="s">
        <v>21876</v>
      </c>
      <c r="E19" s="6" t="s">
        <v>428</v>
      </c>
      <c r="F19" s="6" t="s">
        <v>429</v>
      </c>
      <c r="G19" s="6" t="s">
        <v>21963</v>
      </c>
      <c r="H19" s="6" t="s">
        <v>21964</v>
      </c>
      <c r="I19" s="6" t="s">
        <v>21965</v>
      </c>
      <c r="J19" s="6" t="s">
        <v>21966</v>
      </c>
      <c r="K19" s="6">
        <v>423</v>
      </c>
      <c r="L19" s="6" t="s">
        <v>14806</v>
      </c>
      <c r="M19" s="6">
        <v>17</v>
      </c>
      <c r="N19" s="55" t="s">
        <v>333</v>
      </c>
      <c r="O19" s="55"/>
      <c r="P19" s="45"/>
      <c r="Q19" s="45"/>
    </row>
    <row r="20" ht="16.05" customHeight="1" spans="1:17">
      <c r="A20" s="6">
        <v>55988</v>
      </c>
      <c r="B20" s="6" t="s">
        <v>21967</v>
      </c>
      <c r="C20" s="6" t="s">
        <v>21875</v>
      </c>
      <c r="D20" s="6" t="s">
        <v>21876</v>
      </c>
      <c r="E20" s="6" t="s">
        <v>428</v>
      </c>
      <c r="F20" s="6" t="s">
        <v>429</v>
      </c>
      <c r="G20" s="6" t="s">
        <v>21968</v>
      </c>
      <c r="H20" s="6" t="s">
        <v>21969</v>
      </c>
      <c r="I20" s="6" t="s">
        <v>21970</v>
      </c>
      <c r="J20" s="6" t="s">
        <v>21971</v>
      </c>
      <c r="K20" s="6">
        <v>422</v>
      </c>
      <c r="L20" s="6" t="s">
        <v>14884</v>
      </c>
      <c r="M20" s="6">
        <v>18</v>
      </c>
      <c r="N20" s="55" t="s">
        <v>333</v>
      </c>
      <c r="O20" s="55"/>
      <c r="P20" s="45"/>
      <c r="Q20" s="45"/>
    </row>
    <row r="21" ht="16.05" customHeight="1" spans="1:17">
      <c r="A21" s="6">
        <v>54228</v>
      </c>
      <c r="B21" s="6" t="s">
        <v>21972</v>
      </c>
      <c r="C21" s="6" t="s">
        <v>21875</v>
      </c>
      <c r="D21" s="6" t="s">
        <v>21876</v>
      </c>
      <c r="E21" s="6" t="s">
        <v>428</v>
      </c>
      <c r="F21" s="6" t="s">
        <v>429</v>
      </c>
      <c r="G21" s="6" t="s">
        <v>21973</v>
      </c>
      <c r="H21" s="6" t="s">
        <v>21974</v>
      </c>
      <c r="I21" s="6" t="s">
        <v>21975</v>
      </c>
      <c r="J21" s="6" t="s">
        <v>21976</v>
      </c>
      <c r="K21" s="6">
        <v>415</v>
      </c>
      <c r="L21" s="6" t="s">
        <v>21977</v>
      </c>
      <c r="M21" s="6">
        <v>19</v>
      </c>
      <c r="N21" s="55" t="s">
        <v>333</v>
      </c>
      <c r="O21" s="55"/>
      <c r="P21" s="45"/>
      <c r="Q21" s="45"/>
    </row>
    <row r="22" ht="16.05" customHeight="1" spans="1:17">
      <c r="A22" s="6">
        <v>55892</v>
      </c>
      <c r="B22" s="6" t="s">
        <v>21978</v>
      </c>
      <c r="C22" s="6" t="s">
        <v>21875</v>
      </c>
      <c r="D22" s="6" t="s">
        <v>21876</v>
      </c>
      <c r="E22" s="6" t="s">
        <v>428</v>
      </c>
      <c r="F22" s="6" t="s">
        <v>429</v>
      </c>
      <c r="G22" s="6" t="s">
        <v>21979</v>
      </c>
      <c r="H22" s="6" t="s">
        <v>21980</v>
      </c>
      <c r="I22" s="6" t="s">
        <v>21981</v>
      </c>
      <c r="J22" s="6" t="s">
        <v>21982</v>
      </c>
      <c r="K22" s="6">
        <v>395</v>
      </c>
      <c r="L22" s="6" t="s">
        <v>21983</v>
      </c>
      <c r="M22" s="6">
        <v>20</v>
      </c>
      <c r="N22" s="55" t="s">
        <v>333</v>
      </c>
      <c r="O22" s="55"/>
      <c r="P22" s="45"/>
      <c r="Q22" s="45"/>
    </row>
    <row r="23" ht="16.05" customHeight="1" spans="1:17">
      <c r="A23" s="6">
        <v>54049</v>
      </c>
      <c r="B23" s="6" t="s">
        <v>21984</v>
      </c>
      <c r="C23" s="6" t="s">
        <v>21875</v>
      </c>
      <c r="D23" s="6" t="s">
        <v>21876</v>
      </c>
      <c r="E23" s="6" t="s">
        <v>428</v>
      </c>
      <c r="F23" s="6" t="s">
        <v>429</v>
      </c>
      <c r="G23" s="6" t="s">
        <v>21985</v>
      </c>
      <c r="H23" s="6" t="s">
        <v>21959</v>
      </c>
      <c r="I23" s="6" t="s">
        <v>21960</v>
      </c>
      <c r="J23" s="6" t="s">
        <v>21986</v>
      </c>
      <c r="K23" s="6">
        <v>394</v>
      </c>
      <c r="L23" s="6" t="s">
        <v>21987</v>
      </c>
      <c r="M23" s="6">
        <v>21</v>
      </c>
      <c r="N23" s="55" t="s">
        <v>333</v>
      </c>
      <c r="O23" s="55"/>
      <c r="P23" s="45"/>
      <c r="Q23" s="45"/>
    </row>
    <row r="24" ht="16.05" customHeight="1" spans="1:17">
      <c r="A24" s="6">
        <v>51666</v>
      </c>
      <c r="B24" s="6" t="s">
        <v>21988</v>
      </c>
      <c r="C24" s="6" t="s">
        <v>21875</v>
      </c>
      <c r="D24" s="6" t="s">
        <v>21876</v>
      </c>
      <c r="E24" s="6" t="s">
        <v>428</v>
      </c>
      <c r="F24" s="6" t="s">
        <v>429</v>
      </c>
      <c r="G24" s="6" t="s">
        <v>21989</v>
      </c>
      <c r="H24" s="6" t="s">
        <v>21990</v>
      </c>
      <c r="I24" s="6" t="s">
        <v>17968</v>
      </c>
      <c r="J24" s="6" t="s">
        <v>21991</v>
      </c>
      <c r="K24" s="6">
        <v>394</v>
      </c>
      <c r="L24" s="6" t="s">
        <v>21992</v>
      </c>
      <c r="M24" s="6">
        <v>22</v>
      </c>
      <c r="N24" s="55" t="s">
        <v>333</v>
      </c>
      <c r="O24" s="55"/>
      <c r="P24" s="45"/>
      <c r="Q24" s="45"/>
    </row>
    <row r="25" ht="16.05" customHeight="1" spans="1:17">
      <c r="A25" s="6">
        <v>55472</v>
      </c>
      <c r="B25" s="6" t="s">
        <v>21993</v>
      </c>
      <c r="C25" s="6" t="s">
        <v>21875</v>
      </c>
      <c r="D25" s="6" t="s">
        <v>21876</v>
      </c>
      <c r="E25" s="6" t="s">
        <v>428</v>
      </c>
      <c r="F25" s="6" t="s">
        <v>429</v>
      </c>
      <c r="G25" s="6" t="s">
        <v>21994</v>
      </c>
      <c r="H25" s="6" t="s">
        <v>21932</v>
      </c>
      <c r="I25" s="6" t="s">
        <v>21933</v>
      </c>
      <c r="J25" s="6" t="s">
        <v>21995</v>
      </c>
      <c r="K25" s="6">
        <v>386</v>
      </c>
      <c r="L25" s="6" t="s">
        <v>21996</v>
      </c>
      <c r="M25" s="6">
        <v>23</v>
      </c>
      <c r="N25" s="55" t="s">
        <v>368</v>
      </c>
      <c r="O25" s="55"/>
      <c r="P25" s="45"/>
      <c r="Q25" s="45"/>
    </row>
    <row r="26" ht="16.05" customHeight="1" spans="1:17">
      <c r="A26" s="6">
        <v>49659</v>
      </c>
      <c r="B26" s="6" t="s">
        <v>21997</v>
      </c>
      <c r="C26" s="6" t="s">
        <v>21875</v>
      </c>
      <c r="D26" s="6" t="s">
        <v>21876</v>
      </c>
      <c r="E26" s="6" t="s">
        <v>428</v>
      </c>
      <c r="F26" s="6" t="s">
        <v>429</v>
      </c>
      <c r="G26" s="6" t="s">
        <v>21998</v>
      </c>
      <c r="H26" s="6" t="s">
        <v>21999</v>
      </c>
      <c r="I26" s="6" t="s">
        <v>22000</v>
      </c>
      <c r="J26" s="6" t="s">
        <v>22001</v>
      </c>
      <c r="K26" s="6">
        <v>385</v>
      </c>
      <c r="L26" s="6" t="s">
        <v>22002</v>
      </c>
      <c r="M26" s="6">
        <v>24</v>
      </c>
      <c r="N26" s="55" t="s">
        <v>368</v>
      </c>
      <c r="O26" s="55"/>
      <c r="P26" s="45"/>
      <c r="Q26" s="45"/>
    </row>
    <row r="27" ht="16.05" customHeight="1" spans="1:17">
      <c r="A27" s="6">
        <v>54182</v>
      </c>
      <c r="B27" s="6" t="s">
        <v>22003</v>
      </c>
      <c r="C27" s="6" t="s">
        <v>21875</v>
      </c>
      <c r="D27" s="6" t="s">
        <v>21876</v>
      </c>
      <c r="E27" s="6" t="s">
        <v>428</v>
      </c>
      <c r="F27" s="6" t="s">
        <v>429</v>
      </c>
      <c r="G27" s="6" t="s">
        <v>22004</v>
      </c>
      <c r="H27" s="6" t="s">
        <v>21906</v>
      </c>
      <c r="I27" s="6" t="s">
        <v>22005</v>
      </c>
      <c r="J27" s="6" t="s">
        <v>22006</v>
      </c>
      <c r="K27" s="6">
        <v>382</v>
      </c>
      <c r="L27" s="6" t="s">
        <v>22007</v>
      </c>
      <c r="M27" s="6">
        <v>25</v>
      </c>
      <c r="N27" s="55" t="s">
        <v>368</v>
      </c>
      <c r="O27" s="55"/>
      <c r="P27" s="45"/>
      <c r="Q27" s="45"/>
    </row>
    <row r="28" ht="16.05" customHeight="1" spans="1:17">
      <c r="A28" s="6">
        <v>55809</v>
      </c>
      <c r="B28" s="6" t="s">
        <v>22008</v>
      </c>
      <c r="C28" s="6" t="s">
        <v>21875</v>
      </c>
      <c r="D28" s="6" t="s">
        <v>21876</v>
      </c>
      <c r="E28" s="6" t="s">
        <v>428</v>
      </c>
      <c r="F28" s="6" t="s">
        <v>429</v>
      </c>
      <c r="G28" s="6" t="s">
        <v>22009</v>
      </c>
      <c r="H28" s="6" t="s">
        <v>21932</v>
      </c>
      <c r="I28" s="6" t="s">
        <v>21933</v>
      </c>
      <c r="J28" s="6" t="s">
        <v>22010</v>
      </c>
      <c r="K28" s="6">
        <v>382</v>
      </c>
      <c r="L28" s="6" t="s">
        <v>22011</v>
      </c>
      <c r="M28" s="6">
        <v>26</v>
      </c>
      <c r="N28" s="55" t="s">
        <v>368</v>
      </c>
      <c r="O28" s="55"/>
      <c r="P28" s="45"/>
      <c r="Q28" s="45"/>
    </row>
    <row r="29" ht="16.05" customHeight="1" spans="1:17">
      <c r="A29" s="6">
        <v>55837</v>
      </c>
      <c r="B29" s="6" t="s">
        <v>22012</v>
      </c>
      <c r="C29" s="6" t="s">
        <v>21875</v>
      </c>
      <c r="D29" s="6" t="s">
        <v>21876</v>
      </c>
      <c r="E29" s="6" t="s">
        <v>428</v>
      </c>
      <c r="F29" s="6" t="s">
        <v>429</v>
      </c>
      <c r="G29" s="6" t="s">
        <v>22013</v>
      </c>
      <c r="H29" s="6" t="s">
        <v>22014</v>
      </c>
      <c r="I29" s="6" t="s">
        <v>22015</v>
      </c>
      <c r="J29" s="6" t="s">
        <v>22016</v>
      </c>
      <c r="K29" s="6">
        <v>377</v>
      </c>
      <c r="L29" s="6" t="s">
        <v>22017</v>
      </c>
      <c r="M29" s="6">
        <v>27</v>
      </c>
      <c r="N29" s="55" t="s">
        <v>368</v>
      </c>
      <c r="O29" s="55"/>
      <c r="P29" s="45"/>
      <c r="Q29" s="45"/>
    </row>
    <row r="30" ht="16.05" customHeight="1" spans="1:17">
      <c r="A30" s="6">
        <v>49327</v>
      </c>
      <c r="B30" s="6" t="s">
        <v>22018</v>
      </c>
      <c r="C30" s="6" t="s">
        <v>21875</v>
      </c>
      <c r="D30" s="6" t="s">
        <v>21876</v>
      </c>
      <c r="E30" s="6" t="s">
        <v>428</v>
      </c>
      <c r="F30" s="6" t="s">
        <v>429</v>
      </c>
      <c r="G30" s="6" t="s">
        <v>22019</v>
      </c>
      <c r="H30" s="6" t="s">
        <v>22020</v>
      </c>
      <c r="I30" s="6" t="s">
        <v>22021</v>
      </c>
      <c r="J30" s="6" t="s">
        <v>22022</v>
      </c>
      <c r="K30" s="6">
        <v>352</v>
      </c>
      <c r="L30" s="6" t="s">
        <v>21882</v>
      </c>
      <c r="M30" s="6">
        <v>28</v>
      </c>
      <c r="N30" s="55" t="s">
        <v>368</v>
      </c>
      <c r="O30" s="55"/>
      <c r="P30" s="45"/>
      <c r="Q30" s="45"/>
    </row>
    <row r="31" ht="16.05" customHeight="1" spans="1:17">
      <c r="A31" s="6">
        <v>55604</v>
      </c>
      <c r="B31" s="6" t="s">
        <v>22023</v>
      </c>
      <c r="C31" s="6" t="s">
        <v>21875</v>
      </c>
      <c r="D31" s="6" t="s">
        <v>21876</v>
      </c>
      <c r="E31" s="6" t="s">
        <v>428</v>
      </c>
      <c r="F31" s="6" t="s">
        <v>429</v>
      </c>
      <c r="G31" s="6" t="s">
        <v>22024</v>
      </c>
      <c r="H31" s="6" t="s">
        <v>21938</v>
      </c>
      <c r="I31" s="6" t="s">
        <v>21939</v>
      </c>
      <c r="J31" s="6" t="s">
        <v>22025</v>
      </c>
      <c r="K31" s="6">
        <v>346</v>
      </c>
      <c r="L31" s="6" t="s">
        <v>14794</v>
      </c>
      <c r="M31" s="6">
        <v>29</v>
      </c>
      <c r="N31" s="55" t="s">
        <v>368</v>
      </c>
      <c r="O31" s="55"/>
      <c r="P31" s="45"/>
      <c r="Q31" s="45"/>
    </row>
    <row r="32" ht="16.05" customHeight="1" spans="1:17">
      <c r="A32" s="6">
        <v>54125</v>
      </c>
      <c r="B32" s="6" t="s">
        <v>22026</v>
      </c>
      <c r="C32" s="6" t="s">
        <v>21875</v>
      </c>
      <c r="D32" s="6" t="s">
        <v>21876</v>
      </c>
      <c r="E32" s="6" t="s">
        <v>428</v>
      </c>
      <c r="F32" s="6" t="s">
        <v>429</v>
      </c>
      <c r="G32" s="6" t="s">
        <v>22027</v>
      </c>
      <c r="H32" s="6" t="s">
        <v>21959</v>
      </c>
      <c r="I32" s="6" t="s">
        <v>21960</v>
      </c>
      <c r="J32" s="6" t="s">
        <v>22028</v>
      </c>
      <c r="K32" s="6">
        <v>317</v>
      </c>
      <c r="L32" s="6" t="s">
        <v>22029</v>
      </c>
      <c r="M32" s="6">
        <v>30</v>
      </c>
      <c r="N32" s="55" t="s">
        <v>368</v>
      </c>
      <c r="O32" s="55"/>
      <c r="P32" s="45"/>
      <c r="Q32" s="45"/>
    </row>
    <row r="33" ht="16.05" customHeight="1" spans="1:17">
      <c r="A33" s="6">
        <v>46709</v>
      </c>
      <c r="B33" s="6" t="s">
        <v>22030</v>
      </c>
      <c r="C33" s="6" t="s">
        <v>21875</v>
      </c>
      <c r="D33" s="6" t="s">
        <v>21876</v>
      </c>
      <c r="E33" s="6" t="s">
        <v>428</v>
      </c>
      <c r="F33" s="6" t="s">
        <v>429</v>
      </c>
      <c r="G33" s="6" t="s">
        <v>22031</v>
      </c>
      <c r="H33" s="6" t="s">
        <v>22032</v>
      </c>
      <c r="I33" s="6" t="s">
        <v>22033</v>
      </c>
      <c r="J33" s="6" t="s">
        <v>22034</v>
      </c>
      <c r="K33" s="6">
        <v>311</v>
      </c>
      <c r="L33" s="6" t="s">
        <v>22035</v>
      </c>
      <c r="M33" s="6">
        <v>31</v>
      </c>
      <c r="N33" s="55" t="s">
        <v>368</v>
      </c>
      <c r="O33" s="55"/>
      <c r="P33" s="45"/>
      <c r="Q33" s="45"/>
    </row>
    <row r="34" ht="16.05" customHeight="1" spans="1:17">
      <c r="A34" s="6">
        <v>51261</v>
      </c>
      <c r="B34" s="6" t="s">
        <v>22036</v>
      </c>
      <c r="C34" s="6" t="s">
        <v>21875</v>
      </c>
      <c r="D34" s="6" t="s">
        <v>21876</v>
      </c>
      <c r="E34" s="6" t="s">
        <v>428</v>
      </c>
      <c r="F34" s="6" t="s">
        <v>429</v>
      </c>
      <c r="G34" s="6" t="s">
        <v>22037</v>
      </c>
      <c r="H34" s="6" t="s">
        <v>3553</v>
      </c>
      <c r="I34" s="6" t="s">
        <v>3554</v>
      </c>
      <c r="J34" s="12" t="s">
        <v>22038</v>
      </c>
      <c r="K34" s="6">
        <v>301</v>
      </c>
      <c r="L34" s="6" t="s">
        <v>22039</v>
      </c>
      <c r="M34" s="6">
        <v>32</v>
      </c>
      <c r="N34" s="55" t="s">
        <v>368</v>
      </c>
      <c r="O34" s="55"/>
      <c r="P34" s="45"/>
      <c r="Q34" s="45"/>
    </row>
    <row r="35" ht="16.05" customHeight="1" spans="1:17">
      <c r="A35" s="6">
        <v>49951</v>
      </c>
      <c r="B35" s="6" t="s">
        <v>22040</v>
      </c>
      <c r="C35" s="6" t="s">
        <v>21875</v>
      </c>
      <c r="D35" s="6" t="s">
        <v>21876</v>
      </c>
      <c r="E35" s="6" t="s">
        <v>428</v>
      </c>
      <c r="F35" s="6" t="s">
        <v>429</v>
      </c>
      <c r="G35" s="6" t="s">
        <v>22041</v>
      </c>
      <c r="H35" s="6" t="s">
        <v>21906</v>
      </c>
      <c r="I35" s="6" t="s">
        <v>22042</v>
      </c>
      <c r="J35" s="6" t="s">
        <v>22043</v>
      </c>
      <c r="K35" s="6">
        <v>297</v>
      </c>
      <c r="L35" s="6" t="s">
        <v>22044</v>
      </c>
      <c r="M35" s="6">
        <v>33</v>
      </c>
      <c r="N35" s="55" t="s">
        <v>368</v>
      </c>
      <c r="O35" s="55"/>
      <c r="P35" s="45"/>
      <c r="Q35" s="45"/>
    </row>
    <row r="36" ht="16.05" customHeight="1" spans="1:17">
      <c r="A36" s="6">
        <v>49713</v>
      </c>
      <c r="B36" s="6" t="s">
        <v>22045</v>
      </c>
      <c r="C36" s="6" t="s">
        <v>21875</v>
      </c>
      <c r="D36" s="6" t="s">
        <v>21876</v>
      </c>
      <c r="E36" s="6" t="s">
        <v>428</v>
      </c>
      <c r="F36" s="6" t="s">
        <v>429</v>
      </c>
      <c r="G36" s="6" t="s">
        <v>22046</v>
      </c>
      <c r="H36" s="6" t="s">
        <v>21944</v>
      </c>
      <c r="I36" s="6" t="s">
        <v>22047</v>
      </c>
      <c r="J36" s="6" t="s">
        <v>22048</v>
      </c>
      <c r="K36" s="6">
        <v>250</v>
      </c>
      <c r="L36" s="6" t="s">
        <v>21924</v>
      </c>
      <c r="M36" s="6">
        <v>34</v>
      </c>
      <c r="N36" s="55" t="s">
        <v>368</v>
      </c>
      <c r="O36" s="55"/>
      <c r="P36" s="45"/>
      <c r="Q36" s="45"/>
    </row>
    <row r="37" ht="16.05" customHeight="1" spans="1:17">
      <c r="A37" s="6">
        <v>48342</v>
      </c>
      <c r="B37" s="6" t="s">
        <v>22049</v>
      </c>
      <c r="C37" s="6" t="s">
        <v>21875</v>
      </c>
      <c r="D37" s="6" t="s">
        <v>21876</v>
      </c>
      <c r="E37" s="6" t="s">
        <v>428</v>
      </c>
      <c r="F37" s="6" t="s">
        <v>429</v>
      </c>
      <c r="G37" s="6" t="s">
        <v>22050</v>
      </c>
      <c r="H37" s="6" t="s">
        <v>22051</v>
      </c>
      <c r="I37" s="6" t="s">
        <v>22052</v>
      </c>
      <c r="J37" s="6" t="s">
        <v>22053</v>
      </c>
      <c r="K37" s="6">
        <v>247</v>
      </c>
      <c r="L37" s="6" t="s">
        <v>22054</v>
      </c>
      <c r="M37" s="6">
        <v>35</v>
      </c>
      <c r="N37" s="55" t="s">
        <v>368</v>
      </c>
      <c r="O37" s="55"/>
      <c r="P37" s="45"/>
      <c r="Q37" s="45"/>
    </row>
    <row r="38" ht="16.05" customHeight="1" spans="1:17">
      <c r="A38" s="6">
        <v>48709</v>
      </c>
      <c r="B38" s="6" t="s">
        <v>22055</v>
      </c>
      <c r="C38" s="6" t="s">
        <v>21875</v>
      </c>
      <c r="D38" s="6" t="s">
        <v>21876</v>
      </c>
      <c r="E38" s="6" t="s">
        <v>428</v>
      </c>
      <c r="F38" s="6" t="s">
        <v>429</v>
      </c>
      <c r="G38" s="6" t="s">
        <v>22056</v>
      </c>
      <c r="H38" s="6" t="s">
        <v>4748</v>
      </c>
      <c r="I38" s="6" t="s">
        <v>22057</v>
      </c>
      <c r="J38" s="6" t="s">
        <v>22058</v>
      </c>
      <c r="K38" s="6">
        <v>207</v>
      </c>
      <c r="L38" s="6" t="s">
        <v>22059</v>
      </c>
      <c r="M38" s="6">
        <v>36</v>
      </c>
      <c r="N38" s="55" t="s">
        <v>368</v>
      </c>
      <c r="O38" s="55"/>
      <c r="P38" s="45"/>
      <c r="Q38" s="45"/>
    </row>
    <row r="39" ht="16.05" customHeight="1" spans="1:17">
      <c r="A39" s="6">
        <v>48696</v>
      </c>
      <c r="B39" s="6" t="s">
        <v>22060</v>
      </c>
      <c r="C39" s="6" t="s">
        <v>21875</v>
      </c>
      <c r="D39" s="6" t="s">
        <v>21876</v>
      </c>
      <c r="E39" s="6" t="s">
        <v>428</v>
      </c>
      <c r="F39" s="6" t="s">
        <v>429</v>
      </c>
      <c r="G39" s="6" t="s">
        <v>22061</v>
      </c>
      <c r="H39" s="6" t="s">
        <v>4748</v>
      </c>
      <c r="I39" s="6" t="s">
        <v>22057</v>
      </c>
      <c r="J39" s="6" t="s">
        <v>22062</v>
      </c>
      <c r="K39" s="6">
        <v>200</v>
      </c>
      <c r="L39" s="6" t="s">
        <v>14800</v>
      </c>
      <c r="M39" s="6">
        <v>37</v>
      </c>
      <c r="N39" s="55" t="s">
        <v>368</v>
      </c>
      <c r="O39" s="55"/>
      <c r="P39" s="45"/>
      <c r="Q39" s="45"/>
    </row>
    <row r="40" ht="16.05" customHeight="1" spans="1:17">
      <c r="A40" s="6">
        <v>49773</v>
      </c>
      <c r="B40" s="6" t="s">
        <v>22063</v>
      </c>
      <c r="C40" s="6" t="s">
        <v>21875</v>
      </c>
      <c r="D40" s="6" t="s">
        <v>21876</v>
      </c>
      <c r="E40" s="6" t="s">
        <v>428</v>
      </c>
      <c r="F40" s="6" t="s">
        <v>429</v>
      </c>
      <c r="G40" s="6" t="s">
        <v>22064</v>
      </c>
      <c r="H40" s="6" t="s">
        <v>22065</v>
      </c>
      <c r="I40" s="6" t="s">
        <v>22066</v>
      </c>
      <c r="J40" s="6" t="s">
        <v>22067</v>
      </c>
      <c r="K40" s="6">
        <v>170</v>
      </c>
      <c r="L40" s="6" t="s">
        <v>22068</v>
      </c>
      <c r="M40" s="6">
        <v>38</v>
      </c>
      <c r="N40" s="55" t="s">
        <v>368</v>
      </c>
      <c r="O40" s="55"/>
      <c r="P40" s="45"/>
      <c r="Q40" s="45"/>
    </row>
    <row r="41" ht="16.05" customHeight="1" spans="1:17">
      <c r="A41" s="6">
        <v>57377</v>
      </c>
      <c r="B41" s="6" t="s">
        <v>22069</v>
      </c>
      <c r="C41" s="6" t="s">
        <v>21875</v>
      </c>
      <c r="D41" s="6" t="s">
        <v>21876</v>
      </c>
      <c r="E41" s="6" t="s">
        <v>428</v>
      </c>
      <c r="F41" s="6" t="s">
        <v>429</v>
      </c>
      <c r="G41" s="6" t="s">
        <v>22070</v>
      </c>
      <c r="H41" s="6" t="s">
        <v>22071</v>
      </c>
      <c r="I41" s="6" t="s">
        <v>22072</v>
      </c>
      <c r="J41" s="6" t="s">
        <v>22073</v>
      </c>
      <c r="K41" s="6">
        <v>104</v>
      </c>
      <c r="L41" s="6" t="s">
        <v>22074</v>
      </c>
      <c r="M41" s="6">
        <v>39</v>
      </c>
      <c r="N41" s="55" t="s">
        <v>368</v>
      </c>
      <c r="O41" s="55"/>
      <c r="P41" s="45"/>
      <c r="Q41" s="45"/>
    </row>
    <row r="42" ht="16.05" customHeight="1" spans="1:17">
      <c r="A42" s="6">
        <v>55830</v>
      </c>
      <c r="B42" s="6" t="s">
        <v>22075</v>
      </c>
      <c r="C42" s="6" t="s">
        <v>21875</v>
      </c>
      <c r="D42" s="6" t="s">
        <v>21876</v>
      </c>
      <c r="E42" s="6" t="s">
        <v>428</v>
      </c>
      <c r="F42" s="6" t="s">
        <v>429</v>
      </c>
      <c r="G42" s="6" t="s">
        <v>22076</v>
      </c>
      <c r="H42" s="6" t="s">
        <v>21980</v>
      </c>
      <c r="I42" s="6" t="s">
        <v>21981</v>
      </c>
      <c r="J42" s="6" t="s">
        <v>22077</v>
      </c>
      <c r="K42" s="6">
        <v>75</v>
      </c>
      <c r="L42" s="6" t="s">
        <v>22029</v>
      </c>
      <c r="M42" s="6">
        <v>40</v>
      </c>
      <c r="N42" s="55" t="s">
        <v>368</v>
      </c>
      <c r="O42" s="55"/>
      <c r="P42" s="45"/>
      <c r="Q42" s="45"/>
    </row>
    <row r="43" ht="16.05" customHeight="1" spans="1:17">
      <c r="A43" s="6">
        <v>55944</v>
      </c>
      <c r="B43" s="6" t="s">
        <v>22078</v>
      </c>
      <c r="C43" s="6" t="s">
        <v>21875</v>
      </c>
      <c r="D43" s="6" t="s">
        <v>21876</v>
      </c>
      <c r="E43" s="6" t="s">
        <v>428</v>
      </c>
      <c r="F43" s="6" t="s">
        <v>429</v>
      </c>
      <c r="G43" s="6" t="s">
        <v>22079</v>
      </c>
      <c r="H43" s="6" t="s">
        <v>19594</v>
      </c>
      <c r="I43" s="6" t="s">
        <v>19595</v>
      </c>
      <c r="J43" s="6" t="s">
        <v>22080</v>
      </c>
      <c r="K43" s="6">
        <v>70</v>
      </c>
      <c r="L43" s="6" t="s">
        <v>22029</v>
      </c>
      <c r="M43" s="6">
        <v>41</v>
      </c>
      <c r="N43" s="55" t="s">
        <v>368</v>
      </c>
      <c r="O43" s="55"/>
      <c r="P43" s="45"/>
      <c r="Q43" s="45"/>
    </row>
    <row r="44" ht="16.05" customHeight="1" spans="1:17">
      <c r="A44" s="6">
        <v>56883</v>
      </c>
      <c r="B44" s="6" t="s">
        <v>22081</v>
      </c>
      <c r="C44" s="6" t="s">
        <v>21875</v>
      </c>
      <c r="D44" s="6" t="s">
        <v>21876</v>
      </c>
      <c r="E44" s="6" t="s">
        <v>428</v>
      </c>
      <c r="F44" s="6" t="s">
        <v>429</v>
      </c>
      <c r="G44" s="6" t="s">
        <v>22082</v>
      </c>
      <c r="H44" s="6" t="s">
        <v>21969</v>
      </c>
      <c r="I44" s="6" t="s">
        <v>22083</v>
      </c>
      <c r="J44" s="6" t="s">
        <v>22084</v>
      </c>
      <c r="K44" s="6">
        <v>60</v>
      </c>
      <c r="L44" s="6" t="s">
        <v>22029</v>
      </c>
      <c r="M44" s="6">
        <v>42</v>
      </c>
      <c r="N44" s="55" t="s">
        <v>368</v>
      </c>
      <c r="O44" s="55"/>
      <c r="P44" s="45"/>
      <c r="Q44" s="45"/>
    </row>
    <row r="45" ht="16.05" customHeight="1" spans="1:17">
      <c r="A45" s="6">
        <v>56906</v>
      </c>
      <c r="B45" s="6" t="s">
        <v>22085</v>
      </c>
      <c r="C45" s="6" t="s">
        <v>21875</v>
      </c>
      <c r="D45" s="6" t="s">
        <v>21876</v>
      </c>
      <c r="E45" s="6" t="s">
        <v>428</v>
      </c>
      <c r="F45" s="6" t="s">
        <v>429</v>
      </c>
      <c r="G45" s="6" t="s">
        <v>22086</v>
      </c>
      <c r="H45" s="6" t="s">
        <v>21901</v>
      </c>
      <c r="I45" s="6" t="s">
        <v>21902</v>
      </c>
      <c r="J45" s="6" t="s">
        <v>22087</v>
      </c>
      <c r="K45" s="6">
        <v>60</v>
      </c>
      <c r="L45" s="6" t="s">
        <v>22029</v>
      </c>
      <c r="M45" s="6">
        <v>43</v>
      </c>
      <c r="N45" s="55" t="s">
        <v>368</v>
      </c>
      <c r="O45" s="55"/>
      <c r="P45" s="45"/>
      <c r="Q45" s="45"/>
    </row>
    <row r="46" ht="16.05" customHeight="1" spans="1:17">
      <c r="A46" s="6"/>
      <c r="B46" s="6"/>
      <c r="C46" s="6"/>
      <c r="D46" s="6"/>
      <c r="E46" s="6"/>
      <c r="F46" s="6"/>
      <c r="G46" s="6"/>
      <c r="H46" s="6"/>
      <c r="I46" s="6"/>
      <c r="J46" s="6"/>
      <c r="K46" s="6"/>
      <c r="L46" s="6"/>
      <c r="M46" s="6"/>
      <c r="N46" s="55"/>
      <c r="O46" s="55"/>
      <c r="P46" s="45"/>
      <c r="Q46" s="45"/>
    </row>
    <row r="47" ht="16.05" customHeight="1" spans="1:17">
      <c r="A47" s="6">
        <v>49597</v>
      </c>
      <c r="B47" s="6" t="s">
        <v>22088</v>
      </c>
      <c r="C47" s="6" t="s">
        <v>21875</v>
      </c>
      <c r="D47" s="6" t="s">
        <v>21876</v>
      </c>
      <c r="E47" s="6" t="s">
        <v>428</v>
      </c>
      <c r="F47" s="6" t="s">
        <v>866</v>
      </c>
      <c r="G47" s="6" t="s">
        <v>22089</v>
      </c>
      <c r="H47" s="6" t="s">
        <v>16205</v>
      </c>
      <c r="I47" s="6" t="s">
        <v>22090</v>
      </c>
      <c r="J47" s="6" t="s">
        <v>22091</v>
      </c>
      <c r="K47" s="6">
        <v>549</v>
      </c>
      <c r="L47" s="6" t="s">
        <v>14678</v>
      </c>
      <c r="M47" s="6">
        <v>1</v>
      </c>
      <c r="N47" s="78" t="s">
        <v>298</v>
      </c>
      <c r="O47" s="55"/>
      <c r="P47" s="6">
        <v>326</v>
      </c>
      <c r="Q47" s="40" t="s">
        <v>22092</v>
      </c>
    </row>
    <row r="48" ht="16.05" customHeight="1" spans="1:17">
      <c r="A48" s="6">
        <v>49565</v>
      </c>
      <c r="B48" s="6" t="s">
        <v>22093</v>
      </c>
      <c r="C48" s="6" t="s">
        <v>21875</v>
      </c>
      <c r="D48" s="6" t="s">
        <v>21876</v>
      </c>
      <c r="E48" s="6" t="s">
        <v>428</v>
      </c>
      <c r="F48" s="6" t="s">
        <v>866</v>
      </c>
      <c r="G48" s="6" t="s">
        <v>22094</v>
      </c>
      <c r="H48" s="6" t="s">
        <v>16205</v>
      </c>
      <c r="I48" s="6" t="s">
        <v>22090</v>
      </c>
      <c r="J48" s="6" t="s">
        <v>22095</v>
      </c>
      <c r="K48" s="6">
        <v>540</v>
      </c>
      <c r="L48" s="6" t="s">
        <v>14986</v>
      </c>
      <c r="M48" s="6">
        <v>3</v>
      </c>
      <c r="N48" s="78" t="s">
        <v>311</v>
      </c>
      <c r="O48" s="55"/>
      <c r="P48" s="6">
        <v>222</v>
      </c>
      <c r="Q48" s="40" t="s">
        <v>22096</v>
      </c>
    </row>
    <row r="49" ht="16.05" customHeight="1" spans="1:17">
      <c r="A49" s="6">
        <v>48160</v>
      </c>
      <c r="B49" s="6" t="s">
        <v>22097</v>
      </c>
      <c r="C49" s="6" t="s">
        <v>21875</v>
      </c>
      <c r="D49" s="6" t="s">
        <v>21876</v>
      </c>
      <c r="E49" s="6" t="s">
        <v>428</v>
      </c>
      <c r="F49" s="6" t="s">
        <v>866</v>
      </c>
      <c r="G49" s="6" t="s">
        <v>22098</v>
      </c>
      <c r="H49" s="6" t="s">
        <v>22099</v>
      </c>
      <c r="I49" s="6" t="s">
        <v>22100</v>
      </c>
      <c r="J49" s="6" t="s">
        <v>22101</v>
      </c>
      <c r="K49" s="6">
        <v>544</v>
      </c>
      <c r="L49" s="6" t="s">
        <v>22102</v>
      </c>
      <c r="M49" s="6">
        <v>2</v>
      </c>
      <c r="N49" s="78" t="s">
        <v>322</v>
      </c>
      <c r="O49" s="55"/>
      <c r="P49" s="6">
        <v>221</v>
      </c>
      <c r="Q49" s="40" t="s">
        <v>22103</v>
      </c>
    </row>
    <row r="50" ht="16.05" customHeight="1" spans="1:17">
      <c r="A50" s="6">
        <v>50423</v>
      </c>
      <c r="B50" s="6" t="s">
        <v>22104</v>
      </c>
      <c r="C50" s="6" t="s">
        <v>21875</v>
      </c>
      <c r="D50" s="6" t="s">
        <v>21876</v>
      </c>
      <c r="E50" s="6" t="s">
        <v>428</v>
      </c>
      <c r="F50" s="6" t="s">
        <v>866</v>
      </c>
      <c r="G50" s="6" t="s">
        <v>22105</v>
      </c>
      <c r="H50" s="6" t="s">
        <v>22106</v>
      </c>
      <c r="I50" s="6" t="s">
        <v>22107</v>
      </c>
      <c r="J50" s="6" t="s">
        <v>22108</v>
      </c>
      <c r="K50" s="6">
        <v>516</v>
      </c>
      <c r="L50" s="6" t="s">
        <v>22109</v>
      </c>
      <c r="M50" s="6">
        <v>4</v>
      </c>
      <c r="N50" s="55" t="s">
        <v>642</v>
      </c>
      <c r="O50" s="55"/>
      <c r="P50" s="45"/>
      <c r="Q50" s="45"/>
    </row>
    <row r="51" ht="16.05" customHeight="1" spans="1:17">
      <c r="A51" s="6">
        <v>56196</v>
      </c>
      <c r="B51" s="6" t="s">
        <v>22110</v>
      </c>
      <c r="C51" s="6" t="s">
        <v>21875</v>
      </c>
      <c r="D51" s="6" t="s">
        <v>21876</v>
      </c>
      <c r="E51" s="6" t="s">
        <v>428</v>
      </c>
      <c r="F51" s="6" t="s">
        <v>866</v>
      </c>
      <c r="G51" s="6" t="s">
        <v>22111</v>
      </c>
      <c r="H51" s="6" t="s">
        <v>22112</v>
      </c>
      <c r="I51" s="6" t="s">
        <v>22113</v>
      </c>
      <c r="J51" s="6" t="s">
        <v>22114</v>
      </c>
      <c r="K51" s="6">
        <v>515</v>
      </c>
      <c r="L51" s="6" t="s">
        <v>22115</v>
      </c>
      <c r="M51" s="6">
        <v>5</v>
      </c>
      <c r="N51" s="55" t="s">
        <v>642</v>
      </c>
      <c r="O51" s="55"/>
      <c r="P51" s="45"/>
      <c r="Q51" s="45"/>
    </row>
    <row r="52" s="77" customFormat="1" ht="16.05" customHeight="1" spans="1:17">
      <c r="A52" s="12">
        <v>51754</v>
      </c>
      <c r="B52" s="12" t="s">
        <v>22116</v>
      </c>
      <c r="C52" s="12" t="s">
        <v>21875</v>
      </c>
      <c r="D52" s="12" t="s">
        <v>21876</v>
      </c>
      <c r="E52" s="12" t="s">
        <v>428</v>
      </c>
      <c r="F52" s="12" t="s">
        <v>866</v>
      </c>
      <c r="G52" s="12" t="s">
        <v>22117</v>
      </c>
      <c r="H52" s="12" t="s">
        <v>22118</v>
      </c>
      <c r="I52" s="12" t="s">
        <v>22119</v>
      </c>
      <c r="J52" s="12" t="s">
        <v>22120</v>
      </c>
      <c r="K52" s="12">
        <v>511</v>
      </c>
      <c r="L52" s="12" t="s">
        <v>22121</v>
      </c>
      <c r="M52" s="12">
        <v>6</v>
      </c>
      <c r="N52" s="79" t="s">
        <v>333</v>
      </c>
      <c r="O52" s="79"/>
      <c r="P52" s="80"/>
      <c r="Q52" s="80"/>
    </row>
    <row r="53" ht="16.05" customHeight="1" spans="1:17">
      <c r="A53" s="6">
        <v>53075</v>
      </c>
      <c r="B53" s="6" t="s">
        <v>22122</v>
      </c>
      <c r="C53" s="6" t="s">
        <v>21875</v>
      </c>
      <c r="D53" s="6" t="s">
        <v>21876</v>
      </c>
      <c r="E53" s="6" t="s">
        <v>428</v>
      </c>
      <c r="F53" s="6" t="s">
        <v>866</v>
      </c>
      <c r="G53" s="6" t="s">
        <v>22123</v>
      </c>
      <c r="H53" s="6" t="s">
        <v>22112</v>
      </c>
      <c r="I53" s="6" t="s">
        <v>22113</v>
      </c>
      <c r="J53" s="6" t="s">
        <v>22124</v>
      </c>
      <c r="K53" s="6">
        <v>511</v>
      </c>
      <c r="L53" s="6" t="s">
        <v>22125</v>
      </c>
      <c r="M53" s="6">
        <v>7</v>
      </c>
      <c r="N53" s="55" t="s">
        <v>333</v>
      </c>
      <c r="O53" s="55"/>
      <c r="P53" s="45"/>
      <c r="Q53" s="45"/>
    </row>
    <row r="54" ht="16.05" customHeight="1" spans="1:17">
      <c r="A54" s="6">
        <v>54293</v>
      </c>
      <c r="B54" s="6" t="s">
        <v>22126</v>
      </c>
      <c r="C54" s="6" t="s">
        <v>21875</v>
      </c>
      <c r="D54" s="6" t="s">
        <v>21876</v>
      </c>
      <c r="E54" s="6" t="s">
        <v>428</v>
      </c>
      <c r="F54" s="6" t="s">
        <v>866</v>
      </c>
      <c r="G54" s="6" t="s">
        <v>22127</v>
      </c>
      <c r="H54" s="6" t="s">
        <v>21999</v>
      </c>
      <c r="I54" s="6" t="s">
        <v>22000</v>
      </c>
      <c r="J54" s="6" t="s">
        <v>22128</v>
      </c>
      <c r="K54" s="6">
        <v>496</v>
      </c>
      <c r="L54" s="6" t="s">
        <v>22054</v>
      </c>
      <c r="M54" s="6">
        <v>8</v>
      </c>
      <c r="N54" s="55" t="s">
        <v>333</v>
      </c>
      <c r="O54" s="55"/>
      <c r="P54" s="45"/>
      <c r="Q54" s="45"/>
    </row>
    <row r="55" ht="16.05" customHeight="1" spans="1:17">
      <c r="A55" s="6">
        <v>49354</v>
      </c>
      <c r="B55" s="6" t="s">
        <v>22129</v>
      </c>
      <c r="C55" s="6" t="s">
        <v>21875</v>
      </c>
      <c r="D55" s="6" t="s">
        <v>21876</v>
      </c>
      <c r="E55" s="6" t="s">
        <v>428</v>
      </c>
      <c r="F55" s="6" t="s">
        <v>866</v>
      </c>
      <c r="G55" s="6" t="s">
        <v>22130</v>
      </c>
      <c r="H55" s="6" t="s">
        <v>22131</v>
      </c>
      <c r="I55" s="6" t="s">
        <v>22132</v>
      </c>
      <c r="J55" s="6" t="s">
        <v>22133</v>
      </c>
      <c r="K55" s="6">
        <v>482</v>
      </c>
      <c r="L55" s="6" t="s">
        <v>22121</v>
      </c>
      <c r="M55" s="6">
        <v>9</v>
      </c>
      <c r="N55" s="55" t="s">
        <v>333</v>
      </c>
      <c r="O55" s="55"/>
      <c r="P55" s="45"/>
      <c r="Q55" s="45"/>
    </row>
    <row r="56" ht="16.05" customHeight="1" spans="1:17">
      <c r="A56" s="6">
        <v>50347</v>
      </c>
      <c r="B56" s="6" t="s">
        <v>22134</v>
      </c>
      <c r="C56" s="6" t="s">
        <v>21875</v>
      </c>
      <c r="D56" s="6" t="s">
        <v>21876</v>
      </c>
      <c r="E56" s="6" t="s">
        <v>428</v>
      </c>
      <c r="F56" s="6" t="s">
        <v>866</v>
      </c>
      <c r="G56" s="6" t="s">
        <v>22135</v>
      </c>
      <c r="H56" s="6" t="s">
        <v>13346</v>
      </c>
      <c r="I56" s="6" t="s">
        <v>22136</v>
      </c>
      <c r="J56" s="6" t="s">
        <v>22137</v>
      </c>
      <c r="K56" s="6">
        <v>469</v>
      </c>
      <c r="L56" s="6" t="s">
        <v>22138</v>
      </c>
      <c r="M56" s="6">
        <v>10</v>
      </c>
      <c r="N56" s="55" t="s">
        <v>333</v>
      </c>
      <c r="O56" s="55"/>
      <c r="P56" s="45"/>
      <c r="Q56" s="45"/>
    </row>
    <row r="57" ht="16.05" customHeight="1" spans="1:17">
      <c r="A57" s="6">
        <v>49608</v>
      </c>
      <c r="B57" s="6" t="s">
        <v>22139</v>
      </c>
      <c r="C57" s="6" t="s">
        <v>21875</v>
      </c>
      <c r="D57" s="6" t="s">
        <v>21876</v>
      </c>
      <c r="E57" s="6" t="s">
        <v>428</v>
      </c>
      <c r="F57" s="6" t="s">
        <v>866</v>
      </c>
      <c r="G57" s="6" t="s">
        <v>22140</v>
      </c>
      <c r="H57" s="6" t="s">
        <v>16205</v>
      </c>
      <c r="I57" s="6" t="s">
        <v>22141</v>
      </c>
      <c r="J57" s="6" t="s">
        <v>22142</v>
      </c>
      <c r="K57" s="6">
        <v>468</v>
      </c>
      <c r="L57" s="6" t="s">
        <v>22143</v>
      </c>
      <c r="M57" s="6">
        <v>11</v>
      </c>
      <c r="N57" s="55" t="s">
        <v>333</v>
      </c>
      <c r="O57" s="55"/>
      <c r="P57" s="45"/>
      <c r="Q57" s="45"/>
    </row>
    <row r="58" ht="16.05" customHeight="1" spans="1:17">
      <c r="A58" s="6">
        <v>51299</v>
      </c>
      <c r="B58" s="6" t="s">
        <v>22144</v>
      </c>
      <c r="C58" s="6" t="s">
        <v>21875</v>
      </c>
      <c r="D58" s="6" t="s">
        <v>21876</v>
      </c>
      <c r="E58" s="6" t="s">
        <v>428</v>
      </c>
      <c r="F58" s="6" t="s">
        <v>866</v>
      </c>
      <c r="G58" s="6" t="s">
        <v>22145</v>
      </c>
      <c r="H58" s="6" t="s">
        <v>13346</v>
      </c>
      <c r="I58" s="6" t="s">
        <v>22136</v>
      </c>
      <c r="J58" s="6" t="s">
        <v>22146</v>
      </c>
      <c r="K58" s="6">
        <v>467</v>
      </c>
      <c r="L58" s="6" t="s">
        <v>14924</v>
      </c>
      <c r="M58" s="6">
        <v>12</v>
      </c>
      <c r="N58" s="55" t="s">
        <v>333</v>
      </c>
      <c r="O58" s="55"/>
      <c r="P58" s="45"/>
      <c r="Q58" s="45"/>
    </row>
    <row r="59" ht="16.05" customHeight="1" spans="1:17">
      <c r="A59" s="6">
        <v>52995</v>
      </c>
      <c r="B59" s="6" t="s">
        <v>22147</v>
      </c>
      <c r="C59" s="6" t="s">
        <v>21875</v>
      </c>
      <c r="D59" s="6" t="s">
        <v>21876</v>
      </c>
      <c r="E59" s="6" t="s">
        <v>428</v>
      </c>
      <c r="F59" s="6" t="s">
        <v>866</v>
      </c>
      <c r="G59" s="6" t="s">
        <v>22148</v>
      </c>
      <c r="H59" s="6" t="s">
        <v>22112</v>
      </c>
      <c r="I59" s="6" t="s">
        <v>22113</v>
      </c>
      <c r="J59" s="6" t="s">
        <v>22149</v>
      </c>
      <c r="K59" s="6">
        <v>414</v>
      </c>
      <c r="L59" s="6" t="s">
        <v>22150</v>
      </c>
      <c r="M59" s="6">
        <v>13</v>
      </c>
      <c r="N59" s="55" t="s">
        <v>333</v>
      </c>
      <c r="O59" s="55"/>
      <c r="P59" s="45"/>
      <c r="Q59" s="45"/>
    </row>
    <row r="60" ht="16.05" customHeight="1" spans="1:17">
      <c r="A60" s="6">
        <v>48964</v>
      </c>
      <c r="B60" s="6" t="s">
        <v>22151</v>
      </c>
      <c r="C60" s="6" t="s">
        <v>21875</v>
      </c>
      <c r="D60" s="6" t="s">
        <v>21876</v>
      </c>
      <c r="E60" s="6" t="s">
        <v>428</v>
      </c>
      <c r="F60" s="6" t="s">
        <v>866</v>
      </c>
      <c r="G60" s="6" t="s">
        <v>22152</v>
      </c>
      <c r="H60" s="6" t="s">
        <v>22014</v>
      </c>
      <c r="I60" s="6" t="s">
        <v>22153</v>
      </c>
      <c r="J60" s="6" t="s">
        <v>22154</v>
      </c>
      <c r="K60" s="6">
        <v>367</v>
      </c>
      <c r="L60" s="6" t="s">
        <v>22155</v>
      </c>
      <c r="M60" s="6">
        <v>14</v>
      </c>
      <c r="N60" s="55" t="s">
        <v>333</v>
      </c>
      <c r="O60" s="55"/>
      <c r="P60" s="45"/>
      <c r="Q60" s="45"/>
    </row>
    <row r="61" ht="16.05" customHeight="1" spans="1:17">
      <c r="A61" s="6">
        <v>54351</v>
      </c>
      <c r="B61" s="6" t="s">
        <v>22156</v>
      </c>
      <c r="C61" s="6" t="s">
        <v>21875</v>
      </c>
      <c r="D61" s="6" t="s">
        <v>21876</v>
      </c>
      <c r="E61" s="6" t="s">
        <v>428</v>
      </c>
      <c r="F61" s="6" t="s">
        <v>866</v>
      </c>
      <c r="G61" s="6" t="s">
        <v>22157</v>
      </c>
      <c r="H61" s="6" t="s">
        <v>13351</v>
      </c>
      <c r="I61" s="6" t="s">
        <v>13352</v>
      </c>
      <c r="J61" s="12" t="s">
        <v>22158</v>
      </c>
      <c r="K61" s="6">
        <v>337</v>
      </c>
      <c r="L61" s="6" t="s">
        <v>14788</v>
      </c>
      <c r="M61" s="6">
        <v>15</v>
      </c>
      <c r="N61" s="55" t="s">
        <v>333</v>
      </c>
      <c r="O61" s="55"/>
      <c r="P61" s="45"/>
      <c r="Q61" s="45"/>
    </row>
    <row r="62" ht="16.05" customHeight="1" spans="1:17">
      <c r="A62" s="6">
        <v>48953</v>
      </c>
      <c r="B62" s="6" t="s">
        <v>22159</v>
      </c>
      <c r="C62" s="6" t="s">
        <v>21875</v>
      </c>
      <c r="D62" s="6" t="s">
        <v>21876</v>
      </c>
      <c r="E62" s="6" t="s">
        <v>428</v>
      </c>
      <c r="F62" s="6" t="s">
        <v>866</v>
      </c>
      <c r="G62" s="6" t="s">
        <v>22160</v>
      </c>
      <c r="H62" s="6" t="s">
        <v>22014</v>
      </c>
      <c r="I62" s="6" t="s">
        <v>22153</v>
      </c>
      <c r="J62" s="12" t="s">
        <v>22161</v>
      </c>
      <c r="K62" s="6">
        <v>331</v>
      </c>
      <c r="L62" s="6" t="s">
        <v>22162</v>
      </c>
      <c r="M62" s="6">
        <v>16</v>
      </c>
      <c r="N62" s="55" t="s">
        <v>333</v>
      </c>
      <c r="O62" s="55"/>
      <c r="P62" s="45"/>
      <c r="Q62" s="45"/>
    </row>
    <row r="63" ht="16.05" customHeight="1" spans="1:17">
      <c r="A63" s="6">
        <v>49093</v>
      </c>
      <c r="B63" s="6" t="s">
        <v>22163</v>
      </c>
      <c r="C63" s="6" t="s">
        <v>21875</v>
      </c>
      <c r="D63" s="6" t="s">
        <v>21876</v>
      </c>
      <c r="E63" s="6" t="s">
        <v>428</v>
      </c>
      <c r="F63" s="6" t="s">
        <v>866</v>
      </c>
      <c r="G63" s="6" t="s">
        <v>22164</v>
      </c>
      <c r="H63" s="6" t="s">
        <v>21944</v>
      </c>
      <c r="I63" s="6" t="s">
        <v>22165</v>
      </c>
      <c r="J63" s="6" t="s">
        <v>22166</v>
      </c>
      <c r="K63" s="6">
        <v>302</v>
      </c>
      <c r="L63" s="6" t="s">
        <v>22167</v>
      </c>
      <c r="M63" s="6">
        <v>17</v>
      </c>
      <c r="N63" s="55" t="s">
        <v>368</v>
      </c>
      <c r="O63" s="55"/>
      <c r="P63" s="45"/>
      <c r="Q63" s="45"/>
    </row>
    <row r="64" ht="16.05" customHeight="1" spans="1:17">
      <c r="A64" s="6">
        <v>50946</v>
      </c>
      <c r="B64" s="6" t="s">
        <v>22168</v>
      </c>
      <c r="C64" s="6" t="s">
        <v>21875</v>
      </c>
      <c r="D64" s="6" t="s">
        <v>21876</v>
      </c>
      <c r="E64" s="6" t="s">
        <v>428</v>
      </c>
      <c r="F64" s="6" t="s">
        <v>866</v>
      </c>
      <c r="G64" s="6" t="s">
        <v>22169</v>
      </c>
      <c r="H64" s="6" t="s">
        <v>4748</v>
      </c>
      <c r="I64" s="6" t="s">
        <v>22170</v>
      </c>
      <c r="J64" s="6" t="s">
        <v>22171</v>
      </c>
      <c r="K64" s="6">
        <v>276</v>
      </c>
      <c r="L64" s="6" t="s">
        <v>22172</v>
      </c>
      <c r="M64" s="6">
        <v>18</v>
      </c>
      <c r="N64" s="55" t="s">
        <v>368</v>
      </c>
      <c r="O64" s="55"/>
      <c r="P64" s="45"/>
      <c r="Q64" s="45"/>
    </row>
    <row r="65" ht="16.05" customHeight="1" spans="1:17">
      <c r="A65" s="6">
        <v>56786</v>
      </c>
      <c r="B65" s="6" t="s">
        <v>22173</v>
      </c>
      <c r="C65" s="6" t="s">
        <v>21875</v>
      </c>
      <c r="D65" s="6" t="s">
        <v>21876</v>
      </c>
      <c r="E65" s="6" t="s">
        <v>428</v>
      </c>
      <c r="F65" s="6" t="s">
        <v>866</v>
      </c>
      <c r="G65" s="6" t="s">
        <v>22174</v>
      </c>
      <c r="H65" s="6" t="s">
        <v>22112</v>
      </c>
      <c r="I65" s="6" t="s">
        <v>22175</v>
      </c>
      <c r="J65" s="6" t="s">
        <v>22176</v>
      </c>
      <c r="K65" s="6">
        <v>229</v>
      </c>
      <c r="L65" s="6" t="s">
        <v>22177</v>
      </c>
      <c r="M65" s="6">
        <v>19</v>
      </c>
      <c r="N65" s="55" t="s">
        <v>368</v>
      </c>
      <c r="O65" s="55"/>
      <c r="P65" s="45"/>
      <c r="Q65" s="45"/>
    </row>
    <row r="66" ht="16.05" customHeight="1" spans="1:17">
      <c r="A66" s="6">
        <v>54354</v>
      </c>
      <c r="B66" s="6" t="s">
        <v>22178</v>
      </c>
      <c r="C66" s="6" t="s">
        <v>21875</v>
      </c>
      <c r="D66" s="6" t="s">
        <v>21876</v>
      </c>
      <c r="E66" s="6" t="s">
        <v>428</v>
      </c>
      <c r="F66" s="6" t="s">
        <v>866</v>
      </c>
      <c r="G66" s="6" t="s">
        <v>22179</v>
      </c>
      <c r="H66" s="6" t="s">
        <v>13351</v>
      </c>
      <c r="I66" s="6" t="s">
        <v>4864</v>
      </c>
      <c r="J66" s="6" t="s">
        <v>22180</v>
      </c>
      <c r="K66" s="6">
        <v>223</v>
      </c>
      <c r="L66" s="6" t="s">
        <v>22181</v>
      </c>
      <c r="M66" s="6">
        <v>20</v>
      </c>
      <c r="N66" s="55" t="s">
        <v>368</v>
      </c>
      <c r="O66" s="55"/>
      <c r="P66" s="45"/>
      <c r="Q66" s="45"/>
    </row>
    <row r="67" ht="16.05" customHeight="1" spans="1:17">
      <c r="A67" s="6">
        <v>49016</v>
      </c>
      <c r="B67" s="6" t="s">
        <v>22182</v>
      </c>
      <c r="C67" s="6" t="s">
        <v>21875</v>
      </c>
      <c r="D67" s="6" t="s">
        <v>21876</v>
      </c>
      <c r="E67" s="6" t="s">
        <v>428</v>
      </c>
      <c r="F67" s="6" t="s">
        <v>866</v>
      </c>
      <c r="G67" s="6" t="s">
        <v>22183</v>
      </c>
      <c r="H67" s="6" t="s">
        <v>22184</v>
      </c>
      <c r="I67" s="6" t="s">
        <v>22185</v>
      </c>
      <c r="J67" s="6" t="s">
        <v>22186</v>
      </c>
      <c r="K67" s="6">
        <v>222</v>
      </c>
      <c r="L67" s="6" t="s">
        <v>22187</v>
      </c>
      <c r="M67" s="6">
        <v>21</v>
      </c>
      <c r="N67" s="55" t="s">
        <v>368</v>
      </c>
      <c r="O67" s="55"/>
      <c r="P67" s="45"/>
      <c r="Q67" s="45"/>
    </row>
    <row r="68" ht="16.05" customHeight="1" spans="1:17">
      <c r="A68" s="6">
        <v>55473</v>
      </c>
      <c r="B68" s="6" t="s">
        <v>22188</v>
      </c>
      <c r="C68" s="6" t="s">
        <v>21875</v>
      </c>
      <c r="D68" s="6" t="s">
        <v>21876</v>
      </c>
      <c r="E68" s="6" t="s">
        <v>428</v>
      </c>
      <c r="F68" s="6" t="s">
        <v>866</v>
      </c>
      <c r="G68" s="6" t="s">
        <v>22189</v>
      </c>
      <c r="H68" s="6" t="s">
        <v>21938</v>
      </c>
      <c r="I68" s="6" t="s">
        <v>21939</v>
      </c>
      <c r="J68" s="6" t="s">
        <v>22190</v>
      </c>
      <c r="K68" s="6">
        <v>200</v>
      </c>
      <c r="L68" s="6" t="s">
        <v>22191</v>
      </c>
      <c r="M68" s="6">
        <v>22</v>
      </c>
      <c r="N68" s="55" t="s">
        <v>368</v>
      </c>
      <c r="O68" s="55"/>
      <c r="P68" s="45"/>
      <c r="Q68" s="45"/>
    </row>
    <row r="69" ht="16.05" customHeight="1" spans="1:17">
      <c r="A69" s="6">
        <v>53053</v>
      </c>
      <c r="B69" s="6" t="s">
        <v>22192</v>
      </c>
      <c r="C69" s="6" t="s">
        <v>21875</v>
      </c>
      <c r="D69" s="6" t="s">
        <v>21876</v>
      </c>
      <c r="E69" s="6" t="s">
        <v>428</v>
      </c>
      <c r="F69" s="6" t="s">
        <v>866</v>
      </c>
      <c r="G69" s="6" t="s">
        <v>22193</v>
      </c>
      <c r="H69" s="6" t="s">
        <v>22112</v>
      </c>
      <c r="I69" s="6" t="s">
        <v>22113</v>
      </c>
      <c r="J69" s="6" t="s">
        <v>22194</v>
      </c>
      <c r="K69" s="6">
        <v>189</v>
      </c>
      <c r="L69" s="6" t="s">
        <v>22195</v>
      </c>
      <c r="M69" s="6">
        <v>23</v>
      </c>
      <c r="N69" s="55" t="s">
        <v>368</v>
      </c>
      <c r="O69" s="55"/>
      <c r="P69" s="45"/>
      <c r="Q69" s="45"/>
    </row>
    <row r="70" ht="16.05" customHeight="1" spans="1:17">
      <c r="A70" s="6">
        <v>48825</v>
      </c>
      <c r="B70" s="6" t="s">
        <v>22196</v>
      </c>
      <c r="C70" s="6" t="s">
        <v>21875</v>
      </c>
      <c r="D70" s="6" t="s">
        <v>21876</v>
      </c>
      <c r="E70" s="6" t="s">
        <v>428</v>
      </c>
      <c r="F70" s="6" t="s">
        <v>866</v>
      </c>
      <c r="G70" s="6" t="s">
        <v>22197</v>
      </c>
      <c r="H70" s="6" t="s">
        <v>22198</v>
      </c>
      <c r="I70" s="6" t="s">
        <v>22199</v>
      </c>
      <c r="J70" s="12" t="s">
        <v>22200</v>
      </c>
      <c r="K70" s="6">
        <v>164</v>
      </c>
      <c r="L70" s="6" t="s">
        <v>22201</v>
      </c>
      <c r="M70" s="6">
        <v>24</v>
      </c>
      <c r="N70" s="55" t="s">
        <v>368</v>
      </c>
      <c r="O70" s="55"/>
      <c r="P70" s="45"/>
      <c r="Q70" s="45"/>
    </row>
    <row r="71" ht="16.05" customHeight="1" spans="1:17">
      <c r="A71" s="6">
        <v>50928</v>
      </c>
      <c r="B71" s="6" t="s">
        <v>22202</v>
      </c>
      <c r="C71" s="6" t="s">
        <v>21875</v>
      </c>
      <c r="D71" s="6" t="s">
        <v>21876</v>
      </c>
      <c r="E71" s="6" t="s">
        <v>428</v>
      </c>
      <c r="F71" s="6" t="s">
        <v>866</v>
      </c>
      <c r="G71" s="6" t="s">
        <v>22203</v>
      </c>
      <c r="H71" s="6" t="s">
        <v>4748</v>
      </c>
      <c r="I71" s="6" t="s">
        <v>22170</v>
      </c>
      <c r="J71" s="6" t="s">
        <v>22204</v>
      </c>
      <c r="K71" s="6">
        <v>148</v>
      </c>
      <c r="L71" s="6" t="s">
        <v>22029</v>
      </c>
      <c r="M71" s="6">
        <v>25</v>
      </c>
      <c r="N71" s="55" t="s">
        <v>368</v>
      </c>
      <c r="O71" s="55"/>
      <c r="P71" s="45"/>
      <c r="Q71" s="45"/>
    </row>
    <row r="72" ht="16.05" customHeight="1" spans="1:17">
      <c r="A72" s="6">
        <v>55436</v>
      </c>
      <c r="B72" s="6" t="s">
        <v>22205</v>
      </c>
      <c r="C72" s="6" t="s">
        <v>21875</v>
      </c>
      <c r="D72" s="6" t="s">
        <v>21876</v>
      </c>
      <c r="E72" s="6" t="s">
        <v>428</v>
      </c>
      <c r="F72" s="6" t="s">
        <v>866</v>
      </c>
      <c r="G72" s="6" t="s">
        <v>22206</v>
      </c>
      <c r="H72" s="6" t="s">
        <v>22207</v>
      </c>
      <c r="I72" s="6" t="s">
        <v>22208</v>
      </c>
      <c r="J72" s="6" t="s">
        <v>22209</v>
      </c>
      <c r="K72" s="6">
        <v>148</v>
      </c>
      <c r="L72" s="6" t="s">
        <v>22121</v>
      </c>
      <c r="M72" s="6">
        <v>26</v>
      </c>
      <c r="N72" s="55" t="s">
        <v>368</v>
      </c>
      <c r="O72" s="55"/>
      <c r="P72" s="45"/>
      <c r="Q72" s="45"/>
    </row>
    <row r="73" ht="16.05" customHeight="1" spans="1:17">
      <c r="A73" s="6">
        <v>46886</v>
      </c>
      <c r="B73" s="6" t="s">
        <v>22210</v>
      </c>
      <c r="C73" s="6" t="s">
        <v>21875</v>
      </c>
      <c r="D73" s="6" t="s">
        <v>21876</v>
      </c>
      <c r="E73" s="6" t="s">
        <v>428</v>
      </c>
      <c r="F73" s="6" t="s">
        <v>866</v>
      </c>
      <c r="G73" s="6" t="s">
        <v>22211</v>
      </c>
      <c r="H73" s="6" t="s">
        <v>22212</v>
      </c>
      <c r="I73" s="6" t="s">
        <v>22213</v>
      </c>
      <c r="J73" s="6" t="s">
        <v>22214</v>
      </c>
      <c r="K73" s="6">
        <v>61</v>
      </c>
      <c r="L73" s="6" t="s">
        <v>22215</v>
      </c>
      <c r="M73" s="6">
        <v>27</v>
      </c>
      <c r="N73" s="55" t="s">
        <v>368</v>
      </c>
      <c r="O73" s="55"/>
      <c r="P73" s="45"/>
      <c r="Q73" s="45"/>
    </row>
    <row r="74" ht="16.05" customHeight="1" spans="1:17">
      <c r="A74" s="6">
        <v>49230</v>
      </c>
      <c r="B74" s="6" t="s">
        <v>22216</v>
      </c>
      <c r="C74" s="6" t="s">
        <v>21875</v>
      </c>
      <c r="D74" s="6" t="s">
        <v>21876</v>
      </c>
      <c r="E74" s="6" t="s">
        <v>428</v>
      </c>
      <c r="F74" s="6" t="s">
        <v>866</v>
      </c>
      <c r="G74" s="6" t="s">
        <v>22217</v>
      </c>
      <c r="H74" s="6" t="s">
        <v>22020</v>
      </c>
      <c r="I74" s="6" t="s">
        <v>22021</v>
      </c>
      <c r="J74" s="6" t="s">
        <v>22218</v>
      </c>
      <c r="K74" s="6">
        <v>52</v>
      </c>
      <c r="L74" s="6" t="s">
        <v>22219</v>
      </c>
      <c r="M74" s="6">
        <v>28</v>
      </c>
      <c r="N74" s="55" t="s">
        <v>368</v>
      </c>
      <c r="O74" s="55"/>
      <c r="P74" s="45"/>
      <c r="Q74" s="45"/>
    </row>
    <row r="75" ht="16.05" customHeight="1" spans="1:17">
      <c r="A75" s="6">
        <v>55518</v>
      </c>
      <c r="B75" s="6" t="s">
        <v>22220</v>
      </c>
      <c r="C75" s="6" t="s">
        <v>21875</v>
      </c>
      <c r="D75" s="6" t="s">
        <v>21876</v>
      </c>
      <c r="E75" s="6" t="s">
        <v>428</v>
      </c>
      <c r="F75" s="6" t="s">
        <v>866</v>
      </c>
      <c r="G75" s="6" t="s">
        <v>22221</v>
      </c>
      <c r="H75" s="6" t="s">
        <v>21938</v>
      </c>
      <c r="I75" s="6" t="s">
        <v>21939</v>
      </c>
      <c r="J75" s="6" t="s">
        <v>22222</v>
      </c>
      <c r="K75" s="6">
        <v>47</v>
      </c>
      <c r="L75" s="6" t="s">
        <v>22029</v>
      </c>
      <c r="M75" s="6">
        <v>29</v>
      </c>
      <c r="N75" s="55" t="s">
        <v>368</v>
      </c>
      <c r="O75" s="55"/>
      <c r="P75" s="45"/>
      <c r="Q75" s="45"/>
    </row>
    <row r="76" ht="16.05" customHeight="1" spans="1:17">
      <c r="A76" s="6">
        <v>51957</v>
      </c>
      <c r="B76" s="6" t="s">
        <v>22223</v>
      </c>
      <c r="C76" s="6" t="s">
        <v>21875</v>
      </c>
      <c r="D76" s="6" t="s">
        <v>21876</v>
      </c>
      <c r="E76" s="6" t="s">
        <v>428</v>
      </c>
      <c r="F76" s="6" t="s">
        <v>866</v>
      </c>
      <c r="G76" s="6" t="s">
        <v>22224</v>
      </c>
      <c r="H76" s="6" t="s">
        <v>22032</v>
      </c>
      <c r="I76" s="6" t="s">
        <v>22225</v>
      </c>
      <c r="J76" s="6" t="s">
        <v>22226</v>
      </c>
      <c r="K76" s="6">
        <v>46</v>
      </c>
      <c r="L76" s="6" t="s">
        <v>22029</v>
      </c>
      <c r="M76" s="6">
        <v>30</v>
      </c>
      <c r="N76" s="55" t="s">
        <v>368</v>
      </c>
      <c r="O76" s="55"/>
      <c r="P76" s="45"/>
      <c r="Q76" s="45"/>
    </row>
    <row r="77" ht="16.05" customHeight="1" spans="1:17">
      <c r="A77" s="6">
        <v>57808</v>
      </c>
      <c r="B77" s="6" t="s">
        <v>22227</v>
      </c>
      <c r="C77" s="6" t="s">
        <v>21875</v>
      </c>
      <c r="D77" s="6" t="s">
        <v>21876</v>
      </c>
      <c r="E77" s="6" t="s">
        <v>428</v>
      </c>
      <c r="F77" s="6" t="s">
        <v>866</v>
      </c>
      <c r="G77" s="6" t="s">
        <v>22228</v>
      </c>
      <c r="H77" s="6" t="s">
        <v>22228</v>
      </c>
      <c r="I77" s="6" t="s">
        <v>22229</v>
      </c>
      <c r="J77" s="6" t="s">
        <v>22230</v>
      </c>
      <c r="K77" s="6">
        <v>46</v>
      </c>
      <c r="L77" s="6" t="s">
        <v>22143</v>
      </c>
      <c r="M77" s="6">
        <v>31</v>
      </c>
      <c r="N77" s="55" t="s">
        <v>368</v>
      </c>
      <c r="O77" s="55"/>
      <c r="P77" s="45"/>
      <c r="Q77" s="45"/>
    </row>
    <row r="78" ht="16.05" customHeight="1" spans="1:17">
      <c r="A78" s="6">
        <v>49737</v>
      </c>
      <c r="B78" s="6" t="s">
        <v>22231</v>
      </c>
      <c r="C78" s="6" t="s">
        <v>21875</v>
      </c>
      <c r="D78" s="6" t="s">
        <v>21876</v>
      </c>
      <c r="E78" s="6" t="s">
        <v>428</v>
      </c>
      <c r="F78" s="6" t="s">
        <v>866</v>
      </c>
      <c r="G78" s="6" t="s">
        <v>22232</v>
      </c>
      <c r="H78" s="6" t="s">
        <v>13346</v>
      </c>
      <c r="I78" s="6" t="s">
        <v>22136</v>
      </c>
      <c r="J78" s="6" t="s">
        <v>22233</v>
      </c>
      <c r="K78" s="6">
        <v>28</v>
      </c>
      <c r="L78" s="6" t="s">
        <v>22234</v>
      </c>
      <c r="M78" s="6">
        <v>32</v>
      </c>
      <c r="N78" s="55" t="s">
        <v>368</v>
      </c>
      <c r="O78" s="55"/>
      <c r="P78" s="45"/>
      <c r="Q78" s="45"/>
    </row>
    <row r="79" ht="16.05" customHeight="1" spans="1:17">
      <c r="A79" s="6"/>
      <c r="B79" s="6"/>
      <c r="C79" s="6"/>
      <c r="D79" s="6"/>
      <c r="E79" s="6"/>
      <c r="F79" s="6"/>
      <c r="G79" s="6"/>
      <c r="H79" s="6"/>
      <c r="I79" s="6"/>
      <c r="J79" s="6"/>
      <c r="K79" s="6"/>
      <c r="L79" s="6"/>
      <c r="M79" s="6"/>
      <c r="N79" s="55"/>
      <c r="O79" s="55"/>
      <c r="P79" s="45"/>
      <c r="Q79" s="45"/>
    </row>
    <row r="80" ht="16.05" customHeight="1" spans="1:17">
      <c r="A80" s="6">
        <v>56956</v>
      </c>
      <c r="B80" s="6" t="s">
        <v>22235</v>
      </c>
      <c r="C80" s="6" t="s">
        <v>21875</v>
      </c>
      <c r="D80" s="6" t="s">
        <v>21876</v>
      </c>
      <c r="E80" s="6" t="s">
        <v>428</v>
      </c>
      <c r="F80" s="6" t="s">
        <v>1102</v>
      </c>
      <c r="G80" s="6" t="s">
        <v>22236</v>
      </c>
      <c r="H80" s="6" t="s">
        <v>22237</v>
      </c>
      <c r="I80" s="6" t="s">
        <v>22238</v>
      </c>
      <c r="J80" s="6" t="s">
        <v>22239</v>
      </c>
      <c r="K80" s="6">
        <v>632</v>
      </c>
      <c r="L80" s="6" t="s">
        <v>22240</v>
      </c>
      <c r="M80" s="6">
        <v>3</v>
      </c>
      <c r="N80" s="78" t="s">
        <v>298</v>
      </c>
      <c r="O80" s="55"/>
      <c r="P80" s="6">
        <v>613</v>
      </c>
      <c r="Q80" s="6" t="s">
        <v>22241</v>
      </c>
    </row>
    <row r="81" ht="16.05" customHeight="1" spans="1:17">
      <c r="A81" s="6">
        <v>49153</v>
      </c>
      <c r="B81" s="6" t="s">
        <v>22242</v>
      </c>
      <c r="C81" s="6" t="s">
        <v>21875</v>
      </c>
      <c r="D81" s="6" t="s">
        <v>21876</v>
      </c>
      <c r="E81" s="6" t="s">
        <v>428</v>
      </c>
      <c r="F81" s="6" t="s">
        <v>1102</v>
      </c>
      <c r="G81" s="6" t="s">
        <v>22243</v>
      </c>
      <c r="H81" s="6" t="s">
        <v>22131</v>
      </c>
      <c r="I81" s="6" t="s">
        <v>22244</v>
      </c>
      <c r="J81" s="6" t="s">
        <v>22245</v>
      </c>
      <c r="K81" s="6">
        <v>634</v>
      </c>
      <c r="L81" s="6" t="s">
        <v>22246</v>
      </c>
      <c r="M81" s="6">
        <v>1</v>
      </c>
      <c r="N81" s="78" t="s">
        <v>311</v>
      </c>
      <c r="O81" s="55"/>
      <c r="P81" s="6">
        <v>580</v>
      </c>
      <c r="Q81" s="40" t="s">
        <v>22247</v>
      </c>
    </row>
    <row r="82" ht="16.05" customHeight="1" spans="1:17">
      <c r="A82" s="6">
        <v>53641</v>
      </c>
      <c r="B82" s="6" t="s">
        <v>22248</v>
      </c>
      <c r="C82" s="6" t="s">
        <v>21875</v>
      </c>
      <c r="D82" s="6" t="s">
        <v>21876</v>
      </c>
      <c r="E82" s="6" t="s">
        <v>428</v>
      </c>
      <c r="F82" s="6" t="s">
        <v>1102</v>
      </c>
      <c r="G82" s="6" t="s">
        <v>22249</v>
      </c>
      <c r="H82" s="6" t="s">
        <v>22250</v>
      </c>
      <c r="I82" s="6" t="s">
        <v>22251</v>
      </c>
      <c r="J82" s="6" t="s">
        <v>22252</v>
      </c>
      <c r="K82" s="6">
        <v>633</v>
      </c>
      <c r="L82" s="6" t="s">
        <v>22253</v>
      </c>
      <c r="M82" s="6">
        <v>2</v>
      </c>
      <c r="N82" s="78" t="s">
        <v>322</v>
      </c>
      <c r="O82" s="55"/>
      <c r="P82" s="6">
        <v>238</v>
      </c>
      <c r="Q82" s="6" t="s">
        <v>22254</v>
      </c>
    </row>
    <row r="83" ht="16.05" customHeight="1" spans="1:17">
      <c r="A83" s="6">
        <v>55291</v>
      </c>
      <c r="B83" s="6" t="s">
        <v>22255</v>
      </c>
      <c r="C83" s="6" t="s">
        <v>21875</v>
      </c>
      <c r="D83" s="6" t="s">
        <v>21876</v>
      </c>
      <c r="E83" s="6" t="s">
        <v>428</v>
      </c>
      <c r="F83" s="6" t="s">
        <v>1102</v>
      </c>
      <c r="G83" s="6" t="s">
        <v>22256</v>
      </c>
      <c r="H83" s="6" t="s">
        <v>17583</v>
      </c>
      <c r="I83" s="6" t="s">
        <v>22257</v>
      </c>
      <c r="J83" s="6" t="s">
        <v>22258</v>
      </c>
      <c r="K83" s="6">
        <v>620</v>
      </c>
      <c r="L83" s="6" t="s">
        <v>22259</v>
      </c>
      <c r="M83" s="6">
        <v>4</v>
      </c>
      <c r="N83" s="55" t="s">
        <v>642</v>
      </c>
      <c r="O83" s="55"/>
      <c r="P83" s="6"/>
      <c r="Q83" s="6"/>
    </row>
    <row r="84" ht="16.05" customHeight="1" spans="1:17">
      <c r="A84" s="6">
        <v>47690</v>
      </c>
      <c r="B84" s="6" t="s">
        <v>22260</v>
      </c>
      <c r="C84" s="6" t="s">
        <v>21875</v>
      </c>
      <c r="D84" s="6" t="s">
        <v>21876</v>
      </c>
      <c r="E84" s="6" t="s">
        <v>428</v>
      </c>
      <c r="F84" s="6" t="s">
        <v>1102</v>
      </c>
      <c r="G84" s="6" t="s">
        <v>22261</v>
      </c>
      <c r="H84" s="6" t="s">
        <v>22262</v>
      </c>
      <c r="I84" s="6" t="s">
        <v>22263</v>
      </c>
      <c r="J84" s="6" t="s">
        <v>22264</v>
      </c>
      <c r="K84" s="6">
        <v>579</v>
      </c>
      <c r="L84" s="6" t="s">
        <v>22265</v>
      </c>
      <c r="M84" s="6">
        <v>5</v>
      </c>
      <c r="N84" s="55" t="s">
        <v>333</v>
      </c>
      <c r="O84" s="55"/>
      <c r="P84" s="45"/>
      <c r="Q84" s="45"/>
    </row>
    <row r="85" ht="16.05" customHeight="1" spans="1:17">
      <c r="A85" s="6">
        <v>50529</v>
      </c>
      <c r="B85" s="6" t="s">
        <v>22266</v>
      </c>
      <c r="C85" s="6" t="s">
        <v>21875</v>
      </c>
      <c r="D85" s="6" t="s">
        <v>21876</v>
      </c>
      <c r="E85" s="6" t="s">
        <v>428</v>
      </c>
      <c r="F85" s="6" t="s">
        <v>1102</v>
      </c>
      <c r="G85" s="6" t="s">
        <v>22267</v>
      </c>
      <c r="H85" s="6" t="s">
        <v>17583</v>
      </c>
      <c r="I85" s="6" t="s">
        <v>22257</v>
      </c>
      <c r="J85" s="6" t="s">
        <v>22268</v>
      </c>
      <c r="K85" s="6">
        <v>533</v>
      </c>
      <c r="L85" s="6" t="s">
        <v>22269</v>
      </c>
      <c r="M85" s="6">
        <v>6</v>
      </c>
      <c r="N85" s="55" t="s">
        <v>333</v>
      </c>
      <c r="O85" s="55"/>
      <c r="P85" s="45"/>
      <c r="Q85" s="45"/>
    </row>
    <row r="86" ht="16.05" customHeight="1" spans="1:17">
      <c r="A86" s="6">
        <v>50399</v>
      </c>
      <c r="B86" s="6" t="s">
        <v>22270</v>
      </c>
      <c r="C86" s="6" t="s">
        <v>21875</v>
      </c>
      <c r="D86" s="6" t="s">
        <v>21876</v>
      </c>
      <c r="E86" s="6" t="s">
        <v>428</v>
      </c>
      <c r="F86" s="6" t="s">
        <v>1102</v>
      </c>
      <c r="G86" s="6" t="s">
        <v>22271</v>
      </c>
      <c r="H86" s="6" t="s">
        <v>22272</v>
      </c>
      <c r="I86" s="6" t="s">
        <v>22273</v>
      </c>
      <c r="J86" s="6" t="s">
        <v>22274</v>
      </c>
      <c r="K86" s="6">
        <v>507</v>
      </c>
      <c r="L86" s="6" t="s">
        <v>22269</v>
      </c>
      <c r="M86" s="6">
        <v>7</v>
      </c>
      <c r="N86" s="55" t="s">
        <v>333</v>
      </c>
      <c r="O86" s="55"/>
      <c r="P86" s="45"/>
      <c r="Q86" s="45"/>
    </row>
    <row r="87" ht="16.05" customHeight="1" spans="1:17">
      <c r="A87" s="6">
        <v>50461</v>
      </c>
      <c r="B87" s="6" t="s">
        <v>22275</v>
      </c>
      <c r="C87" s="6" t="s">
        <v>21875</v>
      </c>
      <c r="D87" s="6" t="s">
        <v>21876</v>
      </c>
      <c r="E87" s="6" t="s">
        <v>428</v>
      </c>
      <c r="F87" s="6" t="s">
        <v>1102</v>
      </c>
      <c r="G87" s="6" t="s">
        <v>22276</v>
      </c>
      <c r="H87" s="6" t="s">
        <v>22277</v>
      </c>
      <c r="I87" s="6" t="s">
        <v>22278</v>
      </c>
      <c r="J87" s="6" t="s">
        <v>22279</v>
      </c>
      <c r="K87" s="6">
        <v>439</v>
      </c>
      <c r="L87" s="6" t="s">
        <v>22280</v>
      </c>
      <c r="M87" s="6">
        <v>8</v>
      </c>
      <c r="N87" s="55" t="s">
        <v>333</v>
      </c>
      <c r="O87" s="55"/>
      <c r="P87" s="45"/>
      <c r="Q87" s="45"/>
    </row>
    <row r="88" ht="16.05" customHeight="1" spans="1:17">
      <c r="A88" s="6">
        <v>48304</v>
      </c>
      <c r="B88" s="6" t="s">
        <v>22281</v>
      </c>
      <c r="C88" s="6" t="s">
        <v>21875</v>
      </c>
      <c r="D88" s="6" t="s">
        <v>21876</v>
      </c>
      <c r="E88" s="6" t="s">
        <v>428</v>
      </c>
      <c r="F88" s="6" t="s">
        <v>1102</v>
      </c>
      <c r="G88" s="6" t="s">
        <v>22282</v>
      </c>
      <c r="H88" s="6" t="s">
        <v>22283</v>
      </c>
      <c r="I88" s="6" t="s">
        <v>22284</v>
      </c>
      <c r="J88" s="6" t="s">
        <v>22285</v>
      </c>
      <c r="K88" s="6">
        <v>428</v>
      </c>
      <c r="L88" s="6" t="s">
        <v>22286</v>
      </c>
      <c r="M88" s="6">
        <v>9</v>
      </c>
      <c r="N88" s="55" t="s">
        <v>333</v>
      </c>
      <c r="O88" s="55"/>
      <c r="P88" s="45"/>
      <c r="Q88" s="45"/>
    </row>
    <row r="89" ht="16.05" customHeight="1" spans="1:17">
      <c r="A89" s="6">
        <v>46948</v>
      </c>
      <c r="B89" s="6" t="s">
        <v>22287</v>
      </c>
      <c r="C89" s="6" t="s">
        <v>21875</v>
      </c>
      <c r="D89" s="6" t="s">
        <v>21876</v>
      </c>
      <c r="E89" s="6" t="s">
        <v>428</v>
      </c>
      <c r="F89" s="6" t="s">
        <v>1102</v>
      </c>
      <c r="G89" s="6" t="s">
        <v>22288</v>
      </c>
      <c r="H89" s="6" t="s">
        <v>11599</v>
      </c>
      <c r="I89" s="6" t="s">
        <v>22289</v>
      </c>
      <c r="J89" s="6" t="s">
        <v>22290</v>
      </c>
      <c r="K89" s="6">
        <v>374</v>
      </c>
      <c r="L89" s="6" t="s">
        <v>22291</v>
      </c>
      <c r="M89" s="6">
        <v>10</v>
      </c>
      <c r="N89" s="55" t="s">
        <v>333</v>
      </c>
      <c r="O89" s="55"/>
      <c r="P89" s="45"/>
      <c r="Q89" s="45"/>
    </row>
    <row r="90" ht="16.05" customHeight="1" spans="1:17">
      <c r="A90" s="6">
        <v>48874</v>
      </c>
      <c r="B90" s="6" t="s">
        <v>22292</v>
      </c>
      <c r="C90" s="6" t="s">
        <v>21875</v>
      </c>
      <c r="D90" s="6" t="s">
        <v>21876</v>
      </c>
      <c r="E90" s="6" t="s">
        <v>428</v>
      </c>
      <c r="F90" s="6" t="s">
        <v>1102</v>
      </c>
      <c r="G90" s="6" t="s">
        <v>22293</v>
      </c>
      <c r="H90" s="6" t="s">
        <v>22198</v>
      </c>
      <c r="I90" s="6" t="s">
        <v>22199</v>
      </c>
      <c r="J90" s="6" t="s">
        <v>22294</v>
      </c>
      <c r="K90" s="6">
        <v>373</v>
      </c>
      <c r="L90" s="6" t="s">
        <v>22155</v>
      </c>
      <c r="M90" s="6">
        <v>11</v>
      </c>
      <c r="N90" s="55" t="s">
        <v>333</v>
      </c>
      <c r="O90" s="55"/>
      <c r="P90" s="45"/>
      <c r="Q90" s="45"/>
    </row>
    <row r="91" s="77" customFormat="1" ht="16.05" customHeight="1" spans="1:17">
      <c r="A91" s="12">
        <v>47772</v>
      </c>
      <c r="B91" s="12" t="s">
        <v>22295</v>
      </c>
      <c r="C91" s="12" t="s">
        <v>21875</v>
      </c>
      <c r="D91" s="12" t="s">
        <v>21876</v>
      </c>
      <c r="E91" s="12" t="s">
        <v>428</v>
      </c>
      <c r="F91" s="12" t="s">
        <v>1102</v>
      </c>
      <c r="G91" s="12" t="s">
        <v>22296</v>
      </c>
      <c r="H91" s="12" t="s">
        <v>22262</v>
      </c>
      <c r="I91" s="12" t="s">
        <v>22263</v>
      </c>
      <c r="J91" s="12" t="s">
        <v>22297</v>
      </c>
      <c r="K91" s="12">
        <v>371</v>
      </c>
      <c r="L91" s="12" t="s">
        <v>22298</v>
      </c>
      <c r="M91" s="12">
        <v>12</v>
      </c>
      <c r="N91" s="79" t="s">
        <v>333</v>
      </c>
      <c r="O91" s="79"/>
      <c r="P91" s="80"/>
      <c r="Q91" s="80"/>
    </row>
    <row r="92" ht="16.05" customHeight="1" spans="1:17">
      <c r="A92" s="6">
        <v>50518</v>
      </c>
      <c r="B92" s="6" t="s">
        <v>22299</v>
      </c>
      <c r="C92" s="6" t="s">
        <v>21875</v>
      </c>
      <c r="D92" s="6" t="s">
        <v>21876</v>
      </c>
      <c r="E92" s="6" t="s">
        <v>428</v>
      </c>
      <c r="F92" s="6" t="s">
        <v>1102</v>
      </c>
      <c r="G92" s="6" t="s">
        <v>22300</v>
      </c>
      <c r="H92" s="6" t="s">
        <v>17583</v>
      </c>
      <c r="I92" s="6" t="s">
        <v>22257</v>
      </c>
      <c r="J92" s="6" t="s">
        <v>22301</v>
      </c>
      <c r="K92" s="6">
        <v>280</v>
      </c>
      <c r="L92" s="6" t="s">
        <v>22302</v>
      </c>
      <c r="M92" s="6">
        <v>13</v>
      </c>
      <c r="N92" s="55" t="s">
        <v>333</v>
      </c>
      <c r="O92" s="55"/>
      <c r="P92" s="45"/>
      <c r="Q92" s="45"/>
    </row>
    <row r="93" ht="16.05" customHeight="1" spans="1:17">
      <c r="A93" s="6">
        <v>50487</v>
      </c>
      <c r="B93" s="6" t="s">
        <v>22303</v>
      </c>
      <c r="C93" s="6" t="s">
        <v>21875</v>
      </c>
      <c r="D93" s="6" t="s">
        <v>21876</v>
      </c>
      <c r="E93" s="6" t="s">
        <v>428</v>
      </c>
      <c r="F93" s="6" t="s">
        <v>1102</v>
      </c>
      <c r="G93" s="6" t="s">
        <v>22304</v>
      </c>
      <c r="H93" s="6" t="s">
        <v>22305</v>
      </c>
      <c r="I93" s="6" t="s">
        <v>22306</v>
      </c>
      <c r="J93" s="6" t="s">
        <v>22307</v>
      </c>
      <c r="K93" s="6">
        <v>227</v>
      </c>
      <c r="L93" s="6" t="s">
        <v>22308</v>
      </c>
      <c r="M93" s="6">
        <v>14</v>
      </c>
      <c r="N93" s="55" t="s">
        <v>368</v>
      </c>
      <c r="O93" s="55"/>
      <c r="P93" s="45"/>
      <c r="Q93" s="45"/>
    </row>
    <row r="94" ht="16.05" customHeight="1" spans="1:17">
      <c r="A94" s="6">
        <v>50497</v>
      </c>
      <c r="B94" s="6" t="s">
        <v>22309</v>
      </c>
      <c r="C94" s="6" t="s">
        <v>21875</v>
      </c>
      <c r="D94" s="6" t="s">
        <v>21876</v>
      </c>
      <c r="E94" s="6" t="s">
        <v>428</v>
      </c>
      <c r="F94" s="6" t="s">
        <v>1102</v>
      </c>
      <c r="G94" s="6" t="s">
        <v>22310</v>
      </c>
      <c r="H94" s="6" t="s">
        <v>22277</v>
      </c>
      <c r="I94" s="6" t="s">
        <v>22311</v>
      </c>
      <c r="J94" s="6" t="s">
        <v>22312</v>
      </c>
      <c r="K94" s="6">
        <v>196</v>
      </c>
      <c r="L94" s="6" t="s">
        <v>22313</v>
      </c>
      <c r="M94" s="6">
        <v>15</v>
      </c>
      <c r="N94" s="55" t="s">
        <v>368</v>
      </c>
      <c r="O94" s="55"/>
      <c r="P94" s="45"/>
      <c r="Q94" s="45"/>
    </row>
    <row r="95" ht="16.05" customHeight="1" spans="1:17">
      <c r="A95" s="6">
        <v>55551</v>
      </c>
      <c r="B95" s="6" t="s">
        <v>22314</v>
      </c>
      <c r="C95" s="6" t="s">
        <v>21875</v>
      </c>
      <c r="D95" s="6" t="s">
        <v>21876</v>
      </c>
      <c r="E95" s="6" t="s">
        <v>428</v>
      </c>
      <c r="F95" s="6" t="s">
        <v>1102</v>
      </c>
      <c r="G95" s="6" t="s">
        <v>22315</v>
      </c>
      <c r="H95" s="6" t="s">
        <v>21938</v>
      </c>
      <c r="I95" s="6" t="s">
        <v>21939</v>
      </c>
      <c r="J95" s="6" t="s">
        <v>22316</v>
      </c>
      <c r="K95" s="6">
        <v>173</v>
      </c>
      <c r="L95" s="6" t="s">
        <v>22317</v>
      </c>
      <c r="M95" s="6">
        <v>16</v>
      </c>
      <c r="N95" s="55" t="s">
        <v>368</v>
      </c>
      <c r="O95" s="55"/>
      <c r="P95" s="45"/>
      <c r="Q95" s="45"/>
    </row>
    <row r="96" ht="16.05" customHeight="1" spans="1:17">
      <c r="A96" s="6">
        <v>53630</v>
      </c>
      <c r="B96" s="6" t="s">
        <v>22318</v>
      </c>
      <c r="C96" s="6" t="s">
        <v>21875</v>
      </c>
      <c r="D96" s="6" t="s">
        <v>21876</v>
      </c>
      <c r="E96" s="6" t="s">
        <v>428</v>
      </c>
      <c r="F96" s="6" t="s">
        <v>1102</v>
      </c>
      <c r="G96" s="6" t="s">
        <v>22319</v>
      </c>
      <c r="H96" s="6" t="s">
        <v>22250</v>
      </c>
      <c r="I96" s="6" t="s">
        <v>22320</v>
      </c>
      <c r="J96" s="6" t="s">
        <v>22321</v>
      </c>
      <c r="K96" s="6">
        <v>140</v>
      </c>
      <c r="L96" s="6" t="s">
        <v>22322</v>
      </c>
      <c r="M96" s="6">
        <v>17</v>
      </c>
      <c r="N96" s="55" t="s">
        <v>368</v>
      </c>
      <c r="O96" s="55"/>
      <c r="P96" s="45"/>
      <c r="Q96" s="45"/>
    </row>
    <row r="97" ht="16.05" customHeight="1" spans="1:17">
      <c r="A97" s="6">
        <v>55746</v>
      </c>
      <c r="B97" s="6" t="s">
        <v>22323</v>
      </c>
      <c r="C97" s="6" t="s">
        <v>21875</v>
      </c>
      <c r="D97" s="6" t="s">
        <v>21876</v>
      </c>
      <c r="E97" s="6" t="s">
        <v>428</v>
      </c>
      <c r="F97" s="6" t="s">
        <v>1102</v>
      </c>
      <c r="G97" s="6" t="s">
        <v>22324</v>
      </c>
      <c r="H97" s="6" t="s">
        <v>21878</v>
      </c>
      <c r="I97" s="6" t="s">
        <v>21879</v>
      </c>
      <c r="J97" s="6" t="s">
        <v>22325</v>
      </c>
      <c r="K97" s="6">
        <v>132</v>
      </c>
      <c r="L97" s="6" t="s">
        <v>22326</v>
      </c>
      <c r="M97" s="6">
        <v>18</v>
      </c>
      <c r="N97" s="55" t="s">
        <v>368</v>
      </c>
      <c r="O97" s="55"/>
      <c r="P97" s="45"/>
      <c r="Q97" s="45"/>
    </row>
    <row r="98" ht="16.05" customHeight="1" spans="1:17">
      <c r="A98" s="6">
        <v>57608</v>
      </c>
      <c r="B98" s="6" t="s">
        <v>22327</v>
      </c>
      <c r="C98" s="6" t="s">
        <v>21875</v>
      </c>
      <c r="D98" s="6" t="s">
        <v>21876</v>
      </c>
      <c r="E98" s="6" t="s">
        <v>428</v>
      </c>
      <c r="F98" s="6" t="s">
        <v>1102</v>
      </c>
      <c r="G98" s="6" t="s">
        <v>22328</v>
      </c>
      <c r="H98" s="6" t="s">
        <v>22329</v>
      </c>
      <c r="I98" s="6" t="s">
        <v>22330</v>
      </c>
      <c r="J98" s="6" t="s">
        <v>22331</v>
      </c>
      <c r="K98" s="6">
        <v>101</v>
      </c>
      <c r="L98" s="6" t="s">
        <v>22332</v>
      </c>
      <c r="M98" s="6">
        <v>19</v>
      </c>
      <c r="N98" s="55" t="s">
        <v>368</v>
      </c>
      <c r="O98" s="55"/>
      <c r="P98" s="45"/>
      <c r="Q98" s="45"/>
    </row>
    <row r="99" ht="16.05" customHeight="1" spans="1:17">
      <c r="A99" s="6">
        <v>54933</v>
      </c>
      <c r="B99" s="6" t="s">
        <v>22333</v>
      </c>
      <c r="C99" s="6" t="s">
        <v>21875</v>
      </c>
      <c r="D99" s="6" t="s">
        <v>21876</v>
      </c>
      <c r="E99" s="6" t="s">
        <v>428</v>
      </c>
      <c r="F99" s="6" t="s">
        <v>1102</v>
      </c>
      <c r="G99" s="6" t="s">
        <v>22334</v>
      </c>
      <c r="H99" s="6" t="s">
        <v>22329</v>
      </c>
      <c r="I99" s="6" t="s">
        <v>22335</v>
      </c>
      <c r="J99" s="6" t="s">
        <v>22336</v>
      </c>
      <c r="K99" s="6">
        <v>61</v>
      </c>
      <c r="L99" s="6" t="s">
        <v>22337</v>
      </c>
      <c r="M99" s="6">
        <v>20</v>
      </c>
      <c r="N99" s="55" t="s">
        <v>368</v>
      </c>
      <c r="O99" s="55"/>
      <c r="P99" s="45"/>
      <c r="Q99" s="45"/>
    </row>
    <row r="100" ht="16.05" customHeight="1" spans="1:17">
      <c r="A100" s="6">
        <v>56312</v>
      </c>
      <c r="B100" s="6" t="s">
        <v>22338</v>
      </c>
      <c r="C100" s="6" t="s">
        <v>21875</v>
      </c>
      <c r="D100" s="6" t="s">
        <v>21876</v>
      </c>
      <c r="E100" s="6" t="s">
        <v>428</v>
      </c>
      <c r="F100" s="6" t="s">
        <v>1102</v>
      </c>
      <c r="G100" s="6" t="s">
        <v>22339</v>
      </c>
      <c r="H100" s="6" t="s">
        <v>22340</v>
      </c>
      <c r="I100" s="6" t="s">
        <v>22341</v>
      </c>
      <c r="J100" s="6" t="s">
        <v>22342</v>
      </c>
      <c r="K100" s="6">
        <v>61</v>
      </c>
      <c r="L100" s="6" t="s">
        <v>22343</v>
      </c>
      <c r="M100" s="6">
        <v>21</v>
      </c>
      <c r="N100" s="55" t="s">
        <v>368</v>
      </c>
      <c r="O100" s="55"/>
      <c r="P100" s="45"/>
      <c r="Q100" s="45"/>
    </row>
    <row r="101" ht="16.05" customHeight="1" spans="1:17">
      <c r="A101" s="6">
        <v>46921</v>
      </c>
      <c r="B101" s="6" t="s">
        <v>22344</v>
      </c>
      <c r="C101" s="6" t="s">
        <v>21875</v>
      </c>
      <c r="D101" s="6" t="s">
        <v>21876</v>
      </c>
      <c r="E101" s="6" t="s">
        <v>428</v>
      </c>
      <c r="F101" s="6" t="s">
        <v>1102</v>
      </c>
      <c r="G101" s="6" t="s">
        <v>22345</v>
      </c>
      <c r="H101" s="6" t="s">
        <v>22346</v>
      </c>
      <c r="I101" s="6" t="s">
        <v>22347</v>
      </c>
      <c r="J101" s="6" t="s">
        <v>22348</v>
      </c>
      <c r="K101" s="6">
        <v>53</v>
      </c>
      <c r="L101" s="6" t="s">
        <v>22286</v>
      </c>
      <c r="M101" s="6">
        <v>22</v>
      </c>
      <c r="N101" s="55" t="s">
        <v>368</v>
      </c>
      <c r="O101" s="55"/>
      <c r="P101" s="45"/>
      <c r="Q101" s="45"/>
    </row>
    <row r="102" ht="16.05" customHeight="1" spans="1:17">
      <c r="A102" s="6">
        <v>55181</v>
      </c>
      <c r="B102" s="6" t="s">
        <v>22349</v>
      </c>
      <c r="C102" s="6" t="s">
        <v>21875</v>
      </c>
      <c r="D102" s="6" t="s">
        <v>21876</v>
      </c>
      <c r="E102" s="6" t="s">
        <v>428</v>
      </c>
      <c r="F102" s="6" t="s">
        <v>1102</v>
      </c>
      <c r="G102" s="6" t="s">
        <v>22350</v>
      </c>
      <c r="H102" s="6" t="s">
        <v>22351</v>
      </c>
      <c r="I102" s="6" t="s">
        <v>22352</v>
      </c>
      <c r="J102" s="6" t="s">
        <v>22353</v>
      </c>
      <c r="K102" s="6">
        <v>46</v>
      </c>
      <c r="L102" s="6" t="s">
        <v>22354</v>
      </c>
      <c r="M102" s="6">
        <v>23</v>
      </c>
      <c r="N102" s="55" t="s">
        <v>368</v>
      </c>
      <c r="O102" s="55"/>
      <c r="P102" s="45"/>
      <c r="Q102" s="45"/>
    </row>
    <row r="103" ht="16.05" customHeight="1" spans="1:17">
      <c r="A103" s="6">
        <v>47176</v>
      </c>
      <c r="B103" s="6" t="s">
        <v>22355</v>
      </c>
      <c r="C103" s="6" t="s">
        <v>21875</v>
      </c>
      <c r="D103" s="6" t="s">
        <v>21876</v>
      </c>
      <c r="E103" s="6" t="s">
        <v>428</v>
      </c>
      <c r="F103" s="6" t="s">
        <v>1102</v>
      </c>
      <c r="G103" s="6" t="s">
        <v>22356</v>
      </c>
      <c r="H103" s="6" t="s">
        <v>22346</v>
      </c>
      <c r="I103" s="6" t="s">
        <v>22347</v>
      </c>
      <c r="J103" s="6" t="s">
        <v>22357</v>
      </c>
      <c r="K103" s="6">
        <v>46</v>
      </c>
      <c r="L103" s="6" t="s">
        <v>22291</v>
      </c>
      <c r="M103" s="6">
        <v>24</v>
      </c>
      <c r="N103" s="55" t="s">
        <v>368</v>
      </c>
      <c r="O103" s="55"/>
      <c r="P103" s="45"/>
      <c r="Q103" s="45"/>
    </row>
    <row r="104" ht="16.05" customHeight="1" spans="1:17">
      <c r="A104" s="6">
        <v>50382</v>
      </c>
      <c r="B104" s="6" t="s">
        <v>22358</v>
      </c>
      <c r="C104" s="6" t="s">
        <v>21875</v>
      </c>
      <c r="D104" s="6" t="s">
        <v>21876</v>
      </c>
      <c r="E104" s="6" t="s">
        <v>428</v>
      </c>
      <c r="F104" s="6" t="s">
        <v>1102</v>
      </c>
      <c r="G104" s="6" t="s">
        <v>22359</v>
      </c>
      <c r="H104" s="6" t="s">
        <v>22272</v>
      </c>
      <c r="I104" s="6" t="s">
        <v>22360</v>
      </c>
      <c r="J104" s="6" t="s">
        <v>22361</v>
      </c>
      <c r="K104" s="6">
        <v>46</v>
      </c>
      <c r="L104" s="6" t="s">
        <v>22362</v>
      </c>
      <c r="M104" s="6">
        <v>25</v>
      </c>
      <c r="N104" s="55" t="s">
        <v>368</v>
      </c>
      <c r="O104" s="55"/>
      <c r="P104" s="45"/>
      <c r="Q104" s="45"/>
    </row>
    <row r="105" ht="16.05" customHeight="1" spans="1:17">
      <c r="A105" s="6"/>
      <c r="B105" s="6"/>
      <c r="C105" s="6"/>
      <c r="D105" s="6"/>
      <c r="E105" s="6"/>
      <c r="F105" s="6"/>
      <c r="G105" s="6"/>
      <c r="H105" s="6"/>
      <c r="I105" s="6"/>
      <c r="J105" s="6"/>
      <c r="K105" s="6"/>
      <c r="L105" s="6"/>
      <c r="M105" s="6"/>
      <c r="N105" s="55"/>
      <c r="O105" s="55"/>
      <c r="P105" s="45"/>
      <c r="Q105" s="45"/>
    </row>
    <row r="106" ht="16.05" customHeight="1" spans="1:17">
      <c r="A106" s="6">
        <v>64230</v>
      </c>
      <c r="B106" s="6" t="s">
        <v>22363</v>
      </c>
      <c r="C106" s="6" t="s">
        <v>22364</v>
      </c>
      <c r="D106" s="6" t="s">
        <v>22365</v>
      </c>
      <c r="E106" s="6" t="s">
        <v>597</v>
      </c>
      <c r="F106" s="6" t="s">
        <v>1141</v>
      </c>
      <c r="G106" s="6" t="s">
        <v>22366</v>
      </c>
      <c r="H106" s="6" t="s">
        <v>22366</v>
      </c>
      <c r="I106" s="6" t="s">
        <v>22367</v>
      </c>
      <c r="J106" s="6" t="s">
        <v>22368</v>
      </c>
      <c r="K106" s="6">
        <v>235</v>
      </c>
      <c r="L106" s="41" t="s">
        <v>22369</v>
      </c>
      <c r="M106" s="6">
        <v>1</v>
      </c>
      <c r="N106" s="9" t="s">
        <v>14549</v>
      </c>
      <c r="O106" s="55"/>
      <c r="P106" s="45"/>
      <c r="Q106" s="45"/>
    </row>
    <row r="107" ht="16.05" customHeight="1" spans="1:17">
      <c r="A107" s="6">
        <v>83423</v>
      </c>
      <c r="B107" s="6" t="s">
        <v>22370</v>
      </c>
      <c r="C107" s="6" t="s">
        <v>22364</v>
      </c>
      <c r="D107" s="6" t="s">
        <v>22365</v>
      </c>
      <c r="E107" s="6" t="s">
        <v>597</v>
      </c>
      <c r="F107" s="6" t="s">
        <v>1141</v>
      </c>
      <c r="G107" s="6" t="s">
        <v>22371</v>
      </c>
      <c r="H107" s="6" t="s">
        <v>22372</v>
      </c>
      <c r="I107" s="6" t="s">
        <v>22373</v>
      </c>
      <c r="J107" s="6" t="s">
        <v>22374</v>
      </c>
      <c r="K107" s="6">
        <v>210</v>
      </c>
      <c r="L107" s="41" t="s">
        <v>22375</v>
      </c>
      <c r="M107" s="6">
        <v>2</v>
      </c>
      <c r="N107" s="9" t="s">
        <v>14557</v>
      </c>
      <c r="O107" s="55"/>
      <c r="P107" s="45"/>
      <c r="Q107" s="45"/>
    </row>
    <row r="108" ht="16.05" customHeight="1" spans="1:17">
      <c r="A108" s="6">
        <v>60055</v>
      </c>
      <c r="B108" s="6" t="s">
        <v>22376</v>
      </c>
      <c r="C108" s="6" t="s">
        <v>22364</v>
      </c>
      <c r="D108" s="6" t="s">
        <v>22365</v>
      </c>
      <c r="E108" s="6" t="s">
        <v>597</v>
      </c>
      <c r="F108" s="6" t="s">
        <v>1141</v>
      </c>
      <c r="G108" s="6" t="s">
        <v>22377</v>
      </c>
      <c r="H108" s="6" t="s">
        <v>274</v>
      </c>
      <c r="I108" s="6" t="s">
        <v>22378</v>
      </c>
      <c r="J108" s="6" t="s">
        <v>22379</v>
      </c>
      <c r="K108" s="6">
        <v>192</v>
      </c>
      <c r="L108" s="41" t="s">
        <v>22380</v>
      </c>
      <c r="M108" s="6">
        <v>3</v>
      </c>
      <c r="N108" s="9" t="s">
        <v>14558</v>
      </c>
      <c r="O108" s="55"/>
      <c r="P108" s="45"/>
      <c r="Q108" s="45"/>
    </row>
    <row r="109" ht="16.05" customHeight="1" spans="1:17">
      <c r="A109" s="6">
        <v>60053</v>
      </c>
      <c r="B109" s="6" t="s">
        <v>272</v>
      </c>
      <c r="C109" s="6" t="s">
        <v>22364</v>
      </c>
      <c r="D109" s="6" t="s">
        <v>22365</v>
      </c>
      <c r="E109" s="6" t="s">
        <v>597</v>
      </c>
      <c r="F109" s="6" t="s">
        <v>1141</v>
      </c>
      <c r="G109" s="6" t="s">
        <v>273</v>
      </c>
      <c r="H109" s="6" t="s">
        <v>274</v>
      </c>
      <c r="I109" s="6" t="s">
        <v>275</v>
      </c>
      <c r="J109" s="6" t="s">
        <v>276</v>
      </c>
      <c r="K109" s="6">
        <v>172</v>
      </c>
      <c r="L109" s="41" t="s">
        <v>22286</v>
      </c>
      <c r="M109" s="6">
        <v>4</v>
      </c>
      <c r="N109" s="52" t="s">
        <v>1145</v>
      </c>
      <c r="O109" s="55"/>
      <c r="P109" s="45"/>
      <c r="Q109" s="45"/>
    </row>
    <row r="110" ht="16.05" customHeight="1" spans="1:17">
      <c r="A110" s="6">
        <v>73386</v>
      </c>
      <c r="B110" s="6" t="s">
        <v>22381</v>
      </c>
      <c r="C110" s="6" t="s">
        <v>22364</v>
      </c>
      <c r="D110" s="6" t="s">
        <v>22365</v>
      </c>
      <c r="E110" s="6" t="s">
        <v>597</v>
      </c>
      <c r="F110" s="6" t="s">
        <v>1141</v>
      </c>
      <c r="G110" s="6" t="s">
        <v>22382</v>
      </c>
      <c r="H110" s="6" t="s">
        <v>22383</v>
      </c>
      <c r="I110" s="6" t="s">
        <v>22384</v>
      </c>
      <c r="J110" s="6" t="s">
        <v>22385</v>
      </c>
      <c r="K110" s="6">
        <v>168</v>
      </c>
      <c r="L110" s="41" t="s">
        <v>22286</v>
      </c>
      <c r="M110" s="6">
        <v>5</v>
      </c>
      <c r="N110" s="52" t="s">
        <v>1145</v>
      </c>
      <c r="O110" s="55"/>
      <c r="P110" s="45"/>
      <c r="Q110" s="45"/>
    </row>
    <row r="111" ht="16.05" customHeight="1" spans="1:17">
      <c r="A111" s="6">
        <v>83132</v>
      </c>
      <c r="B111" s="6" t="s">
        <v>22386</v>
      </c>
      <c r="C111" s="6" t="s">
        <v>22364</v>
      </c>
      <c r="D111" s="6" t="s">
        <v>22365</v>
      </c>
      <c r="E111" s="6" t="s">
        <v>597</v>
      </c>
      <c r="F111" s="6" t="s">
        <v>1141</v>
      </c>
      <c r="G111" s="6" t="s">
        <v>22387</v>
      </c>
      <c r="H111" s="6" t="s">
        <v>22388</v>
      </c>
      <c r="I111" s="6" t="s">
        <v>22389</v>
      </c>
      <c r="J111" s="6" t="s">
        <v>22390</v>
      </c>
      <c r="K111" s="6">
        <v>166</v>
      </c>
      <c r="L111" s="41" t="s">
        <v>22286</v>
      </c>
      <c r="M111" s="6">
        <v>6</v>
      </c>
      <c r="N111" s="10" t="s">
        <v>373</v>
      </c>
      <c r="O111" s="55"/>
      <c r="P111" s="45"/>
      <c r="Q111" s="45"/>
    </row>
    <row r="112" ht="16.05" customHeight="1" spans="1:17">
      <c r="A112" s="6">
        <v>60054</v>
      </c>
      <c r="B112" s="6" t="s">
        <v>22391</v>
      </c>
      <c r="C112" s="6" t="s">
        <v>22364</v>
      </c>
      <c r="D112" s="6" t="s">
        <v>22365</v>
      </c>
      <c r="E112" s="6" t="s">
        <v>597</v>
      </c>
      <c r="F112" s="6" t="s">
        <v>1141</v>
      </c>
      <c r="G112" s="6" t="s">
        <v>22392</v>
      </c>
      <c r="H112" s="6" t="s">
        <v>274</v>
      </c>
      <c r="I112" s="6" t="s">
        <v>22393</v>
      </c>
      <c r="J112" s="6" t="s">
        <v>22394</v>
      </c>
      <c r="K112" s="6">
        <v>164</v>
      </c>
      <c r="L112" s="41" t="s">
        <v>22286</v>
      </c>
      <c r="M112" s="6">
        <v>7</v>
      </c>
      <c r="N112" s="10" t="s">
        <v>373</v>
      </c>
      <c r="O112" s="55"/>
      <c r="P112" s="45"/>
      <c r="Q112" s="45"/>
    </row>
    <row r="113" ht="16.05" customHeight="1" spans="1:17">
      <c r="A113" s="6">
        <v>76490</v>
      </c>
      <c r="B113" s="6" t="s">
        <v>22395</v>
      </c>
      <c r="C113" s="6" t="s">
        <v>22364</v>
      </c>
      <c r="D113" s="6" t="s">
        <v>22365</v>
      </c>
      <c r="E113" s="6" t="s">
        <v>597</v>
      </c>
      <c r="F113" s="6" t="s">
        <v>1141</v>
      </c>
      <c r="G113" s="6" t="s">
        <v>22396</v>
      </c>
      <c r="H113" s="6" t="s">
        <v>22372</v>
      </c>
      <c r="I113" s="6" t="s">
        <v>22397</v>
      </c>
      <c r="J113" s="6" t="s">
        <v>22398</v>
      </c>
      <c r="K113" s="6">
        <v>150</v>
      </c>
      <c r="L113" s="41" t="s">
        <v>22286</v>
      </c>
      <c r="M113" s="6">
        <v>8</v>
      </c>
      <c r="N113" s="10" t="s">
        <v>373</v>
      </c>
      <c r="O113" s="55"/>
      <c r="P113" s="45"/>
      <c r="Q113" s="45"/>
    </row>
    <row r="114" ht="16.05" customHeight="1" spans="1:17">
      <c r="A114" s="6">
        <v>83395</v>
      </c>
      <c r="B114" s="6" t="s">
        <v>22399</v>
      </c>
      <c r="C114" s="6" t="s">
        <v>22364</v>
      </c>
      <c r="D114" s="6" t="s">
        <v>22365</v>
      </c>
      <c r="E114" s="6" t="s">
        <v>597</v>
      </c>
      <c r="F114" s="6" t="s">
        <v>1141</v>
      </c>
      <c r="G114" s="6" t="s">
        <v>22400</v>
      </c>
      <c r="H114" s="6" t="s">
        <v>22372</v>
      </c>
      <c r="I114" s="6" t="s">
        <v>22373</v>
      </c>
      <c r="J114" s="6" t="s">
        <v>22401</v>
      </c>
      <c r="K114" s="6">
        <v>142</v>
      </c>
      <c r="L114" s="41" t="s">
        <v>22286</v>
      </c>
      <c r="M114" s="6">
        <v>9</v>
      </c>
      <c r="N114" s="10" t="s">
        <v>373</v>
      </c>
      <c r="O114" s="55"/>
      <c r="P114" s="45"/>
      <c r="Q114" s="45"/>
    </row>
    <row r="115" ht="16.05" customHeight="1" spans="1:17">
      <c r="A115" s="6">
        <v>83188</v>
      </c>
      <c r="B115" s="6" t="s">
        <v>22402</v>
      </c>
      <c r="C115" s="6" t="s">
        <v>22364</v>
      </c>
      <c r="D115" s="6" t="s">
        <v>22365</v>
      </c>
      <c r="E115" s="6" t="s">
        <v>597</v>
      </c>
      <c r="F115" s="6" t="s">
        <v>1141</v>
      </c>
      <c r="G115" s="6" t="s">
        <v>22403</v>
      </c>
      <c r="H115" s="6" t="s">
        <v>22372</v>
      </c>
      <c r="I115" s="6" t="s">
        <v>22389</v>
      </c>
      <c r="J115" s="6" t="s">
        <v>22404</v>
      </c>
      <c r="K115" s="6">
        <v>140</v>
      </c>
      <c r="L115" s="41" t="s">
        <v>22286</v>
      </c>
      <c r="M115" s="6">
        <v>10</v>
      </c>
      <c r="N115" s="10" t="s">
        <v>373</v>
      </c>
      <c r="O115" s="55"/>
      <c r="P115" s="45"/>
      <c r="Q115" s="45"/>
    </row>
    <row r="116" spans="4:4">
      <c r="D116" s="6"/>
    </row>
  </sheetData>
  <mergeCells count="2">
    <mergeCell ref="A1:O1"/>
    <mergeCell ref="P2:Q2"/>
  </mergeCells>
  <conditionalFormatting sqref="B2:B1048576">
    <cfRule type="duplicateValues" dxfId="0" priority="1"/>
  </conditionalFormatting>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02"/>
  <sheetViews>
    <sheetView zoomScale="80" zoomScaleNormal="80" topLeftCell="A7" workbookViewId="0">
      <selection activeCell="J206" sqref="J206"/>
    </sheetView>
  </sheetViews>
  <sheetFormatPr defaultColWidth="9.07079646017699" defaultRowHeight="13.5"/>
  <cols>
    <col min="1" max="1" width="9.07079646017699" style="35"/>
    <col min="2" max="2" width="26.1327433628319" style="35" customWidth="1"/>
    <col min="3" max="3" width="16.070796460177" style="35" customWidth="1"/>
    <col min="4" max="4" width="11" style="35" customWidth="1"/>
    <col min="5" max="5" width="11.070796460177" style="34" customWidth="1"/>
    <col min="6" max="6" width="11.070796460177" style="35" customWidth="1"/>
    <col min="7" max="7" width="15" style="35" customWidth="1"/>
    <col min="8" max="8" width="23.7964601769912" style="35" customWidth="1"/>
    <col min="9" max="9" width="13.7345132743363" style="35" customWidth="1"/>
    <col min="10" max="10" width="16.929203539823" style="35" customWidth="1"/>
    <col min="11" max="11" width="10.4690265486726" style="35" customWidth="1"/>
    <col min="12" max="12" width="10.2654867256637" style="35" customWidth="1"/>
    <col min="13" max="13" width="11.3982300884956" style="35" customWidth="1"/>
    <col min="14" max="14" width="12.7964601769912" style="49" customWidth="1"/>
    <col min="15" max="15" width="14.4690265486726" style="49" customWidth="1"/>
    <col min="16" max="16384" width="9.07079646017699" style="35"/>
  </cols>
  <sheetData>
    <row r="1" ht="35" customHeight="1" spans="1:15">
      <c r="A1" s="4" t="s">
        <v>22405</v>
      </c>
      <c r="B1" s="4"/>
      <c r="C1" s="4"/>
      <c r="D1" s="4"/>
      <c r="E1" s="4"/>
      <c r="F1" s="4"/>
      <c r="G1" s="4"/>
      <c r="H1" s="4"/>
      <c r="I1" s="4"/>
      <c r="J1" s="4"/>
      <c r="K1" s="4"/>
      <c r="L1" s="4"/>
      <c r="M1" s="4"/>
      <c r="N1" s="4"/>
      <c r="O1" s="4"/>
    </row>
    <row r="2" s="21" customFormat="1" ht="16.05" customHeight="1" spans="1:15">
      <c r="A2" s="61" t="s">
        <v>1</v>
      </c>
      <c r="B2" s="61" t="s">
        <v>1748</v>
      </c>
      <c r="C2" s="61" t="s">
        <v>283</v>
      </c>
      <c r="D2" s="61" t="s">
        <v>284</v>
      </c>
      <c r="E2" s="61" t="s">
        <v>285</v>
      </c>
      <c r="F2" s="61" t="s">
        <v>286</v>
      </c>
      <c r="G2" s="61" t="s">
        <v>3</v>
      </c>
      <c r="H2" s="61" t="s">
        <v>1749</v>
      </c>
      <c r="I2" s="61" t="s">
        <v>5</v>
      </c>
      <c r="J2" s="61" t="s">
        <v>1750</v>
      </c>
      <c r="K2" s="61" t="s">
        <v>1751</v>
      </c>
      <c r="L2" s="64" t="s">
        <v>1752</v>
      </c>
      <c r="M2" s="65" t="s">
        <v>1753</v>
      </c>
      <c r="N2" s="66" t="s">
        <v>7</v>
      </c>
      <c r="O2" s="67" t="s">
        <v>288</v>
      </c>
    </row>
    <row r="3" s="21" customFormat="1" ht="16.05" customHeight="1" spans="1:15">
      <c r="A3" s="15" t="s">
        <v>425</v>
      </c>
      <c r="B3" s="61"/>
      <c r="C3" s="61"/>
      <c r="D3" s="61"/>
      <c r="E3" s="61"/>
      <c r="F3" s="61"/>
      <c r="G3" s="61"/>
      <c r="H3" s="61"/>
      <c r="I3" s="61"/>
      <c r="J3" s="61"/>
      <c r="K3" s="61"/>
      <c r="L3" s="64"/>
      <c r="M3" s="65"/>
      <c r="N3" s="66"/>
      <c r="O3" s="67"/>
    </row>
    <row r="4" s="2" customFormat="1" ht="16.05" customHeight="1" spans="1:15">
      <c r="A4" s="15">
        <v>62628</v>
      </c>
      <c r="B4" s="15" t="s">
        <v>22406</v>
      </c>
      <c r="C4" s="15" t="s">
        <v>22407</v>
      </c>
      <c r="D4" s="15" t="s">
        <v>22408</v>
      </c>
      <c r="E4" s="15" t="s">
        <v>428</v>
      </c>
      <c r="F4" s="15" t="s">
        <v>429</v>
      </c>
      <c r="G4" s="15" t="s">
        <v>22409</v>
      </c>
      <c r="H4" s="15" t="s">
        <v>22410</v>
      </c>
      <c r="I4" s="15" t="s">
        <v>22411</v>
      </c>
      <c r="J4" s="15" t="s">
        <v>22412</v>
      </c>
      <c r="K4" s="15">
        <v>265</v>
      </c>
      <c r="L4" s="30" t="s">
        <v>22413</v>
      </c>
      <c r="M4" s="15">
        <v>1</v>
      </c>
      <c r="N4" s="68" t="s">
        <v>298</v>
      </c>
      <c r="O4" s="17" t="s">
        <v>299</v>
      </c>
    </row>
    <row r="5" s="2" customFormat="1" ht="16.05" customHeight="1" spans="1:15">
      <c r="A5" s="15">
        <v>57101</v>
      </c>
      <c r="B5" s="15" t="s">
        <v>22414</v>
      </c>
      <c r="C5" s="15" t="s">
        <v>22407</v>
      </c>
      <c r="D5" s="15" t="s">
        <v>22408</v>
      </c>
      <c r="E5" s="15" t="s">
        <v>428</v>
      </c>
      <c r="F5" s="15" t="s">
        <v>429</v>
      </c>
      <c r="G5" s="15" t="s">
        <v>22415</v>
      </c>
      <c r="H5" s="15" t="s">
        <v>22410</v>
      </c>
      <c r="I5" s="15" t="s">
        <v>22411</v>
      </c>
      <c r="J5" s="15" t="s">
        <v>22416</v>
      </c>
      <c r="K5" s="15">
        <v>265</v>
      </c>
      <c r="L5" s="30" t="s">
        <v>22417</v>
      </c>
      <c r="M5" s="15">
        <v>2</v>
      </c>
      <c r="N5" s="68" t="s">
        <v>311</v>
      </c>
      <c r="O5" s="17" t="s">
        <v>299</v>
      </c>
    </row>
    <row r="6" s="2" customFormat="1" ht="16.05" customHeight="1" spans="1:15">
      <c r="A6" s="15">
        <v>51204</v>
      </c>
      <c r="B6" s="15" t="s">
        <v>22418</v>
      </c>
      <c r="C6" s="15" t="s">
        <v>22407</v>
      </c>
      <c r="D6" s="15" t="s">
        <v>22408</v>
      </c>
      <c r="E6" s="15" t="s">
        <v>428</v>
      </c>
      <c r="F6" s="15" t="s">
        <v>429</v>
      </c>
      <c r="G6" s="15" t="s">
        <v>22419</v>
      </c>
      <c r="H6" s="15" t="s">
        <v>19149</v>
      </c>
      <c r="I6" s="15" t="s">
        <v>22420</v>
      </c>
      <c r="J6" s="15" t="s">
        <v>22421</v>
      </c>
      <c r="K6" s="15">
        <v>260</v>
      </c>
      <c r="L6" s="30" t="s">
        <v>22422</v>
      </c>
      <c r="M6" s="15">
        <v>3</v>
      </c>
      <c r="N6" s="68" t="s">
        <v>322</v>
      </c>
      <c r="O6" s="17" t="s">
        <v>299</v>
      </c>
    </row>
    <row r="7" s="2" customFormat="1" ht="16.05" customHeight="1" spans="1:15">
      <c r="A7" s="15">
        <v>45714</v>
      </c>
      <c r="B7" s="15" t="s">
        <v>22423</v>
      </c>
      <c r="C7" s="15" t="s">
        <v>22407</v>
      </c>
      <c r="D7" s="15" t="s">
        <v>22408</v>
      </c>
      <c r="E7" s="15" t="s">
        <v>428</v>
      </c>
      <c r="F7" s="15" t="s">
        <v>429</v>
      </c>
      <c r="G7" s="15" t="s">
        <v>22424</v>
      </c>
      <c r="H7" s="15" t="s">
        <v>22425</v>
      </c>
      <c r="I7" s="15" t="s">
        <v>22426</v>
      </c>
      <c r="J7" s="15" t="s">
        <v>22427</v>
      </c>
      <c r="K7" s="15">
        <v>255</v>
      </c>
      <c r="L7" s="30" t="s">
        <v>22428</v>
      </c>
      <c r="M7" s="15">
        <v>4</v>
      </c>
      <c r="N7" s="17" t="s">
        <v>642</v>
      </c>
      <c r="O7" s="17" t="s">
        <v>299</v>
      </c>
    </row>
    <row r="8" s="2" customFormat="1" ht="16.05" customHeight="1" spans="1:15">
      <c r="A8" s="15">
        <v>46461</v>
      </c>
      <c r="B8" s="15" t="s">
        <v>22429</v>
      </c>
      <c r="C8" s="15" t="s">
        <v>22407</v>
      </c>
      <c r="D8" s="15" t="s">
        <v>22408</v>
      </c>
      <c r="E8" s="15" t="s">
        <v>428</v>
      </c>
      <c r="F8" s="15" t="s">
        <v>429</v>
      </c>
      <c r="G8" s="15" t="s">
        <v>22430</v>
      </c>
      <c r="H8" s="15" t="s">
        <v>22431</v>
      </c>
      <c r="I8" s="15" t="s">
        <v>22432</v>
      </c>
      <c r="J8" s="15" t="s">
        <v>22433</v>
      </c>
      <c r="K8" s="15">
        <v>250</v>
      </c>
      <c r="L8" s="30" t="s">
        <v>22434</v>
      </c>
      <c r="M8" s="15">
        <v>5</v>
      </c>
      <c r="N8" s="17" t="s">
        <v>642</v>
      </c>
      <c r="O8" s="17" t="s">
        <v>299</v>
      </c>
    </row>
    <row r="9" s="2" customFormat="1" ht="16.05" customHeight="1" spans="1:15">
      <c r="A9" s="15">
        <v>46827</v>
      </c>
      <c r="B9" s="15" t="s">
        <v>22435</v>
      </c>
      <c r="C9" s="15" t="s">
        <v>22407</v>
      </c>
      <c r="D9" s="15" t="s">
        <v>22408</v>
      </c>
      <c r="E9" s="15" t="s">
        <v>428</v>
      </c>
      <c r="F9" s="15" t="s">
        <v>429</v>
      </c>
      <c r="G9" s="15" t="s">
        <v>22436</v>
      </c>
      <c r="H9" s="15" t="s">
        <v>22410</v>
      </c>
      <c r="I9" s="15" t="s">
        <v>22411</v>
      </c>
      <c r="J9" s="15" t="s">
        <v>22437</v>
      </c>
      <c r="K9" s="15">
        <v>250</v>
      </c>
      <c r="L9" s="30" t="s">
        <v>22428</v>
      </c>
      <c r="M9" s="15">
        <v>6</v>
      </c>
      <c r="N9" s="17" t="s">
        <v>333</v>
      </c>
      <c r="O9" s="17"/>
    </row>
    <row r="10" s="2" customFormat="1" ht="16.05" customHeight="1" spans="1:15">
      <c r="A10" s="15">
        <v>45726</v>
      </c>
      <c r="B10" s="15" t="s">
        <v>22438</v>
      </c>
      <c r="C10" s="15" t="s">
        <v>22407</v>
      </c>
      <c r="D10" s="15" t="s">
        <v>22408</v>
      </c>
      <c r="E10" s="15" t="s">
        <v>428</v>
      </c>
      <c r="F10" s="15" t="s">
        <v>429</v>
      </c>
      <c r="G10" s="15" t="s">
        <v>22439</v>
      </c>
      <c r="H10" s="15" t="s">
        <v>22425</v>
      </c>
      <c r="I10" s="15" t="s">
        <v>9964</v>
      </c>
      <c r="J10" s="15" t="s">
        <v>22440</v>
      </c>
      <c r="K10" s="15">
        <v>250</v>
      </c>
      <c r="L10" s="30" t="s">
        <v>22441</v>
      </c>
      <c r="M10" s="15">
        <v>7</v>
      </c>
      <c r="N10" s="17" t="s">
        <v>333</v>
      </c>
      <c r="O10" s="17"/>
    </row>
    <row r="11" s="2" customFormat="1" ht="16.05" customHeight="1" spans="1:15">
      <c r="A11" s="15">
        <v>46454</v>
      </c>
      <c r="B11" s="15" t="s">
        <v>22442</v>
      </c>
      <c r="C11" s="15" t="s">
        <v>22407</v>
      </c>
      <c r="D11" s="15" t="s">
        <v>22408</v>
      </c>
      <c r="E11" s="15" t="s">
        <v>428</v>
      </c>
      <c r="F11" s="15" t="s">
        <v>429</v>
      </c>
      <c r="G11" s="15" t="s">
        <v>22443</v>
      </c>
      <c r="H11" s="15" t="s">
        <v>22431</v>
      </c>
      <c r="I11" s="15" t="s">
        <v>22432</v>
      </c>
      <c r="J11" s="15" t="s">
        <v>22444</v>
      </c>
      <c r="K11" s="15">
        <v>250</v>
      </c>
      <c r="L11" s="30" t="s">
        <v>22181</v>
      </c>
      <c r="M11" s="15">
        <v>8</v>
      </c>
      <c r="N11" s="17" t="s">
        <v>333</v>
      </c>
      <c r="O11" s="17"/>
    </row>
    <row r="12" s="2" customFormat="1" ht="16.05" customHeight="1" spans="1:15">
      <c r="A12" s="15">
        <v>48471</v>
      </c>
      <c r="B12" s="15" t="s">
        <v>22445</v>
      </c>
      <c r="C12" s="15" t="s">
        <v>22407</v>
      </c>
      <c r="D12" s="15" t="s">
        <v>22408</v>
      </c>
      <c r="E12" s="15" t="s">
        <v>428</v>
      </c>
      <c r="F12" s="15" t="s">
        <v>429</v>
      </c>
      <c r="G12" s="15" t="s">
        <v>22446</v>
      </c>
      <c r="H12" s="15" t="s">
        <v>22447</v>
      </c>
      <c r="I12" s="15" t="s">
        <v>22448</v>
      </c>
      <c r="J12" s="15" t="s">
        <v>22449</v>
      </c>
      <c r="K12" s="15">
        <v>245</v>
      </c>
      <c r="L12" s="30" t="s">
        <v>22450</v>
      </c>
      <c r="M12" s="15">
        <v>9</v>
      </c>
      <c r="N12" s="17" t="s">
        <v>333</v>
      </c>
      <c r="O12" s="17"/>
    </row>
    <row r="13" s="2" customFormat="1" ht="16.05" customHeight="1" spans="1:15">
      <c r="A13" s="15">
        <v>57102</v>
      </c>
      <c r="B13" s="15" t="s">
        <v>22451</v>
      </c>
      <c r="C13" s="15" t="s">
        <v>22407</v>
      </c>
      <c r="D13" s="15" t="s">
        <v>22408</v>
      </c>
      <c r="E13" s="15" t="s">
        <v>428</v>
      </c>
      <c r="F13" s="15" t="s">
        <v>429</v>
      </c>
      <c r="G13" s="15" t="s">
        <v>22452</v>
      </c>
      <c r="H13" s="15" t="s">
        <v>22410</v>
      </c>
      <c r="I13" s="15" t="s">
        <v>22453</v>
      </c>
      <c r="J13" s="15" t="s">
        <v>22454</v>
      </c>
      <c r="K13" s="15">
        <v>245</v>
      </c>
      <c r="L13" s="30" t="s">
        <v>22181</v>
      </c>
      <c r="M13" s="15">
        <v>10</v>
      </c>
      <c r="N13" s="17" t="s">
        <v>333</v>
      </c>
      <c r="O13" s="17"/>
    </row>
    <row r="14" s="2" customFormat="1" ht="16.05" customHeight="1" spans="1:15">
      <c r="A14" s="15">
        <v>45715</v>
      </c>
      <c r="B14" s="15" t="s">
        <v>22455</v>
      </c>
      <c r="C14" s="15" t="s">
        <v>22407</v>
      </c>
      <c r="D14" s="15" t="s">
        <v>22408</v>
      </c>
      <c r="E14" s="15" t="s">
        <v>428</v>
      </c>
      <c r="F14" s="15" t="s">
        <v>429</v>
      </c>
      <c r="G14" s="15" t="s">
        <v>22456</v>
      </c>
      <c r="H14" s="15" t="s">
        <v>22425</v>
      </c>
      <c r="I14" s="15" t="s">
        <v>9964</v>
      </c>
      <c r="J14" s="15" t="s">
        <v>22457</v>
      </c>
      <c r="K14" s="15">
        <v>240</v>
      </c>
      <c r="L14" s="30" t="s">
        <v>22441</v>
      </c>
      <c r="M14" s="15">
        <v>11</v>
      </c>
      <c r="N14" s="17" t="s">
        <v>333</v>
      </c>
      <c r="O14" s="17"/>
    </row>
    <row r="15" s="2" customFormat="1" ht="16.05" customHeight="1" spans="1:15">
      <c r="A15" s="15">
        <v>53306</v>
      </c>
      <c r="B15" s="15" t="s">
        <v>22458</v>
      </c>
      <c r="C15" s="15" t="s">
        <v>22407</v>
      </c>
      <c r="D15" s="15" t="s">
        <v>22408</v>
      </c>
      <c r="E15" s="15" t="s">
        <v>428</v>
      </c>
      <c r="F15" s="15" t="s">
        <v>429</v>
      </c>
      <c r="G15" s="15" t="s">
        <v>22459</v>
      </c>
      <c r="H15" s="15" t="s">
        <v>19149</v>
      </c>
      <c r="I15" s="15" t="s">
        <v>22420</v>
      </c>
      <c r="J15" s="15" t="s">
        <v>22460</v>
      </c>
      <c r="K15" s="15">
        <v>235</v>
      </c>
      <c r="L15" s="30" t="s">
        <v>22461</v>
      </c>
      <c r="M15" s="15">
        <v>12</v>
      </c>
      <c r="N15" s="17" t="s">
        <v>333</v>
      </c>
      <c r="O15" s="17"/>
    </row>
    <row r="16" s="2" customFormat="1" ht="16.05" customHeight="1" spans="1:15">
      <c r="A16" s="15">
        <v>45904</v>
      </c>
      <c r="B16" s="15" t="s">
        <v>22462</v>
      </c>
      <c r="C16" s="15" t="s">
        <v>22407</v>
      </c>
      <c r="D16" s="15" t="s">
        <v>22408</v>
      </c>
      <c r="E16" s="15" t="s">
        <v>428</v>
      </c>
      <c r="F16" s="15" t="s">
        <v>429</v>
      </c>
      <c r="G16" s="15" t="s">
        <v>22463</v>
      </c>
      <c r="H16" s="15" t="s">
        <v>22464</v>
      </c>
      <c r="I16" s="15" t="s">
        <v>14401</v>
      </c>
      <c r="J16" s="15" t="s">
        <v>22465</v>
      </c>
      <c r="K16" s="15">
        <v>235</v>
      </c>
      <c r="L16" s="30" t="s">
        <v>22466</v>
      </c>
      <c r="M16" s="15">
        <v>13</v>
      </c>
      <c r="N16" s="17" t="s">
        <v>333</v>
      </c>
      <c r="O16" s="17"/>
    </row>
    <row r="17" s="2" customFormat="1" ht="16.05" customHeight="1" spans="1:15">
      <c r="A17" s="15">
        <v>53382</v>
      </c>
      <c r="B17" s="15" t="s">
        <v>22467</v>
      </c>
      <c r="C17" s="15" t="s">
        <v>22407</v>
      </c>
      <c r="D17" s="15" t="s">
        <v>22408</v>
      </c>
      <c r="E17" s="15" t="s">
        <v>428</v>
      </c>
      <c r="F17" s="15" t="s">
        <v>429</v>
      </c>
      <c r="G17" s="15" t="s">
        <v>22468</v>
      </c>
      <c r="H17" s="15" t="s">
        <v>19149</v>
      </c>
      <c r="I17" s="15" t="s">
        <v>22420</v>
      </c>
      <c r="J17" s="15" t="s">
        <v>22469</v>
      </c>
      <c r="K17" s="15">
        <v>235</v>
      </c>
      <c r="L17" s="30" t="s">
        <v>22470</v>
      </c>
      <c r="M17" s="15">
        <v>14</v>
      </c>
      <c r="N17" s="17" t="s">
        <v>333</v>
      </c>
      <c r="O17" s="17"/>
    </row>
    <row r="18" s="2" customFormat="1" ht="16.05" customHeight="1" spans="1:15">
      <c r="A18" s="15">
        <v>46459</v>
      </c>
      <c r="B18" s="15" t="s">
        <v>22471</v>
      </c>
      <c r="C18" s="15" t="s">
        <v>22407</v>
      </c>
      <c r="D18" s="15" t="s">
        <v>22408</v>
      </c>
      <c r="E18" s="15" t="s">
        <v>428</v>
      </c>
      <c r="F18" s="15" t="s">
        <v>429</v>
      </c>
      <c r="G18" s="15" t="s">
        <v>22472</v>
      </c>
      <c r="H18" s="15" t="s">
        <v>22473</v>
      </c>
      <c r="I18" s="15" t="s">
        <v>22432</v>
      </c>
      <c r="J18" s="15" t="s">
        <v>22474</v>
      </c>
      <c r="K18" s="15">
        <v>235</v>
      </c>
      <c r="L18" s="30" t="s">
        <v>22475</v>
      </c>
      <c r="M18" s="15">
        <v>15</v>
      </c>
      <c r="N18" s="17" t="s">
        <v>333</v>
      </c>
      <c r="O18" s="17"/>
    </row>
    <row r="19" s="2" customFormat="1" ht="16.05" customHeight="1" spans="1:15">
      <c r="A19" s="15">
        <v>57104</v>
      </c>
      <c r="B19" s="15" t="s">
        <v>22476</v>
      </c>
      <c r="C19" s="15" t="s">
        <v>22407</v>
      </c>
      <c r="D19" s="15" t="s">
        <v>22408</v>
      </c>
      <c r="E19" s="15" t="s">
        <v>428</v>
      </c>
      <c r="F19" s="15" t="s">
        <v>429</v>
      </c>
      <c r="G19" s="15" t="s">
        <v>22477</v>
      </c>
      <c r="H19" s="15" t="s">
        <v>22410</v>
      </c>
      <c r="I19" s="15" t="s">
        <v>22478</v>
      </c>
      <c r="J19" s="15" t="s">
        <v>22479</v>
      </c>
      <c r="K19" s="15">
        <v>230</v>
      </c>
      <c r="L19" s="30" t="s">
        <v>22143</v>
      </c>
      <c r="M19" s="15">
        <v>16</v>
      </c>
      <c r="N19" s="17" t="s">
        <v>333</v>
      </c>
      <c r="O19" s="17"/>
    </row>
    <row r="20" s="2" customFormat="1" ht="16.05" customHeight="1" spans="1:15">
      <c r="A20" s="15">
        <v>45730</v>
      </c>
      <c r="B20" s="15" t="s">
        <v>22480</v>
      </c>
      <c r="C20" s="15" t="s">
        <v>22407</v>
      </c>
      <c r="D20" s="15" t="s">
        <v>22408</v>
      </c>
      <c r="E20" s="15" t="s">
        <v>428</v>
      </c>
      <c r="F20" s="15" t="s">
        <v>429</v>
      </c>
      <c r="G20" s="15" t="s">
        <v>22481</v>
      </c>
      <c r="H20" s="15" t="s">
        <v>22425</v>
      </c>
      <c r="I20" s="15" t="s">
        <v>9964</v>
      </c>
      <c r="J20" s="15" t="s">
        <v>22482</v>
      </c>
      <c r="K20" s="15">
        <v>225</v>
      </c>
      <c r="L20" s="30" t="s">
        <v>22461</v>
      </c>
      <c r="M20" s="15">
        <v>17</v>
      </c>
      <c r="N20" s="17" t="s">
        <v>368</v>
      </c>
      <c r="O20" s="17"/>
    </row>
    <row r="21" s="2" customFormat="1" ht="16.05" customHeight="1" spans="1:15">
      <c r="A21" s="15">
        <v>45707</v>
      </c>
      <c r="B21" s="15" t="s">
        <v>22483</v>
      </c>
      <c r="C21" s="15" t="s">
        <v>22407</v>
      </c>
      <c r="D21" s="15" t="s">
        <v>22408</v>
      </c>
      <c r="E21" s="15" t="s">
        <v>428</v>
      </c>
      <c r="F21" s="15" t="s">
        <v>429</v>
      </c>
      <c r="G21" s="15" t="s">
        <v>22484</v>
      </c>
      <c r="H21" s="15" t="s">
        <v>22425</v>
      </c>
      <c r="I21" s="15" t="s">
        <v>22485</v>
      </c>
      <c r="J21" s="15" t="s">
        <v>22486</v>
      </c>
      <c r="K21" s="15">
        <v>210</v>
      </c>
      <c r="L21" s="30" t="s">
        <v>22487</v>
      </c>
      <c r="M21" s="15">
        <v>18</v>
      </c>
      <c r="N21" s="17" t="s">
        <v>368</v>
      </c>
      <c r="O21" s="17"/>
    </row>
    <row r="22" s="2" customFormat="1" ht="16.05" customHeight="1" spans="1:15">
      <c r="A22" s="15">
        <v>46829</v>
      </c>
      <c r="B22" s="15" t="s">
        <v>22488</v>
      </c>
      <c r="C22" s="15" t="s">
        <v>22407</v>
      </c>
      <c r="D22" s="15" t="s">
        <v>22408</v>
      </c>
      <c r="E22" s="15" t="s">
        <v>428</v>
      </c>
      <c r="F22" s="15" t="s">
        <v>429</v>
      </c>
      <c r="G22" s="15" t="s">
        <v>22489</v>
      </c>
      <c r="H22" s="15" t="s">
        <v>22410</v>
      </c>
      <c r="I22" s="15" t="s">
        <v>22453</v>
      </c>
      <c r="J22" s="15" t="s">
        <v>22490</v>
      </c>
      <c r="K22" s="15">
        <v>200</v>
      </c>
      <c r="L22" s="30" t="s">
        <v>22491</v>
      </c>
      <c r="M22" s="15">
        <v>19</v>
      </c>
      <c r="N22" s="17" t="s">
        <v>368</v>
      </c>
      <c r="O22" s="17"/>
    </row>
    <row r="23" s="2" customFormat="1" ht="16.05" customHeight="1" spans="1:15">
      <c r="A23" s="15">
        <v>46828</v>
      </c>
      <c r="B23" s="15" t="s">
        <v>22492</v>
      </c>
      <c r="C23" s="15" t="s">
        <v>22407</v>
      </c>
      <c r="D23" s="15" t="s">
        <v>22408</v>
      </c>
      <c r="E23" s="15" t="s">
        <v>428</v>
      </c>
      <c r="F23" s="15" t="s">
        <v>429</v>
      </c>
      <c r="G23" s="15" t="s">
        <v>22493</v>
      </c>
      <c r="H23" s="15" t="s">
        <v>22410</v>
      </c>
      <c r="I23" s="15" t="s">
        <v>22494</v>
      </c>
      <c r="J23" s="15" t="s">
        <v>22495</v>
      </c>
      <c r="K23" s="15">
        <v>200</v>
      </c>
      <c r="L23" s="30" t="s">
        <v>22496</v>
      </c>
      <c r="M23" s="15">
        <v>20</v>
      </c>
      <c r="N23" s="17" t="s">
        <v>368</v>
      </c>
      <c r="O23" s="17"/>
    </row>
    <row r="24" s="2" customFormat="1" ht="16.05" customHeight="1" spans="1:15">
      <c r="A24" s="15">
        <v>45770</v>
      </c>
      <c r="B24" s="15" t="s">
        <v>22497</v>
      </c>
      <c r="C24" s="15" t="s">
        <v>22407</v>
      </c>
      <c r="D24" s="15" t="s">
        <v>22408</v>
      </c>
      <c r="E24" s="15" t="s">
        <v>428</v>
      </c>
      <c r="F24" s="15" t="s">
        <v>429</v>
      </c>
      <c r="G24" s="15" t="s">
        <v>22498</v>
      </c>
      <c r="H24" s="15" t="s">
        <v>22499</v>
      </c>
      <c r="I24" s="15" t="s">
        <v>22500</v>
      </c>
      <c r="J24" s="15" t="s">
        <v>22501</v>
      </c>
      <c r="K24" s="15">
        <v>190</v>
      </c>
      <c r="L24" s="30" t="s">
        <v>22143</v>
      </c>
      <c r="M24" s="15">
        <v>21</v>
      </c>
      <c r="N24" s="17" t="s">
        <v>368</v>
      </c>
      <c r="O24" s="17"/>
    </row>
    <row r="25" s="2" customFormat="1" ht="16.05" customHeight="1" spans="1:15">
      <c r="A25" s="15">
        <v>45693</v>
      </c>
      <c r="B25" s="15" t="s">
        <v>22502</v>
      </c>
      <c r="C25" s="15" t="s">
        <v>22407</v>
      </c>
      <c r="D25" s="15" t="s">
        <v>22408</v>
      </c>
      <c r="E25" s="15" t="s">
        <v>428</v>
      </c>
      <c r="F25" s="15" t="s">
        <v>429</v>
      </c>
      <c r="G25" s="15" t="s">
        <v>22503</v>
      </c>
      <c r="H25" s="15" t="s">
        <v>22504</v>
      </c>
      <c r="I25" s="15" t="s">
        <v>22505</v>
      </c>
      <c r="J25" s="15" t="s">
        <v>22506</v>
      </c>
      <c r="K25" s="15">
        <v>175</v>
      </c>
      <c r="L25" s="30" t="s">
        <v>22475</v>
      </c>
      <c r="M25" s="15">
        <v>22</v>
      </c>
      <c r="N25" s="17" t="s">
        <v>368</v>
      </c>
      <c r="O25" s="17"/>
    </row>
    <row r="26" s="2" customFormat="1" ht="16.05" customHeight="1" spans="1:15">
      <c r="A26" s="15">
        <v>53368</v>
      </c>
      <c r="B26" s="15" t="s">
        <v>22507</v>
      </c>
      <c r="C26" s="15" t="s">
        <v>22407</v>
      </c>
      <c r="D26" s="15" t="s">
        <v>22408</v>
      </c>
      <c r="E26" s="15" t="s">
        <v>428</v>
      </c>
      <c r="F26" s="15" t="s">
        <v>429</v>
      </c>
      <c r="G26" s="15" t="s">
        <v>22508</v>
      </c>
      <c r="H26" s="15" t="s">
        <v>19149</v>
      </c>
      <c r="I26" s="15" t="s">
        <v>22420</v>
      </c>
      <c r="J26" s="15" t="s">
        <v>22509</v>
      </c>
      <c r="K26" s="15">
        <v>170</v>
      </c>
      <c r="L26" s="30" t="s">
        <v>22434</v>
      </c>
      <c r="M26" s="15">
        <v>23</v>
      </c>
      <c r="N26" s="17" t="s">
        <v>368</v>
      </c>
      <c r="O26" s="17"/>
    </row>
    <row r="27" s="2" customFormat="1" ht="16.05" customHeight="1" spans="1:15">
      <c r="A27" s="15">
        <v>45713</v>
      </c>
      <c r="B27" s="15" t="s">
        <v>22510</v>
      </c>
      <c r="C27" s="15" t="s">
        <v>22407</v>
      </c>
      <c r="D27" s="15" t="s">
        <v>22408</v>
      </c>
      <c r="E27" s="15" t="s">
        <v>428</v>
      </c>
      <c r="F27" s="15" t="s">
        <v>429</v>
      </c>
      <c r="G27" s="15" t="s">
        <v>22511</v>
      </c>
      <c r="H27" s="15" t="s">
        <v>22425</v>
      </c>
      <c r="I27" s="15" t="s">
        <v>9964</v>
      </c>
      <c r="J27" s="15" t="s">
        <v>22512</v>
      </c>
      <c r="K27" s="15">
        <v>165</v>
      </c>
      <c r="L27" s="30" t="s">
        <v>22143</v>
      </c>
      <c r="M27" s="15">
        <v>24</v>
      </c>
      <c r="N27" s="17" t="s">
        <v>368</v>
      </c>
      <c r="O27" s="17"/>
    </row>
    <row r="28" s="2" customFormat="1" ht="16.05" customHeight="1" spans="1:15">
      <c r="A28" s="15">
        <v>56781</v>
      </c>
      <c r="B28" s="15" t="s">
        <v>22513</v>
      </c>
      <c r="C28" s="15" t="s">
        <v>22407</v>
      </c>
      <c r="D28" s="15" t="s">
        <v>22408</v>
      </c>
      <c r="E28" s="15" t="s">
        <v>428</v>
      </c>
      <c r="F28" s="15" t="s">
        <v>429</v>
      </c>
      <c r="G28" s="15" t="s">
        <v>22514</v>
      </c>
      <c r="H28" s="15" t="s">
        <v>22515</v>
      </c>
      <c r="I28" s="15" t="s">
        <v>21599</v>
      </c>
      <c r="J28" s="15" t="s">
        <v>22516</v>
      </c>
      <c r="K28" s="15">
        <v>160</v>
      </c>
      <c r="L28" s="30" t="s">
        <v>22517</v>
      </c>
      <c r="M28" s="15">
        <v>25</v>
      </c>
      <c r="N28" s="17" t="s">
        <v>368</v>
      </c>
      <c r="O28" s="17"/>
    </row>
    <row r="29" s="2" customFormat="1" ht="16.05" customHeight="1" spans="1:15">
      <c r="A29" s="15">
        <v>45685</v>
      </c>
      <c r="B29" s="15" t="s">
        <v>22518</v>
      </c>
      <c r="C29" s="15" t="s">
        <v>22407</v>
      </c>
      <c r="D29" s="15" t="s">
        <v>22408</v>
      </c>
      <c r="E29" s="15" t="s">
        <v>428</v>
      </c>
      <c r="F29" s="15" t="s">
        <v>429</v>
      </c>
      <c r="G29" s="15" t="s">
        <v>22519</v>
      </c>
      <c r="H29" s="15" t="s">
        <v>14423</v>
      </c>
      <c r="I29" s="15" t="s">
        <v>14401</v>
      </c>
      <c r="J29" s="15" t="s">
        <v>22520</v>
      </c>
      <c r="K29" s="15">
        <v>155</v>
      </c>
      <c r="L29" s="30" t="s">
        <v>22521</v>
      </c>
      <c r="M29" s="15">
        <v>26</v>
      </c>
      <c r="N29" s="17" t="s">
        <v>368</v>
      </c>
      <c r="O29" s="17"/>
    </row>
    <row r="30" s="2" customFormat="1" ht="16.05" customHeight="1" spans="1:15">
      <c r="A30" s="15">
        <v>46408</v>
      </c>
      <c r="B30" s="15" t="s">
        <v>22522</v>
      </c>
      <c r="C30" s="15" t="s">
        <v>22407</v>
      </c>
      <c r="D30" s="15" t="s">
        <v>22408</v>
      </c>
      <c r="E30" s="15" t="s">
        <v>428</v>
      </c>
      <c r="F30" s="15" t="s">
        <v>429</v>
      </c>
      <c r="G30" s="15" t="s">
        <v>22523</v>
      </c>
      <c r="H30" s="15" t="s">
        <v>22524</v>
      </c>
      <c r="I30" s="15" t="s">
        <v>22525</v>
      </c>
      <c r="J30" s="15" t="s">
        <v>22526</v>
      </c>
      <c r="K30" s="15">
        <v>125</v>
      </c>
      <c r="L30" s="30" t="s">
        <v>22527</v>
      </c>
      <c r="M30" s="15">
        <v>27</v>
      </c>
      <c r="N30" s="17" t="s">
        <v>368</v>
      </c>
      <c r="O30" s="17"/>
    </row>
    <row r="31" s="2" customFormat="1" ht="16.05" customHeight="1" spans="1:15">
      <c r="A31" s="15">
        <v>46465</v>
      </c>
      <c r="B31" s="15" t="s">
        <v>22528</v>
      </c>
      <c r="C31" s="15" t="s">
        <v>22407</v>
      </c>
      <c r="D31" s="15" t="s">
        <v>22408</v>
      </c>
      <c r="E31" s="15" t="s">
        <v>428</v>
      </c>
      <c r="F31" s="15" t="s">
        <v>429</v>
      </c>
      <c r="G31" s="15" t="s">
        <v>22529</v>
      </c>
      <c r="H31" s="15" t="s">
        <v>22530</v>
      </c>
      <c r="I31" s="15" t="s">
        <v>14391</v>
      </c>
      <c r="J31" s="15" t="s">
        <v>22531</v>
      </c>
      <c r="K31" s="15">
        <v>95</v>
      </c>
      <c r="L31" s="30" t="s">
        <v>22532</v>
      </c>
      <c r="M31" s="15">
        <v>28</v>
      </c>
      <c r="N31" s="17" t="s">
        <v>368</v>
      </c>
      <c r="O31" s="17"/>
    </row>
    <row r="32" s="2" customFormat="1" ht="16.05" customHeight="1" spans="1:15">
      <c r="A32" s="15">
        <v>53346</v>
      </c>
      <c r="B32" s="15" t="s">
        <v>22533</v>
      </c>
      <c r="C32" s="15" t="s">
        <v>22407</v>
      </c>
      <c r="D32" s="15" t="s">
        <v>22408</v>
      </c>
      <c r="E32" s="15" t="s">
        <v>428</v>
      </c>
      <c r="F32" s="15" t="s">
        <v>429</v>
      </c>
      <c r="G32" s="15" t="s">
        <v>22534</v>
      </c>
      <c r="H32" s="15" t="s">
        <v>19149</v>
      </c>
      <c r="I32" s="15" t="s">
        <v>22420</v>
      </c>
      <c r="J32" s="15" t="s">
        <v>22535</v>
      </c>
      <c r="K32" s="15">
        <v>60</v>
      </c>
      <c r="L32" s="30" t="s">
        <v>22536</v>
      </c>
      <c r="M32" s="15">
        <v>29</v>
      </c>
      <c r="N32" s="17" t="s">
        <v>368</v>
      </c>
      <c r="O32" s="17"/>
    </row>
    <row r="33" s="2" customFormat="1" ht="16.05" customHeight="1" spans="1:15">
      <c r="A33" s="15">
        <v>45727</v>
      </c>
      <c r="B33" s="15" t="s">
        <v>22537</v>
      </c>
      <c r="C33" s="15" t="s">
        <v>22407</v>
      </c>
      <c r="D33" s="15" t="s">
        <v>22408</v>
      </c>
      <c r="E33" s="15" t="s">
        <v>428</v>
      </c>
      <c r="F33" s="15" t="s">
        <v>429</v>
      </c>
      <c r="G33" s="15" t="s">
        <v>22538</v>
      </c>
      <c r="H33" s="15" t="s">
        <v>22504</v>
      </c>
      <c r="I33" s="15" t="s">
        <v>22539</v>
      </c>
      <c r="J33" s="15" t="s">
        <v>22540</v>
      </c>
      <c r="K33" s="15">
        <v>55</v>
      </c>
      <c r="L33" s="30" t="s">
        <v>22541</v>
      </c>
      <c r="M33" s="15">
        <v>30</v>
      </c>
      <c r="N33" s="17" t="s">
        <v>368</v>
      </c>
      <c r="O33" s="17"/>
    </row>
    <row r="34" s="2" customFormat="1" ht="16.05" customHeight="1" spans="1:15">
      <c r="A34" s="15">
        <v>46412</v>
      </c>
      <c r="B34" s="15" t="s">
        <v>22542</v>
      </c>
      <c r="C34" s="15" t="s">
        <v>22407</v>
      </c>
      <c r="D34" s="15" t="s">
        <v>22408</v>
      </c>
      <c r="E34" s="15" t="s">
        <v>428</v>
      </c>
      <c r="F34" s="15" t="s">
        <v>429</v>
      </c>
      <c r="G34" s="15" t="s">
        <v>22543</v>
      </c>
      <c r="H34" s="15" t="s">
        <v>22544</v>
      </c>
      <c r="I34" s="15" t="s">
        <v>22545</v>
      </c>
      <c r="J34" s="15" t="s">
        <v>22546</v>
      </c>
      <c r="K34" s="15">
        <v>20</v>
      </c>
      <c r="L34" s="30" t="s">
        <v>22547</v>
      </c>
      <c r="M34" s="15">
        <v>31</v>
      </c>
      <c r="N34" s="17" t="s">
        <v>368</v>
      </c>
      <c r="O34" s="17"/>
    </row>
    <row r="35" s="2" customFormat="1" ht="16.05" customHeight="1" spans="1:15">
      <c r="A35" s="15">
        <v>53289</v>
      </c>
      <c r="B35" s="15" t="s">
        <v>22548</v>
      </c>
      <c r="C35" s="15" t="s">
        <v>22407</v>
      </c>
      <c r="D35" s="15" t="s">
        <v>22408</v>
      </c>
      <c r="E35" s="15" t="s">
        <v>428</v>
      </c>
      <c r="F35" s="15" t="s">
        <v>429</v>
      </c>
      <c r="G35" s="15" t="s">
        <v>22549</v>
      </c>
      <c r="H35" s="15" t="s">
        <v>19149</v>
      </c>
      <c r="I35" s="15" t="s">
        <v>22420</v>
      </c>
      <c r="J35" s="15" t="s">
        <v>22550</v>
      </c>
      <c r="K35" s="15">
        <v>20</v>
      </c>
      <c r="L35" s="30" t="s">
        <v>22551</v>
      </c>
      <c r="M35" s="15">
        <v>32</v>
      </c>
      <c r="N35" s="17" t="s">
        <v>368</v>
      </c>
      <c r="O35" s="17"/>
    </row>
    <row r="36" s="2" customFormat="1" ht="16.05" customHeight="1" spans="1:15">
      <c r="A36" s="15" t="s">
        <v>609</v>
      </c>
      <c r="B36" s="62"/>
      <c r="C36" s="63"/>
      <c r="D36" s="63"/>
      <c r="E36" s="63"/>
      <c r="F36" s="63"/>
      <c r="G36" s="63"/>
      <c r="H36" s="63"/>
      <c r="I36" s="63"/>
      <c r="J36" s="63"/>
      <c r="K36" s="63"/>
      <c r="L36" s="63"/>
      <c r="M36" s="69"/>
      <c r="N36" s="17"/>
      <c r="O36" s="17"/>
    </row>
    <row r="37" s="2" customFormat="1" ht="16.05" customHeight="1" spans="1:15">
      <c r="A37" s="15">
        <v>56532</v>
      </c>
      <c r="B37" s="15" t="s">
        <v>22552</v>
      </c>
      <c r="C37" s="15" t="s">
        <v>22407</v>
      </c>
      <c r="D37" s="15" t="s">
        <v>22408</v>
      </c>
      <c r="E37" s="15" t="s">
        <v>428</v>
      </c>
      <c r="F37" s="15" t="s">
        <v>429</v>
      </c>
      <c r="G37" s="15" t="s">
        <v>22553</v>
      </c>
      <c r="H37" s="15" t="s">
        <v>22554</v>
      </c>
      <c r="I37" s="15" t="s">
        <v>22555</v>
      </c>
      <c r="J37" s="15" t="s">
        <v>22556</v>
      </c>
      <c r="K37" s="15">
        <v>295</v>
      </c>
      <c r="L37" s="30" t="s">
        <v>14702</v>
      </c>
      <c r="M37" s="15">
        <v>1</v>
      </c>
      <c r="N37" s="68" t="s">
        <v>298</v>
      </c>
      <c r="O37" s="17" t="s">
        <v>299</v>
      </c>
    </row>
    <row r="38" s="2" customFormat="1" ht="16.05" customHeight="1" spans="1:15">
      <c r="A38" s="15">
        <v>48118</v>
      </c>
      <c r="B38" s="15" t="s">
        <v>22557</v>
      </c>
      <c r="C38" s="15" t="s">
        <v>22407</v>
      </c>
      <c r="D38" s="15" t="s">
        <v>22408</v>
      </c>
      <c r="E38" s="15" t="s">
        <v>428</v>
      </c>
      <c r="F38" s="15" t="s">
        <v>429</v>
      </c>
      <c r="G38" s="15" t="s">
        <v>22558</v>
      </c>
      <c r="H38" s="15" t="s">
        <v>13983</v>
      </c>
      <c r="I38" s="15" t="s">
        <v>14315</v>
      </c>
      <c r="J38" s="15" t="s">
        <v>22559</v>
      </c>
      <c r="K38" s="15">
        <v>260</v>
      </c>
      <c r="L38" s="30" t="s">
        <v>22560</v>
      </c>
      <c r="M38" s="15">
        <v>2</v>
      </c>
      <c r="N38" s="68" t="s">
        <v>311</v>
      </c>
      <c r="O38" s="17" t="s">
        <v>299</v>
      </c>
    </row>
    <row r="39" s="2" customFormat="1" ht="16.05" customHeight="1" spans="1:15">
      <c r="A39" s="15">
        <v>46812</v>
      </c>
      <c r="B39" s="15" t="s">
        <v>22561</v>
      </c>
      <c r="C39" s="15" t="s">
        <v>22407</v>
      </c>
      <c r="D39" s="15" t="s">
        <v>22408</v>
      </c>
      <c r="E39" s="15" t="s">
        <v>428</v>
      </c>
      <c r="F39" s="15" t="s">
        <v>429</v>
      </c>
      <c r="G39" s="15" t="s">
        <v>22562</v>
      </c>
      <c r="H39" s="15" t="s">
        <v>22563</v>
      </c>
      <c r="I39" s="15" t="s">
        <v>22564</v>
      </c>
      <c r="J39" s="15" t="s">
        <v>22565</v>
      </c>
      <c r="K39" s="15">
        <v>260</v>
      </c>
      <c r="L39" s="30" t="s">
        <v>14673</v>
      </c>
      <c r="M39" s="15">
        <v>3</v>
      </c>
      <c r="N39" s="68" t="s">
        <v>322</v>
      </c>
      <c r="O39" s="17" t="s">
        <v>299</v>
      </c>
    </row>
    <row r="40" s="2" customFormat="1" ht="16.05" customHeight="1" spans="1:15">
      <c r="A40" s="15">
        <v>46230</v>
      </c>
      <c r="B40" s="15" t="s">
        <v>22566</v>
      </c>
      <c r="C40" s="15" t="s">
        <v>22407</v>
      </c>
      <c r="D40" s="15" t="s">
        <v>22408</v>
      </c>
      <c r="E40" s="15" t="s">
        <v>428</v>
      </c>
      <c r="F40" s="15" t="s">
        <v>429</v>
      </c>
      <c r="G40" s="15" t="s">
        <v>22567</v>
      </c>
      <c r="H40" s="15" t="s">
        <v>22544</v>
      </c>
      <c r="I40" s="15" t="s">
        <v>22568</v>
      </c>
      <c r="J40" s="15" t="s">
        <v>22569</v>
      </c>
      <c r="K40" s="15">
        <v>260</v>
      </c>
      <c r="L40" s="30" t="s">
        <v>22143</v>
      </c>
      <c r="M40" s="15">
        <v>4</v>
      </c>
      <c r="N40" s="17" t="s">
        <v>642</v>
      </c>
      <c r="O40" s="17" t="s">
        <v>299</v>
      </c>
    </row>
    <row r="41" s="2" customFormat="1" ht="16.05" customHeight="1" spans="1:15">
      <c r="A41" s="15">
        <v>46820</v>
      </c>
      <c r="B41" s="15" t="s">
        <v>22570</v>
      </c>
      <c r="C41" s="15" t="s">
        <v>22407</v>
      </c>
      <c r="D41" s="15" t="s">
        <v>22408</v>
      </c>
      <c r="E41" s="15" t="s">
        <v>428</v>
      </c>
      <c r="F41" s="15" t="s">
        <v>429</v>
      </c>
      <c r="G41" s="15" t="s">
        <v>22571</v>
      </c>
      <c r="H41" s="15" t="s">
        <v>22572</v>
      </c>
      <c r="I41" s="15" t="s">
        <v>22573</v>
      </c>
      <c r="J41" s="15" t="s">
        <v>22574</v>
      </c>
      <c r="K41" s="15">
        <v>255</v>
      </c>
      <c r="L41" s="30" t="s">
        <v>22575</v>
      </c>
      <c r="M41" s="15">
        <v>5</v>
      </c>
      <c r="N41" s="17" t="s">
        <v>333</v>
      </c>
      <c r="O41" s="17"/>
    </row>
    <row r="42" s="2" customFormat="1" ht="16.05" customHeight="1" spans="1:15">
      <c r="A42" s="15">
        <v>47862</v>
      </c>
      <c r="B42" s="15" t="s">
        <v>22576</v>
      </c>
      <c r="C42" s="15" t="s">
        <v>22407</v>
      </c>
      <c r="D42" s="15" t="s">
        <v>22408</v>
      </c>
      <c r="E42" s="15" t="s">
        <v>428</v>
      </c>
      <c r="F42" s="15" t="s">
        <v>429</v>
      </c>
      <c r="G42" s="15" t="s">
        <v>22577</v>
      </c>
      <c r="H42" s="15" t="s">
        <v>13939</v>
      </c>
      <c r="I42" s="15" t="s">
        <v>22564</v>
      </c>
      <c r="J42" s="15" t="s">
        <v>22578</v>
      </c>
      <c r="K42" s="15">
        <v>255</v>
      </c>
      <c r="L42" s="30" t="s">
        <v>22579</v>
      </c>
      <c r="M42" s="15">
        <v>6</v>
      </c>
      <c r="N42" s="17" t="s">
        <v>333</v>
      </c>
      <c r="O42" s="17"/>
    </row>
    <row r="43" s="2" customFormat="1" ht="16.05" customHeight="1" spans="1:15">
      <c r="A43" s="15">
        <v>47861</v>
      </c>
      <c r="B43" s="15" t="s">
        <v>22580</v>
      </c>
      <c r="C43" s="15" t="s">
        <v>22407</v>
      </c>
      <c r="D43" s="15" t="s">
        <v>22408</v>
      </c>
      <c r="E43" s="15" t="s">
        <v>428</v>
      </c>
      <c r="F43" s="15" t="s">
        <v>429</v>
      </c>
      <c r="G43" s="15" t="s">
        <v>22581</v>
      </c>
      <c r="H43" s="15" t="s">
        <v>22582</v>
      </c>
      <c r="I43" s="15" t="s">
        <v>22583</v>
      </c>
      <c r="J43" s="15" t="s">
        <v>22584</v>
      </c>
      <c r="K43" s="15">
        <v>250</v>
      </c>
      <c r="L43" s="30" t="s">
        <v>22585</v>
      </c>
      <c r="M43" s="15">
        <v>7</v>
      </c>
      <c r="N43" s="17" t="s">
        <v>333</v>
      </c>
      <c r="O43" s="17"/>
    </row>
    <row r="44" s="2" customFormat="1" ht="16.05" customHeight="1" spans="1:15">
      <c r="A44" s="15">
        <v>56765</v>
      </c>
      <c r="B44" s="15" t="s">
        <v>22586</v>
      </c>
      <c r="C44" s="15" t="s">
        <v>22407</v>
      </c>
      <c r="D44" s="15" t="s">
        <v>22408</v>
      </c>
      <c r="E44" s="15" t="s">
        <v>428</v>
      </c>
      <c r="F44" s="15" t="s">
        <v>429</v>
      </c>
      <c r="G44" s="15" t="s">
        <v>22587</v>
      </c>
      <c r="H44" s="15" t="s">
        <v>22588</v>
      </c>
      <c r="I44" s="15" t="s">
        <v>22589</v>
      </c>
      <c r="J44" s="15" t="s">
        <v>22590</v>
      </c>
      <c r="K44" s="15">
        <v>250</v>
      </c>
      <c r="L44" s="30" t="s">
        <v>22470</v>
      </c>
      <c r="M44" s="15">
        <v>8</v>
      </c>
      <c r="N44" s="17" t="s">
        <v>333</v>
      </c>
      <c r="O44" s="17"/>
    </row>
    <row r="45" s="2" customFormat="1" ht="16.05" customHeight="1" spans="1:15">
      <c r="A45" s="15">
        <v>46818</v>
      </c>
      <c r="B45" s="15" t="s">
        <v>22591</v>
      </c>
      <c r="C45" s="15" t="s">
        <v>22407</v>
      </c>
      <c r="D45" s="15" t="s">
        <v>22408</v>
      </c>
      <c r="E45" s="15" t="s">
        <v>428</v>
      </c>
      <c r="F45" s="15" t="s">
        <v>429</v>
      </c>
      <c r="G45" s="15" t="s">
        <v>22592</v>
      </c>
      <c r="H45" s="15" t="s">
        <v>13939</v>
      </c>
      <c r="I45" s="15" t="s">
        <v>22593</v>
      </c>
      <c r="J45" s="15" t="s">
        <v>22594</v>
      </c>
      <c r="K45" s="15">
        <v>245</v>
      </c>
      <c r="L45" s="30" t="s">
        <v>22595</v>
      </c>
      <c r="M45" s="15">
        <v>9</v>
      </c>
      <c r="N45" s="17" t="s">
        <v>333</v>
      </c>
      <c r="O45" s="17"/>
    </row>
    <row r="46" s="2" customFormat="1" ht="16.05" customHeight="1" spans="1:15">
      <c r="A46" s="15">
        <v>56788</v>
      </c>
      <c r="B46" s="15" t="s">
        <v>22596</v>
      </c>
      <c r="C46" s="15" t="s">
        <v>22407</v>
      </c>
      <c r="D46" s="15" t="s">
        <v>22408</v>
      </c>
      <c r="E46" s="15" t="s">
        <v>428</v>
      </c>
      <c r="F46" s="15" t="s">
        <v>429</v>
      </c>
      <c r="G46" s="15" t="s">
        <v>22597</v>
      </c>
      <c r="H46" s="15" t="s">
        <v>22598</v>
      </c>
      <c r="I46" s="15" t="s">
        <v>21599</v>
      </c>
      <c r="J46" s="15" t="s">
        <v>22599</v>
      </c>
      <c r="K46" s="15">
        <v>245</v>
      </c>
      <c r="L46" s="30" t="s">
        <v>22354</v>
      </c>
      <c r="M46" s="15">
        <v>10</v>
      </c>
      <c r="N46" s="17" t="s">
        <v>333</v>
      </c>
      <c r="O46" s="17"/>
    </row>
    <row r="47" s="2" customFormat="1" ht="16.05" customHeight="1" spans="1:15">
      <c r="A47" s="15">
        <v>56767</v>
      </c>
      <c r="B47" s="15" t="s">
        <v>22600</v>
      </c>
      <c r="C47" s="15" t="s">
        <v>22407</v>
      </c>
      <c r="D47" s="15" t="s">
        <v>22408</v>
      </c>
      <c r="E47" s="15" t="s">
        <v>428</v>
      </c>
      <c r="F47" s="15" t="s">
        <v>429</v>
      </c>
      <c r="G47" s="15" t="s">
        <v>22601</v>
      </c>
      <c r="H47" s="15" t="s">
        <v>22602</v>
      </c>
      <c r="I47" s="15" t="s">
        <v>22589</v>
      </c>
      <c r="J47" s="15" t="s">
        <v>22603</v>
      </c>
      <c r="K47" s="15">
        <v>245</v>
      </c>
      <c r="L47" s="30" t="s">
        <v>22604</v>
      </c>
      <c r="M47" s="15">
        <v>11</v>
      </c>
      <c r="N47" s="17" t="s">
        <v>333</v>
      </c>
      <c r="O47" s="17"/>
    </row>
    <row r="48" s="2" customFormat="1" ht="16.05" customHeight="1" spans="1:15">
      <c r="A48" s="15">
        <v>45690</v>
      </c>
      <c r="B48" s="15" t="s">
        <v>22605</v>
      </c>
      <c r="C48" s="15" t="s">
        <v>22407</v>
      </c>
      <c r="D48" s="15" t="s">
        <v>22408</v>
      </c>
      <c r="E48" s="15" t="s">
        <v>428</v>
      </c>
      <c r="F48" s="15" t="s">
        <v>429</v>
      </c>
      <c r="G48" s="15" t="s">
        <v>22606</v>
      </c>
      <c r="H48" s="15" t="s">
        <v>22607</v>
      </c>
      <c r="I48" s="15" t="s">
        <v>22608</v>
      </c>
      <c r="J48" s="15" t="s">
        <v>22609</v>
      </c>
      <c r="K48" s="15">
        <v>245</v>
      </c>
      <c r="L48" s="30" t="s">
        <v>22428</v>
      </c>
      <c r="M48" s="15">
        <v>12</v>
      </c>
      <c r="N48" s="17" t="s">
        <v>333</v>
      </c>
      <c r="O48" s="17"/>
    </row>
    <row r="49" s="2" customFormat="1" ht="16.05" customHeight="1" spans="1:15">
      <c r="A49" s="15">
        <v>57613</v>
      </c>
      <c r="B49" s="15" t="s">
        <v>22610</v>
      </c>
      <c r="C49" s="15" t="s">
        <v>22407</v>
      </c>
      <c r="D49" s="15" t="s">
        <v>22408</v>
      </c>
      <c r="E49" s="15" t="s">
        <v>428</v>
      </c>
      <c r="F49" s="15" t="s">
        <v>429</v>
      </c>
      <c r="G49" s="15" t="s">
        <v>22611</v>
      </c>
      <c r="H49" s="15" t="s">
        <v>22612</v>
      </c>
      <c r="I49" s="15" t="s">
        <v>22613</v>
      </c>
      <c r="J49" s="15" t="s">
        <v>22614</v>
      </c>
      <c r="K49" s="15">
        <v>240</v>
      </c>
      <c r="L49" s="30" t="s">
        <v>22615</v>
      </c>
      <c r="M49" s="15">
        <v>13</v>
      </c>
      <c r="N49" s="17" t="s">
        <v>333</v>
      </c>
      <c r="O49" s="17"/>
    </row>
    <row r="50" s="2" customFormat="1" ht="16.05" customHeight="1" spans="1:15">
      <c r="A50" s="15">
        <v>47864</v>
      </c>
      <c r="B50" s="15" t="s">
        <v>22616</v>
      </c>
      <c r="C50" s="15" t="s">
        <v>22407</v>
      </c>
      <c r="D50" s="15" t="s">
        <v>22408</v>
      </c>
      <c r="E50" s="15" t="s">
        <v>428</v>
      </c>
      <c r="F50" s="15" t="s">
        <v>429</v>
      </c>
      <c r="G50" s="15" t="s">
        <v>22617</v>
      </c>
      <c r="H50" s="15" t="s">
        <v>22618</v>
      </c>
      <c r="I50" s="15" t="s">
        <v>22619</v>
      </c>
      <c r="J50" s="15" t="s">
        <v>22620</v>
      </c>
      <c r="K50" s="15">
        <v>240</v>
      </c>
      <c r="L50" s="30" t="s">
        <v>14583</v>
      </c>
      <c r="M50" s="15">
        <v>14</v>
      </c>
      <c r="N50" s="17" t="s">
        <v>333</v>
      </c>
      <c r="O50" s="17"/>
    </row>
    <row r="51" s="2" customFormat="1" ht="16.05" customHeight="1" spans="1:15">
      <c r="A51" s="15">
        <v>47865</v>
      </c>
      <c r="B51" s="15" t="s">
        <v>22621</v>
      </c>
      <c r="C51" s="15" t="s">
        <v>22407</v>
      </c>
      <c r="D51" s="15" t="s">
        <v>22408</v>
      </c>
      <c r="E51" s="15" t="s">
        <v>428</v>
      </c>
      <c r="F51" s="15" t="s">
        <v>429</v>
      </c>
      <c r="G51" s="15" t="s">
        <v>22622</v>
      </c>
      <c r="H51" s="15" t="s">
        <v>22623</v>
      </c>
      <c r="I51" s="15" t="s">
        <v>22624</v>
      </c>
      <c r="J51" s="15" t="s">
        <v>22625</v>
      </c>
      <c r="K51" s="15">
        <v>235</v>
      </c>
      <c r="L51" s="30" t="s">
        <v>22626</v>
      </c>
      <c r="M51" s="15">
        <v>15</v>
      </c>
      <c r="N51" s="17" t="s">
        <v>368</v>
      </c>
      <c r="O51" s="17"/>
    </row>
    <row r="52" s="2" customFormat="1" ht="16.05" customHeight="1" spans="1:15">
      <c r="A52" s="15">
        <v>46798</v>
      </c>
      <c r="B52" s="15" t="s">
        <v>22627</v>
      </c>
      <c r="C52" s="15" t="s">
        <v>22407</v>
      </c>
      <c r="D52" s="15" t="s">
        <v>22408</v>
      </c>
      <c r="E52" s="15" t="s">
        <v>428</v>
      </c>
      <c r="F52" s="15" t="s">
        <v>429</v>
      </c>
      <c r="G52" s="15" t="s">
        <v>22628</v>
      </c>
      <c r="H52" s="15" t="s">
        <v>22629</v>
      </c>
      <c r="I52" s="15" t="s">
        <v>22630</v>
      </c>
      <c r="J52" s="15" t="s">
        <v>22631</v>
      </c>
      <c r="K52" s="15">
        <v>235</v>
      </c>
      <c r="L52" s="30" t="s">
        <v>22096</v>
      </c>
      <c r="M52" s="15">
        <v>16</v>
      </c>
      <c r="N52" s="17" t="s">
        <v>368</v>
      </c>
      <c r="O52" s="17"/>
    </row>
    <row r="53" s="2" customFormat="1" ht="16.05" customHeight="1" spans="1:15">
      <c r="A53" s="15">
        <v>46822</v>
      </c>
      <c r="B53" s="15" t="s">
        <v>22632</v>
      </c>
      <c r="C53" s="15" t="s">
        <v>22407</v>
      </c>
      <c r="D53" s="15" t="s">
        <v>22408</v>
      </c>
      <c r="E53" s="15" t="s">
        <v>428</v>
      </c>
      <c r="F53" s="15" t="s">
        <v>429</v>
      </c>
      <c r="G53" s="15" t="s">
        <v>22633</v>
      </c>
      <c r="H53" s="15" t="s">
        <v>22582</v>
      </c>
      <c r="I53" s="15" t="s">
        <v>22583</v>
      </c>
      <c r="J53" s="15" t="s">
        <v>22634</v>
      </c>
      <c r="K53" s="15">
        <v>230</v>
      </c>
      <c r="L53" s="30" t="s">
        <v>22143</v>
      </c>
      <c r="M53" s="15">
        <v>17</v>
      </c>
      <c r="N53" s="17" t="s">
        <v>368</v>
      </c>
      <c r="O53" s="17"/>
    </row>
    <row r="54" s="2" customFormat="1" ht="16.05" customHeight="1" spans="1:15">
      <c r="A54" s="15">
        <v>46815</v>
      </c>
      <c r="B54" s="15" t="s">
        <v>22635</v>
      </c>
      <c r="C54" s="15" t="s">
        <v>22407</v>
      </c>
      <c r="D54" s="15" t="s">
        <v>22408</v>
      </c>
      <c r="E54" s="15" t="s">
        <v>428</v>
      </c>
      <c r="F54" s="15" t="s">
        <v>429</v>
      </c>
      <c r="G54" s="15" t="s">
        <v>22636</v>
      </c>
      <c r="H54" s="15" t="s">
        <v>22637</v>
      </c>
      <c r="I54" s="15" t="s">
        <v>22638</v>
      </c>
      <c r="J54" s="15" t="s">
        <v>22639</v>
      </c>
      <c r="K54" s="15">
        <v>220</v>
      </c>
      <c r="L54" s="30" t="s">
        <v>22491</v>
      </c>
      <c r="M54" s="15">
        <v>18</v>
      </c>
      <c r="N54" s="17" t="s">
        <v>368</v>
      </c>
      <c r="O54" s="17"/>
    </row>
    <row r="55" s="2" customFormat="1" ht="16.05" customHeight="1" spans="1:15">
      <c r="A55" s="15">
        <v>59287</v>
      </c>
      <c r="B55" s="15" t="s">
        <v>22640</v>
      </c>
      <c r="C55" s="15" t="s">
        <v>22407</v>
      </c>
      <c r="D55" s="15" t="s">
        <v>22408</v>
      </c>
      <c r="E55" s="15" t="s">
        <v>428</v>
      </c>
      <c r="F55" s="15" t="s">
        <v>429</v>
      </c>
      <c r="G55" s="15" t="s">
        <v>22641</v>
      </c>
      <c r="H55" s="15" t="s">
        <v>14803</v>
      </c>
      <c r="I55" s="15" t="s">
        <v>22642</v>
      </c>
      <c r="J55" s="15" t="s">
        <v>22643</v>
      </c>
      <c r="K55" s="15">
        <v>220</v>
      </c>
      <c r="L55" s="30" t="s">
        <v>22644</v>
      </c>
      <c r="M55" s="15">
        <v>19</v>
      </c>
      <c r="N55" s="17" t="s">
        <v>368</v>
      </c>
      <c r="O55" s="17"/>
    </row>
    <row r="56" s="2" customFormat="1" ht="16.05" customHeight="1" spans="1:15">
      <c r="A56" s="15">
        <v>46809</v>
      </c>
      <c r="B56" s="15" t="s">
        <v>22645</v>
      </c>
      <c r="C56" s="15" t="s">
        <v>22407</v>
      </c>
      <c r="D56" s="15" t="s">
        <v>22408</v>
      </c>
      <c r="E56" s="15" t="s">
        <v>428</v>
      </c>
      <c r="F56" s="15" t="s">
        <v>429</v>
      </c>
      <c r="G56" s="15" t="s">
        <v>22646</v>
      </c>
      <c r="H56" s="15" t="s">
        <v>13939</v>
      </c>
      <c r="I56" s="15" t="s">
        <v>22647</v>
      </c>
      <c r="J56" s="15" t="s">
        <v>22648</v>
      </c>
      <c r="K56" s="15">
        <v>215</v>
      </c>
      <c r="L56" s="30" t="s">
        <v>22649</v>
      </c>
      <c r="M56" s="15">
        <v>20</v>
      </c>
      <c r="N56" s="17" t="s">
        <v>368</v>
      </c>
      <c r="O56" s="17"/>
    </row>
    <row r="57" s="2" customFormat="1" ht="16.05" customHeight="1" spans="1:15">
      <c r="A57" s="15">
        <v>59005</v>
      </c>
      <c r="B57" s="15" t="s">
        <v>22650</v>
      </c>
      <c r="C57" s="15" t="s">
        <v>22407</v>
      </c>
      <c r="D57" s="15" t="s">
        <v>22408</v>
      </c>
      <c r="E57" s="15" t="s">
        <v>428</v>
      </c>
      <c r="F57" s="15" t="s">
        <v>429</v>
      </c>
      <c r="G57" s="15" t="s">
        <v>22651</v>
      </c>
      <c r="H57" s="15" t="s">
        <v>22652</v>
      </c>
      <c r="I57" s="15" t="s">
        <v>22653</v>
      </c>
      <c r="J57" s="15" t="s">
        <v>22654</v>
      </c>
      <c r="K57" s="15">
        <v>210</v>
      </c>
      <c r="L57" s="30" t="s">
        <v>22649</v>
      </c>
      <c r="M57" s="15">
        <v>21</v>
      </c>
      <c r="N57" s="17" t="s">
        <v>368</v>
      </c>
      <c r="O57" s="17"/>
    </row>
    <row r="58" s="2" customFormat="1" ht="16.05" customHeight="1" spans="1:15">
      <c r="A58" s="15">
        <v>58151</v>
      </c>
      <c r="B58" s="15" t="s">
        <v>22655</v>
      </c>
      <c r="C58" s="15" t="s">
        <v>22407</v>
      </c>
      <c r="D58" s="15" t="s">
        <v>22408</v>
      </c>
      <c r="E58" s="15" t="s">
        <v>428</v>
      </c>
      <c r="F58" s="15" t="s">
        <v>429</v>
      </c>
      <c r="G58" s="15" t="s">
        <v>22656</v>
      </c>
      <c r="H58" s="15" t="s">
        <v>22554</v>
      </c>
      <c r="I58" s="15" t="s">
        <v>22657</v>
      </c>
      <c r="J58" s="15" t="s">
        <v>22658</v>
      </c>
      <c r="K58" s="15">
        <v>200</v>
      </c>
      <c r="L58" s="30" t="s">
        <v>22413</v>
      </c>
      <c r="M58" s="15">
        <v>22</v>
      </c>
      <c r="N58" s="17" t="s">
        <v>368</v>
      </c>
      <c r="O58" s="17"/>
    </row>
    <row r="59" s="2" customFormat="1" ht="16.05" customHeight="1" spans="1:15">
      <c r="A59" s="15">
        <v>56748</v>
      </c>
      <c r="B59" s="15" t="s">
        <v>22659</v>
      </c>
      <c r="C59" s="15" t="s">
        <v>22407</v>
      </c>
      <c r="D59" s="15" t="s">
        <v>22408</v>
      </c>
      <c r="E59" s="15" t="s">
        <v>428</v>
      </c>
      <c r="F59" s="15" t="s">
        <v>429</v>
      </c>
      <c r="G59" s="15" t="s">
        <v>22660</v>
      </c>
      <c r="H59" s="15" t="s">
        <v>22661</v>
      </c>
      <c r="I59" s="15" t="s">
        <v>22662</v>
      </c>
      <c r="J59" s="15" t="s">
        <v>22663</v>
      </c>
      <c r="K59" s="15">
        <v>190</v>
      </c>
      <c r="L59" s="30" t="s">
        <v>22664</v>
      </c>
      <c r="M59" s="15">
        <v>23</v>
      </c>
      <c r="N59" s="17" t="s">
        <v>368</v>
      </c>
      <c r="O59" s="17"/>
    </row>
    <row r="60" s="2" customFormat="1" ht="16.05" customHeight="1" spans="1:15">
      <c r="A60" s="15">
        <v>46414</v>
      </c>
      <c r="B60" s="15" t="s">
        <v>22665</v>
      </c>
      <c r="C60" s="15" t="s">
        <v>22407</v>
      </c>
      <c r="D60" s="15" t="s">
        <v>22408</v>
      </c>
      <c r="E60" s="15" t="s">
        <v>428</v>
      </c>
      <c r="F60" s="15" t="s">
        <v>429</v>
      </c>
      <c r="G60" s="15" t="s">
        <v>22666</v>
      </c>
      <c r="H60" s="15" t="s">
        <v>22524</v>
      </c>
      <c r="I60" s="15" t="s">
        <v>22525</v>
      </c>
      <c r="J60" s="15" t="s">
        <v>22667</v>
      </c>
      <c r="K60" s="15">
        <v>185</v>
      </c>
      <c r="L60" s="30" t="s">
        <v>22668</v>
      </c>
      <c r="M60" s="15">
        <v>24</v>
      </c>
      <c r="N60" s="17" t="s">
        <v>368</v>
      </c>
      <c r="O60" s="17"/>
    </row>
    <row r="61" s="2" customFormat="1" ht="16.05" customHeight="1" spans="1:15">
      <c r="A61" s="15">
        <v>55045</v>
      </c>
      <c r="B61" s="15" t="s">
        <v>22669</v>
      </c>
      <c r="C61" s="15" t="s">
        <v>22407</v>
      </c>
      <c r="D61" s="15" t="s">
        <v>22408</v>
      </c>
      <c r="E61" s="15" t="s">
        <v>428</v>
      </c>
      <c r="F61" s="15" t="s">
        <v>429</v>
      </c>
      <c r="G61" s="15" t="s">
        <v>22670</v>
      </c>
      <c r="H61" s="15" t="s">
        <v>22554</v>
      </c>
      <c r="I61" s="15" t="s">
        <v>22671</v>
      </c>
      <c r="J61" s="15" t="s">
        <v>22672</v>
      </c>
      <c r="K61" s="15">
        <v>175</v>
      </c>
      <c r="L61" s="30" t="s">
        <v>22466</v>
      </c>
      <c r="M61" s="15">
        <v>25</v>
      </c>
      <c r="N61" s="17" t="s">
        <v>368</v>
      </c>
      <c r="O61" s="17"/>
    </row>
    <row r="62" s="2" customFormat="1" ht="16.05" customHeight="1" spans="1:15">
      <c r="A62" s="15">
        <v>56754</v>
      </c>
      <c r="B62" s="15" t="s">
        <v>22673</v>
      </c>
      <c r="C62" s="15" t="s">
        <v>22407</v>
      </c>
      <c r="D62" s="15" t="s">
        <v>22408</v>
      </c>
      <c r="E62" s="15" t="s">
        <v>428</v>
      </c>
      <c r="F62" s="15" t="s">
        <v>429</v>
      </c>
      <c r="G62" s="15" t="s">
        <v>22674</v>
      </c>
      <c r="H62" s="15" t="s">
        <v>22675</v>
      </c>
      <c r="I62" s="15" t="s">
        <v>22662</v>
      </c>
      <c r="J62" s="15" t="s">
        <v>22676</v>
      </c>
      <c r="K62" s="15">
        <v>175</v>
      </c>
      <c r="L62" s="30" t="s">
        <v>22527</v>
      </c>
      <c r="M62" s="15">
        <v>26</v>
      </c>
      <c r="N62" s="17" t="s">
        <v>368</v>
      </c>
      <c r="O62" s="17"/>
    </row>
    <row r="63" s="2" customFormat="1" ht="16.05" customHeight="1" spans="1:15">
      <c r="A63" s="15">
        <v>47508</v>
      </c>
      <c r="B63" s="15" t="s">
        <v>22677</v>
      </c>
      <c r="C63" s="15" t="s">
        <v>22407</v>
      </c>
      <c r="D63" s="15" t="s">
        <v>22408</v>
      </c>
      <c r="E63" s="15" t="s">
        <v>428</v>
      </c>
      <c r="F63" s="15" t="s">
        <v>429</v>
      </c>
      <c r="G63" s="15" t="s">
        <v>22678</v>
      </c>
      <c r="H63" s="15" t="s">
        <v>22679</v>
      </c>
      <c r="I63" s="15" t="s">
        <v>22680</v>
      </c>
      <c r="J63" s="15" t="s">
        <v>22681</v>
      </c>
      <c r="K63" s="15">
        <v>65</v>
      </c>
      <c r="L63" s="30" t="s">
        <v>22682</v>
      </c>
      <c r="M63" s="15">
        <v>27</v>
      </c>
      <c r="N63" s="17" t="s">
        <v>368</v>
      </c>
      <c r="O63" s="17"/>
    </row>
    <row r="64" s="2" customFormat="1" ht="16.05" customHeight="1" spans="1:15">
      <c r="A64" s="62"/>
      <c r="B64" s="62"/>
      <c r="C64" s="63"/>
      <c r="D64" s="63"/>
      <c r="E64" s="63"/>
      <c r="F64" s="63"/>
      <c r="G64" s="63"/>
      <c r="H64" s="63"/>
      <c r="I64" s="63"/>
      <c r="J64" s="63"/>
      <c r="K64" s="63"/>
      <c r="L64" s="63"/>
      <c r="M64" s="69"/>
      <c r="N64" s="17"/>
      <c r="O64" s="17"/>
    </row>
    <row r="65" s="2" customFormat="1" ht="16.05" customHeight="1" spans="1:15">
      <c r="A65" s="15">
        <v>60339</v>
      </c>
      <c r="B65" s="15" t="s">
        <v>22683</v>
      </c>
      <c r="C65" s="15" t="s">
        <v>22407</v>
      </c>
      <c r="D65" s="15" t="s">
        <v>22408</v>
      </c>
      <c r="E65" s="15" t="s">
        <v>428</v>
      </c>
      <c r="F65" s="15" t="s">
        <v>866</v>
      </c>
      <c r="G65" s="15" t="s">
        <v>22684</v>
      </c>
      <c r="H65" s="15" t="s">
        <v>22685</v>
      </c>
      <c r="I65" s="15" t="s">
        <v>22686</v>
      </c>
      <c r="J65" s="15" t="s">
        <v>22687</v>
      </c>
      <c r="K65" s="15">
        <v>280</v>
      </c>
      <c r="L65" s="30" t="s">
        <v>22688</v>
      </c>
      <c r="M65" s="15">
        <v>1</v>
      </c>
      <c r="N65" s="68" t="s">
        <v>298</v>
      </c>
      <c r="O65" s="17" t="s">
        <v>299</v>
      </c>
    </row>
    <row r="66" s="2" customFormat="1" ht="16.05" customHeight="1" spans="1:15">
      <c r="A66" s="15">
        <v>53660</v>
      </c>
      <c r="B66" s="15" t="s">
        <v>22689</v>
      </c>
      <c r="C66" s="15" t="s">
        <v>22407</v>
      </c>
      <c r="D66" s="15" t="s">
        <v>22408</v>
      </c>
      <c r="E66" s="15" t="s">
        <v>428</v>
      </c>
      <c r="F66" s="15" t="s">
        <v>866</v>
      </c>
      <c r="G66" s="15" t="s">
        <v>22690</v>
      </c>
      <c r="H66" s="15" t="s">
        <v>22691</v>
      </c>
      <c r="I66" s="15" t="s">
        <v>22692</v>
      </c>
      <c r="J66" s="15" t="s">
        <v>22693</v>
      </c>
      <c r="K66" s="15">
        <v>280</v>
      </c>
      <c r="L66" s="30" t="s">
        <v>22694</v>
      </c>
      <c r="M66" s="15">
        <v>2</v>
      </c>
      <c r="N66" s="68" t="s">
        <v>311</v>
      </c>
      <c r="O66" s="17" t="s">
        <v>299</v>
      </c>
    </row>
    <row r="67" s="2" customFormat="1" ht="16.05" customHeight="1" spans="1:15">
      <c r="A67" s="15">
        <v>56897</v>
      </c>
      <c r="B67" s="15" t="s">
        <v>22695</v>
      </c>
      <c r="C67" s="15" t="s">
        <v>22407</v>
      </c>
      <c r="D67" s="15" t="s">
        <v>22408</v>
      </c>
      <c r="E67" s="15" t="s">
        <v>428</v>
      </c>
      <c r="F67" s="15" t="s">
        <v>866</v>
      </c>
      <c r="G67" s="15" t="s">
        <v>22696</v>
      </c>
      <c r="H67" s="15" t="s">
        <v>22697</v>
      </c>
      <c r="I67" s="15" t="s">
        <v>173</v>
      </c>
      <c r="J67" s="15" t="s">
        <v>22698</v>
      </c>
      <c r="K67" s="15">
        <v>260</v>
      </c>
      <c r="L67" s="30" t="s">
        <v>22487</v>
      </c>
      <c r="M67" s="15">
        <v>3</v>
      </c>
      <c r="N67" s="68" t="s">
        <v>322</v>
      </c>
      <c r="O67" s="17" t="s">
        <v>299</v>
      </c>
    </row>
    <row r="68" s="2" customFormat="1" ht="16.05" customHeight="1" spans="1:15">
      <c r="A68" s="15">
        <v>46832</v>
      </c>
      <c r="B68" s="15" t="s">
        <v>22699</v>
      </c>
      <c r="C68" s="15" t="s">
        <v>22407</v>
      </c>
      <c r="D68" s="15" t="s">
        <v>22408</v>
      </c>
      <c r="E68" s="15" t="s">
        <v>428</v>
      </c>
      <c r="F68" s="15" t="s">
        <v>866</v>
      </c>
      <c r="G68" s="15" t="s">
        <v>22700</v>
      </c>
      <c r="H68" s="15" t="s">
        <v>22701</v>
      </c>
      <c r="I68" s="15" t="s">
        <v>22702</v>
      </c>
      <c r="J68" s="15" t="s">
        <v>22703</v>
      </c>
      <c r="K68" s="15">
        <v>260</v>
      </c>
      <c r="L68" s="30" t="s">
        <v>22096</v>
      </c>
      <c r="M68" s="15">
        <v>4</v>
      </c>
      <c r="N68" s="17" t="s">
        <v>642</v>
      </c>
      <c r="O68" s="17" t="s">
        <v>299</v>
      </c>
    </row>
    <row r="69" s="2" customFormat="1" ht="16.05" customHeight="1" spans="1:15">
      <c r="A69" s="15">
        <v>60250</v>
      </c>
      <c r="B69" s="15" t="s">
        <v>22704</v>
      </c>
      <c r="C69" s="15" t="s">
        <v>22407</v>
      </c>
      <c r="D69" s="15" t="s">
        <v>22408</v>
      </c>
      <c r="E69" s="15" t="s">
        <v>428</v>
      </c>
      <c r="F69" s="15" t="s">
        <v>866</v>
      </c>
      <c r="G69" s="15" t="s">
        <v>22705</v>
      </c>
      <c r="H69" s="15" t="s">
        <v>6529</v>
      </c>
      <c r="I69" s="15" t="s">
        <v>22613</v>
      </c>
      <c r="J69" s="15" t="s">
        <v>22706</v>
      </c>
      <c r="K69" s="15">
        <v>260</v>
      </c>
      <c r="L69" s="30" t="s">
        <v>14577</v>
      </c>
      <c r="M69" s="15">
        <v>5</v>
      </c>
      <c r="N69" s="17" t="s">
        <v>642</v>
      </c>
      <c r="O69" s="17" t="s">
        <v>299</v>
      </c>
    </row>
    <row r="70" s="2" customFormat="1" ht="16.05" customHeight="1" spans="1:15">
      <c r="A70" s="15">
        <v>47857</v>
      </c>
      <c r="B70" s="15" t="s">
        <v>22707</v>
      </c>
      <c r="C70" s="15" t="s">
        <v>22407</v>
      </c>
      <c r="D70" s="15" t="s">
        <v>22408</v>
      </c>
      <c r="E70" s="15" t="s">
        <v>428</v>
      </c>
      <c r="F70" s="15" t="s">
        <v>866</v>
      </c>
      <c r="G70" s="15" t="s">
        <v>22708</v>
      </c>
      <c r="H70" s="15" t="s">
        <v>22709</v>
      </c>
      <c r="I70" s="15" t="s">
        <v>22710</v>
      </c>
      <c r="J70" s="15" t="s">
        <v>22711</v>
      </c>
      <c r="K70" s="15">
        <v>255</v>
      </c>
      <c r="L70" s="30" t="s">
        <v>22428</v>
      </c>
      <c r="M70" s="15">
        <v>6</v>
      </c>
      <c r="N70" s="17" t="s">
        <v>642</v>
      </c>
      <c r="O70" s="17" t="s">
        <v>299</v>
      </c>
    </row>
    <row r="71" s="2" customFormat="1" ht="16.05" customHeight="1" spans="1:15">
      <c r="A71" s="15">
        <v>46509</v>
      </c>
      <c r="B71" s="15" t="s">
        <v>22712</v>
      </c>
      <c r="C71" s="15" t="s">
        <v>22407</v>
      </c>
      <c r="D71" s="15" t="s">
        <v>22408</v>
      </c>
      <c r="E71" s="15" t="s">
        <v>428</v>
      </c>
      <c r="F71" s="15" t="s">
        <v>866</v>
      </c>
      <c r="G71" s="15" t="s">
        <v>22713</v>
      </c>
      <c r="H71" s="15" t="s">
        <v>22714</v>
      </c>
      <c r="I71" s="15" t="s">
        <v>14483</v>
      </c>
      <c r="J71" s="15" t="s">
        <v>22715</v>
      </c>
      <c r="K71" s="15">
        <v>255</v>
      </c>
      <c r="L71" s="30" t="s">
        <v>22234</v>
      </c>
      <c r="M71" s="15">
        <v>7</v>
      </c>
      <c r="N71" s="17" t="s">
        <v>333</v>
      </c>
      <c r="O71" s="17"/>
    </row>
    <row r="72" s="2" customFormat="1" ht="16.05" customHeight="1" spans="1:15">
      <c r="A72" s="15">
        <v>45810</v>
      </c>
      <c r="B72" s="15" t="s">
        <v>22716</v>
      </c>
      <c r="C72" s="15" t="s">
        <v>22407</v>
      </c>
      <c r="D72" s="15" t="s">
        <v>22408</v>
      </c>
      <c r="E72" s="15" t="s">
        <v>428</v>
      </c>
      <c r="F72" s="15" t="s">
        <v>866</v>
      </c>
      <c r="G72" s="15" t="s">
        <v>22717</v>
      </c>
      <c r="H72" s="15" t="s">
        <v>22425</v>
      </c>
      <c r="I72" s="15" t="s">
        <v>9964</v>
      </c>
      <c r="J72" s="15" t="s">
        <v>22718</v>
      </c>
      <c r="K72" s="15">
        <v>255</v>
      </c>
      <c r="L72" s="30" t="s">
        <v>22719</v>
      </c>
      <c r="M72" s="15">
        <v>8</v>
      </c>
      <c r="N72" s="17" t="s">
        <v>333</v>
      </c>
      <c r="O72" s="17"/>
    </row>
    <row r="73" s="2" customFormat="1" ht="16.05" customHeight="1" spans="1:15">
      <c r="A73" s="15">
        <v>46819</v>
      </c>
      <c r="B73" s="15" t="s">
        <v>22720</v>
      </c>
      <c r="C73" s="15" t="s">
        <v>22407</v>
      </c>
      <c r="D73" s="15" t="s">
        <v>22408</v>
      </c>
      <c r="E73" s="15" t="s">
        <v>428</v>
      </c>
      <c r="F73" s="15" t="s">
        <v>866</v>
      </c>
      <c r="G73" s="15" t="s">
        <v>22721</v>
      </c>
      <c r="H73" s="15" t="s">
        <v>22709</v>
      </c>
      <c r="I73" s="15" t="s">
        <v>14043</v>
      </c>
      <c r="J73" s="15" t="s">
        <v>22722</v>
      </c>
      <c r="K73" s="15">
        <v>255</v>
      </c>
      <c r="L73" s="30" t="s">
        <v>22496</v>
      </c>
      <c r="M73" s="15">
        <v>9</v>
      </c>
      <c r="N73" s="17" t="s">
        <v>333</v>
      </c>
      <c r="O73" s="17"/>
    </row>
    <row r="74" s="2" customFormat="1" ht="16.05" customHeight="1" spans="1:15">
      <c r="A74" s="15">
        <v>46831</v>
      </c>
      <c r="B74" s="15" t="s">
        <v>22723</v>
      </c>
      <c r="C74" s="15" t="s">
        <v>22407</v>
      </c>
      <c r="D74" s="15" t="s">
        <v>22408</v>
      </c>
      <c r="E74" s="15" t="s">
        <v>428</v>
      </c>
      <c r="F74" s="15" t="s">
        <v>866</v>
      </c>
      <c r="G74" s="15" t="s">
        <v>22724</v>
      </c>
      <c r="H74" s="15" t="s">
        <v>22701</v>
      </c>
      <c r="I74" s="15" t="s">
        <v>22702</v>
      </c>
      <c r="J74" s="15" t="s">
        <v>22725</v>
      </c>
      <c r="K74" s="15">
        <v>250</v>
      </c>
      <c r="L74" s="30" t="s">
        <v>22579</v>
      </c>
      <c r="M74" s="15">
        <v>10</v>
      </c>
      <c r="N74" s="17" t="s">
        <v>333</v>
      </c>
      <c r="O74" s="17"/>
    </row>
    <row r="75" s="2" customFormat="1" ht="16.05" customHeight="1" spans="1:15">
      <c r="A75" s="15">
        <v>45688</v>
      </c>
      <c r="B75" s="15" t="s">
        <v>22726</v>
      </c>
      <c r="C75" s="15" t="s">
        <v>22407</v>
      </c>
      <c r="D75" s="15" t="s">
        <v>22408</v>
      </c>
      <c r="E75" s="15" t="s">
        <v>428</v>
      </c>
      <c r="F75" s="15" t="s">
        <v>866</v>
      </c>
      <c r="G75" s="15" t="s">
        <v>22727</v>
      </c>
      <c r="H75" s="15" t="s">
        <v>22728</v>
      </c>
      <c r="I75" s="15" t="s">
        <v>22729</v>
      </c>
      <c r="J75" s="15" t="s">
        <v>22730</v>
      </c>
      <c r="K75" s="15">
        <v>240</v>
      </c>
      <c r="L75" s="30" t="s">
        <v>22731</v>
      </c>
      <c r="M75" s="15">
        <v>11</v>
      </c>
      <c r="N75" s="17" t="s">
        <v>333</v>
      </c>
      <c r="O75" s="17"/>
    </row>
    <row r="76" s="2" customFormat="1" ht="16.05" customHeight="1" spans="1:15">
      <c r="A76" s="15">
        <v>59084</v>
      </c>
      <c r="B76" s="15" t="s">
        <v>22732</v>
      </c>
      <c r="C76" s="15" t="s">
        <v>22407</v>
      </c>
      <c r="D76" s="15" t="s">
        <v>22408</v>
      </c>
      <c r="E76" s="15" t="s">
        <v>428</v>
      </c>
      <c r="F76" s="15" t="s">
        <v>866</v>
      </c>
      <c r="G76" s="15" t="s">
        <v>22733</v>
      </c>
      <c r="H76" s="15" t="s">
        <v>22734</v>
      </c>
      <c r="I76" s="15" t="s">
        <v>22735</v>
      </c>
      <c r="J76" s="15" t="s">
        <v>22736</v>
      </c>
      <c r="K76" s="15">
        <v>240</v>
      </c>
      <c r="L76" s="30" t="s">
        <v>22475</v>
      </c>
      <c r="M76" s="15">
        <v>12</v>
      </c>
      <c r="N76" s="17" t="s">
        <v>333</v>
      </c>
      <c r="O76" s="17"/>
    </row>
    <row r="77" s="2" customFormat="1" ht="16.05" customHeight="1" spans="1:15">
      <c r="A77" s="15">
        <v>62517</v>
      </c>
      <c r="B77" s="15" t="s">
        <v>22737</v>
      </c>
      <c r="C77" s="15" t="s">
        <v>22407</v>
      </c>
      <c r="D77" s="15" t="s">
        <v>22408</v>
      </c>
      <c r="E77" s="15" t="s">
        <v>428</v>
      </c>
      <c r="F77" s="15" t="s">
        <v>866</v>
      </c>
      <c r="G77" s="15" t="s">
        <v>22738</v>
      </c>
      <c r="H77" s="15" t="s">
        <v>22739</v>
      </c>
      <c r="I77" s="15" t="s">
        <v>22740</v>
      </c>
      <c r="J77" s="15" t="s">
        <v>22741</v>
      </c>
      <c r="K77" s="15">
        <v>240</v>
      </c>
      <c r="L77" s="30" t="s">
        <v>22441</v>
      </c>
      <c r="M77" s="15">
        <v>13</v>
      </c>
      <c r="N77" s="17" t="s">
        <v>333</v>
      </c>
      <c r="O77" s="17"/>
    </row>
    <row r="78" s="2" customFormat="1" ht="16.05" customHeight="1" spans="1:15">
      <c r="A78" s="15">
        <v>46825</v>
      </c>
      <c r="B78" s="15" t="s">
        <v>22742</v>
      </c>
      <c r="C78" s="15" t="s">
        <v>22407</v>
      </c>
      <c r="D78" s="15" t="s">
        <v>22408</v>
      </c>
      <c r="E78" s="15" t="s">
        <v>428</v>
      </c>
      <c r="F78" s="15" t="s">
        <v>866</v>
      </c>
      <c r="G78" s="15" t="s">
        <v>22743</v>
      </c>
      <c r="H78" s="15" t="s">
        <v>22744</v>
      </c>
      <c r="I78" s="15" t="s">
        <v>22745</v>
      </c>
      <c r="J78" s="15" t="s">
        <v>22746</v>
      </c>
      <c r="K78" s="15">
        <v>235</v>
      </c>
      <c r="L78" s="30" t="s">
        <v>22496</v>
      </c>
      <c r="M78" s="15">
        <v>14</v>
      </c>
      <c r="N78" s="17" t="s">
        <v>333</v>
      </c>
      <c r="O78" s="17"/>
    </row>
    <row r="79" s="2" customFormat="1" ht="16.05" customHeight="1" spans="1:15">
      <c r="A79" s="15">
        <v>62484</v>
      </c>
      <c r="B79" s="15" t="s">
        <v>22747</v>
      </c>
      <c r="C79" s="15" t="s">
        <v>22407</v>
      </c>
      <c r="D79" s="15" t="s">
        <v>22408</v>
      </c>
      <c r="E79" s="15" t="s">
        <v>428</v>
      </c>
      <c r="F79" s="15" t="s">
        <v>866</v>
      </c>
      <c r="G79" s="15" t="s">
        <v>22748</v>
      </c>
      <c r="H79" s="15" t="s">
        <v>2914</v>
      </c>
      <c r="I79" s="15" t="s">
        <v>22740</v>
      </c>
      <c r="J79" s="15" t="s">
        <v>22749</v>
      </c>
      <c r="K79" s="15">
        <v>235</v>
      </c>
      <c r="L79" s="30" t="s">
        <v>22234</v>
      </c>
      <c r="M79" s="15">
        <v>15</v>
      </c>
      <c r="N79" s="17" t="s">
        <v>333</v>
      </c>
      <c r="O79" s="17"/>
    </row>
    <row r="80" s="2" customFormat="1" ht="16.05" customHeight="1" spans="1:15">
      <c r="A80" s="15">
        <v>45833</v>
      </c>
      <c r="B80" s="15" t="s">
        <v>22750</v>
      </c>
      <c r="C80" s="15" t="s">
        <v>22407</v>
      </c>
      <c r="D80" s="15" t="s">
        <v>22408</v>
      </c>
      <c r="E80" s="15" t="s">
        <v>428</v>
      </c>
      <c r="F80" s="15" t="s">
        <v>866</v>
      </c>
      <c r="G80" s="15" t="s">
        <v>22751</v>
      </c>
      <c r="H80" s="15" t="s">
        <v>22752</v>
      </c>
      <c r="I80" s="15" t="s">
        <v>22753</v>
      </c>
      <c r="J80" s="15" t="s">
        <v>22754</v>
      </c>
      <c r="K80" s="15">
        <v>230</v>
      </c>
      <c r="L80" s="30" t="s">
        <v>14739</v>
      </c>
      <c r="M80" s="15">
        <v>16</v>
      </c>
      <c r="N80" s="17" t="s">
        <v>333</v>
      </c>
      <c r="O80" s="17"/>
    </row>
    <row r="81" s="2" customFormat="1" ht="16.05" customHeight="1" spans="1:15">
      <c r="A81" s="15">
        <v>47007</v>
      </c>
      <c r="B81" s="15" t="s">
        <v>22755</v>
      </c>
      <c r="C81" s="15" t="s">
        <v>22407</v>
      </c>
      <c r="D81" s="15" t="s">
        <v>22408</v>
      </c>
      <c r="E81" s="15" t="s">
        <v>428</v>
      </c>
      <c r="F81" s="15" t="s">
        <v>866</v>
      </c>
      <c r="G81" s="15" t="s">
        <v>22756</v>
      </c>
      <c r="H81" s="15" t="s">
        <v>22757</v>
      </c>
      <c r="I81" s="15" t="s">
        <v>22758</v>
      </c>
      <c r="J81" s="15" t="s">
        <v>22759</v>
      </c>
      <c r="K81" s="15">
        <v>230</v>
      </c>
      <c r="L81" s="30" t="s">
        <v>22731</v>
      </c>
      <c r="M81" s="15">
        <v>17</v>
      </c>
      <c r="N81" s="17" t="s">
        <v>333</v>
      </c>
      <c r="O81" s="17"/>
    </row>
    <row r="82" s="2" customFormat="1" ht="16.05" customHeight="1" spans="1:15">
      <c r="A82" s="15">
        <v>46817</v>
      </c>
      <c r="B82" s="15" t="s">
        <v>22760</v>
      </c>
      <c r="C82" s="15" t="s">
        <v>22407</v>
      </c>
      <c r="D82" s="15" t="s">
        <v>22408</v>
      </c>
      <c r="E82" s="15" t="s">
        <v>428</v>
      </c>
      <c r="F82" s="15" t="s">
        <v>866</v>
      </c>
      <c r="G82" s="15" t="s">
        <v>22761</v>
      </c>
      <c r="H82" s="15" t="s">
        <v>22709</v>
      </c>
      <c r="I82" s="15" t="s">
        <v>22762</v>
      </c>
      <c r="J82" s="15" t="s">
        <v>22763</v>
      </c>
      <c r="K82" s="15">
        <v>225</v>
      </c>
      <c r="L82" s="30" t="s">
        <v>22644</v>
      </c>
      <c r="M82" s="15">
        <v>18</v>
      </c>
      <c r="N82" s="17" t="s">
        <v>333</v>
      </c>
      <c r="O82" s="17"/>
    </row>
    <row r="83" s="2" customFormat="1" ht="16.05" customHeight="1" spans="1:15">
      <c r="A83" s="15">
        <v>46511</v>
      </c>
      <c r="B83" s="15" t="s">
        <v>22764</v>
      </c>
      <c r="C83" s="15" t="s">
        <v>22407</v>
      </c>
      <c r="D83" s="15" t="s">
        <v>22408</v>
      </c>
      <c r="E83" s="15" t="s">
        <v>428</v>
      </c>
      <c r="F83" s="15" t="s">
        <v>866</v>
      </c>
      <c r="G83" s="15" t="s">
        <v>22765</v>
      </c>
      <c r="H83" s="15" t="s">
        <v>22766</v>
      </c>
      <c r="I83" s="15" t="s">
        <v>22767</v>
      </c>
      <c r="J83" s="15" t="s">
        <v>22768</v>
      </c>
      <c r="K83" s="15">
        <v>220</v>
      </c>
      <c r="L83" s="30" t="s">
        <v>22615</v>
      </c>
      <c r="M83" s="15">
        <v>19</v>
      </c>
      <c r="N83" s="17" t="s">
        <v>333</v>
      </c>
      <c r="O83" s="17"/>
    </row>
    <row r="84" s="2" customFormat="1" ht="16.05" customHeight="1" spans="1:15">
      <c r="A84" s="15">
        <v>46491</v>
      </c>
      <c r="B84" s="15" t="s">
        <v>22769</v>
      </c>
      <c r="C84" s="15" t="s">
        <v>22407</v>
      </c>
      <c r="D84" s="15" t="s">
        <v>22408</v>
      </c>
      <c r="E84" s="15" t="s">
        <v>428</v>
      </c>
      <c r="F84" s="15" t="s">
        <v>866</v>
      </c>
      <c r="G84" s="15" t="s">
        <v>22770</v>
      </c>
      <c r="H84" s="15" t="s">
        <v>22771</v>
      </c>
      <c r="I84" s="15" t="s">
        <v>22772</v>
      </c>
      <c r="J84" s="15" t="s">
        <v>22773</v>
      </c>
      <c r="K84" s="15">
        <v>215</v>
      </c>
      <c r="L84" s="30" t="s">
        <v>22694</v>
      </c>
      <c r="M84" s="15">
        <v>20</v>
      </c>
      <c r="N84" s="17" t="s">
        <v>368</v>
      </c>
      <c r="O84" s="17"/>
    </row>
    <row r="85" s="2" customFormat="1" ht="16.05" customHeight="1" spans="1:15">
      <c r="A85" s="15">
        <v>45689</v>
      </c>
      <c r="B85" s="15" t="s">
        <v>22774</v>
      </c>
      <c r="C85" s="15" t="s">
        <v>22407</v>
      </c>
      <c r="D85" s="15" t="s">
        <v>22408</v>
      </c>
      <c r="E85" s="15" t="s">
        <v>428</v>
      </c>
      <c r="F85" s="15" t="s">
        <v>866</v>
      </c>
      <c r="G85" s="15" t="s">
        <v>22775</v>
      </c>
      <c r="H85" s="15" t="s">
        <v>22776</v>
      </c>
      <c r="I85" s="15" t="s">
        <v>22777</v>
      </c>
      <c r="J85" s="15" t="s">
        <v>22778</v>
      </c>
      <c r="K85" s="15">
        <v>215</v>
      </c>
      <c r="L85" s="30" t="s">
        <v>22779</v>
      </c>
      <c r="M85" s="15">
        <v>21</v>
      </c>
      <c r="N85" s="17" t="s">
        <v>368</v>
      </c>
      <c r="O85" s="17"/>
    </row>
    <row r="86" s="2" customFormat="1" ht="16.05" customHeight="1" spans="1:15">
      <c r="A86" s="15">
        <v>47838</v>
      </c>
      <c r="B86" s="15" t="s">
        <v>22780</v>
      </c>
      <c r="C86" s="15" t="s">
        <v>22407</v>
      </c>
      <c r="D86" s="15" t="s">
        <v>22408</v>
      </c>
      <c r="E86" s="15" t="s">
        <v>428</v>
      </c>
      <c r="F86" s="15" t="s">
        <v>866</v>
      </c>
      <c r="G86" s="15" t="s">
        <v>22781</v>
      </c>
      <c r="H86" s="15" t="s">
        <v>22782</v>
      </c>
      <c r="I86" s="15" t="s">
        <v>22783</v>
      </c>
      <c r="J86" s="15" t="s">
        <v>22784</v>
      </c>
      <c r="K86" s="15">
        <v>215</v>
      </c>
      <c r="L86" s="30" t="s">
        <v>22785</v>
      </c>
      <c r="M86" s="15">
        <v>22</v>
      </c>
      <c r="N86" s="17" t="s">
        <v>368</v>
      </c>
      <c r="O86" s="17"/>
    </row>
    <row r="87" s="2" customFormat="1" ht="16.05" customHeight="1" spans="1:15">
      <c r="A87" s="15">
        <v>46298</v>
      </c>
      <c r="B87" s="15" t="s">
        <v>22786</v>
      </c>
      <c r="C87" s="15" t="s">
        <v>22407</v>
      </c>
      <c r="D87" s="15" t="s">
        <v>22408</v>
      </c>
      <c r="E87" s="15" t="s">
        <v>428</v>
      </c>
      <c r="F87" s="15" t="s">
        <v>866</v>
      </c>
      <c r="G87" s="15" t="s">
        <v>22787</v>
      </c>
      <c r="H87" s="15" t="s">
        <v>22524</v>
      </c>
      <c r="I87" s="15" t="s">
        <v>22525</v>
      </c>
      <c r="J87" s="15" t="s">
        <v>22788</v>
      </c>
      <c r="K87" s="15">
        <v>205</v>
      </c>
      <c r="L87" s="30" t="s">
        <v>22785</v>
      </c>
      <c r="M87" s="15">
        <v>23</v>
      </c>
      <c r="N87" s="17" t="s">
        <v>368</v>
      </c>
      <c r="O87" s="17"/>
    </row>
    <row r="88" s="2" customFormat="1" ht="16.05" customHeight="1" spans="1:15">
      <c r="A88" s="15">
        <v>56680</v>
      </c>
      <c r="B88" s="15" t="s">
        <v>22789</v>
      </c>
      <c r="C88" s="15" t="s">
        <v>22407</v>
      </c>
      <c r="D88" s="15" t="s">
        <v>22408</v>
      </c>
      <c r="E88" s="15" t="s">
        <v>428</v>
      </c>
      <c r="F88" s="15" t="s">
        <v>866</v>
      </c>
      <c r="G88" s="15" t="s">
        <v>22790</v>
      </c>
      <c r="H88" s="15" t="s">
        <v>17623</v>
      </c>
      <c r="I88" s="15" t="s">
        <v>1317</v>
      </c>
      <c r="J88" s="15" t="s">
        <v>22791</v>
      </c>
      <c r="K88" s="15">
        <v>200</v>
      </c>
      <c r="L88" s="30" t="s">
        <v>22792</v>
      </c>
      <c r="M88" s="15">
        <v>24</v>
      </c>
      <c r="N88" s="17" t="s">
        <v>368</v>
      </c>
      <c r="O88" s="17"/>
    </row>
    <row r="89" s="2" customFormat="1" ht="16.05" customHeight="1" spans="1:15">
      <c r="A89" s="15">
        <v>49359</v>
      </c>
      <c r="B89" s="15" t="s">
        <v>22793</v>
      </c>
      <c r="C89" s="15" t="s">
        <v>22407</v>
      </c>
      <c r="D89" s="15" t="s">
        <v>22408</v>
      </c>
      <c r="E89" s="15" t="s">
        <v>428</v>
      </c>
      <c r="F89" s="15" t="s">
        <v>866</v>
      </c>
      <c r="G89" s="15" t="s">
        <v>22794</v>
      </c>
      <c r="H89" s="15" t="s">
        <v>22757</v>
      </c>
      <c r="I89" s="15" t="s">
        <v>22758</v>
      </c>
      <c r="J89" s="15" t="s">
        <v>22795</v>
      </c>
      <c r="K89" s="15">
        <v>170</v>
      </c>
      <c r="L89" s="30" t="s">
        <v>22422</v>
      </c>
      <c r="M89" s="15">
        <v>25</v>
      </c>
      <c r="N89" s="17" t="s">
        <v>368</v>
      </c>
      <c r="O89" s="17"/>
    </row>
    <row r="90" s="2" customFormat="1" ht="16.05" customHeight="1" spans="1:15">
      <c r="A90" s="15">
        <v>60311</v>
      </c>
      <c r="B90" s="15" t="s">
        <v>22796</v>
      </c>
      <c r="C90" s="15" t="s">
        <v>22407</v>
      </c>
      <c r="D90" s="15" t="s">
        <v>22408</v>
      </c>
      <c r="E90" s="15" t="s">
        <v>428</v>
      </c>
      <c r="F90" s="15" t="s">
        <v>866</v>
      </c>
      <c r="G90" s="15" t="s">
        <v>22797</v>
      </c>
      <c r="H90" s="15" t="s">
        <v>22798</v>
      </c>
      <c r="I90" s="15" t="s">
        <v>1317</v>
      </c>
      <c r="J90" s="15" t="s">
        <v>22799</v>
      </c>
      <c r="K90" s="15">
        <v>170</v>
      </c>
      <c r="L90" s="30" t="s">
        <v>22800</v>
      </c>
      <c r="M90" s="15">
        <v>26</v>
      </c>
      <c r="N90" s="17" t="s">
        <v>368</v>
      </c>
      <c r="O90" s="17"/>
    </row>
    <row r="91" s="2" customFormat="1" ht="16.05" customHeight="1" spans="1:15">
      <c r="A91" s="15">
        <v>45812</v>
      </c>
      <c r="B91" s="15" t="s">
        <v>22801</v>
      </c>
      <c r="C91" s="15" t="s">
        <v>22407</v>
      </c>
      <c r="D91" s="15" t="s">
        <v>22408</v>
      </c>
      <c r="E91" s="15" t="s">
        <v>428</v>
      </c>
      <c r="F91" s="15" t="s">
        <v>866</v>
      </c>
      <c r="G91" s="15" t="s">
        <v>22802</v>
      </c>
      <c r="H91" s="15" t="s">
        <v>22425</v>
      </c>
      <c r="I91" s="15" t="s">
        <v>9964</v>
      </c>
      <c r="J91" s="15" t="s">
        <v>22803</v>
      </c>
      <c r="K91" s="15">
        <v>165</v>
      </c>
      <c r="L91" s="30" t="s">
        <v>22804</v>
      </c>
      <c r="M91" s="15">
        <v>27</v>
      </c>
      <c r="N91" s="17" t="s">
        <v>368</v>
      </c>
      <c r="O91" s="17"/>
    </row>
    <row r="92" s="2" customFormat="1" ht="16.05" customHeight="1" spans="1:15">
      <c r="A92" s="15">
        <v>56653</v>
      </c>
      <c r="B92" s="15" t="s">
        <v>22805</v>
      </c>
      <c r="C92" s="15" t="s">
        <v>22407</v>
      </c>
      <c r="D92" s="15" t="s">
        <v>22408</v>
      </c>
      <c r="E92" s="15" t="s">
        <v>428</v>
      </c>
      <c r="F92" s="15" t="s">
        <v>866</v>
      </c>
      <c r="G92" s="15" t="s">
        <v>22806</v>
      </c>
      <c r="H92" s="15" t="s">
        <v>1316</v>
      </c>
      <c r="I92" s="15" t="s">
        <v>1317</v>
      </c>
      <c r="J92" s="15" t="s">
        <v>22807</v>
      </c>
      <c r="K92" s="15">
        <v>135</v>
      </c>
      <c r="L92" s="30" t="s">
        <v>22719</v>
      </c>
      <c r="M92" s="15">
        <v>28</v>
      </c>
      <c r="N92" s="17" t="s">
        <v>368</v>
      </c>
      <c r="O92" s="17"/>
    </row>
    <row r="93" s="2" customFormat="1" ht="16.05" customHeight="1" spans="1:15">
      <c r="A93" s="15">
        <v>56690</v>
      </c>
      <c r="B93" s="15" t="s">
        <v>22808</v>
      </c>
      <c r="C93" s="15" t="s">
        <v>22407</v>
      </c>
      <c r="D93" s="15" t="s">
        <v>22408</v>
      </c>
      <c r="E93" s="15" t="s">
        <v>428</v>
      </c>
      <c r="F93" s="15" t="s">
        <v>866</v>
      </c>
      <c r="G93" s="15" t="s">
        <v>22809</v>
      </c>
      <c r="H93" s="15" t="s">
        <v>22810</v>
      </c>
      <c r="I93" s="15" t="s">
        <v>1317</v>
      </c>
      <c r="J93" s="15" t="s">
        <v>22811</v>
      </c>
      <c r="K93" s="15">
        <v>130</v>
      </c>
      <c r="L93" s="30" t="s">
        <v>22812</v>
      </c>
      <c r="M93" s="15">
        <v>29</v>
      </c>
      <c r="N93" s="17" t="s">
        <v>368</v>
      </c>
      <c r="O93" s="17"/>
    </row>
    <row r="94" s="2" customFormat="1" ht="16.05" customHeight="1" spans="1:15">
      <c r="A94" s="15">
        <v>45696</v>
      </c>
      <c r="B94" s="15" t="s">
        <v>22813</v>
      </c>
      <c r="C94" s="15" t="s">
        <v>22407</v>
      </c>
      <c r="D94" s="15" t="s">
        <v>22408</v>
      </c>
      <c r="E94" s="15" t="s">
        <v>428</v>
      </c>
      <c r="F94" s="15" t="s">
        <v>866</v>
      </c>
      <c r="G94" s="15" t="s">
        <v>22814</v>
      </c>
      <c r="H94" s="15" t="s">
        <v>22815</v>
      </c>
      <c r="I94" s="15" t="s">
        <v>22816</v>
      </c>
      <c r="J94" s="15" t="s">
        <v>22817</v>
      </c>
      <c r="K94" s="15">
        <v>125</v>
      </c>
      <c r="L94" s="30" t="s">
        <v>22143</v>
      </c>
      <c r="M94" s="15">
        <v>30</v>
      </c>
      <c r="N94" s="17" t="s">
        <v>368</v>
      </c>
      <c r="O94" s="17"/>
    </row>
    <row r="95" s="2" customFormat="1" ht="16.05" customHeight="1" spans="1:15">
      <c r="A95" s="15">
        <v>56674</v>
      </c>
      <c r="B95" s="15" t="s">
        <v>22818</v>
      </c>
      <c r="C95" s="15" t="s">
        <v>22407</v>
      </c>
      <c r="D95" s="15" t="s">
        <v>22408</v>
      </c>
      <c r="E95" s="15" t="s">
        <v>428</v>
      </c>
      <c r="F95" s="15" t="s">
        <v>866</v>
      </c>
      <c r="G95" s="15" t="s">
        <v>22819</v>
      </c>
      <c r="H95" s="15" t="s">
        <v>1316</v>
      </c>
      <c r="I95" s="15" t="s">
        <v>1317</v>
      </c>
      <c r="J95" s="15" t="s">
        <v>22820</v>
      </c>
      <c r="K95" s="15">
        <v>95</v>
      </c>
      <c r="L95" s="30" t="s">
        <v>22575</v>
      </c>
      <c r="M95" s="15">
        <v>31</v>
      </c>
      <c r="N95" s="17" t="s">
        <v>368</v>
      </c>
      <c r="O95" s="17"/>
    </row>
    <row r="96" s="2" customFormat="1" ht="16.05" customHeight="1" spans="1:15">
      <c r="A96" s="15">
        <v>45828</v>
      </c>
      <c r="B96" s="15" t="s">
        <v>22821</v>
      </c>
      <c r="C96" s="15" t="s">
        <v>22407</v>
      </c>
      <c r="D96" s="15" t="s">
        <v>22408</v>
      </c>
      <c r="E96" s="15" t="s">
        <v>428</v>
      </c>
      <c r="F96" s="15" t="s">
        <v>866</v>
      </c>
      <c r="G96" s="15" t="s">
        <v>22822</v>
      </c>
      <c r="H96" s="15" t="s">
        <v>22752</v>
      </c>
      <c r="I96" s="15" t="s">
        <v>22753</v>
      </c>
      <c r="J96" s="15" t="s">
        <v>22823</v>
      </c>
      <c r="K96" s="15">
        <v>90</v>
      </c>
      <c r="L96" s="30" t="s">
        <v>22824</v>
      </c>
      <c r="M96" s="15">
        <v>32</v>
      </c>
      <c r="N96" s="17" t="s">
        <v>368</v>
      </c>
      <c r="O96" s="17"/>
    </row>
    <row r="97" s="2" customFormat="1" ht="16.05" customHeight="1" spans="1:15">
      <c r="A97" s="15">
        <v>47856</v>
      </c>
      <c r="B97" s="15" t="s">
        <v>22825</v>
      </c>
      <c r="C97" s="15" t="s">
        <v>22407</v>
      </c>
      <c r="D97" s="15" t="s">
        <v>22408</v>
      </c>
      <c r="E97" s="15" t="s">
        <v>428</v>
      </c>
      <c r="F97" s="15" t="s">
        <v>866</v>
      </c>
      <c r="G97" s="15" t="s">
        <v>22826</v>
      </c>
      <c r="H97" s="15" t="s">
        <v>22827</v>
      </c>
      <c r="I97" s="15" t="s">
        <v>22828</v>
      </c>
      <c r="J97" s="15" t="s">
        <v>22829</v>
      </c>
      <c r="K97" s="15">
        <v>80</v>
      </c>
      <c r="L97" s="30" t="s">
        <v>22830</v>
      </c>
      <c r="M97" s="15">
        <v>33</v>
      </c>
      <c r="N97" s="17" t="s">
        <v>368</v>
      </c>
      <c r="O97" s="17"/>
    </row>
    <row r="98" s="2" customFormat="1" ht="16.05" customHeight="1" spans="1:15">
      <c r="A98" s="15">
        <v>50658</v>
      </c>
      <c r="B98" s="15" t="s">
        <v>22831</v>
      </c>
      <c r="C98" s="15" t="s">
        <v>22407</v>
      </c>
      <c r="D98" s="15" t="s">
        <v>22408</v>
      </c>
      <c r="E98" s="15" t="s">
        <v>428</v>
      </c>
      <c r="F98" s="15" t="s">
        <v>866</v>
      </c>
      <c r="G98" s="15" t="s">
        <v>22832</v>
      </c>
      <c r="H98" s="15" t="s">
        <v>22757</v>
      </c>
      <c r="I98" s="15" t="s">
        <v>22758</v>
      </c>
      <c r="J98" s="15" t="s">
        <v>22833</v>
      </c>
      <c r="K98" s="15">
        <v>55</v>
      </c>
      <c r="L98" s="30" t="s">
        <v>22834</v>
      </c>
      <c r="M98" s="15">
        <v>34</v>
      </c>
      <c r="N98" s="17" t="s">
        <v>368</v>
      </c>
      <c r="O98" s="17"/>
    </row>
    <row r="99" s="2" customFormat="1" ht="16.05" customHeight="1" spans="1:15">
      <c r="A99" s="15">
        <v>61777</v>
      </c>
      <c r="B99" s="15" t="s">
        <v>22835</v>
      </c>
      <c r="C99" s="15" t="s">
        <v>22407</v>
      </c>
      <c r="D99" s="15" t="s">
        <v>22408</v>
      </c>
      <c r="E99" s="15" t="s">
        <v>428</v>
      </c>
      <c r="F99" s="15" t="s">
        <v>866</v>
      </c>
      <c r="G99" s="15" t="s">
        <v>22836</v>
      </c>
      <c r="H99" s="15" t="s">
        <v>22837</v>
      </c>
      <c r="I99" s="15" t="s">
        <v>22613</v>
      </c>
      <c r="J99" s="15" t="s">
        <v>22838</v>
      </c>
      <c r="K99" s="15">
        <v>30</v>
      </c>
      <c r="L99" s="30" t="s">
        <v>22839</v>
      </c>
      <c r="M99" s="15">
        <v>35</v>
      </c>
      <c r="N99" s="17" t="s">
        <v>368</v>
      </c>
      <c r="O99" s="17"/>
    </row>
    <row r="100" s="2" customFormat="1" ht="16.05" customHeight="1" spans="1:15">
      <c r="A100" s="15">
        <v>46813</v>
      </c>
      <c r="B100" s="15" t="s">
        <v>22840</v>
      </c>
      <c r="C100" s="15" t="s">
        <v>22407</v>
      </c>
      <c r="D100" s="15" t="s">
        <v>22408</v>
      </c>
      <c r="E100" s="15" t="s">
        <v>428</v>
      </c>
      <c r="F100" s="15" t="s">
        <v>866</v>
      </c>
      <c r="G100" s="15" t="s">
        <v>22841</v>
      </c>
      <c r="H100" s="15" t="s">
        <v>22709</v>
      </c>
      <c r="I100" s="15" t="s">
        <v>22842</v>
      </c>
      <c r="J100" s="15" t="s">
        <v>22843</v>
      </c>
      <c r="K100" s="15">
        <v>20</v>
      </c>
      <c r="L100" s="30" t="s">
        <v>22844</v>
      </c>
      <c r="M100" s="15">
        <v>36</v>
      </c>
      <c r="N100" s="17" t="s">
        <v>368</v>
      </c>
      <c r="O100" s="17"/>
    </row>
    <row r="101" s="2" customFormat="1" ht="16.05" customHeight="1" spans="1:15">
      <c r="A101" s="15">
        <v>61681</v>
      </c>
      <c r="B101" s="15" t="s">
        <v>22845</v>
      </c>
      <c r="C101" s="15" t="s">
        <v>22407</v>
      </c>
      <c r="D101" s="15" t="s">
        <v>22408</v>
      </c>
      <c r="E101" s="15" t="s">
        <v>428</v>
      </c>
      <c r="F101" s="15" t="s">
        <v>866</v>
      </c>
      <c r="G101" s="15" t="s">
        <v>22846</v>
      </c>
      <c r="H101" s="15" t="s">
        <v>22847</v>
      </c>
      <c r="I101" s="15" t="s">
        <v>22848</v>
      </c>
      <c r="J101" s="15" t="s">
        <v>22849</v>
      </c>
      <c r="K101" s="15">
        <v>20</v>
      </c>
      <c r="L101" s="30" t="s">
        <v>22551</v>
      </c>
      <c r="M101" s="15">
        <v>37</v>
      </c>
      <c r="N101" s="17" t="s">
        <v>368</v>
      </c>
      <c r="O101" s="17"/>
    </row>
    <row r="102" s="2" customFormat="1" ht="16.05" customHeight="1" spans="1:15">
      <c r="A102" s="15">
        <v>61755</v>
      </c>
      <c r="B102" s="15" t="s">
        <v>22850</v>
      </c>
      <c r="C102" s="15" t="s">
        <v>22407</v>
      </c>
      <c r="D102" s="15" t="s">
        <v>22408</v>
      </c>
      <c r="E102" s="15" t="s">
        <v>428</v>
      </c>
      <c r="F102" s="15" t="s">
        <v>866</v>
      </c>
      <c r="G102" s="15" t="s">
        <v>22851</v>
      </c>
      <c r="H102" s="15" t="s">
        <v>22852</v>
      </c>
      <c r="I102" s="15" t="s">
        <v>22613</v>
      </c>
      <c r="J102" s="15" t="s">
        <v>22853</v>
      </c>
      <c r="K102" s="15">
        <v>20</v>
      </c>
      <c r="L102" s="30" t="s">
        <v>22854</v>
      </c>
      <c r="M102" s="15">
        <v>38</v>
      </c>
      <c r="N102" s="17" t="s">
        <v>368</v>
      </c>
      <c r="O102" s="17"/>
    </row>
    <row r="103" s="2" customFormat="1" ht="16.05" customHeight="1" spans="1:15">
      <c r="A103" s="62"/>
      <c r="B103" s="62"/>
      <c r="C103" s="63"/>
      <c r="D103" s="63"/>
      <c r="E103" s="63"/>
      <c r="F103" s="63"/>
      <c r="G103" s="63"/>
      <c r="H103" s="63"/>
      <c r="I103" s="63"/>
      <c r="J103" s="63"/>
      <c r="K103" s="63"/>
      <c r="L103" s="63"/>
      <c r="M103" s="69"/>
      <c r="N103" s="17"/>
      <c r="O103" s="17"/>
    </row>
    <row r="104" s="2" customFormat="1" ht="16.05" customHeight="1" spans="1:15">
      <c r="A104" s="15">
        <v>48478</v>
      </c>
      <c r="B104" s="15" t="s">
        <v>22855</v>
      </c>
      <c r="C104" s="15" t="s">
        <v>22407</v>
      </c>
      <c r="D104" s="15" t="s">
        <v>22408</v>
      </c>
      <c r="E104" s="15" t="s">
        <v>428</v>
      </c>
      <c r="F104" s="15" t="s">
        <v>1102</v>
      </c>
      <c r="G104" s="15" t="s">
        <v>22856</v>
      </c>
      <c r="H104" s="15" t="s">
        <v>22857</v>
      </c>
      <c r="I104" s="15" t="s">
        <v>22858</v>
      </c>
      <c r="J104" s="15" t="s">
        <v>22859</v>
      </c>
      <c r="K104" s="15">
        <v>295</v>
      </c>
      <c r="L104" s="30" t="s">
        <v>22234</v>
      </c>
      <c r="M104" s="15">
        <v>1</v>
      </c>
      <c r="N104" s="68" t="s">
        <v>298</v>
      </c>
      <c r="O104" s="17" t="s">
        <v>299</v>
      </c>
    </row>
    <row r="105" s="2" customFormat="1" ht="16.05" customHeight="1" spans="1:15">
      <c r="A105" s="15">
        <v>46432</v>
      </c>
      <c r="B105" s="15" t="s">
        <v>22860</v>
      </c>
      <c r="C105" s="15" t="s">
        <v>22407</v>
      </c>
      <c r="D105" s="15" t="s">
        <v>22408</v>
      </c>
      <c r="E105" s="15" t="s">
        <v>428</v>
      </c>
      <c r="F105" s="15" t="s">
        <v>1102</v>
      </c>
      <c r="G105" s="15" t="s">
        <v>22861</v>
      </c>
      <c r="H105" s="15" t="s">
        <v>22862</v>
      </c>
      <c r="I105" s="15" t="s">
        <v>22863</v>
      </c>
      <c r="J105" s="15" t="s">
        <v>22864</v>
      </c>
      <c r="K105" s="15">
        <v>270</v>
      </c>
      <c r="L105" s="30" t="s">
        <v>22428</v>
      </c>
      <c r="M105" s="15">
        <v>2</v>
      </c>
      <c r="N105" s="68" t="s">
        <v>311</v>
      </c>
      <c r="O105" s="17" t="s">
        <v>299</v>
      </c>
    </row>
    <row r="106" s="2" customFormat="1" ht="16.05" customHeight="1" spans="1:15">
      <c r="A106" s="15">
        <v>45748</v>
      </c>
      <c r="B106" s="15" t="s">
        <v>22865</v>
      </c>
      <c r="C106" s="15" t="s">
        <v>22407</v>
      </c>
      <c r="D106" s="15" t="s">
        <v>22408</v>
      </c>
      <c r="E106" s="15" t="s">
        <v>428</v>
      </c>
      <c r="F106" s="15" t="s">
        <v>1102</v>
      </c>
      <c r="G106" s="15" t="s">
        <v>22866</v>
      </c>
      <c r="H106" s="15" t="s">
        <v>22867</v>
      </c>
      <c r="I106" s="15" t="s">
        <v>22868</v>
      </c>
      <c r="J106" s="15" t="s">
        <v>22869</v>
      </c>
      <c r="K106" s="15">
        <v>265</v>
      </c>
      <c r="L106" s="30" t="s">
        <v>22475</v>
      </c>
      <c r="M106" s="15">
        <v>3</v>
      </c>
      <c r="N106" s="68" t="s">
        <v>322</v>
      </c>
      <c r="O106" s="17" t="s">
        <v>299</v>
      </c>
    </row>
    <row r="107" s="2" customFormat="1" ht="16.05" customHeight="1" spans="1:15">
      <c r="A107" s="15">
        <v>46687</v>
      </c>
      <c r="B107" s="15" t="s">
        <v>22870</v>
      </c>
      <c r="C107" s="15" t="s">
        <v>22407</v>
      </c>
      <c r="D107" s="15" t="s">
        <v>22408</v>
      </c>
      <c r="E107" s="15" t="s">
        <v>428</v>
      </c>
      <c r="F107" s="15" t="s">
        <v>1102</v>
      </c>
      <c r="G107" s="15" t="s">
        <v>22871</v>
      </c>
      <c r="H107" s="15" t="s">
        <v>22872</v>
      </c>
      <c r="I107" s="15" t="s">
        <v>22686</v>
      </c>
      <c r="J107" s="15" t="s">
        <v>22873</v>
      </c>
      <c r="K107" s="15">
        <v>260</v>
      </c>
      <c r="L107" s="30" t="s">
        <v>22874</v>
      </c>
      <c r="M107" s="15">
        <v>4</v>
      </c>
      <c r="N107" s="17" t="s">
        <v>642</v>
      </c>
      <c r="O107" s="17" t="s">
        <v>299</v>
      </c>
    </row>
    <row r="108" s="2" customFormat="1" ht="16.05" customHeight="1" spans="1:15">
      <c r="A108" s="15">
        <v>50568</v>
      </c>
      <c r="B108" s="15" t="s">
        <v>22875</v>
      </c>
      <c r="C108" s="15" t="s">
        <v>22407</v>
      </c>
      <c r="D108" s="15" t="s">
        <v>22408</v>
      </c>
      <c r="E108" s="15" t="s">
        <v>428</v>
      </c>
      <c r="F108" s="15" t="s">
        <v>1102</v>
      </c>
      <c r="G108" s="15" t="s">
        <v>22876</v>
      </c>
      <c r="H108" s="15" t="s">
        <v>22877</v>
      </c>
      <c r="I108" s="15" t="s">
        <v>22878</v>
      </c>
      <c r="J108" s="15" t="s">
        <v>22879</v>
      </c>
      <c r="K108" s="15">
        <v>255</v>
      </c>
      <c r="L108" s="30" t="s">
        <v>22880</v>
      </c>
      <c r="M108" s="15">
        <v>5</v>
      </c>
      <c r="N108" s="17" t="s">
        <v>642</v>
      </c>
      <c r="O108" s="17" t="s">
        <v>299</v>
      </c>
    </row>
    <row r="109" s="2" customFormat="1" ht="16.05" customHeight="1" spans="1:15">
      <c r="A109" s="15">
        <v>60255</v>
      </c>
      <c r="B109" s="15" t="s">
        <v>22881</v>
      </c>
      <c r="C109" s="15" t="s">
        <v>22407</v>
      </c>
      <c r="D109" s="15" t="s">
        <v>22408</v>
      </c>
      <c r="E109" s="15" t="s">
        <v>428</v>
      </c>
      <c r="F109" s="15" t="s">
        <v>1102</v>
      </c>
      <c r="G109" s="15" t="s">
        <v>22882</v>
      </c>
      <c r="H109" s="15" t="s">
        <v>6529</v>
      </c>
      <c r="I109" s="15" t="s">
        <v>22613</v>
      </c>
      <c r="J109" s="15" t="s">
        <v>22883</v>
      </c>
      <c r="K109" s="15">
        <v>250</v>
      </c>
      <c r="L109" s="30" t="s">
        <v>22731</v>
      </c>
      <c r="M109" s="15">
        <v>6</v>
      </c>
      <c r="N109" s="17" t="s">
        <v>642</v>
      </c>
      <c r="O109" s="17" t="s">
        <v>299</v>
      </c>
    </row>
    <row r="110" s="2" customFormat="1" ht="16.05" customHeight="1" spans="1:15">
      <c r="A110" s="15">
        <v>56662</v>
      </c>
      <c r="B110" s="15" t="s">
        <v>22884</v>
      </c>
      <c r="C110" s="15" t="s">
        <v>22407</v>
      </c>
      <c r="D110" s="15" t="s">
        <v>22408</v>
      </c>
      <c r="E110" s="15" t="s">
        <v>428</v>
      </c>
      <c r="F110" s="15" t="s">
        <v>1102</v>
      </c>
      <c r="G110" s="15" t="s">
        <v>22885</v>
      </c>
      <c r="H110" s="15" t="s">
        <v>1316</v>
      </c>
      <c r="I110" s="15" t="s">
        <v>1317</v>
      </c>
      <c r="J110" s="15" t="s">
        <v>22886</v>
      </c>
      <c r="K110" s="15">
        <v>250</v>
      </c>
      <c r="L110" s="30" t="s">
        <v>22575</v>
      </c>
      <c r="M110" s="15">
        <v>7</v>
      </c>
      <c r="N110" s="17" t="s">
        <v>642</v>
      </c>
      <c r="O110" s="17" t="s">
        <v>299</v>
      </c>
    </row>
    <row r="111" ht="16.05" customHeight="1" spans="1:15">
      <c r="A111" s="15">
        <v>46430</v>
      </c>
      <c r="B111" s="15" t="s">
        <v>22887</v>
      </c>
      <c r="C111" s="15" t="s">
        <v>22407</v>
      </c>
      <c r="D111" s="15" t="s">
        <v>22408</v>
      </c>
      <c r="E111" s="15" t="s">
        <v>428</v>
      </c>
      <c r="F111" s="15" t="s">
        <v>1102</v>
      </c>
      <c r="G111" s="15" t="s">
        <v>22888</v>
      </c>
      <c r="H111" s="15" t="s">
        <v>22862</v>
      </c>
      <c r="I111" s="15" t="s">
        <v>22863</v>
      </c>
      <c r="J111" s="15" t="s">
        <v>22889</v>
      </c>
      <c r="K111" s="15">
        <v>245</v>
      </c>
      <c r="L111" s="30" t="s">
        <v>22800</v>
      </c>
      <c r="M111" s="15">
        <v>8</v>
      </c>
      <c r="N111" s="70" t="s">
        <v>333</v>
      </c>
      <c r="O111" s="70"/>
    </row>
    <row r="112" s="33" customFormat="1" ht="16.05" customHeight="1" spans="1:15">
      <c r="A112" s="15">
        <v>62224</v>
      </c>
      <c r="B112" s="15" t="s">
        <v>22890</v>
      </c>
      <c r="C112" s="15" t="s">
        <v>22407</v>
      </c>
      <c r="D112" s="15" t="s">
        <v>22408</v>
      </c>
      <c r="E112" s="15" t="s">
        <v>428</v>
      </c>
      <c r="F112" s="15" t="s">
        <v>1102</v>
      </c>
      <c r="G112" s="15" t="s">
        <v>22891</v>
      </c>
      <c r="H112" s="15" t="s">
        <v>22892</v>
      </c>
      <c r="I112" s="15" t="s">
        <v>22893</v>
      </c>
      <c r="J112" s="15" t="s">
        <v>22894</v>
      </c>
      <c r="K112" s="15">
        <v>245</v>
      </c>
      <c r="L112" s="30" t="s">
        <v>14739</v>
      </c>
      <c r="M112" s="15">
        <v>9</v>
      </c>
      <c r="N112" s="70" t="s">
        <v>333</v>
      </c>
      <c r="O112" s="71"/>
    </row>
    <row r="113" ht="16.05" customHeight="1" spans="1:15">
      <c r="A113" s="15">
        <v>58832</v>
      </c>
      <c r="B113" s="15" t="s">
        <v>22895</v>
      </c>
      <c r="C113" s="15" t="s">
        <v>22407</v>
      </c>
      <c r="D113" s="15" t="s">
        <v>22408</v>
      </c>
      <c r="E113" s="15" t="s">
        <v>428</v>
      </c>
      <c r="F113" s="15" t="s">
        <v>1102</v>
      </c>
      <c r="G113" s="15" t="s">
        <v>22896</v>
      </c>
      <c r="H113" s="15" t="s">
        <v>22897</v>
      </c>
      <c r="I113" s="15" t="s">
        <v>22898</v>
      </c>
      <c r="J113" s="15" t="s">
        <v>22899</v>
      </c>
      <c r="K113" s="15">
        <v>230</v>
      </c>
      <c r="L113" s="30" t="s">
        <v>22143</v>
      </c>
      <c r="M113" s="15">
        <v>10</v>
      </c>
      <c r="N113" s="70" t="s">
        <v>333</v>
      </c>
      <c r="O113" s="70"/>
    </row>
    <row r="114" ht="16.05" customHeight="1" spans="1:15">
      <c r="A114" s="15">
        <v>60605</v>
      </c>
      <c r="B114" s="15" t="s">
        <v>22900</v>
      </c>
      <c r="C114" s="15" t="s">
        <v>22407</v>
      </c>
      <c r="D114" s="15" t="s">
        <v>22408</v>
      </c>
      <c r="E114" s="15" t="s">
        <v>428</v>
      </c>
      <c r="F114" s="15" t="s">
        <v>1102</v>
      </c>
      <c r="G114" s="15" t="s">
        <v>22901</v>
      </c>
      <c r="H114" s="15" t="s">
        <v>22902</v>
      </c>
      <c r="I114" s="15" t="s">
        <v>22903</v>
      </c>
      <c r="J114" s="15" t="s">
        <v>22901</v>
      </c>
      <c r="K114" s="15">
        <v>230</v>
      </c>
      <c r="L114" s="30" t="s">
        <v>22575</v>
      </c>
      <c r="M114" s="15">
        <v>11</v>
      </c>
      <c r="N114" s="70" t="s">
        <v>333</v>
      </c>
      <c r="O114" s="70"/>
    </row>
    <row r="115" ht="16.05" customHeight="1" spans="1:15">
      <c r="A115" s="15">
        <v>51263</v>
      </c>
      <c r="B115" s="15" t="s">
        <v>22904</v>
      </c>
      <c r="C115" s="15" t="s">
        <v>22407</v>
      </c>
      <c r="D115" s="15" t="s">
        <v>22408</v>
      </c>
      <c r="E115" s="15" t="s">
        <v>428</v>
      </c>
      <c r="F115" s="15" t="s">
        <v>1102</v>
      </c>
      <c r="G115" s="15" t="s">
        <v>22905</v>
      </c>
      <c r="H115" s="15" t="s">
        <v>22892</v>
      </c>
      <c r="I115" s="15" t="s">
        <v>22878</v>
      </c>
      <c r="J115" s="15" t="s">
        <v>22906</v>
      </c>
      <c r="K115" s="15">
        <v>225</v>
      </c>
      <c r="L115" s="30" t="s">
        <v>22517</v>
      </c>
      <c r="M115" s="15">
        <v>12</v>
      </c>
      <c r="N115" s="70" t="s">
        <v>333</v>
      </c>
      <c r="O115" s="70"/>
    </row>
    <row r="116" ht="16.05" customHeight="1" spans="1:15">
      <c r="A116" s="15">
        <v>58192</v>
      </c>
      <c r="B116" s="15" t="s">
        <v>22907</v>
      </c>
      <c r="C116" s="15" t="s">
        <v>22407</v>
      </c>
      <c r="D116" s="15" t="s">
        <v>22408</v>
      </c>
      <c r="E116" s="15" t="s">
        <v>428</v>
      </c>
      <c r="F116" s="15" t="s">
        <v>1102</v>
      </c>
      <c r="G116" s="15" t="s">
        <v>22908</v>
      </c>
      <c r="H116" s="15" t="s">
        <v>22909</v>
      </c>
      <c r="I116" s="15" t="s">
        <v>22910</v>
      </c>
      <c r="J116" s="15" t="s">
        <v>22911</v>
      </c>
      <c r="K116" s="15">
        <v>225</v>
      </c>
      <c r="L116" s="30" t="s">
        <v>22912</v>
      </c>
      <c r="M116" s="15">
        <v>13</v>
      </c>
      <c r="N116" s="70" t="s">
        <v>333</v>
      </c>
      <c r="O116" s="70"/>
    </row>
    <row r="117" ht="16.05" customHeight="1" spans="1:15">
      <c r="A117" s="15">
        <v>62266</v>
      </c>
      <c r="B117" s="15" t="s">
        <v>22913</v>
      </c>
      <c r="C117" s="15" t="s">
        <v>22407</v>
      </c>
      <c r="D117" s="15" t="s">
        <v>22408</v>
      </c>
      <c r="E117" s="15" t="s">
        <v>428</v>
      </c>
      <c r="F117" s="15" t="s">
        <v>1102</v>
      </c>
      <c r="G117" s="15" t="s">
        <v>22914</v>
      </c>
      <c r="H117" s="15" t="s">
        <v>22915</v>
      </c>
      <c r="I117" s="15" t="s">
        <v>22916</v>
      </c>
      <c r="J117" s="15" t="s">
        <v>22917</v>
      </c>
      <c r="K117" s="15">
        <v>220</v>
      </c>
      <c r="L117" s="30" t="s">
        <v>22731</v>
      </c>
      <c r="M117" s="15">
        <v>14</v>
      </c>
      <c r="N117" s="70" t="s">
        <v>333</v>
      </c>
      <c r="O117" s="70"/>
    </row>
    <row r="118" ht="16.05" customHeight="1" spans="1:15">
      <c r="A118" s="15">
        <v>47681</v>
      </c>
      <c r="B118" s="15" t="s">
        <v>22918</v>
      </c>
      <c r="C118" s="15" t="s">
        <v>22407</v>
      </c>
      <c r="D118" s="15" t="s">
        <v>22408</v>
      </c>
      <c r="E118" s="15" t="s">
        <v>428</v>
      </c>
      <c r="F118" s="15" t="s">
        <v>1102</v>
      </c>
      <c r="G118" s="15" t="s">
        <v>22919</v>
      </c>
      <c r="H118" s="15" t="s">
        <v>22892</v>
      </c>
      <c r="I118" s="15" t="s">
        <v>22878</v>
      </c>
      <c r="J118" s="15" t="s">
        <v>22920</v>
      </c>
      <c r="K118" s="15">
        <v>200</v>
      </c>
      <c r="L118" s="30" t="s">
        <v>22466</v>
      </c>
      <c r="M118" s="15">
        <v>15</v>
      </c>
      <c r="N118" s="70" t="s">
        <v>333</v>
      </c>
      <c r="O118" s="70"/>
    </row>
    <row r="119" ht="16.05" customHeight="1" spans="1:15">
      <c r="A119" s="15">
        <v>62501</v>
      </c>
      <c r="B119" s="15" t="s">
        <v>22921</v>
      </c>
      <c r="C119" s="15" t="s">
        <v>22407</v>
      </c>
      <c r="D119" s="15" t="s">
        <v>22408</v>
      </c>
      <c r="E119" s="15" t="s">
        <v>428</v>
      </c>
      <c r="F119" s="15" t="s">
        <v>1102</v>
      </c>
      <c r="G119" s="15" t="s">
        <v>22922</v>
      </c>
      <c r="H119" s="15" t="s">
        <v>22923</v>
      </c>
      <c r="I119" s="15" t="s">
        <v>22740</v>
      </c>
      <c r="J119" s="15" t="s">
        <v>22924</v>
      </c>
      <c r="K119" s="15">
        <v>200</v>
      </c>
      <c r="L119" s="30" t="s">
        <v>22560</v>
      </c>
      <c r="M119" s="15">
        <v>16</v>
      </c>
      <c r="N119" s="70" t="s">
        <v>333</v>
      </c>
      <c r="O119" s="70"/>
    </row>
    <row r="120" ht="16.05" customHeight="1" spans="1:15">
      <c r="A120" s="15">
        <v>47775</v>
      </c>
      <c r="B120" s="15" t="s">
        <v>22925</v>
      </c>
      <c r="C120" s="15" t="s">
        <v>22407</v>
      </c>
      <c r="D120" s="15" t="s">
        <v>22408</v>
      </c>
      <c r="E120" s="15" t="s">
        <v>428</v>
      </c>
      <c r="F120" s="15" t="s">
        <v>1102</v>
      </c>
      <c r="G120" s="15" t="s">
        <v>22926</v>
      </c>
      <c r="H120" s="15" t="s">
        <v>22892</v>
      </c>
      <c r="I120" s="15" t="s">
        <v>22927</v>
      </c>
      <c r="J120" s="15" t="s">
        <v>22928</v>
      </c>
      <c r="K120" s="15">
        <v>200</v>
      </c>
      <c r="L120" s="30" t="s">
        <v>22428</v>
      </c>
      <c r="M120" s="15">
        <v>17</v>
      </c>
      <c r="N120" s="70" t="s">
        <v>333</v>
      </c>
      <c r="O120" s="70"/>
    </row>
    <row r="121" ht="16.05" customHeight="1" spans="1:15">
      <c r="A121" s="15">
        <v>46429</v>
      </c>
      <c r="B121" s="15" t="s">
        <v>22929</v>
      </c>
      <c r="C121" s="15" t="s">
        <v>22407</v>
      </c>
      <c r="D121" s="15" t="s">
        <v>22408</v>
      </c>
      <c r="E121" s="15" t="s">
        <v>428</v>
      </c>
      <c r="F121" s="15" t="s">
        <v>1102</v>
      </c>
      <c r="G121" s="15" t="s">
        <v>22930</v>
      </c>
      <c r="H121" s="15" t="s">
        <v>22862</v>
      </c>
      <c r="I121" s="15" t="s">
        <v>22863</v>
      </c>
      <c r="J121" s="15" t="s">
        <v>22931</v>
      </c>
      <c r="K121" s="15">
        <v>190</v>
      </c>
      <c r="L121" s="30" t="s">
        <v>22668</v>
      </c>
      <c r="M121" s="15">
        <v>18</v>
      </c>
      <c r="N121" s="70" t="s">
        <v>333</v>
      </c>
      <c r="O121" s="70"/>
    </row>
    <row r="122" ht="16.05" customHeight="1" spans="1:15">
      <c r="A122" s="15">
        <v>62424</v>
      </c>
      <c r="B122" s="15" t="s">
        <v>22932</v>
      </c>
      <c r="C122" s="15" t="s">
        <v>22407</v>
      </c>
      <c r="D122" s="15" t="s">
        <v>22408</v>
      </c>
      <c r="E122" s="15" t="s">
        <v>428</v>
      </c>
      <c r="F122" s="15" t="s">
        <v>1102</v>
      </c>
      <c r="G122" s="15" t="s">
        <v>22933</v>
      </c>
      <c r="H122" s="15" t="s">
        <v>22934</v>
      </c>
      <c r="I122" s="15" t="s">
        <v>22935</v>
      </c>
      <c r="J122" s="15" t="s">
        <v>22936</v>
      </c>
      <c r="K122" s="15">
        <v>180</v>
      </c>
      <c r="L122" s="30" t="s">
        <v>22615</v>
      </c>
      <c r="M122" s="15">
        <v>19</v>
      </c>
      <c r="N122" s="70" t="s">
        <v>333</v>
      </c>
      <c r="O122" s="70"/>
    </row>
    <row r="123" ht="16.05" customHeight="1" spans="1:15">
      <c r="A123" s="15">
        <v>62146</v>
      </c>
      <c r="B123" s="15" t="s">
        <v>22937</v>
      </c>
      <c r="C123" s="15" t="s">
        <v>22407</v>
      </c>
      <c r="D123" s="15" t="s">
        <v>22408</v>
      </c>
      <c r="E123" s="15" t="s">
        <v>428</v>
      </c>
      <c r="F123" s="15" t="s">
        <v>1102</v>
      </c>
      <c r="G123" s="15" t="s">
        <v>22938</v>
      </c>
      <c r="H123" s="15" t="s">
        <v>22939</v>
      </c>
      <c r="I123" s="15" t="s">
        <v>22878</v>
      </c>
      <c r="J123" s="15" t="s">
        <v>22940</v>
      </c>
      <c r="K123" s="15">
        <v>170</v>
      </c>
      <c r="L123" s="30" t="s">
        <v>22941</v>
      </c>
      <c r="M123" s="15">
        <v>20</v>
      </c>
      <c r="N123" s="70" t="s">
        <v>333</v>
      </c>
      <c r="O123" s="70"/>
    </row>
    <row r="124" ht="16.05" customHeight="1" spans="1:15">
      <c r="A124" s="15">
        <v>46780</v>
      </c>
      <c r="B124" s="15" t="s">
        <v>22942</v>
      </c>
      <c r="C124" s="15" t="s">
        <v>22407</v>
      </c>
      <c r="D124" s="15" t="s">
        <v>22408</v>
      </c>
      <c r="E124" s="15" t="s">
        <v>428</v>
      </c>
      <c r="F124" s="15" t="s">
        <v>1102</v>
      </c>
      <c r="G124" s="15" t="s">
        <v>22943</v>
      </c>
      <c r="H124" s="15" t="s">
        <v>22944</v>
      </c>
      <c r="I124" s="15" t="s">
        <v>22945</v>
      </c>
      <c r="J124" s="15" t="s">
        <v>22946</v>
      </c>
      <c r="K124" s="15">
        <v>165</v>
      </c>
      <c r="L124" s="30" t="s">
        <v>22947</v>
      </c>
      <c r="M124" s="15">
        <v>21</v>
      </c>
      <c r="N124" s="70" t="s">
        <v>333</v>
      </c>
      <c r="O124" s="70"/>
    </row>
    <row r="125" ht="16.05" customHeight="1" spans="1:15">
      <c r="A125" s="15">
        <v>54801</v>
      </c>
      <c r="B125" s="15" t="s">
        <v>22948</v>
      </c>
      <c r="C125" s="15" t="s">
        <v>22407</v>
      </c>
      <c r="D125" s="15" t="s">
        <v>22408</v>
      </c>
      <c r="E125" s="15" t="s">
        <v>428</v>
      </c>
      <c r="F125" s="15" t="s">
        <v>1102</v>
      </c>
      <c r="G125" s="15" t="s">
        <v>22949</v>
      </c>
      <c r="H125" s="15" t="s">
        <v>22950</v>
      </c>
      <c r="I125" s="15" t="s">
        <v>22951</v>
      </c>
      <c r="J125" s="15" t="s">
        <v>22952</v>
      </c>
      <c r="K125" s="15">
        <v>155</v>
      </c>
      <c r="L125" s="30" t="s">
        <v>22234</v>
      </c>
      <c r="M125" s="15">
        <v>22</v>
      </c>
      <c r="N125" s="70" t="s">
        <v>333</v>
      </c>
      <c r="O125" s="70"/>
    </row>
    <row r="126" ht="16.05" customHeight="1" spans="1:15">
      <c r="A126" s="15">
        <v>56741</v>
      </c>
      <c r="B126" s="15" t="s">
        <v>22953</v>
      </c>
      <c r="C126" s="15" t="s">
        <v>22407</v>
      </c>
      <c r="D126" s="15" t="s">
        <v>22408</v>
      </c>
      <c r="E126" s="15" t="s">
        <v>428</v>
      </c>
      <c r="F126" s="15" t="s">
        <v>1102</v>
      </c>
      <c r="G126" s="15" t="s">
        <v>22954</v>
      </c>
      <c r="H126" s="15" t="s">
        <v>22955</v>
      </c>
      <c r="I126" s="15" t="s">
        <v>22662</v>
      </c>
      <c r="J126" s="15" t="s">
        <v>22956</v>
      </c>
      <c r="K126" s="15">
        <v>150</v>
      </c>
      <c r="L126" s="30" t="s">
        <v>22719</v>
      </c>
      <c r="M126" s="15">
        <v>23</v>
      </c>
      <c r="N126" s="70" t="s">
        <v>368</v>
      </c>
      <c r="O126" s="70"/>
    </row>
    <row r="127" ht="16.05" customHeight="1" spans="1:15">
      <c r="A127" s="15">
        <v>47839</v>
      </c>
      <c r="B127" s="15" t="s">
        <v>22957</v>
      </c>
      <c r="C127" s="15" t="s">
        <v>22407</v>
      </c>
      <c r="D127" s="15" t="s">
        <v>22408</v>
      </c>
      <c r="E127" s="15" t="s">
        <v>428</v>
      </c>
      <c r="F127" s="15" t="s">
        <v>1102</v>
      </c>
      <c r="G127" s="15" t="s">
        <v>22958</v>
      </c>
      <c r="H127" s="15" t="s">
        <v>22892</v>
      </c>
      <c r="I127" s="15" t="s">
        <v>22959</v>
      </c>
      <c r="J127" s="15" t="s">
        <v>22960</v>
      </c>
      <c r="K127" s="15">
        <v>145</v>
      </c>
      <c r="L127" s="30" t="s">
        <v>22201</v>
      </c>
      <c r="M127" s="15">
        <v>24</v>
      </c>
      <c r="N127" s="70" t="s">
        <v>368</v>
      </c>
      <c r="O127" s="70"/>
    </row>
    <row r="128" ht="16.05" customHeight="1" spans="1:15">
      <c r="A128" s="15">
        <v>57386</v>
      </c>
      <c r="B128" s="15" t="s">
        <v>22961</v>
      </c>
      <c r="C128" s="15" t="s">
        <v>22407</v>
      </c>
      <c r="D128" s="15" t="s">
        <v>22408</v>
      </c>
      <c r="E128" s="15" t="s">
        <v>428</v>
      </c>
      <c r="F128" s="15" t="s">
        <v>1102</v>
      </c>
      <c r="G128" s="15" t="s">
        <v>22962</v>
      </c>
      <c r="H128" s="15" t="s">
        <v>22963</v>
      </c>
      <c r="I128" s="15" t="s">
        <v>17872</v>
      </c>
      <c r="J128" s="15" t="s">
        <v>22964</v>
      </c>
      <c r="K128" s="15">
        <v>125</v>
      </c>
      <c r="L128" s="30" t="s">
        <v>22965</v>
      </c>
      <c r="M128" s="15">
        <v>25</v>
      </c>
      <c r="N128" s="70" t="s">
        <v>368</v>
      </c>
      <c r="O128" s="70"/>
    </row>
    <row r="129" ht="16.05" customHeight="1" spans="1:15">
      <c r="A129" s="15">
        <v>54889</v>
      </c>
      <c r="B129" s="15" t="s">
        <v>22966</v>
      </c>
      <c r="C129" s="15" t="s">
        <v>22407</v>
      </c>
      <c r="D129" s="15" t="s">
        <v>22408</v>
      </c>
      <c r="E129" s="15" t="s">
        <v>428</v>
      </c>
      <c r="F129" s="15" t="s">
        <v>1102</v>
      </c>
      <c r="G129" s="15" t="s">
        <v>22967</v>
      </c>
      <c r="H129" s="15" t="s">
        <v>22968</v>
      </c>
      <c r="I129" s="15" t="s">
        <v>22951</v>
      </c>
      <c r="J129" s="15" t="s">
        <v>22969</v>
      </c>
      <c r="K129" s="15">
        <v>115</v>
      </c>
      <c r="L129" s="30" t="s">
        <v>22595</v>
      </c>
      <c r="M129" s="15">
        <v>26</v>
      </c>
      <c r="N129" s="70" t="s">
        <v>368</v>
      </c>
      <c r="O129" s="70"/>
    </row>
    <row r="130" ht="16.05" customHeight="1" spans="1:15">
      <c r="A130" s="15">
        <v>47807</v>
      </c>
      <c r="B130" s="15" t="s">
        <v>22970</v>
      </c>
      <c r="C130" s="15" t="s">
        <v>22407</v>
      </c>
      <c r="D130" s="15" t="s">
        <v>22408</v>
      </c>
      <c r="E130" s="15" t="s">
        <v>428</v>
      </c>
      <c r="F130" s="15" t="s">
        <v>1102</v>
      </c>
      <c r="G130" s="15" t="s">
        <v>22971</v>
      </c>
      <c r="H130" s="15" t="s">
        <v>22892</v>
      </c>
      <c r="I130" s="15" t="s">
        <v>22972</v>
      </c>
      <c r="J130" s="15" t="s">
        <v>22973</v>
      </c>
      <c r="K130" s="15">
        <v>80</v>
      </c>
      <c r="L130" s="30" t="s">
        <v>22974</v>
      </c>
      <c r="M130" s="15">
        <v>27</v>
      </c>
      <c r="N130" s="70" t="s">
        <v>368</v>
      </c>
      <c r="O130" s="70"/>
    </row>
    <row r="131" ht="16.05" customHeight="1" spans="1:15">
      <c r="A131" s="15">
        <v>49734</v>
      </c>
      <c r="B131" s="15" t="s">
        <v>22975</v>
      </c>
      <c r="C131" s="15" t="s">
        <v>22407</v>
      </c>
      <c r="D131" s="15" t="s">
        <v>22408</v>
      </c>
      <c r="E131" s="15" t="s">
        <v>428</v>
      </c>
      <c r="F131" s="15" t="s">
        <v>1102</v>
      </c>
      <c r="G131" s="15" t="s">
        <v>22976</v>
      </c>
      <c r="H131" s="15" t="s">
        <v>22963</v>
      </c>
      <c r="I131" s="15" t="s">
        <v>17872</v>
      </c>
      <c r="J131" s="15" t="s">
        <v>22977</v>
      </c>
      <c r="K131" s="15">
        <v>80</v>
      </c>
      <c r="L131" s="30" t="s">
        <v>22978</v>
      </c>
      <c r="M131" s="15">
        <v>28</v>
      </c>
      <c r="N131" s="70" t="s">
        <v>368</v>
      </c>
      <c r="O131" s="70"/>
    </row>
    <row r="132" ht="16.05" customHeight="1" spans="1:15">
      <c r="A132" s="15">
        <v>58363</v>
      </c>
      <c r="B132" s="15" t="s">
        <v>22979</v>
      </c>
      <c r="C132" s="15" t="s">
        <v>22407</v>
      </c>
      <c r="D132" s="15" t="s">
        <v>22408</v>
      </c>
      <c r="E132" s="15" t="s">
        <v>428</v>
      </c>
      <c r="F132" s="15" t="s">
        <v>1102</v>
      </c>
      <c r="G132" s="15" t="s">
        <v>22980</v>
      </c>
      <c r="H132" s="15" t="s">
        <v>22981</v>
      </c>
      <c r="I132" s="15" t="s">
        <v>22982</v>
      </c>
      <c r="J132" s="15" t="s">
        <v>22983</v>
      </c>
      <c r="K132" s="15">
        <v>70</v>
      </c>
      <c r="L132" s="30" t="s">
        <v>22984</v>
      </c>
      <c r="M132" s="15">
        <v>29</v>
      </c>
      <c r="N132" s="70" t="s">
        <v>368</v>
      </c>
      <c r="O132" s="70"/>
    </row>
    <row r="133" ht="16.05" customHeight="1" spans="1:15">
      <c r="A133" s="15">
        <v>49530</v>
      </c>
      <c r="B133" s="15" t="s">
        <v>22985</v>
      </c>
      <c r="C133" s="15" t="s">
        <v>22407</v>
      </c>
      <c r="D133" s="15" t="s">
        <v>22408</v>
      </c>
      <c r="E133" s="15" t="s">
        <v>428</v>
      </c>
      <c r="F133" s="15" t="s">
        <v>1102</v>
      </c>
      <c r="G133" s="15" t="s">
        <v>22986</v>
      </c>
      <c r="H133" s="15" t="s">
        <v>22963</v>
      </c>
      <c r="I133" s="15" t="s">
        <v>17872</v>
      </c>
      <c r="J133" s="15" t="s">
        <v>22987</v>
      </c>
      <c r="K133" s="15">
        <v>55</v>
      </c>
      <c r="L133" s="30" t="s">
        <v>22988</v>
      </c>
      <c r="M133" s="15">
        <v>30</v>
      </c>
      <c r="N133" s="70" t="s">
        <v>368</v>
      </c>
      <c r="O133" s="70"/>
    </row>
    <row r="134" ht="16.05" customHeight="1" spans="1:15">
      <c r="A134" s="15">
        <v>62374</v>
      </c>
      <c r="B134" s="15" t="s">
        <v>22989</v>
      </c>
      <c r="C134" s="15" t="s">
        <v>22407</v>
      </c>
      <c r="D134" s="15" t="s">
        <v>22408</v>
      </c>
      <c r="E134" s="15" t="s">
        <v>428</v>
      </c>
      <c r="F134" s="15" t="s">
        <v>1102</v>
      </c>
      <c r="G134" s="15" t="s">
        <v>22990</v>
      </c>
      <c r="H134" s="15" t="s">
        <v>22892</v>
      </c>
      <c r="I134" s="15" t="s">
        <v>22893</v>
      </c>
      <c r="J134" s="15" t="s">
        <v>22991</v>
      </c>
      <c r="K134" s="15">
        <v>50</v>
      </c>
      <c r="L134" s="30" t="s">
        <v>22992</v>
      </c>
      <c r="M134" s="15">
        <v>31</v>
      </c>
      <c r="N134" s="70" t="s">
        <v>368</v>
      </c>
      <c r="O134" s="70"/>
    </row>
    <row r="135" ht="16.05" customHeight="1" spans="1:15">
      <c r="A135" s="15">
        <v>62188</v>
      </c>
      <c r="B135" s="15" t="s">
        <v>22993</v>
      </c>
      <c r="C135" s="15" t="s">
        <v>22407</v>
      </c>
      <c r="D135" s="15" t="s">
        <v>22408</v>
      </c>
      <c r="E135" s="15" t="s">
        <v>428</v>
      </c>
      <c r="F135" s="15" t="s">
        <v>1102</v>
      </c>
      <c r="G135" s="15" t="s">
        <v>22994</v>
      </c>
      <c r="H135" s="15" t="s">
        <v>22995</v>
      </c>
      <c r="I135" s="15" t="s">
        <v>22878</v>
      </c>
      <c r="J135" s="15" t="s">
        <v>22996</v>
      </c>
      <c r="K135" s="15">
        <v>45</v>
      </c>
      <c r="L135" s="30" t="s">
        <v>22461</v>
      </c>
      <c r="M135" s="15">
        <v>32</v>
      </c>
      <c r="N135" s="70" t="s">
        <v>368</v>
      </c>
      <c r="O135" s="70"/>
    </row>
    <row r="136" ht="16.05" customHeight="1" spans="1:15">
      <c r="A136" s="15">
        <v>62351</v>
      </c>
      <c r="B136" s="15" t="s">
        <v>22997</v>
      </c>
      <c r="C136" s="15" t="s">
        <v>22407</v>
      </c>
      <c r="D136" s="15" t="s">
        <v>22408</v>
      </c>
      <c r="E136" s="15" t="s">
        <v>428</v>
      </c>
      <c r="F136" s="15" t="s">
        <v>1102</v>
      </c>
      <c r="G136" s="15" t="s">
        <v>22998</v>
      </c>
      <c r="H136" s="15" t="s">
        <v>22892</v>
      </c>
      <c r="I136" s="15" t="s">
        <v>22999</v>
      </c>
      <c r="J136" s="15" t="s">
        <v>23000</v>
      </c>
      <c r="K136" s="15">
        <v>40</v>
      </c>
      <c r="L136" s="30" t="s">
        <v>22560</v>
      </c>
      <c r="M136" s="15">
        <v>33</v>
      </c>
      <c r="N136" s="70" t="s">
        <v>368</v>
      </c>
      <c r="O136" s="70"/>
    </row>
    <row r="137" ht="16.05" customHeight="1" spans="1:15">
      <c r="A137" s="15">
        <v>62246</v>
      </c>
      <c r="B137" s="15" t="s">
        <v>23001</v>
      </c>
      <c r="C137" s="15" t="s">
        <v>22407</v>
      </c>
      <c r="D137" s="15" t="s">
        <v>22408</v>
      </c>
      <c r="E137" s="15" t="s">
        <v>428</v>
      </c>
      <c r="F137" s="15" t="s">
        <v>1102</v>
      </c>
      <c r="G137" s="15" t="s">
        <v>23002</v>
      </c>
      <c r="H137" s="15" t="s">
        <v>22892</v>
      </c>
      <c r="I137" s="15" t="s">
        <v>22959</v>
      </c>
      <c r="J137" s="15" t="s">
        <v>23003</v>
      </c>
      <c r="K137" s="15">
        <v>40</v>
      </c>
      <c r="L137" s="30" t="s">
        <v>22839</v>
      </c>
      <c r="M137" s="15">
        <v>34</v>
      </c>
      <c r="N137" s="70" t="s">
        <v>368</v>
      </c>
      <c r="O137" s="70"/>
    </row>
    <row r="138" ht="16.05" customHeight="1" spans="1:15">
      <c r="A138" s="15">
        <v>62342</v>
      </c>
      <c r="B138" s="15" t="s">
        <v>23004</v>
      </c>
      <c r="C138" s="15" t="s">
        <v>22407</v>
      </c>
      <c r="D138" s="15" t="s">
        <v>22408</v>
      </c>
      <c r="E138" s="15" t="s">
        <v>428</v>
      </c>
      <c r="F138" s="15" t="s">
        <v>1102</v>
      </c>
      <c r="G138" s="15" t="s">
        <v>23005</v>
      </c>
      <c r="H138" s="15" t="s">
        <v>22892</v>
      </c>
      <c r="I138" s="15" t="s">
        <v>22893</v>
      </c>
      <c r="J138" s="15" t="s">
        <v>23006</v>
      </c>
      <c r="K138" s="15">
        <v>35</v>
      </c>
      <c r="L138" s="30" t="s">
        <v>22839</v>
      </c>
      <c r="M138" s="15">
        <v>35</v>
      </c>
      <c r="N138" s="70" t="s">
        <v>368</v>
      </c>
      <c r="O138" s="70"/>
    </row>
    <row r="139" ht="16.05" customHeight="1" spans="1:15">
      <c r="A139" s="15">
        <v>60417</v>
      </c>
      <c r="B139" s="15" t="s">
        <v>23007</v>
      </c>
      <c r="C139" s="15" t="s">
        <v>22407</v>
      </c>
      <c r="D139" s="15" t="s">
        <v>22408</v>
      </c>
      <c r="E139" s="15" t="s">
        <v>428</v>
      </c>
      <c r="F139" s="15" t="s">
        <v>1102</v>
      </c>
      <c r="G139" s="15" t="s">
        <v>23008</v>
      </c>
      <c r="H139" s="15" t="s">
        <v>23009</v>
      </c>
      <c r="I139" s="15" t="s">
        <v>22903</v>
      </c>
      <c r="J139" s="15" t="s">
        <v>23010</v>
      </c>
      <c r="K139" s="15">
        <v>35</v>
      </c>
      <c r="L139" s="30" t="s">
        <v>23011</v>
      </c>
      <c r="M139" s="15">
        <v>36</v>
      </c>
      <c r="N139" s="70" t="s">
        <v>368</v>
      </c>
      <c r="O139" s="70"/>
    </row>
    <row r="140" ht="16.05" customHeight="1" spans="1:15">
      <c r="A140" s="15">
        <v>60583</v>
      </c>
      <c r="B140" s="15" t="s">
        <v>23012</v>
      </c>
      <c r="C140" s="15" t="s">
        <v>22407</v>
      </c>
      <c r="D140" s="15" t="s">
        <v>22408</v>
      </c>
      <c r="E140" s="15" t="s">
        <v>428</v>
      </c>
      <c r="F140" s="15" t="s">
        <v>1102</v>
      </c>
      <c r="G140" s="15" t="s">
        <v>23013</v>
      </c>
      <c r="H140" s="15" t="s">
        <v>23009</v>
      </c>
      <c r="I140" s="15" t="s">
        <v>22903</v>
      </c>
      <c r="J140" s="15" t="s">
        <v>23014</v>
      </c>
      <c r="K140" s="15">
        <v>30</v>
      </c>
      <c r="L140" s="30" t="s">
        <v>23015</v>
      </c>
      <c r="M140" s="15">
        <v>37</v>
      </c>
      <c r="N140" s="70" t="s">
        <v>368</v>
      </c>
      <c r="O140" s="70"/>
    </row>
    <row r="141" ht="16.05" customHeight="1" spans="1:15">
      <c r="A141" s="15">
        <v>62124</v>
      </c>
      <c r="B141" s="15" t="s">
        <v>23016</v>
      </c>
      <c r="C141" s="15" t="s">
        <v>22407</v>
      </c>
      <c r="D141" s="15" t="s">
        <v>22408</v>
      </c>
      <c r="E141" s="15" t="s">
        <v>428</v>
      </c>
      <c r="F141" s="15" t="s">
        <v>1102</v>
      </c>
      <c r="G141" s="15" t="s">
        <v>23017</v>
      </c>
      <c r="H141" s="15" t="s">
        <v>23018</v>
      </c>
      <c r="I141" s="15" t="s">
        <v>23019</v>
      </c>
      <c r="J141" s="15" t="s">
        <v>23020</v>
      </c>
      <c r="K141" s="15">
        <v>30</v>
      </c>
      <c r="L141" s="30" t="s">
        <v>23021</v>
      </c>
      <c r="M141" s="15">
        <v>38</v>
      </c>
      <c r="N141" s="70" t="s">
        <v>368</v>
      </c>
      <c r="O141" s="70"/>
    </row>
    <row r="142" ht="16.05" customHeight="1" spans="1:15">
      <c r="A142" s="15">
        <v>60627</v>
      </c>
      <c r="B142" s="15" t="s">
        <v>23022</v>
      </c>
      <c r="C142" s="15" t="s">
        <v>22407</v>
      </c>
      <c r="D142" s="15" t="s">
        <v>22408</v>
      </c>
      <c r="E142" s="15" t="s">
        <v>428</v>
      </c>
      <c r="F142" s="15" t="s">
        <v>1102</v>
      </c>
      <c r="G142" s="15" t="s">
        <v>23023</v>
      </c>
      <c r="H142" s="15" t="s">
        <v>23009</v>
      </c>
      <c r="I142" s="15" t="s">
        <v>22903</v>
      </c>
      <c r="J142" s="15" t="s">
        <v>23024</v>
      </c>
      <c r="K142" s="15">
        <v>25</v>
      </c>
      <c r="L142" s="30" t="s">
        <v>23025</v>
      </c>
      <c r="M142" s="15">
        <v>39</v>
      </c>
      <c r="N142" s="70" t="s">
        <v>368</v>
      </c>
      <c r="O142" s="70"/>
    </row>
    <row r="143" ht="16.05" customHeight="1" spans="1:15">
      <c r="A143" s="15">
        <v>45743</v>
      </c>
      <c r="B143" s="15" t="s">
        <v>23026</v>
      </c>
      <c r="C143" s="15" t="s">
        <v>22407</v>
      </c>
      <c r="D143" s="15" t="s">
        <v>22408</v>
      </c>
      <c r="E143" s="15" t="s">
        <v>428</v>
      </c>
      <c r="F143" s="15" t="s">
        <v>1102</v>
      </c>
      <c r="G143" s="15" t="s">
        <v>23027</v>
      </c>
      <c r="H143" s="15" t="s">
        <v>22867</v>
      </c>
      <c r="I143" s="15" t="s">
        <v>22868</v>
      </c>
      <c r="J143" s="15" t="s">
        <v>23028</v>
      </c>
      <c r="K143" s="15">
        <v>20</v>
      </c>
      <c r="L143" s="30" t="s">
        <v>22551</v>
      </c>
      <c r="M143" s="15">
        <v>40</v>
      </c>
      <c r="N143" s="70" t="s">
        <v>368</v>
      </c>
      <c r="O143" s="70"/>
    </row>
    <row r="144" ht="16.05" customHeight="1" spans="1:15">
      <c r="A144" s="15">
        <v>59298</v>
      </c>
      <c r="B144" s="15" t="s">
        <v>23029</v>
      </c>
      <c r="C144" s="15" t="s">
        <v>22407</v>
      </c>
      <c r="D144" s="15" t="s">
        <v>22408</v>
      </c>
      <c r="E144" s="15" t="s">
        <v>428</v>
      </c>
      <c r="F144" s="15" t="s">
        <v>1102</v>
      </c>
      <c r="G144" s="15" t="s">
        <v>23030</v>
      </c>
      <c r="H144" s="15" t="s">
        <v>23031</v>
      </c>
      <c r="I144" s="15" t="s">
        <v>23032</v>
      </c>
      <c r="J144" s="15" t="s">
        <v>23033</v>
      </c>
      <c r="K144" s="15">
        <v>20</v>
      </c>
      <c r="L144" s="30" t="s">
        <v>23034</v>
      </c>
      <c r="M144" s="15">
        <v>41</v>
      </c>
      <c r="N144" s="70" t="s">
        <v>368</v>
      </c>
      <c r="O144" s="70"/>
    </row>
    <row r="145" ht="16.05" customHeight="1" spans="1:15">
      <c r="A145" s="15">
        <v>60529</v>
      </c>
      <c r="B145" s="15" t="s">
        <v>23035</v>
      </c>
      <c r="C145" s="15" t="s">
        <v>22407</v>
      </c>
      <c r="D145" s="15" t="s">
        <v>22408</v>
      </c>
      <c r="E145" s="15" t="s">
        <v>428</v>
      </c>
      <c r="F145" s="15" t="s">
        <v>1102</v>
      </c>
      <c r="G145" s="15" t="s">
        <v>23036</v>
      </c>
      <c r="H145" s="15" t="s">
        <v>23009</v>
      </c>
      <c r="I145" s="15" t="s">
        <v>22903</v>
      </c>
      <c r="J145" s="15" t="s">
        <v>23037</v>
      </c>
      <c r="K145" s="15">
        <v>20</v>
      </c>
      <c r="L145" s="30" t="s">
        <v>22551</v>
      </c>
      <c r="M145" s="15">
        <v>42</v>
      </c>
      <c r="N145" s="70" t="s">
        <v>368</v>
      </c>
      <c r="O145" s="70"/>
    </row>
    <row r="146" ht="16.05" customHeight="1" spans="1:15">
      <c r="A146" s="15">
        <v>60559</v>
      </c>
      <c r="B146" s="15" t="s">
        <v>23038</v>
      </c>
      <c r="C146" s="15" t="s">
        <v>22407</v>
      </c>
      <c r="D146" s="15" t="s">
        <v>22408</v>
      </c>
      <c r="E146" s="15" t="s">
        <v>428</v>
      </c>
      <c r="F146" s="15" t="s">
        <v>1102</v>
      </c>
      <c r="G146" s="15" t="s">
        <v>23039</v>
      </c>
      <c r="H146" s="15" t="s">
        <v>23009</v>
      </c>
      <c r="I146" s="15" t="s">
        <v>22903</v>
      </c>
      <c r="J146" s="15" t="s">
        <v>23040</v>
      </c>
      <c r="K146" s="15">
        <v>20</v>
      </c>
      <c r="L146" s="30" t="s">
        <v>22854</v>
      </c>
      <c r="M146" s="15">
        <v>43</v>
      </c>
      <c r="N146" s="70" t="s">
        <v>368</v>
      </c>
      <c r="O146" s="70"/>
    </row>
    <row r="147" ht="16.05" customHeight="1" spans="1:15">
      <c r="A147" s="15">
        <v>62418</v>
      </c>
      <c r="B147" s="15" t="s">
        <v>23041</v>
      </c>
      <c r="C147" s="15" t="s">
        <v>22407</v>
      </c>
      <c r="D147" s="15" t="s">
        <v>22408</v>
      </c>
      <c r="E147" s="15" t="s">
        <v>428</v>
      </c>
      <c r="F147" s="15" t="s">
        <v>1102</v>
      </c>
      <c r="G147" s="15" t="s">
        <v>23042</v>
      </c>
      <c r="H147" s="15" t="s">
        <v>5963</v>
      </c>
      <c r="I147" s="15" t="s">
        <v>23019</v>
      </c>
      <c r="J147" s="15" t="s">
        <v>23042</v>
      </c>
      <c r="K147" s="15">
        <v>20</v>
      </c>
      <c r="L147" s="30" t="s">
        <v>22854</v>
      </c>
      <c r="M147" s="15">
        <v>44</v>
      </c>
      <c r="N147" s="70" t="s">
        <v>368</v>
      </c>
      <c r="O147" s="70"/>
    </row>
    <row r="148" ht="16.05" customHeight="1" spans="1:15">
      <c r="A148" s="69"/>
      <c r="B148" s="69"/>
      <c r="C148" s="15"/>
      <c r="D148" s="15"/>
      <c r="E148" s="15"/>
      <c r="F148" s="15"/>
      <c r="G148" s="15"/>
      <c r="H148" s="15"/>
      <c r="I148" s="15"/>
      <c r="J148" s="15"/>
      <c r="K148" s="15"/>
      <c r="L148" s="30"/>
      <c r="M148" s="73"/>
      <c r="N148" s="70"/>
      <c r="O148" s="70"/>
    </row>
    <row r="149" s="2" customFormat="1" ht="15.75" customHeight="1" spans="1:15">
      <c r="A149" s="17" t="s">
        <v>1</v>
      </c>
      <c r="B149" s="17" t="s">
        <v>1748</v>
      </c>
      <c r="C149" s="17" t="s">
        <v>283</v>
      </c>
      <c r="D149" s="17" t="s">
        <v>284</v>
      </c>
      <c r="E149" s="72" t="s">
        <v>285</v>
      </c>
      <c r="F149" s="17" t="s">
        <v>286</v>
      </c>
      <c r="G149" s="17" t="s">
        <v>3</v>
      </c>
      <c r="H149" s="17" t="s">
        <v>1749</v>
      </c>
      <c r="I149" s="17" t="s">
        <v>5</v>
      </c>
      <c r="J149" s="17" t="s">
        <v>1750</v>
      </c>
      <c r="K149" s="72"/>
      <c r="L149" s="74"/>
      <c r="M149" s="75" t="s">
        <v>1753</v>
      </c>
      <c r="N149" s="76" t="s">
        <v>7</v>
      </c>
      <c r="O149" s="17" t="s">
        <v>288</v>
      </c>
    </row>
    <row r="150" s="2" customFormat="1" ht="16.05" customHeight="1" spans="1:15">
      <c r="A150" s="69">
        <v>45697</v>
      </c>
      <c r="B150" s="15" t="s">
        <v>23043</v>
      </c>
      <c r="C150" s="15" t="s">
        <v>22407</v>
      </c>
      <c r="D150" s="15" t="s">
        <v>23044</v>
      </c>
      <c r="E150" s="15" t="s">
        <v>292</v>
      </c>
      <c r="F150" s="15" t="s">
        <v>293</v>
      </c>
      <c r="G150" s="15" t="s">
        <v>23045</v>
      </c>
      <c r="H150" s="15" t="s">
        <v>3574</v>
      </c>
      <c r="I150" s="15" t="s">
        <v>3575</v>
      </c>
      <c r="J150" s="15" t="s">
        <v>23046</v>
      </c>
      <c r="K150" s="15"/>
      <c r="L150" s="30"/>
      <c r="M150" s="15">
        <v>1</v>
      </c>
      <c r="N150" s="68" t="s">
        <v>298</v>
      </c>
      <c r="O150" s="17" t="s">
        <v>299</v>
      </c>
    </row>
    <row r="151" s="2" customFormat="1" ht="16.05" customHeight="1" spans="1:15">
      <c r="A151" s="69">
        <v>57012</v>
      </c>
      <c r="B151" s="15" t="s">
        <v>23047</v>
      </c>
      <c r="C151" s="15" t="s">
        <v>22407</v>
      </c>
      <c r="D151" s="15" t="s">
        <v>23044</v>
      </c>
      <c r="E151" s="15" t="s">
        <v>292</v>
      </c>
      <c r="F151" s="15" t="s">
        <v>293</v>
      </c>
      <c r="G151" s="15" t="s">
        <v>23048</v>
      </c>
      <c r="H151" s="15" t="s">
        <v>23049</v>
      </c>
      <c r="I151" s="15" t="s">
        <v>23050</v>
      </c>
      <c r="J151" s="15" t="s">
        <v>23051</v>
      </c>
      <c r="K151" s="15"/>
      <c r="L151" s="30"/>
      <c r="M151" s="15">
        <v>2</v>
      </c>
      <c r="N151" s="68" t="s">
        <v>311</v>
      </c>
      <c r="O151" s="17" t="s">
        <v>299</v>
      </c>
    </row>
    <row r="152" s="2" customFormat="1" ht="16.05" customHeight="1" spans="1:15">
      <c r="A152" s="69">
        <v>46450</v>
      </c>
      <c r="B152" s="15" t="s">
        <v>23052</v>
      </c>
      <c r="C152" s="15" t="s">
        <v>22407</v>
      </c>
      <c r="D152" s="15" t="s">
        <v>23044</v>
      </c>
      <c r="E152" s="15" t="s">
        <v>292</v>
      </c>
      <c r="F152" s="15" t="s">
        <v>293</v>
      </c>
      <c r="G152" s="15" t="s">
        <v>23053</v>
      </c>
      <c r="H152" s="15" t="s">
        <v>23054</v>
      </c>
      <c r="I152" s="15" t="s">
        <v>23055</v>
      </c>
      <c r="J152" s="15" t="s">
        <v>23056</v>
      </c>
      <c r="K152" s="15"/>
      <c r="L152" s="30"/>
      <c r="M152" s="15">
        <v>3</v>
      </c>
      <c r="N152" s="68" t="s">
        <v>322</v>
      </c>
      <c r="O152" s="17" t="s">
        <v>299</v>
      </c>
    </row>
    <row r="153" s="2" customFormat="1" ht="16.05" customHeight="1" spans="1:15">
      <c r="A153" s="69">
        <v>57851</v>
      </c>
      <c r="B153" s="15" t="s">
        <v>23057</v>
      </c>
      <c r="C153" s="15" t="s">
        <v>22407</v>
      </c>
      <c r="D153" s="15" t="s">
        <v>23044</v>
      </c>
      <c r="E153" s="15" t="s">
        <v>292</v>
      </c>
      <c r="F153" s="15" t="s">
        <v>293</v>
      </c>
      <c r="G153" s="15" t="s">
        <v>23058</v>
      </c>
      <c r="H153" s="15" t="s">
        <v>23059</v>
      </c>
      <c r="I153" s="15" t="s">
        <v>23060</v>
      </c>
      <c r="J153" s="15" t="s">
        <v>23061</v>
      </c>
      <c r="K153" s="15"/>
      <c r="L153" s="30"/>
      <c r="M153" s="15">
        <v>4</v>
      </c>
      <c r="N153" s="17" t="s">
        <v>333</v>
      </c>
      <c r="O153" s="17"/>
    </row>
    <row r="154" s="2" customFormat="1" ht="16.05" customHeight="1" spans="1:15">
      <c r="A154" s="69">
        <v>50445</v>
      </c>
      <c r="B154" s="15" t="s">
        <v>23062</v>
      </c>
      <c r="C154" s="15" t="s">
        <v>22407</v>
      </c>
      <c r="D154" s="15" t="s">
        <v>23044</v>
      </c>
      <c r="E154" s="15" t="s">
        <v>292</v>
      </c>
      <c r="F154" s="15" t="s">
        <v>293</v>
      </c>
      <c r="G154" s="15" t="s">
        <v>23063</v>
      </c>
      <c r="H154" s="15" t="s">
        <v>18357</v>
      </c>
      <c r="I154" s="15" t="s">
        <v>23064</v>
      </c>
      <c r="J154" s="15" t="s">
        <v>23065</v>
      </c>
      <c r="K154" s="15"/>
      <c r="L154" s="30"/>
      <c r="M154" s="15">
        <v>5</v>
      </c>
      <c r="N154" s="17" t="s">
        <v>333</v>
      </c>
      <c r="O154" s="17"/>
    </row>
    <row r="155" ht="16.05" customHeight="1" spans="1:15">
      <c r="A155" s="69">
        <v>56635</v>
      </c>
      <c r="B155" s="15" t="s">
        <v>23066</v>
      </c>
      <c r="C155" s="15" t="s">
        <v>22407</v>
      </c>
      <c r="D155" s="15" t="s">
        <v>23044</v>
      </c>
      <c r="E155" s="15" t="s">
        <v>292</v>
      </c>
      <c r="F155" s="15" t="s">
        <v>293</v>
      </c>
      <c r="G155" s="15" t="s">
        <v>23067</v>
      </c>
      <c r="H155" s="15" t="s">
        <v>23068</v>
      </c>
      <c r="I155" s="15" t="s">
        <v>23069</v>
      </c>
      <c r="J155" s="15" t="s">
        <v>23070</v>
      </c>
      <c r="K155" s="15"/>
      <c r="L155" s="30"/>
      <c r="M155" s="15">
        <v>6</v>
      </c>
      <c r="N155" s="17" t="s">
        <v>333</v>
      </c>
      <c r="O155" s="70"/>
    </row>
    <row r="156" ht="16.05" customHeight="1" spans="1:15">
      <c r="A156" s="69">
        <v>57019</v>
      </c>
      <c r="B156" s="15" t="s">
        <v>23071</v>
      </c>
      <c r="C156" s="15" t="s">
        <v>22407</v>
      </c>
      <c r="D156" s="15" t="s">
        <v>23044</v>
      </c>
      <c r="E156" s="15" t="s">
        <v>292</v>
      </c>
      <c r="F156" s="15" t="s">
        <v>293</v>
      </c>
      <c r="G156" s="15" t="s">
        <v>23072</v>
      </c>
      <c r="H156" s="15" t="s">
        <v>23073</v>
      </c>
      <c r="I156" s="15" t="s">
        <v>23074</v>
      </c>
      <c r="J156" s="15" t="s">
        <v>23075</v>
      </c>
      <c r="K156" s="15"/>
      <c r="L156" s="30"/>
      <c r="M156" s="15">
        <v>7</v>
      </c>
      <c r="N156" s="17" t="s">
        <v>333</v>
      </c>
      <c r="O156" s="70"/>
    </row>
    <row r="157" ht="16.05" customHeight="1" spans="1:15">
      <c r="A157" s="69">
        <v>54129</v>
      </c>
      <c r="B157" s="15" t="s">
        <v>23076</v>
      </c>
      <c r="C157" s="15" t="s">
        <v>22407</v>
      </c>
      <c r="D157" s="15" t="s">
        <v>23044</v>
      </c>
      <c r="E157" s="15" t="s">
        <v>292</v>
      </c>
      <c r="F157" s="15" t="s">
        <v>293</v>
      </c>
      <c r="G157" s="15" t="s">
        <v>23077</v>
      </c>
      <c r="H157" s="15" t="s">
        <v>23078</v>
      </c>
      <c r="I157" s="15" t="s">
        <v>23079</v>
      </c>
      <c r="J157" s="15" t="s">
        <v>23080</v>
      </c>
      <c r="K157" s="15"/>
      <c r="L157" s="30"/>
      <c r="M157" s="15">
        <v>8</v>
      </c>
      <c r="N157" s="17" t="s">
        <v>333</v>
      </c>
      <c r="O157" s="70"/>
    </row>
    <row r="158" ht="16.05" customHeight="1" spans="1:15">
      <c r="A158" s="69">
        <v>46241</v>
      </c>
      <c r="B158" s="15" t="s">
        <v>23081</v>
      </c>
      <c r="C158" s="15" t="s">
        <v>22407</v>
      </c>
      <c r="D158" s="15" t="s">
        <v>23044</v>
      </c>
      <c r="E158" s="15" t="s">
        <v>292</v>
      </c>
      <c r="F158" s="15" t="s">
        <v>293</v>
      </c>
      <c r="G158" s="15" t="s">
        <v>23082</v>
      </c>
      <c r="H158" s="15" t="s">
        <v>22425</v>
      </c>
      <c r="I158" s="15" t="s">
        <v>9964</v>
      </c>
      <c r="J158" s="15" t="s">
        <v>23083</v>
      </c>
      <c r="K158" s="15"/>
      <c r="L158" s="30"/>
      <c r="M158" s="15">
        <v>9</v>
      </c>
      <c r="N158" s="17" t="s">
        <v>333</v>
      </c>
      <c r="O158" s="70"/>
    </row>
    <row r="159" ht="16.05" customHeight="1" spans="1:15">
      <c r="A159" s="69">
        <v>46247</v>
      </c>
      <c r="B159" s="15" t="s">
        <v>23084</v>
      </c>
      <c r="C159" s="15" t="s">
        <v>22407</v>
      </c>
      <c r="D159" s="15" t="s">
        <v>23044</v>
      </c>
      <c r="E159" s="15" t="s">
        <v>292</v>
      </c>
      <c r="F159" s="15" t="s">
        <v>293</v>
      </c>
      <c r="G159" s="15" t="s">
        <v>23085</v>
      </c>
      <c r="H159" s="15" t="s">
        <v>22425</v>
      </c>
      <c r="I159" s="15" t="s">
        <v>9964</v>
      </c>
      <c r="J159" s="15" t="s">
        <v>23086</v>
      </c>
      <c r="K159" s="15"/>
      <c r="L159" s="30"/>
      <c r="M159" s="15">
        <v>10</v>
      </c>
      <c r="N159" s="17" t="s">
        <v>333</v>
      </c>
      <c r="O159" s="70"/>
    </row>
    <row r="160" ht="16.05" customHeight="1" spans="1:15">
      <c r="A160" s="69">
        <v>57025</v>
      </c>
      <c r="B160" s="15" t="s">
        <v>23087</v>
      </c>
      <c r="C160" s="15" t="s">
        <v>22407</v>
      </c>
      <c r="D160" s="15" t="s">
        <v>23044</v>
      </c>
      <c r="E160" s="15" t="s">
        <v>292</v>
      </c>
      <c r="F160" s="15" t="s">
        <v>293</v>
      </c>
      <c r="G160" s="15" t="s">
        <v>23088</v>
      </c>
      <c r="H160" s="15" t="s">
        <v>23089</v>
      </c>
      <c r="I160" s="15" t="s">
        <v>23090</v>
      </c>
      <c r="J160" s="15" t="s">
        <v>23091</v>
      </c>
      <c r="K160" s="15"/>
      <c r="L160" s="30"/>
      <c r="M160" s="15">
        <v>11</v>
      </c>
      <c r="N160" s="17" t="s">
        <v>333</v>
      </c>
      <c r="O160" s="70"/>
    </row>
    <row r="161" ht="16.05" customHeight="1" spans="1:15">
      <c r="A161" s="69">
        <v>56904</v>
      </c>
      <c r="B161" s="15" t="s">
        <v>23092</v>
      </c>
      <c r="C161" s="15" t="s">
        <v>22407</v>
      </c>
      <c r="D161" s="15" t="s">
        <v>23044</v>
      </c>
      <c r="E161" s="15" t="s">
        <v>292</v>
      </c>
      <c r="F161" s="15" t="s">
        <v>293</v>
      </c>
      <c r="G161" s="15" t="s">
        <v>23093</v>
      </c>
      <c r="H161" s="15" t="s">
        <v>23094</v>
      </c>
      <c r="I161" s="15" t="s">
        <v>23095</v>
      </c>
      <c r="J161" s="15" t="s">
        <v>23096</v>
      </c>
      <c r="K161" s="15"/>
      <c r="L161" s="30"/>
      <c r="M161" s="15">
        <v>12</v>
      </c>
      <c r="N161" s="17" t="s">
        <v>333</v>
      </c>
      <c r="O161" s="70"/>
    </row>
    <row r="162" ht="16.05" customHeight="1" spans="1:15">
      <c r="A162" s="69">
        <v>58675</v>
      </c>
      <c r="B162" s="15" t="s">
        <v>23097</v>
      </c>
      <c r="C162" s="15" t="s">
        <v>22407</v>
      </c>
      <c r="D162" s="15" t="s">
        <v>23044</v>
      </c>
      <c r="E162" s="15" t="s">
        <v>292</v>
      </c>
      <c r="F162" s="15" t="s">
        <v>293</v>
      </c>
      <c r="G162" s="15" t="s">
        <v>23098</v>
      </c>
      <c r="H162" s="15" t="s">
        <v>23099</v>
      </c>
      <c r="I162" s="15" t="s">
        <v>23100</v>
      </c>
      <c r="J162" s="15" t="s">
        <v>23101</v>
      </c>
      <c r="K162" s="15"/>
      <c r="L162" s="30"/>
      <c r="M162" s="15">
        <v>13</v>
      </c>
      <c r="N162" s="70" t="s">
        <v>368</v>
      </c>
      <c r="O162" s="70"/>
    </row>
    <row r="163" ht="16.05" customHeight="1" spans="1:15">
      <c r="A163" s="69">
        <v>54303</v>
      </c>
      <c r="B163" s="15" t="s">
        <v>23102</v>
      </c>
      <c r="C163" s="15" t="s">
        <v>22407</v>
      </c>
      <c r="D163" s="15" t="s">
        <v>23044</v>
      </c>
      <c r="E163" s="15" t="s">
        <v>292</v>
      </c>
      <c r="F163" s="15" t="s">
        <v>293</v>
      </c>
      <c r="G163" s="15" t="s">
        <v>23103</v>
      </c>
      <c r="H163" s="15" t="s">
        <v>23104</v>
      </c>
      <c r="I163" s="15" t="s">
        <v>11714</v>
      </c>
      <c r="J163" s="15" t="s">
        <v>23105</v>
      </c>
      <c r="K163" s="15"/>
      <c r="L163" s="30"/>
      <c r="M163" s="15">
        <v>14</v>
      </c>
      <c r="N163" s="70" t="s">
        <v>368</v>
      </c>
      <c r="O163" s="70"/>
    </row>
    <row r="164" ht="16.05" customHeight="1" spans="1:15">
      <c r="A164" s="69">
        <v>56667</v>
      </c>
      <c r="B164" s="15" t="s">
        <v>23106</v>
      </c>
      <c r="C164" s="15" t="s">
        <v>22407</v>
      </c>
      <c r="D164" s="15" t="s">
        <v>23044</v>
      </c>
      <c r="E164" s="15" t="s">
        <v>292</v>
      </c>
      <c r="F164" s="15" t="s">
        <v>293</v>
      </c>
      <c r="G164" s="15" t="s">
        <v>23107</v>
      </c>
      <c r="H164" s="15" t="s">
        <v>23108</v>
      </c>
      <c r="I164" s="15" t="s">
        <v>23069</v>
      </c>
      <c r="J164" s="15" t="s">
        <v>23109</v>
      </c>
      <c r="K164" s="15"/>
      <c r="L164" s="30"/>
      <c r="M164" s="15">
        <v>15</v>
      </c>
      <c r="N164" s="70" t="s">
        <v>368</v>
      </c>
      <c r="O164" s="70"/>
    </row>
    <row r="165" ht="16.05" customHeight="1" spans="1:15">
      <c r="A165" s="69">
        <v>56627</v>
      </c>
      <c r="B165" s="15" t="s">
        <v>23110</v>
      </c>
      <c r="C165" s="15" t="s">
        <v>22407</v>
      </c>
      <c r="D165" s="15" t="s">
        <v>23044</v>
      </c>
      <c r="E165" s="15" t="s">
        <v>292</v>
      </c>
      <c r="F165" s="15" t="s">
        <v>293</v>
      </c>
      <c r="G165" s="15" t="s">
        <v>23111</v>
      </c>
      <c r="H165" s="15" t="s">
        <v>23112</v>
      </c>
      <c r="I165" s="15" t="s">
        <v>1033</v>
      </c>
      <c r="J165" s="15" t="s">
        <v>23113</v>
      </c>
      <c r="K165" s="15"/>
      <c r="L165" s="30"/>
      <c r="M165" s="15">
        <v>16</v>
      </c>
      <c r="N165" s="70" t="s">
        <v>368</v>
      </c>
      <c r="O165" s="70"/>
    </row>
    <row r="166" ht="16.05" customHeight="1" spans="1:15">
      <c r="A166" s="69">
        <v>58643</v>
      </c>
      <c r="B166" s="15" t="s">
        <v>23114</v>
      </c>
      <c r="C166" s="15" t="s">
        <v>22407</v>
      </c>
      <c r="D166" s="15" t="s">
        <v>23044</v>
      </c>
      <c r="E166" s="15" t="s">
        <v>292</v>
      </c>
      <c r="F166" s="15" t="s">
        <v>293</v>
      </c>
      <c r="G166" s="15" t="s">
        <v>23115</v>
      </c>
      <c r="H166" s="15" t="s">
        <v>23116</v>
      </c>
      <c r="I166" s="15" t="s">
        <v>23100</v>
      </c>
      <c r="J166" s="15" t="s">
        <v>23117</v>
      </c>
      <c r="K166" s="15"/>
      <c r="L166" s="30"/>
      <c r="M166" s="15">
        <v>17</v>
      </c>
      <c r="N166" s="70" t="s">
        <v>368</v>
      </c>
      <c r="O166" s="70"/>
    </row>
    <row r="167" ht="16.05" customHeight="1" spans="1:15">
      <c r="A167" s="69">
        <v>46448</v>
      </c>
      <c r="B167" s="15" t="s">
        <v>23118</v>
      </c>
      <c r="C167" s="15" t="s">
        <v>22407</v>
      </c>
      <c r="D167" s="15" t="s">
        <v>23044</v>
      </c>
      <c r="E167" s="15" t="s">
        <v>292</v>
      </c>
      <c r="F167" s="15" t="s">
        <v>293</v>
      </c>
      <c r="G167" s="15" t="s">
        <v>23119</v>
      </c>
      <c r="H167" s="15" t="s">
        <v>23120</v>
      </c>
      <c r="I167" s="15" t="s">
        <v>23055</v>
      </c>
      <c r="J167" s="15" t="s">
        <v>23121</v>
      </c>
      <c r="K167" s="15"/>
      <c r="L167" s="30"/>
      <c r="M167" s="15">
        <v>18</v>
      </c>
      <c r="N167" s="70" t="s">
        <v>368</v>
      </c>
      <c r="O167" s="70"/>
    </row>
    <row r="168" ht="16.05" customHeight="1" spans="1:15">
      <c r="A168" s="69">
        <v>56916</v>
      </c>
      <c r="B168" s="15" t="s">
        <v>23122</v>
      </c>
      <c r="C168" s="15" t="s">
        <v>22407</v>
      </c>
      <c r="D168" s="15" t="s">
        <v>23044</v>
      </c>
      <c r="E168" s="15" t="s">
        <v>292</v>
      </c>
      <c r="F168" s="15" t="s">
        <v>293</v>
      </c>
      <c r="G168" s="15" t="s">
        <v>23123</v>
      </c>
      <c r="H168" s="15" t="s">
        <v>23124</v>
      </c>
      <c r="I168" s="15" t="s">
        <v>23095</v>
      </c>
      <c r="J168" s="15" t="s">
        <v>23125</v>
      </c>
      <c r="K168" s="15"/>
      <c r="L168" s="30"/>
      <c r="M168" s="15">
        <v>19</v>
      </c>
      <c r="N168" s="70" t="s">
        <v>368</v>
      </c>
      <c r="O168" s="70"/>
    </row>
    <row r="169" ht="16.05" customHeight="1" spans="1:15">
      <c r="A169" s="69">
        <v>57021</v>
      </c>
      <c r="B169" s="15" t="s">
        <v>23126</v>
      </c>
      <c r="C169" s="15" t="s">
        <v>22407</v>
      </c>
      <c r="D169" s="15" t="s">
        <v>23044</v>
      </c>
      <c r="E169" s="15" t="s">
        <v>292</v>
      </c>
      <c r="F169" s="15" t="s">
        <v>293</v>
      </c>
      <c r="G169" s="15" t="s">
        <v>23127</v>
      </c>
      <c r="H169" s="15" t="s">
        <v>23128</v>
      </c>
      <c r="I169" s="15" t="s">
        <v>23074</v>
      </c>
      <c r="J169" s="15" t="s">
        <v>23129</v>
      </c>
      <c r="K169" s="15"/>
      <c r="L169" s="30"/>
      <c r="M169" s="15">
        <v>20</v>
      </c>
      <c r="N169" s="70" t="s">
        <v>368</v>
      </c>
      <c r="O169" s="70"/>
    </row>
    <row r="170" ht="16.05" customHeight="1" spans="1:15">
      <c r="A170" s="69">
        <v>59127</v>
      </c>
      <c r="B170" s="15" t="s">
        <v>23130</v>
      </c>
      <c r="C170" s="15" t="s">
        <v>22407</v>
      </c>
      <c r="D170" s="15" t="s">
        <v>23044</v>
      </c>
      <c r="E170" s="15" t="s">
        <v>292</v>
      </c>
      <c r="F170" s="15" t="s">
        <v>293</v>
      </c>
      <c r="G170" s="15" t="s">
        <v>23131</v>
      </c>
      <c r="H170" s="15" t="s">
        <v>23132</v>
      </c>
      <c r="I170" s="15" t="s">
        <v>23133</v>
      </c>
      <c r="J170" s="15" t="s">
        <v>23134</v>
      </c>
      <c r="K170" s="15"/>
      <c r="L170" s="30"/>
      <c r="M170" s="15">
        <v>21</v>
      </c>
      <c r="N170" s="70" t="s">
        <v>368</v>
      </c>
      <c r="O170" s="70"/>
    </row>
    <row r="171" ht="16.05" customHeight="1" spans="1:15">
      <c r="A171" s="69">
        <v>57031</v>
      </c>
      <c r="B171" s="15" t="s">
        <v>23135</v>
      </c>
      <c r="C171" s="15" t="s">
        <v>22407</v>
      </c>
      <c r="D171" s="15" t="s">
        <v>23044</v>
      </c>
      <c r="E171" s="15" t="s">
        <v>292</v>
      </c>
      <c r="F171" s="15" t="s">
        <v>293</v>
      </c>
      <c r="G171" s="15" t="s">
        <v>23136</v>
      </c>
      <c r="H171" s="15" t="s">
        <v>23137</v>
      </c>
      <c r="I171" s="15" t="s">
        <v>23090</v>
      </c>
      <c r="J171" s="15" t="s">
        <v>23138</v>
      </c>
      <c r="K171" s="15"/>
      <c r="L171" s="30"/>
      <c r="M171" s="15">
        <v>22</v>
      </c>
      <c r="N171" s="70" t="s">
        <v>368</v>
      </c>
      <c r="O171" s="70"/>
    </row>
    <row r="172" ht="16.05" customHeight="1" spans="1:15">
      <c r="A172" s="69">
        <v>58367</v>
      </c>
      <c r="B172" s="15" t="s">
        <v>23139</v>
      </c>
      <c r="C172" s="15" t="s">
        <v>22407</v>
      </c>
      <c r="D172" s="15" t="s">
        <v>23044</v>
      </c>
      <c r="E172" s="15" t="s">
        <v>292</v>
      </c>
      <c r="F172" s="15" t="s">
        <v>293</v>
      </c>
      <c r="G172" s="15" t="s">
        <v>23140</v>
      </c>
      <c r="H172" s="15" t="s">
        <v>23141</v>
      </c>
      <c r="I172" s="15" t="s">
        <v>23142</v>
      </c>
      <c r="J172" s="15" t="s">
        <v>23143</v>
      </c>
      <c r="K172" s="15"/>
      <c r="L172" s="30"/>
      <c r="M172" s="15">
        <v>23</v>
      </c>
      <c r="N172" s="70" t="s">
        <v>368</v>
      </c>
      <c r="O172" s="70"/>
    </row>
    <row r="173" ht="16.05" customHeight="1" spans="1:15">
      <c r="A173" s="69"/>
      <c r="B173" s="69"/>
      <c r="C173" s="15"/>
      <c r="D173" s="15"/>
      <c r="E173" s="15"/>
      <c r="F173" s="15"/>
      <c r="G173" s="15"/>
      <c r="H173" s="15"/>
      <c r="I173" s="15"/>
      <c r="J173" s="15"/>
      <c r="K173" s="15"/>
      <c r="L173" s="30"/>
      <c r="M173" s="73"/>
      <c r="N173" s="70"/>
      <c r="O173" s="70"/>
    </row>
    <row r="174" ht="16.05" customHeight="1" spans="1:15">
      <c r="A174" s="15">
        <v>45851</v>
      </c>
      <c r="B174" s="15" t="s">
        <v>23144</v>
      </c>
      <c r="C174" s="15" t="s">
        <v>22407</v>
      </c>
      <c r="D174" s="15" t="s">
        <v>23044</v>
      </c>
      <c r="E174" s="15" t="s">
        <v>292</v>
      </c>
      <c r="F174" s="15" t="s">
        <v>2067</v>
      </c>
      <c r="G174" s="15" t="s">
        <v>23145</v>
      </c>
      <c r="H174" s="15" t="s">
        <v>4342</v>
      </c>
      <c r="I174" s="15" t="s">
        <v>4343</v>
      </c>
      <c r="J174" s="15" t="s">
        <v>23146</v>
      </c>
      <c r="K174" s="15"/>
      <c r="L174" s="30"/>
      <c r="M174" s="15">
        <v>1</v>
      </c>
      <c r="N174" s="68" t="s">
        <v>298</v>
      </c>
      <c r="O174" s="17" t="s">
        <v>299</v>
      </c>
    </row>
    <row r="175" ht="16.05" customHeight="1" spans="1:15">
      <c r="A175" s="15">
        <v>59085</v>
      </c>
      <c r="B175" s="15" t="s">
        <v>23147</v>
      </c>
      <c r="C175" s="15" t="s">
        <v>22407</v>
      </c>
      <c r="D175" s="15" t="s">
        <v>23044</v>
      </c>
      <c r="E175" s="15" t="s">
        <v>292</v>
      </c>
      <c r="F175" s="15" t="s">
        <v>2067</v>
      </c>
      <c r="G175" s="15" t="s">
        <v>23148</v>
      </c>
      <c r="H175" s="15" t="s">
        <v>23149</v>
      </c>
      <c r="I175" s="15" t="s">
        <v>23133</v>
      </c>
      <c r="J175" s="15" t="s">
        <v>23150</v>
      </c>
      <c r="K175" s="15"/>
      <c r="L175" s="30"/>
      <c r="M175" s="15">
        <v>2</v>
      </c>
      <c r="N175" s="68" t="s">
        <v>311</v>
      </c>
      <c r="O175" s="17" t="s">
        <v>299</v>
      </c>
    </row>
    <row r="176" ht="16.05" customHeight="1" spans="1:15">
      <c r="A176" s="15">
        <v>62398</v>
      </c>
      <c r="B176" s="15" t="s">
        <v>23151</v>
      </c>
      <c r="C176" s="15" t="s">
        <v>22407</v>
      </c>
      <c r="D176" s="15" t="s">
        <v>23044</v>
      </c>
      <c r="E176" s="15" t="s">
        <v>292</v>
      </c>
      <c r="F176" s="15" t="s">
        <v>2067</v>
      </c>
      <c r="G176" s="15" t="s">
        <v>23152</v>
      </c>
      <c r="H176" s="15" t="s">
        <v>23149</v>
      </c>
      <c r="I176" s="15" t="s">
        <v>23133</v>
      </c>
      <c r="J176" s="15" t="s">
        <v>23153</v>
      </c>
      <c r="K176" s="15"/>
      <c r="L176" s="30"/>
      <c r="M176" s="15">
        <v>3</v>
      </c>
      <c r="N176" s="68" t="s">
        <v>322</v>
      </c>
      <c r="O176" s="17" t="s">
        <v>299</v>
      </c>
    </row>
    <row r="177" ht="16.05" customHeight="1" spans="1:15">
      <c r="A177" s="15">
        <v>56923</v>
      </c>
      <c r="B177" s="15" t="s">
        <v>23154</v>
      </c>
      <c r="C177" s="15" t="s">
        <v>22407</v>
      </c>
      <c r="D177" s="15" t="s">
        <v>23044</v>
      </c>
      <c r="E177" s="15" t="s">
        <v>292</v>
      </c>
      <c r="F177" s="15" t="s">
        <v>2067</v>
      </c>
      <c r="G177" s="15" t="s">
        <v>23155</v>
      </c>
      <c r="H177" s="15" t="s">
        <v>23155</v>
      </c>
      <c r="I177" s="15" t="s">
        <v>23095</v>
      </c>
      <c r="J177" s="15" t="s">
        <v>23156</v>
      </c>
      <c r="K177" s="15"/>
      <c r="L177" s="30"/>
      <c r="M177" s="15">
        <v>4</v>
      </c>
      <c r="N177" s="17" t="s">
        <v>642</v>
      </c>
      <c r="O177" s="17" t="s">
        <v>299</v>
      </c>
    </row>
    <row r="178" ht="16.05" customHeight="1" spans="1:15">
      <c r="A178" s="15">
        <v>58412</v>
      </c>
      <c r="B178" s="15" t="s">
        <v>23157</v>
      </c>
      <c r="C178" s="15" t="s">
        <v>22407</v>
      </c>
      <c r="D178" s="15" t="s">
        <v>23044</v>
      </c>
      <c r="E178" s="15" t="s">
        <v>292</v>
      </c>
      <c r="F178" s="15" t="s">
        <v>2067</v>
      </c>
      <c r="G178" s="15" t="s">
        <v>23158</v>
      </c>
      <c r="H178" s="15" t="s">
        <v>23159</v>
      </c>
      <c r="I178" s="15" t="s">
        <v>23100</v>
      </c>
      <c r="J178" s="15" t="s">
        <v>23160</v>
      </c>
      <c r="K178" s="15"/>
      <c r="L178" s="30"/>
      <c r="M178" s="15">
        <v>5</v>
      </c>
      <c r="N178" s="17" t="s">
        <v>333</v>
      </c>
      <c r="O178" s="70"/>
    </row>
    <row r="179" ht="16.05" customHeight="1" spans="1:15">
      <c r="A179" s="15">
        <v>58678</v>
      </c>
      <c r="B179" s="15" t="s">
        <v>23161</v>
      </c>
      <c r="C179" s="15" t="s">
        <v>22407</v>
      </c>
      <c r="D179" s="15" t="s">
        <v>23044</v>
      </c>
      <c r="E179" s="15" t="s">
        <v>292</v>
      </c>
      <c r="F179" s="15" t="s">
        <v>2067</v>
      </c>
      <c r="G179" s="15" t="s">
        <v>23162</v>
      </c>
      <c r="H179" s="15" t="s">
        <v>23163</v>
      </c>
      <c r="I179" s="15" t="s">
        <v>23164</v>
      </c>
      <c r="J179" s="15" t="s">
        <v>23165</v>
      </c>
      <c r="K179" s="15"/>
      <c r="L179" s="30"/>
      <c r="M179" s="15">
        <v>6</v>
      </c>
      <c r="N179" s="17" t="s">
        <v>333</v>
      </c>
      <c r="O179" s="70"/>
    </row>
    <row r="180" ht="16.05" customHeight="1" spans="1:15">
      <c r="A180" s="15">
        <v>59426</v>
      </c>
      <c r="B180" s="15" t="s">
        <v>23166</v>
      </c>
      <c r="C180" s="15" t="s">
        <v>22407</v>
      </c>
      <c r="D180" s="15" t="s">
        <v>23044</v>
      </c>
      <c r="E180" s="15" t="s">
        <v>292</v>
      </c>
      <c r="F180" s="15" t="s">
        <v>2067</v>
      </c>
      <c r="G180" s="15" t="s">
        <v>23167</v>
      </c>
      <c r="H180" s="15" t="s">
        <v>23168</v>
      </c>
      <c r="I180" s="15" t="s">
        <v>23169</v>
      </c>
      <c r="J180" s="15" t="s">
        <v>23170</v>
      </c>
      <c r="K180" s="15"/>
      <c r="L180" s="30"/>
      <c r="M180" s="15">
        <v>7</v>
      </c>
      <c r="N180" s="17" t="s">
        <v>333</v>
      </c>
      <c r="O180" s="70"/>
    </row>
    <row r="181" ht="16.05" customHeight="1" spans="1:15">
      <c r="A181" s="15">
        <v>56942</v>
      </c>
      <c r="B181" s="15" t="s">
        <v>23171</v>
      </c>
      <c r="C181" s="15" t="s">
        <v>22407</v>
      </c>
      <c r="D181" s="15" t="s">
        <v>23044</v>
      </c>
      <c r="E181" s="15" t="s">
        <v>292</v>
      </c>
      <c r="F181" s="15" t="s">
        <v>2067</v>
      </c>
      <c r="G181" s="15" t="s">
        <v>23172</v>
      </c>
      <c r="H181" s="15" t="s">
        <v>23173</v>
      </c>
      <c r="I181" s="15" t="s">
        <v>173</v>
      </c>
      <c r="J181" s="15" t="s">
        <v>23174</v>
      </c>
      <c r="K181" s="15"/>
      <c r="L181" s="30"/>
      <c r="M181" s="15">
        <v>8</v>
      </c>
      <c r="N181" s="17" t="s">
        <v>333</v>
      </c>
      <c r="O181" s="70"/>
    </row>
    <row r="182" ht="16.05" customHeight="1" spans="1:15">
      <c r="A182" s="15">
        <v>50664</v>
      </c>
      <c r="B182" s="15" t="s">
        <v>23175</v>
      </c>
      <c r="C182" s="15" t="s">
        <v>22407</v>
      </c>
      <c r="D182" s="15" t="s">
        <v>23044</v>
      </c>
      <c r="E182" s="15" t="s">
        <v>292</v>
      </c>
      <c r="F182" s="15" t="s">
        <v>2067</v>
      </c>
      <c r="G182" s="15" t="s">
        <v>23176</v>
      </c>
      <c r="H182" s="15" t="s">
        <v>23177</v>
      </c>
      <c r="I182" s="15" t="s">
        <v>23178</v>
      </c>
      <c r="J182" s="15" t="s">
        <v>23179</v>
      </c>
      <c r="K182" s="15"/>
      <c r="L182" s="30"/>
      <c r="M182" s="15">
        <v>9</v>
      </c>
      <c r="N182" s="17" t="s">
        <v>333</v>
      </c>
      <c r="O182" s="70"/>
    </row>
    <row r="183" ht="16.05" customHeight="1" spans="1:15">
      <c r="A183" s="15">
        <v>56170</v>
      </c>
      <c r="B183" s="15" t="s">
        <v>23180</v>
      </c>
      <c r="C183" s="15" t="s">
        <v>22407</v>
      </c>
      <c r="D183" s="15" t="s">
        <v>23044</v>
      </c>
      <c r="E183" s="15" t="s">
        <v>292</v>
      </c>
      <c r="F183" s="15" t="s">
        <v>2067</v>
      </c>
      <c r="G183" s="15" t="s">
        <v>23181</v>
      </c>
      <c r="H183" s="15" t="s">
        <v>23104</v>
      </c>
      <c r="I183" s="15" t="s">
        <v>11714</v>
      </c>
      <c r="J183" s="15" t="s">
        <v>23182</v>
      </c>
      <c r="K183" s="15"/>
      <c r="L183" s="30"/>
      <c r="M183" s="15">
        <v>10</v>
      </c>
      <c r="N183" s="17" t="s">
        <v>333</v>
      </c>
      <c r="O183" s="70"/>
    </row>
    <row r="184" ht="16.05" customHeight="1" spans="1:15">
      <c r="A184" s="15">
        <v>46440</v>
      </c>
      <c r="B184" s="15" t="s">
        <v>23183</v>
      </c>
      <c r="C184" s="15" t="s">
        <v>22407</v>
      </c>
      <c r="D184" s="15" t="s">
        <v>23044</v>
      </c>
      <c r="E184" s="15" t="s">
        <v>292</v>
      </c>
      <c r="F184" s="15" t="s">
        <v>2067</v>
      </c>
      <c r="G184" s="15" t="s">
        <v>23184</v>
      </c>
      <c r="H184" s="15" t="s">
        <v>23185</v>
      </c>
      <c r="I184" s="15" t="s">
        <v>23186</v>
      </c>
      <c r="J184" s="15" t="s">
        <v>23187</v>
      </c>
      <c r="K184" s="15"/>
      <c r="L184" s="30"/>
      <c r="M184" s="15">
        <v>11</v>
      </c>
      <c r="N184" s="17" t="s">
        <v>333</v>
      </c>
      <c r="O184" s="70"/>
    </row>
    <row r="185" ht="16.05" customHeight="1" spans="1:15">
      <c r="A185" s="15">
        <v>58708</v>
      </c>
      <c r="B185" s="15" t="s">
        <v>23188</v>
      </c>
      <c r="C185" s="15" t="s">
        <v>22407</v>
      </c>
      <c r="D185" s="15" t="s">
        <v>23044</v>
      </c>
      <c r="E185" s="15" t="s">
        <v>292</v>
      </c>
      <c r="F185" s="15" t="s">
        <v>2067</v>
      </c>
      <c r="G185" s="15" t="s">
        <v>23189</v>
      </c>
      <c r="H185" s="15" t="s">
        <v>23190</v>
      </c>
      <c r="I185" s="15" t="s">
        <v>23100</v>
      </c>
      <c r="J185" s="15" t="s">
        <v>23191</v>
      </c>
      <c r="K185" s="15"/>
      <c r="L185" s="30"/>
      <c r="M185" s="15">
        <v>12</v>
      </c>
      <c r="N185" s="17" t="s">
        <v>333</v>
      </c>
      <c r="O185" s="70"/>
    </row>
    <row r="186" ht="16.05" customHeight="1" spans="1:15">
      <c r="A186" s="15">
        <v>56928</v>
      </c>
      <c r="B186" s="15" t="s">
        <v>23192</v>
      </c>
      <c r="C186" s="15" t="s">
        <v>22407</v>
      </c>
      <c r="D186" s="15" t="s">
        <v>23044</v>
      </c>
      <c r="E186" s="15" t="s">
        <v>292</v>
      </c>
      <c r="F186" s="15" t="s">
        <v>2067</v>
      </c>
      <c r="G186" s="15" t="s">
        <v>23193</v>
      </c>
      <c r="H186" s="15" t="s">
        <v>23194</v>
      </c>
      <c r="I186" s="15" t="s">
        <v>23095</v>
      </c>
      <c r="J186" s="15" t="s">
        <v>23195</v>
      </c>
      <c r="K186" s="15"/>
      <c r="L186" s="30"/>
      <c r="M186" s="15">
        <v>13</v>
      </c>
      <c r="N186" s="17" t="s">
        <v>333</v>
      </c>
      <c r="O186" s="70"/>
    </row>
    <row r="187" ht="16.05" customHeight="1" spans="1:15">
      <c r="A187" s="15">
        <v>56647</v>
      </c>
      <c r="B187" s="15" t="s">
        <v>23196</v>
      </c>
      <c r="C187" s="15" t="s">
        <v>22407</v>
      </c>
      <c r="D187" s="15" t="s">
        <v>23044</v>
      </c>
      <c r="E187" s="15" t="s">
        <v>292</v>
      </c>
      <c r="F187" s="15" t="s">
        <v>2067</v>
      </c>
      <c r="G187" s="15" t="s">
        <v>23197</v>
      </c>
      <c r="H187" s="15" t="s">
        <v>23198</v>
      </c>
      <c r="I187" s="15" t="s">
        <v>1033</v>
      </c>
      <c r="J187" s="15" t="s">
        <v>23199</v>
      </c>
      <c r="K187" s="15"/>
      <c r="L187" s="30"/>
      <c r="M187" s="15">
        <v>14</v>
      </c>
      <c r="N187" s="17" t="s">
        <v>333</v>
      </c>
      <c r="O187" s="70"/>
    </row>
    <row r="188" ht="16.05" customHeight="1" spans="1:15">
      <c r="A188" s="15">
        <v>56642</v>
      </c>
      <c r="B188" s="15" t="s">
        <v>23200</v>
      </c>
      <c r="C188" s="15" t="s">
        <v>22407</v>
      </c>
      <c r="D188" s="15" t="s">
        <v>23044</v>
      </c>
      <c r="E188" s="15" t="s">
        <v>292</v>
      </c>
      <c r="F188" s="15" t="s">
        <v>2067</v>
      </c>
      <c r="G188" s="15" t="s">
        <v>23201</v>
      </c>
      <c r="H188" s="15" t="s">
        <v>23202</v>
      </c>
      <c r="I188" s="15" t="s">
        <v>1033</v>
      </c>
      <c r="J188" s="15" t="s">
        <v>23203</v>
      </c>
      <c r="K188" s="15"/>
      <c r="L188" s="30"/>
      <c r="M188" s="15">
        <v>15</v>
      </c>
      <c r="N188" s="17" t="s">
        <v>333</v>
      </c>
      <c r="O188" s="70"/>
    </row>
    <row r="189" ht="16.05" customHeight="1" spans="1:15">
      <c r="A189" s="15">
        <v>55072</v>
      </c>
      <c r="B189" s="15" t="s">
        <v>23204</v>
      </c>
      <c r="C189" s="15" t="s">
        <v>22407</v>
      </c>
      <c r="D189" s="15" t="s">
        <v>23044</v>
      </c>
      <c r="E189" s="15" t="s">
        <v>292</v>
      </c>
      <c r="F189" s="15" t="s">
        <v>2067</v>
      </c>
      <c r="G189" s="15" t="s">
        <v>23205</v>
      </c>
      <c r="H189" s="15" t="s">
        <v>23206</v>
      </c>
      <c r="I189" s="15" t="s">
        <v>23207</v>
      </c>
      <c r="J189" s="15" t="s">
        <v>23208</v>
      </c>
      <c r="K189" s="15"/>
      <c r="L189" s="30"/>
      <c r="M189" s="15">
        <v>16</v>
      </c>
      <c r="N189" s="17" t="s">
        <v>368</v>
      </c>
      <c r="O189" s="70"/>
    </row>
    <row r="190" ht="16.05" customHeight="1" spans="1:15">
      <c r="A190" s="15">
        <v>54335</v>
      </c>
      <c r="B190" s="15" t="s">
        <v>23209</v>
      </c>
      <c r="C190" s="15" t="s">
        <v>22407</v>
      </c>
      <c r="D190" s="15" t="s">
        <v>23044</v>
      </c>
      <c r="E190" s="15" t="s">
        <v>292</v>
      </c>
      <c r="F190" s="15" t="s">
        <v>2067</v>
      </c>
      <c r="G190" s="15" t="s">
        <v>23210</v>
      </c>
      <c r="H190" s="15" t="s">
        <v>12358</v>
      </c>
      <c r="I190" s="15" t="s">
        <v>11714</v>
      </c>
      <c r="J190" s="15" t="s">
        <v>23211</v>
      </c>
      <c r="K190" s="15"/>
      <c r="L190" s="30"/>
      <c r="M190" s="15">
        <v>17</v>
      </c>
      <c r="N190" s="17" t="s">
        <v>368</v>
      </c>
      <c r="O190" s="70"/>
    </row>
    <row r="191" ht="16.05" customHeight="1" spans="1:15">
      <c r="A191" s="15">
        <v>50486</v>
      </c>
      <c r="B191" s="15" t="s">
        <v>23212</v>
      </c>
      <c r="C191" s="15" t="s">
        <v>22407</v>
      </c>
      <c r="D191" s="15" t="s">
        <v>23044</v>
      </c>
      <c r="E191" s="15" t="s">
        <v>292</v>
      </c>
      <c r="F191" s="15" t="s">
        <v>2067</v>
      </c>
      <c r="G191" s="15" t="s">
        <v>23213</v>
      </c>
      <c r="H191" s="15" t="s">
        <v>18357</v>
      </c>
      <c r="I191" s="15" t="s">
        <v>23214</v>
      </c>
      <c r="J191" s="15" t="s">
        <v>23215</v>
      </c>
      <c r="K191" s="15"/>
      <c r="L191" s="30"/>
      <c r="M191" s="15">
        <v>18</v>
      </c>
      <c r="N191" s="17" t="s">
        <v>368</v>
      </c>
      <c r="O191" s="70"/>
    </row>
    <row r="192" ht="16.05" customHeight="1" spans="1:15">
      <c r="A192" s="15">
        <v>50654</v>
      </c>
      <c r="B192" s="15" t="s">
        <v>23216</v>
      </c>
      <c r="C192" s="15" t="s">
        <v>22407</v>
      </c>
      <c r="D192" s="15" t="s">
        <v>23044</v>
      </c>
      <c r="E192" s="15" t="s">
        <v>292</v>
      </c>
      <c r="F192" s="15" t="s">
        <v>2067</v>
      </c>
      <c r="G192" s="15" t="s">
        <v>23217</v>
      </c>
      <c r="H192" s="15" t="s">
        <v>23177</v>
      </c>
      <c r="I192" s="15" t="s">
        <v>23178</v>
      </c>
      <c r="J192" s="15" t="s">
        <v>23218</v>
      </c>
      <c r="K192" s="15"/>
      <c r="L192" s="30"/>
      <c r="M192" s="15">
        <v>19</v>
      </c>
      <c r="N192" s="17" t="s">
        <v>368</v>
      </c>
      <c r="O192" s="70"/>
    </row>
    <row r="193" ht="16.05" customHeight="1" spans="1:15">
      <c r="A193" s="15">
        <v>59391</v>
      </c>
      <c r="B193" s="15" t="s">
        <v>23219</v>
      </c>
      <c r="C193" s="15" t="s">
        <v>22407</v>
      </c>
      <c r="D193" s="15" t="s">
        <v>23044</v>
      </c>
      <c r="E193" s="15" t="s">
        <v>292</v>
      </c>
      <c r="F193" s="15" t="s">
        <v>2067</v>
      </c>
      <c r="G193" s="15" t="s">
        <v>23220</v>
      </c>
      <c r="H193" s="15" t="s">
        <v>23168</v>
      </c>
      <c r="I193" s="15" t="s">
        <v>23221</v>
      </c>
      <c r="J193" s="15" t="s">
        <v>23222</v>
      </c>
      <c r="K193" s="15"/>
      <c r="L193" s="30"/>
      <c r="M193" s="15">
        <v>20</v>
      </c>
      <c r="N193" s="17" t="s">
        <v>368</v>
      </c>
      <c r="O193" s="70"/>
    </row>
    <row r="194" ht="16.05" customHeight="1" spans="1:15">
      <c r="A194" s="15">
        <v>58932</v>
      </c>
      <c r="B194" s="15" t="s">
        <v>23223</v>
      </c>
      <c r="C194" s="15" t="s">
        <v>22407</v>
      </c>
      <c r="D194" s="15" t="s">
        <v>23044</v>
      </c>
      <c r="E194" s="15" t="s">
        <v>292</v>
      </c>
      <c r="F194" s="15" t="s">
        <v>2067</v>
      </c>
      <c r="G194" s="15" t="s">
        <v>23224</v>
      </c>
      <c r="H194" s="15" t="s">
        <v>23225</v>
      </c>
      <c r="I194" s="15" t="s">
        <v>23164</v>
      </c>
      <c r="J194" s="15" t="s">
        <v>23226</v>
      </c>
      <c r="K194" s="15"/>
      <c r="L194" s="30"/>
      <c r="M194" s="15">
        <v>21</v>
      </c>
      <c r="N194" s="17" t="s">
        <v>368</v>
      </c>
      <c r="O194" s="70"/>
    </row>
    <row r="195" ht="16.05" customHeight="1" spans="1:15">
      <c r="A195" s="15">
        <v>57008</v>
      </c>
      <c r="B195" s="15" t="s">
        <v>23227</v>
      </c>
      <c r="C195" s="15" t="s">
        <v>22407</v>
      </c>
      <c r="D195" s="15" t="s">
        <v>23044</v>
      </c>
      <c r="E195" s="15" t="s">
        <v>292</v>
      </c>
      <c r="F195" s="15" t="s">
        <v>2067</v>
      </c>
      <c r="G195" s="15" t="s">
        <v>23228</v>
      </c>
      <c r="H195" s="15" t="s">
        <v>23229</v>
      </c>
      <c r="I195" s="15" t="s">
        <v>23050</v>
      </c>
      <c r="J195" s="15" t="s">
        <v>23230</v>
      </c>
      <c r="K195" s="15"/>
      <c r="L195" s="30"/>
      <c r="M195" s="15">
        <v>22</v>
      </c>
      <c r="N195" s="17" t="s">
        <v>368</v>
      </c>
      <c r="O195" s="70"/>
    </row>
    <row r="196" ht="16.05" customHeight="1" spans="1:15">
      <c r="A196" s="15">
        <v>54288</v>
      </c>
      <c r="B196" s="15" t="s">
        <v>23231</v>
      </c>
      <c r="C196" s="15" t="s">
        <v>22407</v>
      </c>
      <c r="D196" s="15" t="s">
        <v>23044</v>
      </c>
      <c r="E196" s="15" t="s">
        <v>292</v>
      </c>
      <c r="F196" s="15" t="s">
        <v>2067</v>
      </c>
      <c r="G196" s="15" t="s">
        <v>23232</v>
      </c>
      <c r="H196" s="15" t="s">
        <v>12358</v>
      </c>
      <c r="I196" s="15" t="s">
        <v>11714</v>
      </c>
      <c r="J196" s="15" t="s">
        <v>23233</v>
      </c>
      <c r="K196" s="15"/>
      <c r="L196" s="30"/>
      <c r="M196" s="15">
        <v>23</v>
      </c>
      <c r="N196" s="17" t="s">
        <v>368</v>
      </c>
      <c r="O196" s="70"/>
    </row>
    <row r="197" ht="16.05" customHeight="1" spans="1:15">
      <c r="A197" s="15">
        <v>50662</v>
      </c>
      <c r="B197" s="15" t="s">
        <v>23234</v>
      </c>
      <c r="C197" s="15" t="s">
        <v>22407</v>
      </c>
      <c r="D197" s="15" t="s">
        <v>23044</v>
      </c>
      <c r="E197" s="15" t="s">
        <v>292</v>
      </c>
      <c r="F197" s="15" t="s">
        <v>2067</v>
      </c>
      <c r="G197" s="15" t="s">
        <v>23235</v>
      </c>
      <c r="H197" s="15" t="s">
        <v>23177</v>
      </c>
      <c r="I197" s="15" t="s">
        <v>23178</v>
      </c>
      <c r="J197" s="15" t="s">
        <v>23236</v>
      </c>
      <c r="K197" s="15"/>
      <c r="L197" s="30"/>
      <c r="M197" s="15">
        <v>24</v>
      </c>
      <c r="N197" s="17" t="s">
        <v>368</v>
      </c>
      <c r="O197" s="70"/>
    </row>
    <row r="198" ht="16.05" customHeight="1" spans="1:15">
      <c r="A198" s="15">
        <v>46446</v>
      </c>
      <c r="B198" s="15" t="s">
        <v>23237</v>
      </c>
      <c r="C198" s="15" t="s">
        <v>22407</v>
      </c>
      <c r="D198" s="15" t="s">
        <v>23044</v>
      </c>
      <c r="E198" s="15" t="s">
        <v>292</v>
      </c>
      <c r="F198" s="15" t="s">
        <v>2067</v>
      </c>
      <c r="G198" s="15" t="s">
        <v>23238</v>
      </c>
      <c r="H198" s="15" t="s">
        <v>23239</v>
      </c>
      <c r="I198" s="15" t="s">
        <v>23240</v>
      </c>
      <c r="J198" s="15" t="s">
        <v>23241</v>
      </c>
      <c r="K198" s="15"/>
      <c r="L198" s="30"/>
      <c r="M198" s="15">
        <v>25</v>
      </c>
      <c r="N198" s="17" t="s">
        <v>368</v>
      </c>
      <c r="O198" s="70"/>
    </row>
    <row r="199" ht="16.05" customHeight="1" spans="1:15">
      <c r="A199" s="15">
        <v>59229</v>
      </c>
      <c r="B199" s="15" t="s">
        <v>23242</v>
      </c>
      <c r="C199" s="15" t="s">
        <v>22407</v>
      </c>
      <c r="D199" s="15" t="s">
        <v>23044</v>
      </c>
      <c r="E199" s="15" t="s">
        <v>292</v>
      </c>
      <c r="F199" s="15" t="s">
        <v>2067</v>
      </c>
      <c r="G199" s="15" t="s">
        <v>23243</v>
      </c>
      <c r="H199" s="15" t="s">
        <v>23168</v>
      </c>
      <c r="I199" s="15" t="s">
        <v>23244</v>
      </c>
      <c r="J199" s="15" t="s">
        <v>23245</v>
      </c>
      <c r="K199" s="15"/>
      <c r="L199" s="30"/>
      <c r="M199" s="15">
        <v>26</v>
      </c>
      <c r="N199" s="17" t="s">
        <v>368</v>
      </c>
      <c r="O199" s="70"/>
    </row>
    <row r="200" ht="16.05" customHeight="1" spans="1:15">
      <c r="A200" s="15">
        <v>59405</v>
      </c>
      <c r="B200" s="15" t="s">
        <v>23246</v>
      </c>
      <c r="C200" s="15" t="s">
        <v>22407</v>
      </c>
      <c r="D200" s="15" t="s">
        <v>23044</v>
      </c>
      <c r="E200" s="15" t="s">
        <v>292</v>
      </c>
      <c r="F200" s="15" t="s">
        <v>2067</v>
      </c>
      <c r="G200" s="15" t="s">
        <v>23247</v>
      </c>
      <c r="H200" s="15" t="s">
        <v>23168</v>
      </c>
      <c r="I200" s="15" t="s">
        <v>23248</v>
      </c>
      <c r="J200" s="15" t="s">
        <v>23249</v>
      </c>
      <c r="K200" s="15"/>
      <c r="L200" s="30"/>
      <c r="M200" s="15">
        <v>27</v>
      </c>
      <c r="N200" s="17" t="s">
        <v>368</v>
      </c>
      <c r="O200" s="70"/>
    </row>
    <row r="201" ht="16.05" customHeight="1" spans="1:15">
      <c r="A201" s="15">
        <v>59109</v>
      </c>
      <c r="B201" s="15" t="s">
        <v>23250</v>
      </c>
      <c r="C201" s="15" t="s">
        <v>22407</v>
      </c>
      <c r="D201" s="15" t="s">
        <v>23044</v>
      </c>
      <c r="E201" s="15" t="s">
        <v>292</v>
      </c>
      <c r="F201" s="15" t="s">
        <v>2067</v>
      </c>
      <c r="G201" s="15" t="s">
        <v>23251</v>
      </c>
      <c r="H201" s="15" t="s">
        <v>23149</v>
      </c>
      <c r="I201" s="15" t="s">
        <v>23133</v>
      </c>
      <c r="J201" s="15" t="s">
        <v>23252</v>
      </c>
      <c r="K201" s="15"/>
      <c r="L201" s="30"/>
      <c r="M201" s="15">
        <v>28</v>
      </c>
      <c r="N201" s="17" t="s">
        <v>368</v>
      </c>
      <c r="O201" s="70"/>
    </row>
    <row r="202" ht="16.05" customHeight="1" spans="1:15">
      <c r="A202" s="15">
        <v>56937</v>
      </c>
      <c r="B202" s="15" t="s">
        <v>23253</v>
      </c>
      <c r="C202" s="15" t="s">
        <v>22407</v>
      </c>
      <c r="D202" s="15" t="s">
        <v>23044</v>
      </c>
      <c r="E202" s="15" t="s">
        <v>292</v>
      </c>
      <c r="F202" s="15" t="s">
        <v>2067</v>
      </c>
      <c r="G202" s="15" t="s">
        <v>23254</v>
      </c>
      <c r="H202" s="15" t="s">
        <v>23255</v>
      </c>
      <c r="I202" s="15" t="s">
        <v>173</v>
      </c>
      <c r="J202" s="15" t="s">
        <v>23256</v>
      </c>
      <c r="K202" s="15"/>
      <c r="L202" s="30"/>
      <c r="M202" s="15">
        <v>29</v>
      </c>
      <c r="N202" s="17" t="s">
        <v>368</v>
      </c>
      <c r="O202" s="70"/>
    </row>
  </sheetData>
  <mergeCells count="1">
    <mergeCell ref="A1:O1"/>
  </mergeCell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01"/>
  <sheetViews>
    <sheetView zoomScale="80" zoomScaleNormal="80" workbookViewId="0">
      <selection activeCell="I8" sqref="I8"/>
    </sheetView>
  </sheetViews>
  <sheetFormatPr defaultColWidth="9.07079646017699" defaultRowHeight="13.5"/>
  <cols>
    <col min="1" max="1" width="11.1327433628319" style="34" customWidth="1"/>
    <col min="2" max="2" width="30.070796460177" style="34" customWidth="1"/>
    <col min="3" max="3" width="13.3362831858407" style="34" customWidth="1"/>
    <col min="4" max="4" width="17.929203539823" style="34" customWidth="1"/>
    <col min="5" max="5" width="11.070796460177" style="34" customWidth="1"/>
    <col min="6" max="6" width="11.1327433628319" style="34" customWidth="1"/>
    <col min="7" max="7" width="15.1327433628319" style="34" customWidth="1"/>
    <col min="8" max="8" width="25.8672566371681" style="34" customWidth="1"/>
    <col min="9" max="9" width="13.7345132743363" style="34" customWidth="1"/>
    <col min="10" max="10" width="13.2654867256637" style="34" customWidth="1"/>
    <col min="11" max="11" width="10.4690265486726" style="34" customWidth="1"/>
    <col min="12" max="12" width="10.2654867256637" style="34" customWidth="1"/>
    <col min="13" max="13" width="11.3982300884956" style="34" customWidth="1"/>
    <col min="14" max="14" width="14.5309734513274" style="49" customWidth="1"/>
    <col min="15" max="15" width="12.8672566371681" style="49" customWidth="1"/>
    <col min="16" max="16384" width="9.07079646017699" style="34"/>
  </cols>
  <sheetData>
    <row r="1" ht="35" customHeight="1" spans="1:15">
      <c r="A1" s="4" t="s">
        <v>23257</v>
      </c>
      <c r="B1" s="4"/>
      <c r="C1" s="4"/>
      <c r="D1" s="4"/>
      <c r="E1" s="4"/>
      <c r="F1" s="4"/>
      <c r="G1" s="4"/>
      <c r="H1" s="4"/>
      <c r="I1" s="4"/>
      <c r="J1" s="4"/>
      <c r="K1" s="4"/>
      <c r="L1" s="4"/>
      <c r="M1" s="4"/>
      <c r="N1" s="4"/>
      <c r="O1" s="4"/>
    </row>
    <row r="2" s="47" customFormat="1" ht="16.05" customHeight="1" spans="1:15">
      <c r="A2" s="37" t="s">
        <v>1</v>
      </c>
      <c r="B2" s="37" t="s">
        <v>1748</v>
      </c>
      <c r="C2" s="37" t="s">
        <v>283</v>
      </c>
      <c r="D2" s="37" t="s">
        <v>284</v>
      </c>
      <c r="E2" s="37" t="s">
        <v>285</v>
      </c>
      <c r="F2" s="37" t="s">
        <v>286</v>
      </c>
      <c r="G2" s="37" t="s">
        <v>3</v>
      </c>
      <c r="H2" s="37" t="s">
        <v>1749</v>
      </c>
      <c r="I2" s="37" t="s">
        <v>5</v>
      </c>
      <c r="J2" s="37" t="s">
        <v>1750</v>
      </c>
      <c r="K2" s="37" t="s">
        <v>1751</v>
      </c>
      <c r="L2" s="37" t="s">
        <v>1752</v>
      </c>
      <c r="M2" s="42" t="s">
        <v>1753</v>
      </c>
      <c r="N2" s="50" t="s">
        <v>7</v>
      </c>
      <c r="O2" s="51" t="s">
        <v>288</v>
      </c>
    </row>
    <row r="3" s="19" customFormat="1" ht="16.05" customHeight="1" spans="1:15">
      <c r="A3" s="6">
        <v>61434</v>
      </c>
      <c r="B3" s="6" t="s">
        <v>23258</v>
      </c>
      <c r="C3" s="6" t="s">
        <v>23259</v>
      </c>
      <c r="D3" s="6" t="s">
        <v>23260</v>
      </c>
      <c r="E3" s="6" t="s">
        <v>428</v>
      </c>
      <c r="F3" s="6" t="s">
        <v>429</v>
      </c>
      <c r="G3" s="6" t="s">
        <v>23261</v>
      </c>
      <c r="H3" s="6" t="s">
        <v>23262</v>
      </c>
      <c r="I3" s="6" t="s">
        <v>23263</v>
      </c>
      <c r="J3" s="6" t="s">
        <v>23264</v>
      </c>
      <c r="K3" s="6">
        <v>281.62</v>
      </c>
      <c r="L3" s="6" t="s">
        <v>23265</v>
      </c>
      <c r="M3" s="6">
        <v>1</v>
      </c>
      <c r="N3" s="9" t="s">
        <v>298</v>
      </c>
      <c r="O3" s="10" t="s">
        <v>299</v>
      </c>
    </row>
    <row r="4" s="19" customFormat="1" ht="16.05" customHeight="1" spans="1:15">
      <c r="A4" s="6">
        <v>61946</v>
      </c>
      <c r="B4" s="6" t="s">
        <v>23266</v>
      </c>
      <c r="C4" s="6" t="s">
        <v>23259</v>
      </c>
      <c r="D4" s="6" t="s">
        <v>23260</v>
      </c>
      <c r="E4" s="6" t="s">
        <v>428</v>
      </c>
      <c r="F4" s="6" t="s">
        <v>429</v>
      </c>
      <c r="G4" s="6" t="s">
        <v>23267</v>
      </c>
      <c r="H4" s="6" t="s">
        <v>4491</v>
      </c>
      <c r="I4" s="6" t="s">
        <v>23268</v>
      </c>
      <c r="J4" s="6" t="s">
        <v>23269</v>
      </c>
      <c r="K4" s="6">
        <v>280.8</v>
      </c>
      <c r="L4" s="6" t="s">
        <v>23265</v>
      </c>
      <c r="M4" s="6">
        <v>2</v>
      </c>
      <c r="N4" s="9" t="s">
        <v>311</v>
      </c>
      <c r="O4" s="10" t="s">
        <v>299</v>
      </c>
    </row>
    <row r="5" s="19" customFormat="1" ht="16.05" customHeight="1" spans="1:15">
      <c r="A5" s="6">
        <v>51930</v>
      </c>
      <c r="B5" s="6" t="s">
        <v>23270</v>
      </c>
      <c r="C5" s="6" t="s">
        <v>23259</v>
      </c>
      <c r="D5" s="6" t="s">
        <v>23260</v>
      </c>
      <c r="E5" s="6" t="s">
        <v>428</v>
      </c>
      <c r="F5" s="6" t="s">
        <v>429</v>
      </c>
      <c r="G5" s="6" t="s">
        <v>23271</v>
      </c>
      <c r="H5" s="6" t="s">
        <v>23272</v>
      </c>
      <c r="I5" s="6" t="s">
        <v>23273</v>
      </c>
      <c r="J5" s="6" t="s">
        <v>23274</v>
      </c>
      <c r="K5" s="6">
        <v>272.6</v>
      </c>
      <c r="L5" s="6" t="s">
        <v>23265</v>
      </c>
      <c r="M5" s="6">
        <v>3</v>
      </c>
      <c r="N5" s="9" t="s">
        <v>322</v>
      </c>
      <c r="O5" s="10" t="s">
        <v>299</v>
      </c>
    </row>
    <row r="6" s="19" customFormat="1" ht="16.05" customHeight="1" spans="1:15">
      <c r="A6" s="6">
        <v>49598</v>
      </c>
      <c r="B6" s="6" t="s">
        <v>23275</v>
      </c>
      <c r="C6" s="6" t="s">
        <v>23259</v>
      </c>
      <c r="D6" s="6" t="s">
        <v>23260</v>
      </c>
      <c r="E6" s="6" t="s">
        <v>428</v>
      </c>
      <c r="F6" s="6" t="s">
        <v>429</v>
      </c>
      <c r="G6" s="6" t="s">
        <v>23276</v>
      </c>
      <c r="H6" s="6" t="s">
        <v>22020</v>
      </c>
      <c r="I6" s="6" t="s">
        <v>23277</v>
      </c>
      <c r="J6" s="6" t="s">
        <v>23278</v>
      </c>
      <c r="K6" s="6">
        <v>271.59</v>
      </c>
      <c r="L6" s="6" t="s">
        <v>23265</v>
      </c>
      <c r="M6" s="6">
        <v>4</v>
      </c>
      <c r="N6" s="10" t="s">
        <v>642</v>
      </c>
      <c r="O6" s="10" t="s">
        <v>299</v>
      </c>
    </row>
    <row r="7" s="19" customFormat="1" ht="16.05" customHeight="1" spans="1:15">
      <c r="A7" s="6">
        <v>60451</v>
      </c>
      <c r="B7" s="6" t="s">
        <v>23279</v>
      </c>
      <c r="C7" s="6" t="s">
        <v>23259</v>
      </c>
      <c r="D7" s="6" t="s">
        <v>23260</v>
      </c>
      <c r="E7" s="6" t="s">
        <v>428</v>
      </c>
      <c r="F7" s="6" t="s">
        <v>429</v>
      </c>
      <c r="G7" s="6" t="s">
        <v>23280</v>
      </c>
      <c r="H7" s="6" t="s">
        <v>23281</v>
      </c>
      <c r="I7" s="6" t="s">
        <v>23282</v>
      </c>
      <c r="J7" s="6" t="s">
        <v>23283</v>
      </c>
      <c r="K7" s="6">
        <v>270.94</v>
      </c>
      <c r="L7" s="6" t="s">
        <v>23265</v>
      </c>
      <c r="M7" s="6">
        <v>5</v>
      </c>
      <c r="N7" s="10" t="s">
        <v>642</v>
      </c>
      <c r="O7" s="10" t="s">
        <v>299</v>
      </c>
    </row>
    <row r="8" s="19" customFormat="1" ht="16.05" customHeight="1" spans="1:15">
      <c r="A8" s="6">
        <v>61263</v>
      </c>
      <c r="B8" s="6" t="s">
        <v>23284</v>
      </c>
      <c r="C8" s="6" t="s">
        <v>23259</v>
      </c>
      <c r="D8" s="6" t="s">
        <v>23260</v>
      </c>
      <c r="E8" s="6" t="s">
        <v>428</v>
      </c>
      <c r="F8" s="6" t="s">
        <v>429</v>
      </c>
      <c r="G8" s="6" t="s">
        <v>23285</v>
      </c>
      <c r="H8" s="6" t="s">
        <v>23286</v>
      </c>
      <c r="I8" s="6" t="s">
        <v>23263</v>
      </c>
      <c r="J8" s="6" t="s">
        <v>23287</v>
      </c>
      <c r="K8" s="6">
        <v>269.78</v>
      </c>
      <c r="L8" s="6" t="s">
        <v>23265</v>
      </c>
      <c r="M8" s="6">
        <v>6</v>
      </c>
      <c r="N8" s="10" t="s">
        <v>642</v>
      </c>
      <c r="O8" s="10" t="s">
        <v>299</v>
      </c>
    </row>
    <row r="9" s="19" customFormat="1" ht="16.05" customHeight="1" spans="1:15">
      <c r="A9" s="6">
        <v>56182</v>
      </c>
      <c r="B9" s="6" t="s">
        <v>23288</v>
      </c>
      <c r="C9" s="6" t="s">
        <v>23259</v>
      </c>
      <c r="D9" s="6" t="s">
        <v>23260</v>
      </c>
      <c r="E9" s="6" t="s">
        <v>428</v>
      </c>
      <c r="F9" s="6" t="s">
        <v>429</v>
      </c>
      <c r="G9" s="6" t="s">
        <v>23289</v>
      </c>
      <c r="H9" s="6" t="s">
        <v>23290</v>
      </c>
      <c r="I9" s="6" t="s">
        <v>23291</v>
      </c>
      <c r="J9" s="6" t="s">
        <v>23292</v>
      </c>
      <c r="K9" s="6">
        <v>268.28</v>
      </c>
      <c r="L9" s="6" t="s">
        <v>23265</v>
      </c>
      <c r="M9" s="6">
        <v>7</v>
      </c>
      <c r="N9" s="10" t="s">
        <v>642</v>
      </c>
      <c r="O9" s="10" t="s">
        <v>299</v>
      </c>
    </row>
    <row r="10" s="19" customFormat="1" ht="16.05" customHeight="1" spans="1:15">
      <c r="A10" s="6">
        <v>45924</v>
      </c>
      <c r="B10" s="6" t="s">
        <v>23293</v>
      </c>
      <c r="C10" s="6" t="s">
        <v>23259</v>
      </c>
      <c r="D10" s="6" t="s">
        <v>23260</v>
      </c>
      <c r="E10" s="6" t="s">
        <v>428</v>
      </c>
      <c r="F10" s="6" t="s">
        <v>429</v>
      </c>
      <c r="G10" s="6" t="s">
        <v>23294</v>
      </c>
      <c r="H10" s="6" t="s">
        <v>23295</v>
      </c>
      <c r="I10" s="6" t="s">
        <v>23296</v>
      </c>
      <c r="J10" s="6" t="s">
        <v>23297</v>
      </c>
      <c r="K10" s="6">
        <v>268.28</v>
      </c>
      <c r="L10" s="6" t="s">
        <v>23265</v>
      </c>
      <c r="M10" s="6">
        <v>8</v>
      </c>
      <c r="N10" s="10" t="s">
        <v>642</v>
      </c>
      <c r="O10" s="10" t="s">
        <v>299</v>
      </c>
    </row>
    <row r="11" s="19" customFormat="1" ht="16.05" customHeight="1" spans="1:15">
      <c r="A11" s="6">
        <v>60649</v>
      </c>
      <c r="B11" s="6" t="s">
        <v>23298</v>
      </c>
      <c r="C11" s="6" t="s">
        <v>23259</v>
      </c>
      <c r="D11" s="6" t="s">
        <v>23260</v>
      </c>
      <c r="E11" s="6" t="s">
        <v>428</v>
      </c>
      <c r="F11" s="6" t="s">
        <v>429</v>
      </c>
      <c r="G11" s="6" t="s">
        <v>23299</v>
      </c>
      <c r="H11" s="6" t="s">
        <v>23300</v>
      </c>
      <c r="I11" s="6" t="s">
        <v>23301</v>
      </c>
      <c r="J11" s="6" t="s">
        <v>23302</v>
      </c>
      <c r="K11" s="6">
        <v>268</v>
      </c>
      <c r="L11" s="6" t="s">
        <v>23265</v>
      </c>
      <c r="M11" s="6">
        <v>9</v>
      </c>
      <c r="N11" s="10" t="s">
        <v>642</v>
      </c>
      <c r="O11" s="10" t="s">
        <v>299</v>
      </c>
    </row>
    <row r="12" s="19" customFormat="1" ht="16.05" customHeight="1" spans="1:15">
      <c r="A12" s="6">
        <v>60673</v>
      </c>
      <c r="B12" s="6" t="s">
        <v>23303</v>
      </c>
      <c r="C12" s="6" t="s">
        <v>23259</v>
      </c>
      <c r="D12" s="6" t="s">
        <v>23260</v>
      </c>
      <c r="E12" s="6" t="s">
        <v>428</v>
      </c>
      <c r="F12" s="6" t="s">
        <v>429</v>
      </c>
      <c r="G12" s="6" t="s">
        <v>23304</v>
      </c>
      <c r="H12" s="6" t="s">
        <v>3964</v>
      </c>
      <c r="I12" s="6" t="s">
        <v>23305</v>
      </c>
      <c r="J12" s="6" t="s">
        <v>23306</v>
      </c>
      <c r="K12" s="6">
        <v>266.36</v>
      </c>
      <c r="L12" s="6" t="s">
        <v>23265</v>
      </c>
      <c r="M12" s="6">
        <v>10</v>
      </c>
      <c r="N12" s="10" t="s">
        <v>642</v>
      </c>
      <c r="O12" s="10" t="s">
        <v>299</v>
      </c>
    </row>
    <row r="13" s="19" customFormat="1" ht="16.05" customHeight="1" spans="1:15">
      <c r="A13" s="6">
        <v>60685</v>
      </c>
      <c r="B13" s="6" t="s">
        <v>23307</v>
      </c>
      <c r="C13" s="6" t="s">
        <v>23259</v>
      </c>
      <c r="D13" s="6" t="s">
        <v>23260</v>
      </c>
      <c r="E13" s="6" t="s">
        <v>428</v>
      </c>
      <c r="F13" s="6" t="s">
        <v>429</v>
      </c>
      <c r="G13" s="6" t="s">
        <v>23308</v>
      </c>
      <c r="H13" s="6" t="s">
        <v>10376</v>
      </c>
      <c r="I13" s="6" t="s">
        <v>23309</v>
      </c>
      <c r="J13" s="6" t="s">
        <v>23310</v>
      </c>
      <c r="K13" s="6">
        <v>266.35</v>
      </c>
      <c r="L13" s="6" t="s">
        <v>23265</v>
      </c>
      <c r="M13" s="6">
        <v>11</v>
      </c>
      <c r="N13" s="10" t="s">
        <v>642</v>
      </c>
      <c r="O13" s="10" t="s">
        <v>299</v>
      </c>
    </row>
    <row r="14" s="19" customFormat="1" ht="16.05" customHeight="1" spans="1:15">
      <c r="A14" s="6">
        <v>62238</v>
      </c>
      <c r="B14" s="6" t="s">
        <v>23311</v>
      </c>
      <c r="C14" s="6" t="s">
        <v>23259</v>
      </c>
      <c r="D14" s="6" t="s">
        <v>23260</v>
      </c>
      <c r="E14" s="6" t="s">
        <v>428</v>
      </c>
      <c r="F14" s="6" t="s">
        <v>429</v>
      </c>
      <c r="G14" s="6" t="s">
        <v>23312</v>
      </c>
      <c r="H14" s="6" t="s">
        <v>23313</v>
      </c>
      <c r="I14" s="6" t="s">
        <v>23314</v>
      </c>
      <c r="J14" s="6" t="s">
        <v>23315</v>
      </c>
      <c r="K14" s="6">
        <v>266.32</v>
      </c>
      <c r="L14" s="6" t="s">
        <v>23265</v>
      </c>
      <c r="M14" s="6">
        <v>12</v>
      </c>
      <c r="N14" s="10" t="s">
        <v>642</v>
      </c>
      <c r="O14" s="10" t="s">
        <v>299</v>
      </c>
    </row>
    <row r="15" s="19" customFormat="1" ht="16.05" customHeight="1" spans="1:15">
      <c r="A15" s="6">
        <v>46708</v>
      </c>
      <c r="B15" s="6" t="s">
        <v>23316</v>
      </c>
      <c r="C15" s="6" t="s">
        <v>23259</v>
      </c>
      <c r="D15" s="6" t="s">
        <v>23260</v>
      </c>
      <c r="E15" s="6" t="s">
        <v>428</v>
      </c>
      <c r="F15" s="6" t="s">
        <v>429</v>
      </c>
      <c r="G15" s="6" t="s">
        <v>23317</v>
      </c>
      <c r="H15" s="6" t="s">
        <v>23318</v>
      </c>
      <c r="I15" s="6" t="s">
        <v>23319</v>
      </c>
      <c r="J15" s="6" t="s">
        <v>23320</v>
      </c>
      <c r="K15" s="6">
        <v>266.31</v>
      </c>
      <c r="L15" s="6" t="s">
        <v>23265</v>
      </c>
      <c r="M15" s="6">
        <v>13</v>
      </c>
      <c r="N15" s="10" t="s">
        <v>642</v>
      </c>
      <c r="O15" s="10" t="s">
        <v>299</v>
      </c>
    </row>
    <row r="16" s="19" customFormat="1" ht="16.05" customHeight="1" spans="1:15">
      <c r="A16" s="6">
        <v>47019</v>
      </c>
      <c r="B16" s="6" t="s">
        <v>23321</v>
      </c>
      <c r="C16" s="6" t="s">
        <v>23259</v>
      </c>
      <c r="D16" s="6" t="s">
        <v>23260</v>
      </c>
      <c r="E16" s="6" t="s">
        <v>428</v>
      </c>
      <c r="F16" s="6" t="s">
        <v>429</v>
      </c>
      <c r="G16" s="6" t="s">
        <v>23322</v>
      </c>
      <c r="H16" s="6" t="s">
        <v>23323</v>
      </c>
      <c r="I16" s="6" t="s">
        <v>23324</v>
      </c>
      <c r="J16" s="6" t="s">
        <v>23325</v>
      </c>
      <c r="K16" s="6">
        <v>264.44</v>
      </c>
      <c r="L16" s="6" t="s">
        <v>23265</v>
      </c>
      <c r="M16" s="6">
        <v>14</v>
      </c>
      <c r="N16" s="10" t="s">
        <v>642</v>
      </c>
      <c r="O16" s="10" t="s">
        <v>299</v>
      </c>
    </row>
    <row r="17" s="19" customFormat="1" ht="16.05" customHeight="1" spans="1:15">
      <c r="A17" s="6">
        <v>52800</v>
      </c>
      <c r="B17" s="6" t="s">
        <v>23326</v>
      </c>
      <c r="C17" s="6" t="s">
        <v>23259</v>
      </c>
      <c r="D17" s="6" t="s">
        <v>23260</v>
      </c>
      <c r="E17" s="6" t="s">
        <v>428</v>
      </c>
      <c r="F17" s="6" t="s">
        <v>429</v>
      </c>
      <c r="G17" s="6" t="s">
        <v>23327</v>
      </c>
      <c r="H17" s="6" t="s">
        <v>23328</v>
      </c>
      <c r="I17" s="6" t="s">
        <v>23329</v>
      </c>
      <c r="J17" s="6" t="s">
        <v>23330</v>
      </c>
      <c r="K17" s="6">
        <v>264.35</v>
      </c>
      <c r="L17" s="6" t="s">
        <v>23265</v>
      </c>
      <c r="M17" s="6">
        <v>15</v>
      </c>
      <c r="N17" s="10" t="s">
        <v>642</v>
      </c>
      <c r="O17" s="10" t="s">
        <v>299</v>
      </c>
    </row>
    <row r="18" s="19" customFormat="1" ht="16.05" customHeight="1" spans="1:15">
      <c r="A18" s="6">
        <v>48481</v>
      </c>
      <c r="B18" s="6" t="s">
        <v>23331</v>
      </c>
      <c r="C18" s="6" t="s">
        <v>23259</v>
      </c>
      <c r="D18" s="6" t="s">
        <v>23260</v>
      </c>
      <c r="E18" s="6" t="s">
        <v>428</v>
      </c>
      <c r="F18" s="6" t="s">
        <v>429</v>
      </c>
      <c r="G18" s="6" t="s">
        <v>23332</v>
      </c>
      <c r="H18" s="6" t="s">
        <v>23333</v>
      </c>
      <c r="I18" s="6" t="s">
        <v>23334</v>
      </c>
      <c r="J18" s="6" t="s">
        <v>23335</v>
      </c>
      <c r="K18" s="6">
        <v>263.94</v>
      </c>
      <c r="L18" s="6" t="s">
        <v>23265</v>
      </c>
      <c r="M18" s="6">
        <v>16</v>
      </c>
      <c r="N18" s="10" t="s">
        <v>642</v>
      </c>
      <c r="O18" s="10" t="s">
        <v>299</v>
      </c>
    </row>
    <row r="19" s="19" customFormat="1" ht="16.05" customHeight="1" spans="1:15">
      <c r="A19" s="6">
        <v>49704</v>
      </c>
      <c r="B19" s="6" t="s">
        <v>23336</v>
      </c>
      <c r="C19" s="6" t="s">
        <v>23259</v>
      </c>
      <c r="D19" s="6" t="s">
        <v>23260</v>
      </c>
      <c r="E19" s="6" t="s">
        <v>428</v>
      </c>
      <c r="F19" s="6" t="s">
        <v>429</v>
      </c>
      <c r="G19" s="6" t="s">
        <v>23337</v>
      </c>
      <c r="H19" s="6" t="s">
        <v>23338</v>
      </c>
      <c r="I19" s="6" t="s">
        <v>23339</v>
      </c>
      <c r="J19" s="6" t="s">
        <v>23340</v>
      </c>
      <c r="K19" s="6">
        <v>262.65</v>
      </c>
      <c r="L19" s="6" t="s">
        <v>23265</v>
      </c>
      <c r="M19" s="6">
        <v>17</v>
      </c>
      <c r="N19" s="10" t="s">
        <v>642</v>
      </c>
      <c r="O19" s="10" t="s">
        <v>299</v>
      </c>
    </row>
    <row r="20" s="19" customFormat="1" ht="16.05" customHeight="1" spans="1:15">
      <c r="A20" s="6">
        <v>60912</v>
      </c>
      <c r="B20" s="6" t="s">
        <v>23341</v>
      </c>
      <c r="C20" s="6" t="s">
        <v>23259</v>
      </c>
      <c r="D20" s="6" t="s">
        <v>23260</v>
      </c>
      <c r="E20" s="6" t="s">
        <v>428</v>
      </c>
      <c r="F20" s="6" t="s">
        <v>429</v>
      </c>
      <c r="G20" s="6" t="s">
        <v>23342</v>
      </c>
      <c r="H20" s="6" t="s">
        <v>23343</v>
      </c>
      <c r="I20" s="6" t="s">
        <v>23344</v>
      </c>
      <c r="J20" s="6" t="s">
        <v>23345</v>
      </c>
      <c r="K20" s="6">
        <v>262.32</v>
      </c>
      <c r="L20" s="6" t="s">
        <v>23265</v>
      </c>
      <c r="M20" s="6">
        <v>18</v>
      </c>
      <c r="N20" s="10" t="s">
        <v>642</v>
      </c>
      <c r="O20" s="10" t="s">
        <v>299</v>
      </c>
    </row>
    <row r="21" s="19" customFormat="1" ht="16.05" customHeight="1" spans="1:15">
      <c r="A21" s="6">
        <v>60635</v>
      </c>
      <c r="B21" s="6" t="s">
        <v>23346</v>
      </c>
      <c r="C21" s="6" t="s">
        <v>23259</v>
      </c>
      <c r="D21" s="6" t="s">
        <v>23260</v>
      </c>
      <c r="E21" s="6" t="s">
        <v>428</v>
      </c>
      <c r="F21" s="6" t="s">
        <v>429</v>
      </c>
      <c r="G21" s="6" t="s">
        <v>23347</v>
      </c>
      <c r="H21" s="6" t="s">
        <v>23300</v>
      </c>
      <c r="I21" s="6" t="s">
        <v>23301</v>
      </c>
      <c r="J21" s="6" t="s">
        <v>23348</v>
      </c>
      <c r="K21" s="6">
        <v>261.25</v>
      </c>
      <c r="L21" s="6" t="s">
        <v>23265</v>
      </c>
      <c r="M21" s="6">
        <v>19</v>
      </c>
      <c r="N21" s="10" t="s">
        <v>642</v>
      </c>
      <c r="O21" s="10" t="s">
        <v>299</v>
      </c>
    </row>
    <row r="22" s="19" customFormat="1" ht="16.05" customHeight="1" spans="1:15">
      <c r="A22" s="6">
        <v>62294</v>
      </c>
      <c r="B22" s="6" t="s">
        <v>23349</v>
      </c>
      <c r="C22" s="6" t="s">
        <v>23259</v>
      </c>
      <c r="D22" s="6" t="s">
        <v>23260</v>
      </c>
      <c r="E22" s="6" t="s">
        <v>428</v>
      </c>
      <c r="F22" s="6" t="s">
        <v>429</v>
      </c>
      <c r="G22" s="6" t="s">
        <v>23350</v>
      </c>
      <c r="H22" s="6" t="s">
        <v>23351</v>
      </c>
      <c r="I22" s="6" t="s">
        <v>23352</v>
      </c>
      <c r="J22" s="6" t="s">
        <v>23353</v>
      </c>
      <c r="K22" s="6">
        <v>260.93</v>
      </c>
      <c r="L22" s="6" t="s">
        <v>23265</v>
      </c>
      <c r="M22" s="6">
        <v>20</v>
      </c>
      <c r="N22" s="10" t="s">
        <v>642</v>
      </c>
      <c r="O22" s="10" t="s">
        <v>299</v>
      </c>
    </row>
    <row r="23" s="19" customFormat="1" ht="16.05" customHeight="1" spans="1:15">
      <c r="A23" s="6">
        <v>47577</v>
      </c>
      <c r="B23" s="6" t="s">
        <v>23354</v>
      </c>
      <c r="C23" s="6" t="s">
        <v>23259</v>
      </c>
      <c r="D23" s="6" t="s">
        <v>23260</v>
      </c>
      <c r="E23" s="6" t="s">
        <v>428</v>
      </c>
      <c r="F23" s="6" t="s">
        <v>429</v>
      </c>
      <c r="G23" s="6" t="s">
        <v>23355</v>
      </c>
      <c r="H23" s="6" t="s">
        <v>23356</v>
      </c>
      <c r="I23" s="6" t="s">
        <v>23357</v>
      </c>
      <c r="J23" s="6" t="s">
        <v>23358</v>
      </c>
      <c r="K23" s="6">
        <v>259.09</v>
      </c>
      <c r="L23" s="6" t="s">
        <v>23265</v>
      </c>
      <c r="M23" s="6">
        <v>21</v>
      </c>
      <c r="N23" s="10" t="s">
        <v>642</v>
      </c>
      <c r="O23" s="10" t="s">
        <v>299</v>
      </c>
    </row>
    <row r="24" s="19" customFormat="1" ht="16.05" customHeight="1" spans="1:15">
      <c r="A24" s="6">
        <v>47362</v>
      </c>
      <c r="B24" s="6" t="s">
        <v>23359</v>
      </c>
      <c r="C24" s="6" t="s">
        <v>23259</v>
      </c>
      <c r="D24" s="6" t="s">
        <v>23260</v>
      </c>
      <c r="E24" s="6" t="s">
        <v>428</v>
      </c>
      <c r="F24" s="6" t="s">
        <v>429</v>
      </c>
      <c r="G24" s="6" t="s">
        <v>23360</v>
      </c>
      <c r="H24" s="6" t="s">
        <v>23361</v>
      </c>
      <c r="I24" s="6" t="s">
        <v>23362</v>
      </c>
      <c r="J24" s="6" t="s">
        <v>23363</v>
      </c>
      <c r="K24" s="6">
        <v>259.09</v>
      </c>
      <c r="L24" s="6" t="s">
        <v>23265</v>
      </c>
      <c r="M24" s="6">
        <v>22</v>
      </c>
      <c r="N24" s="10" t="s">
        <v>642</v>
      </c>
      <c r="O24" s="10" t="s">
        <v>299</v>
      </c>
    </row>
    <row r="25" s="19" customFormat="1" ht="16.05" customHeight="1" spans="1:15">
      <c r="A25" s="6">
        <v>61981</v>
      </c>
      <c r="B25" s="6" t="s">
        <v>23364</v>
      </c>
      <c r="C25" s="6" t="s">
        <v>23259</v>
      </c>
      <c r="D25" s="6" t="s">
        <v>23260</v>
      </c>
      <c r="E25" s="6" t="s">
        <v>428</v>
      </c>
      <c r="F25" s="6" t="s">
        <v>429</v>
      </c>
      <c r="G25" s="6" t="s">
        <v>23365</v>
      </c>
      <c r="H25" s="6" t="s">
        <v>23366</v>
      </c>
      <c r="I25" s="6" t="s">
        <v>23367</v>
      </c>
      <c r="J25" s="6" t="s">
        <v>23368</v>
      </c>
      <c r="K25" s="6">
        <v>258.09</v>
      </c>
      <c r="L25" s="6" t="s">
        <v>23265</v>
      </c>
      <c r="M25" s="6">
        <v>23</v>
      </c>
      <c r="N25" s="10" t="s">
        <v>642</v>
      </c>
      <c r="O25" s="10" t="s">
        <v>299</v>
      </c>
    </row>
    <row r="26" s="19" customFormat="1" ht="16.05" customHeight="1" spans="1:15">
      <c r="A26" s="6">
        <v>46853</v>
      </c>
      <c r="B26" s="6" t="s">
        <v>23369</v>
      </c>
      <c r="C26" s="6" t="s">
        <v>23259</v>
      </c>
      <c r="D26" s="6" t="s">
        <v>23260</v>
      </c>
      <c r="E26" s="6" t="s">
        <v>428</v>
      </c>
      <c r="F26" s="6" t="s">
        <v>429</v>
      </c>
      <c r="G26" s="6" t="s">
        <v>23370</v>
      </c>
      <c r="H26" s="6" t="s">
        <v>23371</v>
      </c>
      <c r="I26" s="6" t="s">
        <v>23372</v>
      </c>
      <c r="J26" s="6" t="s">
        <v>23373</v>
      </c>
      <c r="K26" s="6">
        <v>257.69</v>
      </c>
      <c r="L26" s="6" t="s">
        <v>23265</v>
      </c>
      <c r="M26" s="6">
        <v>24</v>
      </c>
      <c r="N26" s="10" t="s">
        <v>642</v>
      </c>
      <c r="O26" s="10" t="s">
        <v>299</v>
      </c>
    </row>
    <row r="27" s="19" customFormat="1" ht="16.05" customHeight="1" spans="1:15">
      <c r="A27" s="6">
        <v>51306</v>
      </c>
      <c r="B27" s="6" t="s">
        <v>23374</v>
      </c>
      <c r="C27" s="6" t="s">
        <v>23259</v>
      </c>
      <c r="D27" s="6" t="s">
        <v>23260</v>
      </c>
      <c r="E27" s="6" t="s">
        <v>428</v>
      </c>
      <c r="F27" s="6" t="s">
        <v>429</v>
      </c>
      <c r="G27" s="6" t="s">
        <v>23375</v>
      </c>
      <c r="H27" s="6" t="s">
        <v>23376</v>
      </c>
      <c r="I27" s="6" t="s">
        <v>23377</v>
      </c>
      <c r="J27" s="6" t="s">
        <v>23378</v>
      </c>
      <c r="K27" s="6">
        <v>257.68</v>
      </c>
      <c r="L27" s="6" t="s">
        <v>23265</v>
      </c>
      <c r="M27" s="6">
        <v>25</v>
      </c>
      <c r="N27" s="10" t="s">
        <v>333</v>
      </c>
      <c r="O27" s="10"/>
    </row>
    <row r="28" s="19" customFormat="1" ht="16.05" customHeight="1" spans="1:15">
      <c r="A28" s="6">
        <v>62310</v>
      </c>
      <c r="B28" s="6" t="s">
        <v>23379</v>
      </c>
      <c r="C28" s="6" t="s">
        <v>23259</v>
      </c>
      <c r="D28" s="6" t="s">
        <v>23260</v>
      </c>
      <c r="E28" s="6" t="s">
        <v>428</v>
      </c>
      <c r="F28" s="6" t="s">
        <v>429</v>
      </c>
      <c r="G28" s="6" t="s">
        <v>23380</v>
      </c>
      <c r="H28" s="6" t="s">
        <v>23381</v>
      </c>
      <c r="I28" s="6" t="s">
        <v>23352</v>
      </c>
      <c r="J28" s="6" t="s">
        <v>23382</v>
      </c>
      <c r="K28" s="6">
        <v>257.22</v>
      </c>
      <c r="L28" s="6" t="s">
        <v>23265</v>
      </c>
      <c r="M28" s="6">
        <v>26</v>
      </c>
      <c r="N28" s="10" t="s">
        <v>333</v>
      </c>
      <c r="O28" s="10"/>
    </row>
    <row r="29" s="19" customFormat="1" ht="16.05" customHeight="1" spans="1:15">
      <c r="A29" s="6">
        <v>62601</v>
      </c>
      <c r="B29" s="6" t="s">
        <v>23383</v>
      </c>
      <c r="C29" s="6" t="s">
        <v>23259</v>
      </c>
      <c r="D29" s="6" t="s">
        <v>23260</v>
      </c>
      <c r="E29" s="6" t="s">
        <v>428</v>
      </c>
      <c r="F29" s="6" t="s">
        <v>429</v>
      </c>
      <c r="G29" s="6" t="s">
        <v>23384</v>
      </c>
      <c r="H29" s="6" t="s">
        <v>23385</v>
      </c>
      <c r="I29" s="6" t="s">
        <v>23386</v>
      </c>
      <c r="J29" s="6" t="s">
        <v>23387</v>
      </c>
      <c r="K29" s="6">
        <v>256.75</v>
      </c>
      <c r="L29" s="6" t="s">
        <v>23265</v>
      </c>
      <c r="M29" s="6">
        <v>27</v>
      </c>
      <c r="N29" s="10" t="s">
        <v>333</v>
      </c>
      <c r="O29" s="10"/>
    </row>
    <row r="30" s="19" customFormat="1" ht="16.05" customHeight="1" spans="1:15">
      <c r="A30" s="6">
        <v>52204</v>
      </c>
      <c r="B30" s="6" t="s">
        <v>23388</v>
      </c>
      <c r="C30" s="6" t="s">
        <v>23259</v>
      </c>
      <c r="D30" s="6" t="s">
        <v>23260</v>
      </c>
      <c r="E30" s="6" t="s">
        <v>428</v>
      </c>
      <c r="F30" s="6" t="s">
        <v>429</v>
      </c>
      <c r="G30" s="6" t="s">
        <v>23389</v>
      </c>
      <c r="H30" s="6" t="s">
        <v>23390</v>
      </c>
      <c r="I30" s="6" t="s">
        <v>23391</v>
      </c>
      <c r="J30" s="6" t="s">
        <v>23392</v>
      </c>
      <c r="K30" s="6">
        <v>256.5</v>
      </c>
      <c r="L30" s="6" t="s">
        <v>23265</v>
      </c>
      <c r="M30" s="6">
        <v>28</v>
      </c>
      <c r="N30" s="10" t="s">
        <v>333</v>
      </c>
      <c r="O30" s="10"/>
    </row>
    <row r="31" s="19" customFormat="1" ht="16.05" customHeight="1" spans="1:15">
      <c r="A31" s="6">
        <v>61725</v>
      </c>
      <c r="B31" s="6" t="s">
        <v>23393</v>
      </c>
      <c r="C31" s="6" t="s">
        <v>23259</v>
      </c>
      <c r="D31" s="6" t="s">
        <v>23260</v>
      </c>
      <c r="E31" s="6" t="s">
        <v>428</v>
      </c>
      <c r="F31" s="6" t="s">
        <v>429</v>
      </c>
      <c r="G31" s="6" t="s">
        <v>4491</v>
      </c>
      <c r="H31" s="6" t="s">
        <v>4491</v>
      </c>
      <c r="I31" s="6" t="s">
        <v>23268</v>
      </c>
      <c r="J31" s="6" t="s">
        <v>23394</v>
      </c>
      <c r="K31" s="6">
        <v>256.31</v>
      </c>
      <c r="L31" s="6" t="s">
        <v>23265</v>
      </c>
      <c r="M31" s="6">
        <v>29</v>
      </c>
      <c r="N31" s="10" t="s">
        <v>333</v>
      </c>
      <c r="O31" s="10"/>
    </row>
    <row r="32" s="19" customFormat="1" ht="16.05" customHeight="1" spans="1:15">
      <c r="A32" s="6">
        <v>49519</v>
      </c>
      <c r="B32" s="6" t="s">
        <v>23395</v>
      </c>
      <c r="C32" s="6" t="s">
        <v>23259</v>
      </c>
      <c r="D32" s="6" t="s">
        <v>23260</v>
      </c>
      <c r="E32" s="6" t="s">
        <v>428</v>
      </c>
      <c r="F32" s="6" t="s">
        <v>429</v>
      </c>
      <c r="G32" s="6" t="s">
        <v>23396</v>
      </c>
      <c r="H32" s="6" t="s">
        <v>22020</v>
      </c>
      <c r="I32" s="6" t="s">
        <v>23277</v>
      </c>
      <c r="J32" s="6" t="s">
        <v>23397</v>
      </c>
      <c r="K32" s="6">
        <v>256.25</v>
      </c>
      <c r="L32" s="6" t="s">
        <v>23265</v>
      </c>
      <c r="M32" s="6">
        <v>30</v>
      </c>
      <c r="N32" s="10" t="s">
        <v>333</v>
      </c>
      <c r="O32" s="10"/>
    </row>
    <row r="33" s="19" customFormat="1" ht="16.05" customHeight="1" spans="1:15">
      <c r="A33" s="6">
        <v>52131</v>
      </c>
      <c r="B33" s="6" t="s">
        <v>23398</v>
      </c>
      <c r="C33" s="6" t="s">
        <v>23259</v>
      </c>
      <c r="D33" s="6" t="s">
        <v>23260</v>
      </c>
      <c r="E33" s="6" t="s">
        <v>428</v>
      </c>
      <c r="F33" s="6" t="s">
        <v>429</v>
      </c>
      <c r="G33" s="6" t="s">
        <v>23399</v>
      </c>
      <c r="H33" s="6" t="s">
        <v>23400</v>
      </c>
      <c r="I33" s="6" t="s">
        <v>23391</v>
      </c>
      <c r="J33" s="6" t="s">
        <v>23401</v>
      </c>
      <c r="K33" s="6">
        <v>255.96</v>
      </c>
      <c r="L33" s="6" t="s">
        <v>23265</v>
      </c>
      <c r="M33" s="6">
        <v>31</v>
      </c>
      <c r="N33" s="10" t="s">
        <v>333</v>
      </c>
      <c r="O33" s="10"/>
    </row>
    <row r="34" s="19" customFormat="1" ht="16.05" customHeight="1" spans="1:15">
      <c r="A34" s="6">
        <v>51964</v>
      </c>
      <c r="B34" s="6" t="s">
        <v>23402</v>
      </c>
      <c r="C34" s="6" t="s">
        <v>23259</v>
      </c>
      <c r="D34" s="6" t="s">
        <v>23260</v>
      </c>
      <c r="E34" s="6" t="s">
        <v>428</v>
      </c>
      <c r="F34" s="6" t="s">
        <v>429</v>
      </c>
      <c r="G34" s="6" t="s">
        <v>23403</v>
      </c>
      <c r="H34" s="6" t="s">
        <v>23404</v>
      </c>
      <c r="I34" s="6" t="s">
        <v>23273</v>
      </c>
      <c r="J34" s="6" t="s">
        <v>23405</v>
      </c>
      <c r="K34" s="6">
        <v>254.75</v>
      </c>
      <c r="L34" s="6" t="s">
        <v>23265</v>
      </c>
      <c r="M34" s="6">
        <v>32</v>
      </c>
      <c r="N34" s="10" t="s">
        <v>333</v>
      </c>
      <c r="O34" s="10"/>
    </row>
    <row r="35" s="19" customFormat="1" ht="16.05" customHeight="1" spans="1:15">
      <c r="A35" s="6">
        <v>60401</v>
      </c>
      <c r="B35" s="6" t="s">
        <v>23406</v>
      </c>
      <c r="C35" s="6" t="s">
        <v>23259</v>
      </c>
      <c r="D35" s="6" t="s">
        <v>23260</v>
      </c>
      <c r="E35" s="6" t="s">
        <v>428</v>
      </c>
      <c r="F35" s="6" t="s">
        <v>429</v>
      </c>
      <c r="G35" s="6" t="s">
        <v>23407</v>
      </c>
      <c r="H35" s="6" t="s">
        <v>23408</v>
      </c>
      <c r="I35" s="6" t="s">
        <v>23282</v>
      </c>
      <c r="J35" s="6" t="s">
        <v>23409</v>
      </c>
      <c r="K35" s="6">
        <v>254.69</v>
      </c>
      <c r="L35" s="6" t="s">
        <v>23265</v>
      </c>
      <c r="M35" s="6">
        <v>33</v>
      </c>
      <c r="N35" s="10" t="s">
        <v>333</v>
      </c>
      <c r="O35" s="10"/>
    </row>
    <row r="36" s="19" customFormat="1" ht="16.05" customHeight="1" spans="1:15">
      <c r="A36" s="6">
        <v>55177</v>
      </c>
      <c r="B36" s="6" t="s">
        <v>23410</v>
      </c>
      <c r="C36" s="6" t="s">
        <v>23259</v>
      </c>
      <c r="D36" s="6" t="s">
        <v>23260</v>
      </c>
      <c r="E36" s="6" t="s">
        <v>428</v>
      </c>
      <c r="F36" s="6" t="s">
        <v>429</v>
      </c>
      <c r="G36" s="6" t="s">
        <v>23411</v>
      </c>
      <c r="H36" s="6" t="s">
        <v>3868</v>
      </c>
      <c r="I36" s="6" t="s">
        <v>3869</v>
      </c>
      <c r="J36" s="6" t="s">
        <v>23412</v>
      </c>
      <c r="K36" s="6">
        <v>254.35</v>
      </c>
      <c r="L36" s="6" t="s">
        <v>23265</v>
      </c>
      <c r="M36" s="6">
        <v>34</v>
      </c>
      <c r="N36" s="10" t="s">
        <v>333</v>
      </c>
      <c r="O36" s="10"/>
    </row>
    <row r="37" s="19" customFormat="1" ht="16.05" customHeight="1" spans="1:15">
      <c r="A37" s="6">
        <v>46988</v>
      </c>
      <c r="B37" s="6" t="s">
        <v>23413</v>
      </c>
      <c r="C37" s="6" t="s">
        <v>23259</v>
      </c>
      <c r="D37" s="6" t="s">
        <v>23260</v>
      </c>
      <c r="E37" s="6" t="s">
        <v>428</v>
      </c>
      <c r="F37" s="6" t="s">
        <v>429</v>
      </c>
      <c r="G37" s="6" t="s">
        <v>23414</v>
      </c>
      <c r="H37" s="6" t="s">
        <v>23415</v>
      </c>
      <c r="I37" s="6" t="s">
        <v>23319</v>
      </c>
      <c r="J37" s="6" t="s">
        <v>23416</v>
      </c>
      <c r="K37" s="6">
        <v>254.22</v>
      </c>
      <c r="L37" s="6" t="s">
        <v>23265</v>
      </c>
      <c r="M37" s="6">
        <v>35</v>
      </c>
      <c r="N37" s="10" t="s">
        <v>333</v>
      </c>
      <c r="O37" s="10"/>
    </row>
    <row r="38" s="19" customFormat="1" ht="16.05" customHeight="1" spans="1:15">
      <c r="A38" s="6">
        <v>51253</v>
      </c>
      <c r="B38" s="6" t="s">
        <v>23417</v>
      </c>
      <c r="C38" s="6" t="s">
        <v>23259</v>
      </c>
      <c r="D38" s="6" t="s">
        <v>23260</v>
      </c>
      <c r="E38" s="6" t="s">
        <v>428</v>
      </c>
      <c r="F38" s="6" t="s">
        <v>429</v>
      </c>
      <c r="G38" s="6" t="s">
        <v>23418</v>
      </c>
      <c r="H38" s="6" t="s">
        <v>23419</v>
      </c>
      <c r="I38" s="6" t="s">
        <v>23420</v>
      </c>
      <c r="J38" s="6" t="s">
        <v>23421</v>
      </c>
      <c r="K38" s="6">
        <v>254.13</v>
      </c>
      <c r="L38" s="6" t="s">
        <v>23265</v>
      </c>
      <c r="M38" s="6">
        <v>36</v>
      </c>
      <c r="N38" s="10" t="s">
        <v>333</v>
      </c>
      <c r="O38" s="10"/>
    </row>
    <row r="39" s="19" customFormat="1" ht="16.05" customHeight="1" spans="1:15">
      <c r="A39" s="6">
        <v>48487</v>
      </c>
      <c r="B39" s="6" t="s">
        <v>23422</v>
      </c>
      <c r="C39" s="6" t="s">
        <v>23259</v>
      </c>
      <c r="D39" s="6" t="s">
        <v>23260</v>
      </c>
      <c r="E39" s="6" t="s">
        <v>428</v>
      </c>
      <c r="F39" s="6" t="s">
        <v>429</v>
      </c>
      <c r="G39" s="6" t="s">
        <v>23423</v>
      </c>
      <c r="H39" s="6" t="s">
        <v>23424</v>
      </c>
      <c r="I39" s="6" t="s">
        <v>23425</v>
      </c>
      <c r="J39" s="6" t="s">
        <v>23426</v>
      </c>
      <c r="K39" s="6">
        <v>254.12</v>
      </c>
      <c r="L39" s="6" t="s">
        <v>23265</v>
      </c>
      <c r="M39" s="6">
        <v>37</v>
      </c>
      <c r="N39" s="10" t="s">
        <v>333</v>
      </c>
      <c r="O39" s="10"/>
    </row>
    <row r="40" s="19" customFormat="1" ht="16.05" customHeight="1" spans="1:15">
      <c r="A40" s="6">
        <v>52219</v>
      </c>
      <c r="B40" s="6" t="s">
        <v>23427</v>
      </c>
      <c r="C40" s="6" t="s">
        <v>23259</v>
      </c>
      <c r="D40" s="6" t="s">
        <v>23260</v>
      </c>
      <c r="E40" s="6" t="s">
        <v>428</v>
      </c>
      <c r="F40" s="6" t="s">
        <v>429</v>
      </c>
      <c r="G40" s="6" t="s">
        <v>23428</v>
      </c>
      <c r="H40" s="6" t="s">
        <v>23429</v>
      </c>
      <c r="I40" s="6" t="s">
        <v>23391</v>
      </c>
      <c r="J40" s="6" t="s">
        <v>23430</v>
      </c>
      <c r="K40" s="6">
        <v>254.1</v>
      </c>
      <c r="L40" s="6" t="s">
        <v>23265</v>
      </c>
      <c r="M40" s="6">
        <v>38</v>
      </c>
      <c r="N40" s="10" t="s">
        <v>333</v>
      </c>
      <c r="O40" s="10"/>
    </row>
    <row r="41" s="19" customFormat="1" ht="16.05" customHeight="1" spans="1:15">
      <c r="A41" s="6">
        <v>46803</v>
      </c>
      <c r="B41" s="6" t="s">
        <v>23431</v>
      </c>
      <c r="C41" s="6" t="s">
        <v>23259</v>
      </c>
      <c r="D41" s="6" t="s">
        <v>23260</v>
      </c>
      <c r="E41" s="6" t="s">
        <v>428</v>
      </c>
      <c r="F41" s="6" t="s">
        <v>429</v>
      </c>
      <c r="G41" s="6" t="s">
        <v>23432</v>
      </c>
      <c r="H41" s="6" t="s">
        <v>23371</v>
      </c>
      <c r="I41" s="6" t="s">
        <v>23433</v>
      </c>
      <c r="J41" s="6" t="s">
        <v>23434</v>
      </c>
      <c r="K41" s="6">
        <v>250.72</v>
      </c>
      <c r="L41" s="6" t="s">
        <v>23265</v>
      </c>
      <c r="M41" s="6">
        <v>39</v>
      </c>
      <c r="N41" s="10" t="s">
        <v>333</v>
      </c>
      <c r="O41" s="10"/>
    </row>
    <row r="42" s="19" customFormat="1" ht="16.05" customHeight="1" spans="1:15">
      <c r="A42" s="6">
        <v>62334</v>
      </c>
      <c r="B42" s="6" t="s">
        <v>23435</v>
      </c>
      <c r="C42" s="6" t="s">
        <v>23259</v>
      </c>
      <c r="D42" s="6" t="s">
        <v>23260</v>
      </c>
      <c r="E42" s="6" t="s">
        <v>428</v>
      </c>
      <c r="F42" s="6" t="s">
        <v>429</v>
      </c>
      <c r="G42" s="6" t="s">
        <v>23436</v>
      </c>
      <c r="H42" s="6" t="s">
        <v>23437</v>
      </c>
      <c r="I42" s="6" t="s">
        <v>23438</v>
      </c>
      <c r="J42" s="6" t="s">
        <v>23439</v>
      </c>
      <c r="K42" s="6">
        <v>249.94</v>
      </c>
      <c r="L42" s="6" t="s">
        <v>23265</v>
      </c>
      <c r="M42" s="6">
        <v>40</v>
      </c>
      <c r="N42" s="10" t="s">
        <v>333</v>
      </c>
      <c r="O42" s="10"/>
    </row>
    <row r="43" s="19" customFormat="1" ht="16.05" customHeight="1" spans="1:15">
      <c r="A43" s="6">
        <v>61989</v>
      </c>
      <c r="B43" s="6" t="s">
        <v>23440</v>
      </c>
      <c r="C43" s="6" t="s">
        <v>23259</v>
      </c>
      <c r="D43" s="6" t="s">
        <v>23260</v>
      </c>
      <c r="E43" s="6" t="s">
        <v>428</v>
      </c>
      <c r="F43" s="6" t="s">
        <v>429</v>
      </c>
      <c r="G43" s="6" t="s">
        <v>23441</v>
      </c>
      <c r="H43" s="6" t="s">
        <v>23442</v>
      </c>
      <c r="I43" s="6" t="s">
        <v>23367</v>
      </c>
      <c r="J43" s="6" t="s">
        <v>23443</v>
      </c>
      <c r="K43" s="6">
        <v>249.63</v>
      </c>
      <c r="L43" s="6" t="s">
        <v>23265</v>
      </c>
      <c r="M43" s="6">
        <v>41</v>
      </c>
      <c r="N43" s="10" t="s">
        <v>333</v>
      </c>
      <c r="O43" s="10"/>
    </row>
    <row r="44" s="19" customFormat="1" ht="16.05" customHeight="1" spans="1:15">
      <c r="A44" s="6">
        <v>52164</v>
      </c>
      <c r="B44" s="6" t="s">
        <v>23444</v>
      </c>
      <c r="C44" s="6" t="s">
        <v>23259</v>
      </c>
      <c r="D44" s="6" t="s">
        <v>23260</v>
      </c>
      <c r="E44" s="6" t="s">
        <v>428</v>
      </c>
      <c r="F44" s="6" t="s">
        <v>429</v>
      </c>
      <c r="G44" s="6" t="s">
        <v>23445</v>
      </c>
      <c r="H44" s="6" t="s">
        <v>23446</v>
      </c>
      <c r="I44" s="6" t="s">
        <v>23391</v>
      </c>
      <c r="J44" s="6" t="s">
        <v>23447</v>
      </c>
      <c r="K44" s="6">
        <v>247.6</v>
      </c>
      <c r="L44" s="6" t="s">
        <v>23265</v>
      </c>
      <c r="M44" s="6">
        <v>42</v>
      </c>
      <c r="N44" s="10" t="s">
        <v>333</v>
      </c>
      <c r="O44" s="10"/>
    </row>
    <row r="45" s="19" customFormat="1" ht="16.05" customHeight="1" spans="1:15">
      <c r="A45" s="6">
        <v>49683</v>
      </c>
      <c r="B45" s="6" t="s">
        <v>23448</v>
      </c>
      <c r="C45" s="6" t="s">
        <v>23259</v>
      </c>
      <c r="D45" s="6" t="s">
        <v>23260</v>
      </c>
      <c r="E45" s="6" t="s">
        <v>428</v>
      </c>
      <c r="F45" s="6" t="s">
        <v>429</v>
      </c>
      <c r="G45" s="6" t="s">
        <v>23449</v>
      </c>
      <c r="H45" s="6" t="s">
        <v>23450</v>
      </c>
      <c r="I45" s="6" t="s">
        <v>23451</v>
      </c>
      <c r="J45" s="6" t="s">
        <v>23452</v>
      </c>
      <c r="K45" s="6">
        <v>246.19</v>
      </c>
      <c r="L45" s="6" t="s">
        <v>23265</v>
      </c>
      <c r="M45" s="6">
        <v>43</v>
      </c>
      <c r="N45" s="10" t="s">
        <v>333</v>
      </c>
      <c r="O45" s="10"/>
    </row>
    <row r="46" s="19" customFormat="1" ht="16.05" customHeight="1" spans="1:15">
      <c r="A46" s="6">
        <v>56014</v>
      </c>
      <c r="B46" s="6" t="s">
        <v>23453</v>
      </c>
      <c r="C46" s="6" t="s">
        <v>23259</v>
      </c>
      <c r="D46" s="6" t="s">
        <v>23260</v>
      </c>
      <c r="E46" s="6" t="s">
        <v>428</v>
      </c>
      <c r="F46" s="6" t="s">
        <v>429</v>
      </c>
      <c r="G46" s="6" t="s">
        <v>23454</v>
      </c>
      <c r="H46" s="6" t="s">
        <v>23455</v>
      </c>
      <c r="I46" s="6" t="s">
        <v>23456</v>
      </c>
      <c r="J46" s="6" t="s">
        <v>23457</v>
      </c>
      <c r="K46" s="6">
        <v>246.16</v>
      </c>
      <c r="L46" s="6" t="s">
        <v>23265</v>
      </c>
      <c r="M46" s="6">
        <v>44</v>
      </c>
      <c r="N46" s="10" t="s">
        <v>333</v>
      </c>
      <c r="O46" s="10"/>
    </row>
    <row r="47" s="19" customFormat="1" ht="16.05" customHeight="1" spans="1:15">
      <c r="A47" s="6">
        <v>51227</v>
      </c>
      <c r="B47" s="6" t="s">
        <v>23458</v>
      </c>
      <c r="C47" s="6" t="s">
        <v>23259</v>
      </c>
      <c r="D47" s="6" t="s">
        <v>23260</v>
      </c>
      <c r="E47" s="6" t="s">
        <v>428</v>
      </c>
      <c r="F47" s="6" t="s">
        <v>429</v>
      </c>
      <c r="G47" s="6" t="s">
        <v>23459</v>
      </c>
      <c r="H47" s="6" t="s">
        <v>23460</v>
      </c>
      <c r="I47" s="6" t="s">
        <v>23420</v>
      </c>
      <c r="J47" s="6" t="s">
        <v>23461</v>
      </c>
      <c r="K47" s="6">
        <v>246</v>
      </c>
      <c r="L47" s="6" t="s">
        <v>23265</v>
      </c>
      <c r="M47" s="6">
        <v>45</v>
      </c>
      <c r="N47" s="10" t="s">
        <v>333</v>
      </c>
      <c r="O47" s="10"/>
    </row>
    <row r="48" s="19" customFormat="1" ht="16.05" customHeight="1" spans="1:15">
      <c r="A48" s="6">
        <v>55118</v>
      </c>
      <c r="B48" s="6" t="s">
        <v>23462</v>
      </c>
      <c r="C48" s="6" t="s">
        <v>23259</v>
      </c>
      <c r="D48" s="6" t="s">
        <v>23260</v>
      </c>
      <c r="E48" s="6" t="s">
        <v>428</v>
      </c>
      <c r="F48" s="6" t="s">
        <v>429</v>
      </c>
      <c r="G48" s="6" t="s">
        <v>23463</v>
      </c>
      <c r="H48" s="6" t="s">
        <v>3868</v>
      </c>
      <c r="I48" s="6" t="s">
        <v>3869</v>
      </c>
      <c r="J48" s="6" t="s">
        <v>23464</v>
      </c>
      <c r="K48" s="6">
        <v>245.1</v>
      </c>
      <c r="L48" s="6" t="s">
        <v>23265</v>
      </c>
      <c r="M48" s="6">
        <v>46</v>
      </c>
      <c r="N48" s="10" t="s">
        <v>333</v>
      </c>
      <c r="O48" s="10"/>
    </row>
    <row r="49" s="19" customFormat="1" ht="16.05" customHeight="1" spans="1:15">
      <c r="A49" s="6">
        <v>61944</v>
      </c>
      <c r="B49" s="6" t="s">
        <v>23465</v>
      </c>
      <c r="C49" s="6" t="s">
        <v>23259</v>
      </c>
      <c r="D49" s="6" t="s">
        <v>23260</v>
      </c>
      <c r="E49" s="6" t="s">
        <v>428</v>
      </c>
      <c r="F49" s="6" t="s">
        <v>429</v>
      </c>
      <c r="G49" s="6" t="s">
        <v>23466</v>
      </c>
      <c r="H49" s="6" t="s">
        <v>23467</v>
      </c>
      <c r="I49" s="6" t="s">
        <v>23367</v>
      </c>
      <c r="J49" s="6" t="s">
        <v>23468</v>
      </c>
      <c r="K49" s="6">
        <v>241.29</v>
      </c>
      <c r="L49" s="6" t="s">
        <v>23265</v>
      </c>
      <c r="M49" s="6">
        <v>47</v>
      </c>
      <c r="N49" s="10" t="s">
        <v>333</v>
      </c>
      <c r="O49" s="10"/>
    </row>
    <row r="50" s="19" customFormat="1" ht="16.05" customHeight="1" spans="1:15">
      <c r="A50" s="6">
        <v>61834</v>
      </c>
      <c r="B50" s="6" t="s">
        <v>23469</v>
      </c>
      <c r="C50" s="6" t="s">
        <v>23259</v>
      </c>
      <c r="D50" s="6" t="s">
        <v>23260</v>
      </c>
      <c r="E50" s="6" t="s">
        <v>428</v>
      </c>
      <c r="F50" s="6" t="s">
        <v>429</v>
      </c>
      <c r="G50" s="6" t="s">
        <v>23470</v>
      </c>
      <c r="H50" s="6" t="s">
        <v>3868</v>
      </c>
      <c r="I50" s="6" t="s">
        <v>23471</v>
      </c>
      <c r="J50" s="6" t="s">
        <v>23472</v>
      </c>
      <c r="K50" s="6">
        <v>237.81</v>
      </c>
      <c r="L50" s="6" t="s">
        <v>23265</v>
      </c>
      <c r="M50" s="6">
        <v>48</v>
      </c>
      <c r="N50" s="10" t="s">
        <v>333</v>
      </c>
      <c r="O50" s="10"/>
    </row>
    <row r="51" s="19" customFormat="1" ht="16.05" customHeight="1" spans="1:15">
      <c r="A51" s="6">
        <v>52055</v>
      </c>
      <c r="B51" s="6" t="s">
        <v>23473</v>
      </c>
      <c r="C51" s="6" t="s">
        <v>23259</v>
      </c>
      <c r="D51" s="6" t="s">
        <v>23260</v>
      </c>
      <c r="E51" s="6" t="s">
        <v>428</v>
      </c>
      <c r="F51" s="6" t="s">
        <v>429</v>
      </c>
      <c r="G51" s="6" t="s">
        <v>23474</v>
      </c>
      <c r="H51" s="6" t="s">
        <v>23475</v>
      </c>
      <c r="I51" s="6" t="s">
        <v>23273</v>
      </c>
      <c r="J51" s="6" t="s">
        <v>23476</v>
      </c>
      <c r="K51" s="6">
        <v>235.56</v>
      </c>
      <c r="L51" s="6" t="s">
        <v>23265</v>
      </c>
      <c r="M51" s="6">
        <v>49</v>
      </c>
      <c r="N51" s="10" t="s">
        <v>333</v>
      </c>
      <c r="O51" s="10"/>
    </row>
    <row r="52" s="19" customFormat="1" ht="16.05" customHeight="1" spans="1:15">
      <c r="A52" s="6">
        <v>48510</v>
      </c>
      <c r="B52" s="6" t="s">
        <v>23477</v>
      </c>
      <c r="C52" s="6" t="s">
        <v>23259</v>
      </c>
      <c r="D52" s="6" t="s">
        <v>23260</v>
      </c>
      <c r="E52" s="6" t="s">
        <v>428</v>
      </c>
      <c r="F52" s="6" t="s">
        <v>429</v>
      </c>
      <c r="G52" s="6" t="s">
        <v>23478</v>
      </c>
      <c r="H52" s="6" t="s">
        <v>23479</v>
      </c>
      <c r="I52" s="6" t="s">
        <v>23425</v>
      </c>
      <c r="J52" s="6" t="s">
        <v>23480</v>
      </c>
      <c r="K52" s="6">
        <v>235.46</v>
      </c>
      <c r="L52" s="6" t="s">
        <v>23265</v>
      </c>
      <c r="M52" s="6">
        <v>50</v>
      </c>
      <c r="N52" s="10" t="s">
        <v>333</v>
      </c>
      <c r="O52" s="10"/>
    </row>
    <row r="53" s="19" customFormat="1" ht="16.05" customHeight="1" spans="1:15">
      <c r="A53" s="6">
        <v>47081</v>
      </c>
      <c r="B53" s="6" t="s">
        <v>23481</v>
      </c>
      <c r="C53" s="6" t="s">
        <v>23259</v>
      </c>
      <c r="D53" s="6" t="s">
        <v>23260</v>
      </c>
      <c r="E53" s="6" t="s">
        <v>428</v>
      </c>
      <c r="F53" s="6" t="s">
        <v>429</v>
      </c>
      <c r="G53" s="6" t="s">
        <v>23482</v>
      </c>
      <c r="H53" s="6" t="s">
        <v>23483</v>
      </c>
      <c r="I53" s="6" t="s">
        <v>23484</v>
      </c>
      <c r="J53" s="6" t="s">
        <v>23485</v>
      </c>
      <c r="K53" s="6">
        <v>234.93</v>
      </c>
      <c r="L53" s="6" t="s">
        <v>23265</v>
      </c>
      <c r="M53" s="6">
        <v>51</v>
      </c>
      <c r="N53" s="10" t="s">
        <v>333</v>
      </c>
      <c r="O53" s="10"/>
    </row>
    <row r="54" s="19" customFormat="1" ht="16.05" customHeight="1" spans="1:15">
      <c r="A54" s="6">
        <v>48544</v>
      </c>
      <c r="B54" s="6" t="s">
        <v>23486</v>
      </c>
      <c r="C54" s="6" t="s">
        <v>23259</v>
      </c>
      <c r="D54" s="6" t="s">
        <v>23260</v>
      </c>
      <c r="E54" s="6" t="s">
        <v>428</v>
      </c>
      <c r="F54" s="6" t="s">
        <v>429</v>
      </c>
      <c r="G54" s="6" t="s">
        <v>23487</v>
      </c>
      <c r="H54" s="6" t="s">
        <v>20594</v>
      </c>
      <c r="I54" s="6" t="s">
        <v>23488</v>
      </c>
      <c r="J54" s="6" t="s">
        <v>23487</v>
      </c>
      <c r="K54" s="6">
        <v>234.81</v>
      </c>
      <c r="L54" s="6" t="s">
        <v>23265</v>
      </c>
      <c r="M54" s="6">
        <v>52</v>
      </c>
      <c r="N54" s="10" t="s">
        <v>333</v>
      </c>
      <c r="O54" s="10"/>
    </row>
    <row r="55" s="19" customFormat="1" ht="16.05" customHeight="1" spans="1:15">
      <c r="A55" s="6">
        <v>51988</v>
      </c>
      <c r="B55" s="6" t="s">
        <v>23489</v>
      </c>
      <c r="C55" s="6" t="s">
        <v>23259</v>
      </c>
      <c r="D55" s="6" t="s">
        <v>23260</v>
      </c>
      <c r="E55" s="6" t="s">
        <v>428</v>
      </c>
      <c r="F55" s="6" t="s">
        <v>429</v>
      </c>
      <c r="G55" s="6" t="s">
        <v>23490</v>
      </c>
      <c r="H55" s="6" t="s">
        <v>23491</v>
      </c>
      <c r="I55" s="6" t="s">
        <v>23273</v>
      </c>
      <c r="J55" s="6" t="s">
        <v>23492</v>
      </c>
      <c r="K55" s="6">
        <v>234.78</v>
      </c>
      <c r="L55" s="6" t="s">
        <v>23265</v>
      </c>
      <c r="M55" s="6">
        <v>53</v>
      </c>
      <c r="N55" s="10" t="s">
        <v>333</v>
      </c>
      <c r="O55" s="10"/>
    </row>
    <row r="56" s="19" customFormat="1" ht="16.05" customHeight="1" spans="1:15">
      <c r="A56" s="6">
        <v>55849</v>
      </c>
      <c r="B56" s="6" t="s">
        <v>23493</v>
      </c>
      <c r="C56" s="6" t="s">
        <v>23259</v>
      </c>
      <c r="D56" s="6" t="s">
        <v>23260</v>
      </c>
      <c r="E56" s="6" t="s">
        <v>428</v>
      </c>
      <c r="F56" s="6" t="s">
        <v>429</v>
      </c>
      <c r="G56" s="6" t="s">
        <v>23494</v>
      </c>
      <c r="H56" s="6" t="s">
        <v>23495</v>
      </c>
      <c r="I56" s="6" t="s">
        <v>23496</v>
      </c>
      <c r="J56" s="6" t="s">
        <v>23497</v>
      </c>
      <c r="K56" s="6">
        <v>234.78</v>
      </c>
      <c r="L56" s="6" t="s">
        <v>23265</v>
      </c>
      <c r="M56" s="6">
        <v>54</v>
      </c>
      <c r="N56" s="10" t="s">
        <v>333</v>
      </c>
      <c r="O56" s="10"/>
    </row>
    <row r="57" s="19" customFormat="1" ht="16.05" customHeight="1" spans="1:15">
      <c r="A57" s="6">
        <v>48551</v>
      </c>
      <c r="B57" s="6" t="s">
        <v>23498</v>
      </c>
      <c r="C57" s="6" t="s">
        <v>23259</v>
      </c>
      <c r="D57" s="6" t="s">
        <v>23260</v>
      </c>
      <c r="E57" s="6" t="s">
        <v>428</v>
      </c>
      <c r="F57" s="6" t="s">
        <v>429</v>
      </c>
      <c r="G57" s="6" t="s">
        <v>23499</v>
      </c>
      <c r="H57" s="6" t="s">
        <v>20594</v>
      </c>
      <c r="I57" s="6" t="s">
        <v>23488</v>
      </c>
      <c r="J57" s="6" t="s">
        <v>23499</v>
      </c>
      <c r="K57" s="6">
        <v>234.78</v>
      </c>
      <c r="L57" s="6" t="s">
        <v>23265</v>
      </c>
      <c r="M57" s="6">
        <v>55</v>
      </c>
      <c r="N57" s="10" t="s">
        <v>333</v>
      </c>
      <c r="O57" s="10"/>
    </row>
    <row r="58" s="19" customFormat="1" ht="16.05" customHeight="1" spans="1:15">
      <c r="A58" s="6">
        <v>46965</v>
      </c>
      <c r="B58" s="6" t="s">
        <v>23500</v>
      </c>
      <c r="C58" s="6" t="s">
        <v>23259</v>
      </c>
      <c r="D58" s="6" t="s">
        <v>23260</v>
      </c>
      <c r="E58" s="6" t="s">
        <v>428</v>
      </c>
      <c r="F58" s="6" t="s">
        <v>429</v>
      </c>
      <c r="G58" s="6" t="s">
        <v>23501</v>
      </c>
      <c r="H58" s="6" t="s">
        <v>23502</v>
      </c>
      <c r="I58" s="6" t="s">
        <v>23484</v>
      </c>
      <c r="J58" s="6" t="s">
        <v>23503</v>
      </c>
      <c r="K58" s="6">
        <v>234.66</v>
      </c>
      <c r="L58" s="6" t="s">
        <v>23265</v>
      </c>
      <c r="M58" s="6">
        <v>56</v>
      </c>
      <c r="N58" s="10" t="s">
        <v>333</v>
      </c>
      <c r="O58" s="10"/>
    </row>
    <row r="59" s="19" customFormat="1" ht="16.05" customHeight="1" spans="1:15">
      <c r="A59" s="6">
        <v>51110</v>
      </c>
      <c r="B59" s="6" t="s">
        <v>23504</v>
      </c>
      <c r="C59" s="6" t="s">
        <v>23259</v>
      </c>
      <c r="D59" s="6" t="s">
        <v>23260</v>
      </c>
      <c r="E59" s="6" t="s">
        <v>428</v>
      </c>
      <c r="F59" s="6" t="s">
        <v>429</v>
      </c>
      <c r="G59" s="6" t="s">
        <v>23505</v>
      </c>
      <c r="H59" s="6" t="s">
        <v>23506</v>
      </c>
      <c r="I59" s="6" t="s">
        <v>23420</v>
      </c>
      <c r="J59" s="6" t="s">
        <v>23507</v>
      </c>
      <c r="K59" s="6">
        <v>233.4</v>
      </c>
      <c r="L59" s="6" t="s">
        <v>23265</v>
      </c>
      <c r="M59" s="6">
        <v>57</v>
      </c>
      <c r="N59" s="10" t="s">
        <v>333</v>
      </c>
      <c r="O59" s="10"/>
    </row>
    <row r="60" s="19" customFormat="1" ht="16.05" customHeight="1" spans="1:15">
      <c r="A60" s="6">
        <v>62389</v>
      </c>
      <c r="B60" s="6" t="s">
        <v>23508</v>
      </c>
      <c r="C60" s="6" t="s">
        <v>23259</v>
      </c>
      <c r="D60" s="6" t="s">
        <v>23260</v>
      </c>
      <c r="E60" s="6" t="s">
        <v>428</v>
      </c>
      <c r="F60" s="6" t="s">
        <v>429</v>
      </c>
      <c r="G60" s="6" t="s">
        <v>23509</v>
      </c>
      <c r="H60" s="6" t="s">
        <v>23510</v>
      </c>
      <c r="I60" s="6" t="s">
        <v>6664</v>
      </c>
      <c r="J60" s="6" t="s">
        <v>23511</v>
      </c>
      <c r="K60" s="6">
        <v>233.25</v>
      </c>
      <c r="L60" s="6" t="s">
        <v>23265</v>
      </c>
      <c r="M60" s="6">
        <v>58</v>
      </c>
      <c r="N60" s="10" t="s">
        <v>333</v>
      </c>
      <c r="O60" s="10"/>
    </row>
    <row r="61" s="19" customFormat="1" ht="16.05" customHeight="1" spans="1:15">
      <c r="A61" s="6">
        <v>46126</v>
      </c>
      <c r="B61" s="6" t="s">
        <v>23512</v>
      </c>
      <c r="C61" s="6" t="s">
        <v>23259</v>
      </c>
      <c r="D61" s="6" t="s">
        <v>23260</v>
      </c>
      <c r="E61" s="6" t="s">
        <v>428</v>
      </c>
      <c r="F61" s="6" t="s">
        <v>429</v>
      </c>
      <c r="G61" s="6" t="s">
        <v>23513</v>
      </c>
      <c r="H61" s="6" t="s">
        <v>23514</v>
      </c>
      <c r="I61" s="6" t="s">
        <v>23296</v>
      </c>
      <c r="J61" s="6" t="s">
        <v>23515</v>
      </c>
      <c r="K61" s="6">
        <v>232.56</v>
      </c>
      <c r="L61" s="6" t="s">
        <v>23265</v>
      </c>
      <c r="M61" s="6">
        <v>59</v>
      </c>
      <c r="N61" s="10" t="s">
        <v>333</v>
      </c>
      <c r="O61" s="10"/>
    </row>
    <row r="62" s="19" customFormat="1" ht="16.05" customHeight="1" spans="1:15">
      <c r="A62" s="6">
        <v>62302</v>
      </c>
      <c r="B62" s="6" t="s">
        <v>23516</v>
      </c>
      <c r="C62" s="6" t="s">
        <v>23259</v>
      </c>
      <c r="D62" s="6" t="s">
        <v>23260</v>
      </c>
      <c r="E62" s="6" t="s">
        <v>428</v>
      </c>
      <c r="F62" s="6" t="s">
        <v>429</v>
      </c>
      <c r="G62" s="6" t="s">
        <v>23517</v>
      </c>
      <c r="H62" s="6" t="s">
        <v>23518</v>
      </c>
      <c r="I62" s="6" t="s">
        <v>6664</v>
      </c>
      <c r="J62" s="6" t="s">
        <v>23519</v>
      </c>
      <c r="K62" s="6">
        <v>232.25</v>
      </c>
      <c r="L62" s="6" t="s">
        <v>23265</v>
      </c>
      <c r="M62" s="6">
        <v>60</v>
      </c>
      <c r="N62" s="10" t="s">
        <v>333</v>
      </c>
      <c r="O62" s="10"/>
    </row>
    <row r="63" s="19" customFormat="1" ht="16.05" customHeight="1" spans="1:15">
      <c r="A63" s="6">
        <v>61884</v>
      </c>
      <c r="B63" s="6" t="s">
        <v>23520</v>
      </c>
      <c r="C63" s="6" t="s">
        <v>23259</v>
      </c>
      <c r="D63" s="6" t="s">
        <v>23260</v>
      </c>
      <c r="E63" s="6" t="s">
        <v>428</v>
      </c>
      <c r="F63" s="6" t="s">
        <v>429</v>
      </c>
      <c r="G63" s="6" t="s">
        <v>23521</v>
      </c>
      <c r="H63" s="6" t="s">
        <v>23522</v>
      </c>
      <c r="I63" s="6" t="s">
        <v>23523</v>
      </c>
      <c r="J63" s="6" t="s">
        <v>23524</v>
      </c>
      <c r="K63" s="6">
        <v>231.06</v>
      </c>
      <c r="L63" s="6" t="s">
        <v>23265</v>
      </c>
      <c r="M63" s="6">
        <v>61</v>
      </c>
      <c r="N63" s="10" t="s">
        <v>333</v>
      </c>
      <c r="O63" s="10"/>
    </row>
    <row r="64" s="19" customFormat="1" ht="16.05" customHeight="1" spans="1:15">
      <c r="A64" s="6">
        <v>46112</v>
      </c>
      <c r="B64" s="6" t="s">
        <v>23525</v>
      </c>
      <c r="C64" s="6" t="s">
        <v>23259</v>
      </c>
      <c r="D64" s="6" t="s">
        <v>23260</v>
      </c>
      <c r="E64" s="6" t="s">
        <v>428</v>
      </c>
      <c r="F64" s="6" t="s">
        <v>429</v>
      </c>
      <c r="G64" s="6" t="s">
        <v>23526</v>
      </c>
      <c r="H64" s="6" t="s">
        <v>23527</v>
      </c>
      <c r="I64" s="6" t="s">
        <v>23296</v>
      </c>
      <c r="J64" s="6" t="s">
        <v>23528</v>
      </c>
      <c r="K64" s="6">
        <v>231</v>
      </c>
      <c r="L64" s="6" t="s">
        <v>23265</v>
      </c>
      <c r="M64" s="6">
        <v>62</v>
      </c>
      <c r="N64" s="10" t="s">
        <v>333</v>
      </c>
      <c r="O64" s="10"/>
    </row>
    <row r="65" s="19" customFormat="1" ht="16.05" customHeight="1" spans="1:15">
      <c r="A65" s="6">
        <v>55095</v>
      </c>
      <c r="B65" s="6" t="s">
        <v>23529</v>
      </c>
      <c r="C65" s="6" t="s">
        <v>23259</v>
      </c>
      <c r="D65" s="6" t="s">
        <v>23260</v>
      </c>
      <c r="E65" s="6" t="s">
        <v>428</v>
      </c>
      <c r="F65" s="6" t="s">
        <v>429</v>
      </c>
      <c r="G65" s="6" t="s">
        <v>23530</v>
      </c>
      <c r="H65" s="6" t="s">
        <v>3868</v>
      </c>
      <c r="I65" s="6" t="s">
        <v>3869</v>
      </c>
      <c r="J65" s="6" t="s">
        <v>23531</v>
      </c>
      <c r="K65" s="6">
        <v>230.75</v>
      </c>
      <c r="L65" s="6" t="s">
        <v>23265</v>
      </c>
      <c r="M65" s="6">
        <v>63</v>
      </c>
      <c r="N65" s="10" t="s">
        <v>333</v>
      </c>
      <c r="O65" s="10"/>
    </row>
    <row r="66" s="19" customFormat="1" ht="16.05" customHeight="1" spans="1:15">
      <c r="A66" s="6">
        <v>46782</v>
      </c>
      <c r="B66" s="6" t="s">
        <v>23532</v>
      </c>
      <c r="C66" s="6" t="s">
        <v>23259</v>
      </c>
      <c r="D66" s="6" t="s">
        <v>23260</v>
      </c>
      <c r="E66" s="6" t="s">
        <v>428</v>
      </c>
      <c r="F66" s="6" t="s">
        <v>429</v>
      </c>
      <c r="G66" s="6" t="s">
        <v>23533</v>
      </c>
      <c r="H66" s="6" t="s">
        <v>23371</v>
      </c>
      <c r="I66" s="6" t="s">
        <v>23433</v>
      </c>
      <c r="J66" s="6" t="s">
        <v>23534</v>
      </c>
      <c r="K66" s="6">
        <v>230.57</v>
      </c>
      <c r="L66" s="6" t="s">
        <v>23265</v>
      </c>
      <c r="M66" s="6">
        <v>64</v>
      </c>
      <c r="N66" s="10" t="s">
        <v>333</v>
      </c>
      <c r="O66" s="10"/>
    </row>
    <row r="67" s="19" customFormat="1" ht="16.05" customHeight="1" spans="1:15">
      <c r="A67" s="6">
        <v>56159</v>
      </c>
      <c r="B67" s="6" t="s">
        <v>23535</v>
      </c>
      <c r="C67" s="6" t="s">
        <v>23259</v>
      </c>
      <c r="D67" s="6" t="s">
        <v>23260</v>
      </c>
      <c r="E67" s="6" t="s">
        <v>428</v>
      </c>
      <c r="F67" s="6" t="s">
        <v>429</v>
      </c>
      <c r="G67" s="6" t="s">
        <v>23536</v>
      </c>
      <c r="H67" s="6" t="s">
        <v>23537</v>
      </c>
      <c r="I67" s="6" t="s">
        <v>23291</v>
      </c>
      <c r="J67" s="6" t="s">
        <v>23538</v>
      </c>
      <c r="K67" s="6">
        <v>230.44</v>
      </c>
      <c r="L67" s="6" t="s">
        <v>23265</v>
      </c>
      <c r="M67" s="6">
        <v>65</v>
      </c>
      <c r="N67" s="10" t="s">
        <v>333</v>
      </c>
      <c r="O67" s="10"/>
    </row>
    <row r="68" s="19" customFormat="1" ht="16.05" customHeight="1" spans="1:15">
      <c r="A68" s="6">
        <v>60680</v>
      </c>
      <c r="B68" s="6" t="s">
        <v>23539</v>
      </c>
      <c r="C68" s="6" t="s">
        <v>23259</v>
      </c>
      <c r="D68" s="6" t="s">
        <v>23260</v>
      </c>
      <c r="E68" s="6" t="s">
        <v>428</v>
      </c>
      <c r="F68" s="6" t="s">
        <v>429</v>
      </c>
      <c r="G68" s="6" t="s">
        <v>23540</v>
      </c>
      <c r="H68" s="6" t="s">
        <v>3609</v>
      </c>
      <c r="I68" s="6" t="s">
        <v>23541</v>
      </c>
      <c r="J68" s="6" t="s">
        <v>23542</v>
      </c>
      <c r="K68" s="6">
        <v>230.32</v>
      </c>
      <c r="L68" s="6" t="s">
        <v>23265</v>
      </c>
      <c r="M68" s="6">
        <v>66</v>
      </c>
      <c r="N68" s="10" t="s">
        <v>333</v>
      </c>
      <c r="O68" s="10"/>
    </row>
    <row r="69" s="19" customFormat="1" ht="16.05" customHeight="1" spans="1:15">
      <c r="A69" s="6">
        <v>46686</v>
      </c>
      <c r="B69" s="6" t="s">
        <v>23543</v>
      </c>
      <c r="C69" s="6" t="s">
        <v>23259</v>
      </c>
      <c r="D69" s="6" t="s">
        <v>23260</v>
      </c>
      <c r="E69" s="6" t="s">
        <v>428</v>
      </c>
      <c r="F69" s="6" t="s">
        <v>429</v>
      </c>
      <c r="G69" s="6" t="s">
        <v>23544</v>
      </c>
      <c r="H69" s="6" t="s">
        <v>23318</v>
      </c>
      <c r="I69" s="6" t="s">
        <v>23319</v>
      </c>
      <c r="J69" s="6" t="s">
        <v>23545</v>
      </c>
      <c r="K69" s="6">
        <v>230.31</v>
      </c>
      <c r="L69" s="6" t="s">
        <v>23265</v>
      </c>
      <c r="M69" s="6">
        <v>67</v>
      </c>
      <c r="N69" s="10" t="s">
        <v>333</v>
      </c>
      <c r="O69" s="10"/>
    </row>
    <row r="70" s="19" customFormat="1" ht="16.05" customHeight="1" spans="1:15">
      <c r="A70" s="6">
        <v>57380</v>
      </c>
      <c r="B70" s="6" t="s">
        <v>23546</v>
      </c>
      <c r="C70" s="6" t="s">
        <v>23259</v>
      </c>
      <c r="D70" s="6" t="s">
        <v>23260</v>
      </c>
      <c r="E70" s="6" t="s">
        <v>428</v>
      </c>
      <c r="F70" s="6" t="s">
        <v>429</v>
      </c>
      <c r="G70" s="6" t="s">
        <v>23547</v>
      </c>
      <c r="H70" s="6" t="s">
        <v>23548</v>
      </c>
      <c r="I70" s="6" t="s">
        <v>6664</v>
      </c>
      <c r="J70" s="6" t="s">
        <v>23549</v>
      </c>
      <c r="K70" s="6">
        <v>230.25</v>
      </c>
      <c r="L70" s="6" t="s">
        <v>23265</v>
      </c>
      <c r="M70" s="6">
        <v>68</v>
      </c>
      <c r="N70" s="10" t="s">
        <v>333</v>
      </c>
      <c r="O70" s="10"/>
    </row>
    <row r="71" s="19" customFormat="1" ht="16.05" customHeight="1" spans="1:15">
      <c r="A71" s="6">
        <v>46581</v>
      </c>
      <c r="B71" s="6" t="s">
        <v>23550</v>
      </c>
      <c r="C71" s="6" t="s">
        <v>23259</v>
      </c>
      <c r="D71" s="6" t="s">
        <v>23260</v>
      </c>
      <c r="E71" s="6" t="s">
        <v>428</v>
      </c>
      <c r="F71" s="6" t="s">
        <v>429</v>
      </c>
      <c r="G71" s="6" t="s">
        <v>23551</v>
      </c>
      <c r="H71" s="6" t="s">
        <v>23318</v>
      </c>
      <c r="I71" s="6" t="s">
        <v>23324</v>
      </c>
      <c r="J71" s="6" t="s">
        <v>23552</v>
      </c>
      <c r="K71" s="6">
        <v>230</v>
      </c>
      <c r="L71" s="6" t="s">
        <v>23265</v>
      </c>
      <c r="M71" s="6">
        <v>69</v>
      </c>
      <c r="N71" s="10" t="s">
        <v>333</v>
      </c>
      <c r="O71" s="10"/>
    </row>
    <row r="72" s="19" customFormat="1" ht="16.05" customHeight="1" spans="1:15">
      <c r="A72" s="6">
        <v>51328</v>
      </c>
      <c r="B72" s="6" t="s">
        <v>23553</v>
      </c>
      <c r="C72" s="6" t="s">
        <v>23259</v>
      </c>
      <c r="D72" s="6" t="s">
        <v>23260</v>
      </c>
      <c r="E72" s="6" t="s">
        <v>428</v>
      </c>
      <c r="F72" s="6" t="s">
        <v>429</v>
      </c>
      <c r="G72" s="6" t="s">
        <v>23554</v>
      </c>
      <c r="H72" s="6" t="s">
        <v>23555</v>
      </c>
      <c r="I72" s="6" t="s">
        <v>23377</v>
      </c>
      <c r="J72" s="6" t="s">
        <v>23556</v>
      </c>
      <c r="K72" s="6">
        <v>229.5</v>
      </c>
      <c r="L72" s="6" t="s">
        <v>23265</v>
      </c>
      <c r="M72" s="6">
        <v>70</v>
      </c>
      <c r="N72" s="10" t="s">
        <v>333</v>
      </c>
      <c r="O72" s="10"/>
    </row>
    <row r="73" s="19" customFormat="1" ht="16.05" customHeight="1" spans="1:15">
      <c r="A73" s="6">
        <v>46118</v>
      </c>
      <c r="B73" s="6" t="s">
        <v>23557</v>
      </c>
      <c r="C73" s="6" t="s">
        <v>23259</v>
      </c>
      <c r="D73" s="6" t="s">
        <v>23260</v>
      </c>
      <c r="E73" s="6" t="s">
        <v>428</v>
      </c>
      <c r="F73" s="6" t="s">
        <v>429</v>
      </c>
      <c r="G73" s="6" t="s">
        <v>23558</v>
      </c>
      <c r="H73" s="6" t="s">
        <v>23559</v>
      </c>
      <c r="I73" s="6" t="s">
        <v>23296</v>
      </c>
      <c r="J73" s="6" t="s">
        <v>23560</v>
      </c>
      <c r="K73" s="6">
        <v>229.03</v>
      </c>
      <c r="L73" s="6" t="s">
        <v>23265</v>
      </c>
      <c r="M73" s="6">
        <v>71</v>
      </c>
      <c r="N73" s="10" t="s">
        <v>333</v>
      </c>
      <c r="O73" s="10"/>
    </row>
    <row r="74" s="19" customFormat="1" ht="16.05" customHeight="1" spans="1:15">
      <c r="A74" s="6">
        <v>55889</v>
      </c>
      <c r="B74" s="6" t="s">
        <v>23561</v>
      </c>
      <c r="C74" s="6" t="s">
        <v>23259</v>
      </c>
      <c r="D74" s="6" t="s">
        <v>23260</v>
      </c>
      <c r="E74" s="6" t="s">
        <v>428</v>
      </c>
      <c r="F74" s="6" t="s">
        <v>429</v>
      </c>
      <c r="G74" s="6" t="s">
        <v>23562</v>
      </c>
      <c r="H74" s="6" t="s">
        <v>23563</v>
      </c>
      <c r="I74" s="6" t="s">
        <v>23456</v>
      </c>
      <c r="J74" s="6" t="s">
        <v>23564</v>
      </c>
      <c r="K74" s="6">
        <v>228.87</v>
      </c>
      <c r="L74" s="6" t="s">
        <v>23265</v>
      </c>
      <c r="M74" s="6">
        <v>72</v>
      </c>
      <c r="N74" s="10" t="s">
        <v>333</v>
      </c>
      <c r="O74" s="10"/>
    </row>
    <row r="75" s="19" customFormat="1" ht="16.05" customHeight="1" spans="1:15">
      <c r="A75" s="6">
        <v>55159</v>
      </c>
      <c r="B75" s="6" t="s">
        <v>23565</v>
      </c>
      <c r="C75" s="6" t="s">
        <v>23259</v>
      </c>
      <c r="D75" s="6" t="s">
        <v>23260</v>
      </c>
      <c r="E75" s="6" t="s">
        <v>428</v>
      </c>
      <c r="F75" s="6" t="s">
        <v>429</v>
      </c>
      <c r="G75" s="6" t="s">
        <v>23566</v>
      </c>
      <c r="H75" s="6" t="s">
        <v>3868</v>
      </c>
      <c r="I75" s="6" t="s">
        <v>3869</v>
      </c>
      <c r="J75" s="6" t="s">
        <v>23567</v>
      </c>
      <c r="K75" s="6">
        <v>227.38</v>
      </c>
      <c r="L75" s="6" t="s">
        <v>23265</v>
      </c>
      <c r="M75" s="6">
        <v>73</v>
      </c>
      <c r="N75" s="10" t="s">
        <v>333</v>
      </c>
      <c r="O75" s="10"/>
    </row>
    <row r="76" s="19" customFormat="1" ht="16.05" customHeight="1" spans="1:15">
      <c r="A76" s="6">
        <v>55908</v>
      </c>
      <c r="B76" s="6" t="s">
        <v>23568</v>
      </c>
      <c r="C76" s="6" t="s">
        <v>23259</v>
      </c>
      <c r="D76" s="6" t="s">
        <v>23260</v>
      </c>
      <c r="E76" s="6" t="s">
        <v>428</v>
      </c>
      <c r="F76" s="6" t="s">
        <v>429</v>
      </c>
      <c r="G76" s="6" t="s">
        <v>23569</v>
      </c>
      <c r="H76" s="6" t="s">
        <v>20063</v>
      </c>
      <c r="I76" s="6" t="s">
        <v>23570</v>
      </c>
      <c r="J76" s="6" t="s">
        <v>23571</v>
      </c>
      <c r="K76" s="6">
        <v>227.06</v>
      </c>
      <c r="L76" s="6" t="s">
        <v>23265</v>
      </c>
      <c r="M76" s="6">
        <v>74</v>
      </c>
      <c r="N76" s="10" t="s">
        <v>333</v>
      </c>
      <c r="O76" s="10"/>
    </row>
    <row r="77" s="19" customFormat="1" ht="16.05" customHeight="1" spans="1:15">
      <c r="A77" s="6">
        <v>61930</v>
      </c>
      <c r="B77" s="6" t="s">
        <v>23572</v>
      </c>
      <c r="C77" s="6" t="s">
        <v>23259</v>
      </c>
      <c r="D77" s="6" t="s">
        <v>23260</v>
      </c>
      <c r="E77" s="6" t="s">
        <v>428</v>
      </c>
      <c r="F77" s="6" t="s">
        <v>429</v>
      </c>
      <c r="G77" s="6" t="s">
        <v>23573</v>
      </c>
      <c r="H77" s="6" t="s">
        <v>23574</v>
      </c>
      <c r="I77" s="6" t="s">
        <v>23575</v>
      </c>
      <c r="J77" s="6" t="s">
        <v>23576</v>
      </c>
      <c r="K77" s="6">
        <v>225.68</v>
      </c>
      <c r="L77" s="6" t="s">
        <v>23265</v>
      </c>
      <c r="M77" s="6">
        <v>75</v>
      </c>
      <c r="N77" s="10" t="s">
        <v>333</v>
      </c>
      <c r="O77" s="10"/>
    </row>
    <row r="78" s="19" customFormat="1" ht="16.05" customHeight="1" spans="1:15">
      <c r="A78" s="6">
        <v>60887</v>
      </c>
      <c r="B78" s="6" t="s">
        <v>23577</v>
      </c>
      <c r="C78" s="6" t="s">
        <v>23259</v>
      </c>
      <c r="D78" s="6" t="s">
        <v>23260</v>
      </c>
      <c r="E78" s="6" t="s">
        <v>428</v>
      </c>
      <c r="F78" s="6" t="s">
        <v>429</v>
      </c>
      <c r="G78" s="6" t="s">
        <v>23578</v>
      </c>
      <c r="H78" s="6" t="s">
        <v>23579</v>
      </c>
      <c r="I78" s="6" t="s">
        <v>23580</v>
      </c>
      <c r="J78" s="6" t="s">
        <v>23581</v>
      </c>
      <c r="K78" s="6">
        <v>225.25</v>
      </c>
      <c r="L78" s="6" t="s">
        <v>23265</v>
      </c>
      <c r="M78" s="6">
        <v>76</v>
      </c>
      <c r="N78" s="10" t="s">
        <v>333</v>
      </c>
      <c r="O78" s="10"/>
    </row>
    <row r="79" s="19" customFormat="1" ht="16.05" customHeight="1" spans="1:15">
      <c r="A79" s="6">
        <v>52808</v>
      </c>
      <c r="B79" s="6" t="s">
        <v>23582</v>
      </c>
      <c r="C79" s="6" t="s">
        <v>23259</v>
      </c>
      <c r="D79" s="6" t="s">
        <v>23260</v>
      </c>
      <c r="E79" s="6" t="s">
        <v>428</v>
      </c>
      <c r="F79" s="6" t="s">
        <v>429</v>
      </c>
      <c r="G79" s="6" t="s">
        <v>23583</v>
      </c>
      <c r="H79" s="6" t="s">
        <v>23584</v>
      </c>
      <c r="I79" s="6" t="s">
        <v>23496</v>
      </c>
      <c r="J79" s="6" t="s">
        <v>23585</v>
      </c>
      <c r="K79" s="6">
        <v>224.87</v>
      </c>
      <c r="L79" s="6" t="s">
        <v>23265</v>
      </c>
      <c r="M79" s="6">
        <v>77</v>
      </c>
      <c r="N79" s="10" t="s">
        <v>333</v>
      </c>
      <c r="O79" s="10"/>
    </row>
    <row r="80" s="19" customFormat="1" ht="16.05" customHeight="1" spans="1:15">
      <c r="A80" s="6">
        <v>56130</v>
      </c>
      <c r="B80" s="6" t="s">
        <v>23586</v>
      </c>
      <c r="C80" s="6" t="s">
        <v>23259</v>
      </c>
      <c r="D80" s="6" t="s">
        <v>23260</v>
      </c>
      <c r="E80" s="6" t="s">
        <v>428</v>
      </c>
      <c r="F80" s="6" t="s">
        <v>429</v>
      </c>
      <c r="G80" s="6" t="s">
        <v>23587</v>
      </c>
      <c r="H80" s="6" t="s">
        <v>23588</v>
      </c>
      <c r="I80" s="6" t="s">
        <v>23589</v>
      </c>
      <c r="J80" s="6" t="s">
        <v>23590</v>
      </c>
      <c r="K80" s="6">
        <v>224.69</v>
      </c>
      <c r="L80" s="6" t="s">
        <v>23265</v>
      </c>
      <c r="M80" s="6">
        <v>78</v>
      </c>
      <c r="N80" s="10" t="s">
        <v>333</v>
      </c>
      <c r="O80" s="10"/>
    </row>
    <row r="81" s="19" customFormat="1" ht="16.05" customHeight="1" spans="1:15">
      <c r="A81" s="6">
        <v>61103</v>
      </c>
      <c r="B81" s="6" t="s">
        <v>23591</v>
      </c>
      <c r="C81" s="6" t="s">
        <v>23259</v>
      </c>
      <c r="D81" s="6" t="s">
        <v>23260</v>
      </c>
      <c r="E81" s="6" t="s">
        <v>428</v>
      </c>
      <c r="F81" s="6" t="s">
        <v>429</v>
      </c>
      <c r="G81" s="6" t="s">
        <v>23592</v>
      </c>
      <c r="H81" s="6" t="s">
        <v>23593</v>
      </c>
      <c r="I81" s="6" t="s">
        <v>23594</v>
      </c>
      <c r="J81" s="6" t="s">
        <v>23592</v>
      </c>
      <c r="K81" s="6">
        <v>224.45</v>
      </c>
      <c r="L81" s="6" t="s">
        <v>23265</v>
      </c>
      <c r="M81" s="6">
        <v>79</v>
      </c>
      <c r="N81" s="10" t="s">
        <v>333</v>
      </c>
      <c r="O81" s="10"/>
    </row>
    <row r="82" s="19" customFormat="1" ht="16.05" customHeight="1" spans="1:15">
      <c r="A82" s="6">
        <v>48556</v>
      </c>
      <c r="B82" s="6" t="s">
        <v>23595</v>
      </c>
      <c r="C82" s="6" t="s">
        <v>23259</v>
      </c>
      <c r="D82" s="6" t="s">
        <v>23260</v>
      </c>
      <c r="E82" s="6" t="s">
        <v>428</v>
      </c>
      <c r="F82" s="6" t="s">
        <v>429</v>
      </c>
      <c r="G82" s="6" t="s">
        <v>23596</v>
      </c>
      <c r="H82" s="6" t="s">
        <v>23597</v>
      </c>
      <c r="I82" s="6" t="s">
        <v>23488</v>
      </c>
      <c r="J82" s="6" t="s">
        <v>23596</v>
      </c>
      <c r="K82" s="6">
        <v>224.19</v>
      </c>
      <c r="L82" s="6" t="s">
        <v>23265</v>
      </c>
      <c r="M82" s="6">
        <v>80</v>
      </c>
      <c r="N82" s="10" t="s">
        <v>333</v>
      </c>
      <c r="O82" s="10"/>
    </row>
    <row r="83" s="19" customFormat="1" ht="16.05" customHeight="1" spans="1:15">
      <c r="A83" s="6">
        <v>60701</v>
      </c>
      <c r="B83" s="6" t="s">
        <v>23598</v>
      </c>
      <c r="C83" s="6" t="s">
        <v>23259</v>
      </c>
      <c r="D83" s="6" t="s">
        <v>23260</v>
      </c>
      <c r="E83" s="6" t="s">
        <v>428</v>
      </c>
      <c r="F83" s="6" t="s">
        <v>429</v>
      </c>
      <c r="G83" s="6" t="s">
        <v>23599</v>
      </c>
      <c r="H83" s="6" t="s">
        <v>23600</v>
      </c>
      <c r="I83" s="6" t="s">
        <v>23601</v>
      </c>
      <c r="J83" s="6" t="s">
        <v>23602</v>
      </c>
      <c r="K83" s="6">
        <v>223.37</v>
      </c>
      <c r="L83" s="6" t="s">
        <v>23265</v>
      </c>
      <c r="M83" s="6">
        <v>81</v>
      </c>
      <c r="N83" s="10" t="s">
        <v>333</v>
      </c>
      <c r="O83" s="10"/>
    </row>
    <row r="84" s="19" customFormat="1" ht="16.05" customHeight="1" spans="1:15">
      <c r="A84" s="6">
        <v>60875</v>
      </c>
      <c r="B84" s="6" t="s">
        <v>23603</v>
      </c>
      <c r="C84" s="6" t="s">
        <v>23259</v>
      </c>
      <c r="D84" s="6" t="s">
        <v>23260</v>
      </c>
      <c r="E84" s="6" t="s">
        <v>428</v>
      </c>
      <c r="F84" s="6" t="s">
        <v>429</v>
      </c>
      <c r="G84" s="6" t="s">
        <v>23604</v>
      </c>
      <c r="H84" s="6" t="s">
        <v>23579</v>
      </c>
      <c r="I84" s="6" t="s">
        <v>23580</v>
      </c>
      <c r="J84" s="6" t="s">
        <v>23605</v>
      </c>
      <c r="K84" s="6">
        <v>223</v>
      </c>
      <c r="L84" s="6" t="s">
        <v>23265</v>
      </c>
      <c r="M84" s="6">
        <v>82</v>
      </c>
      <c r="N84" s="10" t="s">
        <v>333</v>
      </c>
      <c r="O84" s="10"/>
    </row>
    <row r="85" s="19" customFormat="1" ht="16.05" customHeight="1" spans="1:15">
      <c r="A85" s="6">
        <v>61507</v>
      </c>
      <c r="B85" s="6" t="s">
        <v>23606</v>
      </c>
      <c r="C85" s="6" t="s">
        <v>23259</v>
      </c>
      <c r="D85" s="6" t="s">
        <v>23260</v>
      </c>
      <c r="E85" s="6" t="s">
        <v>428</v>
      </c>
      <c r="F85" s="6" t="s">
        <v>429</v>
      </c>
      <c r="G85" s="6" t="s">
        <v>23607</v>
      </c>
      <c r="H85" s="6" t="s">
        <v>23608</v>
      </c>
      <c r="I85" s="6" t="s">
        <v>23263</v>
      </c>
      <c r="J85" s="6" t="s">
        <v>23609</v>
      </c>
      <c r="K85" s="6">
        <v>219.69</v>
      </c>
      <c r="L85" s="6" t="s">
        <v>23265</v>
      </c>
      <c r="M85" s="6">
        <v>83</v>
      </c>
      <c r="N85" s="10" t="s">
        <v>368</v>
      </c>
      <c r="O85" s="10"/>
    </row>
    <row r="86" s="19" customFormat="1" ht="16.05" customHeight="1" spans="1:15">
      <c r="A86" s="6">
        <v>52886</v>
      </c>
      <c r="B86" s="6" t="s">
        <v>23610</v>
      </c>
      <c r="C86" s="6" t="s">
        <v>23259</v>
      </c>
      <c r="D86" s="6" t="s">
        <v>23260</v>
      </c>
      <c r="E86" s="6" t="s">
        <v>428</v>
      </c>
      <c r="F86" s="6" t="s">
        <v>429</v>
      </c>
      <c r="G86" s="6" t="s">
        <v>23611</v>
      </c>
      <c r="H86" s="6" t="s">
        <v>23612</v>
      </c>
      <c r="I86" s="6" t="s">
        <v>23496</v>
      </c>
      <c r="J86" s="6" t="s">
        <v>23613</v>
      </c>
      <c r="K86" s="6">
        <v>219.63</v>
      </c>
      <c r="L86" s="6" t="s">
        <v>23265</v>
      </c>
      <c r="M86" s="6">
        <v>84</v>
      </c>
      <c r="N86" s="10" t="s">
        <v>368</v>
      </c>
      <c r="O86" s="10"/>
    </row>
    <row r="87" s="19" customFormat="1" ht="16.05" customHeight="1" spans="1:15">
      <c r="A87" s="6">
        <v>61913</v>
      </c>
      <c r="B87" s="6" t="s">
        <v>23614</v>
      </c>
      <c r="C87" s="6" t="s">
        <v>23259</v>
      </c>
      <c r="D87" s="6" t="s">
        <v>23260</v>
      </c>
      <c r="E87" s="6" t="s">
        <v>428</v>
      </c>
      <c r="F87" s="6" t="s">
        <v>429</v>
      </c>
      <c r="G87" s="6" t="s">
        <v>23615</v>
      </c>
      <c r="H87" s="6" t="s">
        <v>23616</v>
      </c>
      <c r="I87" s="6" t="s">
        <v>23575</v>
      </c>
      <c r="J87" s="6" t="s">
        <v>23617</v>
      </c>
      <c r="K87" s="6">
        <v>219.4</v>
      </c>
      <c r="L87" s="6" t="s">
        <v>23265</v>
      </c>
      <c r="M87" s="6">
        <v>85</v>
      </c>
      <c r="N87" s="10" t="s">
        <v>368</v>
      </c>
      <c r="O87" s="10"/>
    </row>
    <row r="88" s="19" customFormat="1" ht="16.05" customHeight="1" spans="1:15">
      <c r="A88" s="6">
        <v>51280</v>
      </c>
      <c r="B88" s="6" t="s">
        <v>23618</v>
      </c>
      <c r="C88" s="6" t="s">
        <v>23259</v>
      </c>
      <c r="D88" s="6" t="s">
        <v>23260</v>
      </c>
      <c r="E88" s="6" t="s">
        <v>428</v>
      </c>
      <c r="F88" s="6" t="s">
        <v>429</v>
      </c>
      <c r="G88" s="6" t="s">
        <v>23619</v>
      </c>
      <c r="H88" s="6" t="s">
        <v>23620</v>
      </c>
      <c r="I88" s="6" t="s">
        <v>23420</v>
      </c>
      <c r="J88" s="6" t="s">
        <v>23621</v>
      </c>
      <c r="K88" s="6">
        <v>219.31</v>
      </c>
      <c r="L88" s="6" t="s">
        <v>23265</v>
      </c>
      <c r="M88" s="6">
        <v>86</v>
      </c>
      <c r="N88" s="10" t="s">
        <v>368</v>
      </c>
      <c r="O88" s="10"/>
    </row>
    <row r="89" s="19" customFormat="1" ht="16.05" customHeight="1" spans="1:15">
      <c r="A89" s="6">
        <v>62592</v>
      </c>
      <c r="B89" s="6" t="s">
        <v>23622</v>
      </c>
      <c r="C89" s="6" t="s">
        <v>23259</v>
      </c>
      <c r="D89" s="6" t="s">
        <v>23260</v>
      </c>
      <c r="E89" s="6" t="s">
        <v>428</v>
      </c>
      <c r="F89" s="6" t="s">
        <v>429</v>
      </c>
      <c r="G89" s="6" t="s">
        <v>23623</v>
      </c>
      <c r="H89" s="6" t="s">
        <v>23624</v>
      </c>
      <c r="I89" s="6" t="s">
        <v>23386</v>
      </c>
      <c r="J89" s="6" t="s">
        <v>23625</v>
      </c>
      <c r="K89" s="6">
        <v>218.78</v>
      </c>
      <c r="L89" s="6" t="s">
        <v>23265</v>
      </c>
      <c r="M89" s="6">
        <v>87</v>
      </c>
      <c r="N89" s="10" t="s">
        <v>368</v>
      </c>
      <c r="O89" s="10"/>
    </row>
    <row r="90" s="19" customFormat="1" ht="16.05" customHeight="1" spans="1:15">
      <c r="A90" s="6">
        <v>52112</v>
      </c>
      <c r="B90" s="6" t="s">
        <v>23626</v>
      </c>
      <c r="C90" s="6" t="s">
        <v>23259</v>
      </c>
      <c r="D90" s="6" t="s">
        <v>23260</v>
      </c>
      <c r="E90" s="6" t="s">
        <v>428</v>
      </c>
      <c r="F90" s="6" t="s">
        <v>429</v>
      </c>
      <c r="G90" s="6" t="s">
        <v>23627</v>
      </c>
      <c r="H90" s="6" t="s">
        <v>23628</v>
      </c>
      <c r="I90" s="6" t="s">
        <v>23391</v>
      </c>
      <c r="J90" s="6" t="s">
        <v>23629</v>
      </c>
      <c r="K90" s="6">
        <v>217.2</v>
      </c>
      <c r="L90" s="6" t="s">
        <v>23265</v>
      </c>
      <c r="M90" s="6">
        <v>88</v>
      </c>
      <c r="N90" s="10" t="s">
        <v>368</v>
      </c>
      <c r="O90" s="10"/>
    </row>
    <row r="91" s="19" customFormat="1" ht="16.05" customHeight="1" spans="1:15">
      <c r="A91" s="6">
        <v>52014</v>
      </c>
      <c r="B91" s="6" t="s">
        <v>23630</v>
      </c>
      <c r="C91" s="6" t="s">
        <v>23259</v>
      </c>
      <c r="D91" s="6" t="s">
        <v>23260</v>
      </c>
      <c r="E91" s="6" t="s">
        <v>428</v>
      </c>
      <c r="F91" s="6" t="s">
        <v>429</v>
      </c>
      <c r="G91" s="6" t="s">
        <v>23631</v>
      </c>
      <c r="H91" s="6" t="s">
        <v>23632</v>
      </c>
      <c r="I91" s="6" t="s">
        <v>23273</v>
      </c>
      <c r="J91" s="6" t="s">
        <v>23633</v>
      </c>
      <c r="K91" s="6">
        <v>215</v>
      </c>
      <c r="L91" s="6" t="s">
        <v>23265</v>
      </c>
      <c r="M91" s="6">
        <v>89</v>
      </c>
      <c r="N91" s="10" t="s">
        <v>368</v>
      </c>
      <c r="O91" s="10"/>
    </row>
    <row r="92" s="19" customFormat="1" ht="16.05" customHeight="1" spans="1:15">
      <c r="A92" s="6">
        <v>46835</v>
      </c>
      <c r="B92" s="6" t="s">
        <v>23634</v>
      </c>
      <c r="C92" s="6" t="s">
        <v>23259</v>
      </c>
      <c r="D92" s="6" t="s">
        <v>23260</v>
      </c>
      <c r="E92" s="6" t="s">
        <v>428</v>
      </c>
      <c r="F92" s="6" t="s">
        <v>429</v>
      </c>
      <c r="G92" s="6" t="s">
        <v>23635</v>
      </c>
      <c r="H92" s="6" t="s">
        <v>23371</v>
      </c>
      <c r="I92" s="6" t="s">
        <v>23433</v>
      </c>
      <c r="J92" s="6" t="s">
        <v>23636</v>
      </c>
      <c r="K92" s="6">
        <v>214.38</v>
      </c>
      <c r="L92" s="6" t="s">
        <v>23265</v>
      </c>
      <c r="M92" s="6">
        <v>90</v>
      </c>
      <c r="N92" s="10" t="s">
        <v>368</v>
      </c>
      <c r="O92" s="10"/>
    </row>
    <row r="93" s="19" customFormat="1" ht="16.05" customHeight="1" spans="1:15">
      <c r="A93" s="6">
        <v>48516</v>
      </c>
      <c r="B93" s="6" t="s">
        <v>23637</v>
      </c>
      <c r="C93" s="6" t="s">
        <v>23259</v>
      </c>
      <c r="D93" s="6" t="s">
        <v>23260</v>
      </c>
      <c r="E93" s="6" t="s">
        <v>428</v>
      </c>
      <c r="F93" s="6" t="s">
        <v>429</v>
      </c>
      <c r="G93" s="6" t="s">
        <v>23638</v>
      </c>
      <c r="H93" s="6" t="s">
        <v>23361</v>
      </c>
      <c r="I93" s="6" t="s">
        <v>23334</v>
      </c>
      <c r="J93" s="6" t="s">
        <v>23639</v>
      </c>
      <c r="K93" s="6">
        <v>213.09</v>
      </c>
      <c r="L93" s="6" t="s">
        <v>23265</v>
      </c>
      <c r="M93" s="6">
        <v>91</v>
      </c>
      <c r="N93" s="10" t="s">
        <v>368</v>
      </c>
      <c r="O93" s="10"/>
    </row>
    <row r="94" s="19" customFormat="1" ht="16.05" customHeight="1" spans="1:15">
      <c r="A94" s="6">
        <v>61008</v>
      </c>
      <c r="B94" s="6" t="s">
        <v>23640</v>
      </c>
      <c r="C94" s="6" t="s">
        <v>23259</v>
      </c>
      <c r="D94" s="6" t="s">
        <v>23260</v>
      </c>
      <c r="E94" s="6" t="s">
        <v>428</v>
      </c>
      <c r="F94" s="6" t="s">
        <v>429</v>
      </c>
      <c r="G94" s="6" t="s">
        <v>23641</v>
      </c>
      <c r="H94" s="6" t="s">
        <v>4541</v>
      </c>
      <c r="I94" s="6" t="s">
        <v>23642</v>
      </c>
      <c r="J94" s="6" t="s">
        <v>23643</v>
      </c>
      <c r="K94" s="6">
        <v>201.28</v>
      </c>
      <c r="L94" s="6" t="s">
        <v>23265</v>
      </c>
      <c r="M94" s="6">
        <v>92</v>
      </c>
      <c r="N94" s="10" t="s">
        <v>368</v>
      </c>
      <c r="O94" s="10"/>
    </row>
    <row r="95" s="19" customFormat="1" ht="16.05" customHeight="1" spans="1:15">
      <c r="A95" s="6">
        <v>61552</v>
      </c>
      <c r="B95" s="6" t="s">
        <v>23644</v>
      </c>
      <c r="C95" s="6" t="s">
        <v>23259</v>
      </c>
      <c r="D95" s="6" t="s">
        <v>23260</v>
      </c>
      <c r="E95" s="6" t="s">
        <v>428</v>
      </c>
      <c r="F95" s="6" t="s">
        <v>429</v>
      </c>
      <c r="G95" s="6" t="s">
        <v>23645</v>
      </c>
      <c r="H95" s="6" t="s">
        <v>23646</v>
      </c>
      <c r="I95" s="6" t="s">
        <v>23263</v>
      </c>
      <c r="J95" s="6" t="s">
        <v>23647</v>
      </c>
      <c r="K95" s="6">
        <v>195</v>
      </c>
      <c r="L95" s="6" t="s">
        <v>23265</v>
      </c>
      <c r="M95" s="6">
        <v>93</v>
      </c>
      <c r="N95" s="10" t="s">
        <v>368</v>
      </c>
      <c r="O95" s="10"/>
    </row>
    <row r="96" s="19" customFormat="1" ht="16.05" customHeight="1" spans="1:15">
      <c r="A96" s="6">
        <v>52692</v>
      </c>
      <c r="B96" s="6" t="s">
        <v>23648</v>
      </c>
      <c r="C96" s="6" t="s">
        <v>23259</v>
      </c>
      <c r="D96" s="6" t="s">
        <v>23260</v>
      </c>
      <c r="E96" s="6" t="s">
        <v>428</v>
      </c>
      <c r="F96" s="6" t="s">
        <v>429</v>
      </c>
      <c r="G96" s="6" t="s">
        <v>23649</v>
      </c>
      <c r="H96" s="6" t="s">
        <v>23650</v>
      </c>
      <c r="I96" s="6" t="s">
        <v>23329</v>
      </c>
      <c r="J96" s="6" t="s">
        <v>23651</v>
      </c>
      <c r="K96" s="6">
        <v>195</v>
      </c>
      <c r="L96" s="6" t="s">
        <v>23265</v>
      </c>
      <c r="M96" s="6">
        <v>94</v>
      </c>
      <c r="N96" s="10" t="s">
        <v>368</v>
      </c>
      <c r="O96" s="10"/>
    </row>
    <row r="97" s="19" customFormat="1" ht="16.05" customHeight="1" spans="1:15">
      <c r="A97" s="6">
        <v>61762</v>
      </c>
      <c r="B97" s="6" t="s">
        <v>23652</v>
      </c>
      <c r="C97" s="6" t="s">
        <v>23259</v>
      </c>
      <c r="D97" s="6" t="s">
        <v>23260</v>
      </c>
      <c r="E97" s="6" t="s">
        <v>428</v>
      </c>
      <c r="F97" s="6" t="s">
        <v>429</v>
      </c>
      <c r="G97" s="6" t="s">
        <v>23653</v>
      </c>
      <c r="H97" s="6" t="s">
        <v>23600</v>
      </c>
      <c r="I97" s="6" t="s">
        <v>23601</v>
      </c>
      <c r="J97" s="6" t="s">
        <v>23654</v>
      </c>
      <c r="K97" s="6">
        <v>191.12</v>
      </c>
      <c r="L97" s="6" t="s">
        <v>23265</v>
      </c>
      <c r="M97" s="6">
        <v>95</v>
      </c>
      <c r="N97" s="10" t="s">
        <v>368</v>
      </c>
      <c r="O97" s="10"/>
    </row>
    <row r="98" s="19" customFormat="1" ht="16.05" customHeight="1" spans="1:15">
      <c r="A98" s="6">
        <v>47115</v>
      </c>
      <c r="B98" s="6" t="s">
        <v>23655</v>
      </c>
      <c r="C98" s="6" t="s">
        <v>23259</v>
      </c>
      <c r="D98" s="6" t="s">
        <v>23260</v>
      </c>
      <c r="E98" s="6" t="s">
        <v>428</v>
      </c>
      <c r="F98" s="6" t="s">
        <v>429</v>
      </c>
      <c r="G98" s="6" t="s">
        <v>23656</v>
      </c>
      <c r="H98" s="6" t="s">
        <v>23318</v>
      </c>
      <c r="I98" s="6" t="s">
        <v>23484</v>
      </c>
      <c r="J98" s="6" t="s">
        <v>23657</v>
      </c>
      <c r="K98" s="6">
        <v>190</v>
      </c>
      <c r="L98" s="6" t="s">
        <v>23265</v>
      </c>
      <c r="M98" s="6">
        <v>96</v>
      </c>
      <c r="N98" s="10" t="s">
        <v>368</v>
      </c>
      <c r="O98" s="10"/>
    </row>
    <row r="99" s="19" customFormat="1" ht="16.05" customHeight="1" spans="1:15">
      <c r="A99" s="6">
        <v>52666</v>
      </c>
      <c r="B99" s="6" t="s">
        <v>23658</v>
      </c>
      <c r="C99" s="6" t="s">
        <v>23259</v>
      </c>
      <c r="D99" s="6" t="s">
        <v>23260</v>
      </c>
      <c r="E99" s="6" t="s">
        <v>428</v>
      </c>
      <c r="F99" s="6" t="s">
        <v>429</v>
      </c>
      <c r="G99" s="6" t="s">
        <v>23659</v>
      </c>
      <c r="H99" s="6" t="s">
        <v>23660</v>
      </c>
      <c r="I99" s="6" t="s">
        <v>23661</v>
      </c>
      <c r="J99" s="6" t="s">
        <v>23662</v>
      </c>
      <c r="K99" s="6">
        <v>190</v>
      </c>
      <c r="L99" s="6" t="s">
        <v>23265</v>
      </c>
      <c r="M99" s="6">
        <v>97</v>
      </c>
      <c r="N99" s="10" t="s">
        <v>368</v>
      </c>
      <c r="O99" s="10"/>
    </row>
    <row r="100" s="19" customFormat="1" ht="16.05" customHeight="1" spans="1:15">
      <c r="A100" s="6">
        <v>56038</v>
      </c>
      <c r="B100" s="6" t="s">
        <v>23663</v>
      </c>
      <c r="C100" s="6" t="s">
        <v>23259</v>
      </c>
      <c r="D100" s="6" t="s">
        <v>23260</v>
      </c>
      <c r="E100" s="6" t="s">
        <v>428</v>
      </c>
      <c r="F100" s="6" t="s">
        <v>429</v>
      </c>
      <c r="G100" s="6" t="s">
        <v>23664</v>
      </c>
      <c r="H100" s="6" t="s">
        <v>23665</v>
      </c>
      <c r="I100" s="6" t="s">
        <v>23666</v>
      </c>
      <c r="J100" s="6" t="s">
        <v>23667</v>
      </c>
      <c r="K100" s="6">
        <v>185</v>
      </c>
      <c r="L100" s="6" t="s">
        <v>23265</v>
      </c>
      <c r="M100" s="6">
        <v>98</v>
      </c>
      <c r="N100" s="10" t="s">
        <v>368</v>
      </c>
      <c r="O100" s="10"/>
    </row>
    <row r="101" s="19" customFormat="1" ht="16.05" customHeight="1" spans="1:15">
      <c r="A101" s="6">
        <v>46944</v>
      </c>
      <c r="B101" s="6" t="s">
        <v>23668</v>
      </c>
      <c r="C101" s="6" t="s">
        <v>23259</v>
      </c>
      <c r="D101" s="6" t="s">
        <v>23260</v>
      </c>
      <c r="E101" s="6" t="s">
        <v>428</v>
      </c>
      <c r="F101" s="6" t="s">
        <v>429</v>
      </c>
      <c r="G101" s="6" t="s">
        <v>23669</v>
      </c>
      <c r="H101" s="6" t="s">
        <v>23670</v>
      </c>
      <c r="I101" s="6" t="s">
        <v>23319</v>
      </c>
      <c r="J101" s="6" t="s">
        <v>23671</v>
      </c>
      <c r="K101" s="6">
        <v>185</v>
      </c>
      <c r="L101" s="6" t="s">
        <v>23265</v>
      </c>
      <c r="M101" s="6">
        <v>99</v>
      </c>
      <c r="N101" s="10" t="s">
        <v>368</v>
      </c>
      <c r="O101" s="10"/>
    </row>
    <row r="102" s="19" customFormat="1" ht="16.05" customHeight="1" spans="1:15">
      <c r="A102" s="6">
        <v>48500</v>
      </c>
      <c r="B102" s="6" t="s">
        <v>23672</v>
      </c>
      <c r="C102" s="6" t="s">
        <v>23259</v>
      </c>
      <c r="D102" s="6" t="s">
        <v>23260</v>
      </c>
      <c r="E102" s="6" t="s">
        <v>428</v>
      </c>
      <c r="F102" s="6" t="s">
        <v>429</v>
      </c>
      <c r="G102" s="6" t="s">
        <v>23673</v>
      </c>
      <c r="H102" s="6" t="s">
        <v>23674</v>
      </c>
      <c r="I102" s="6" t="s">
        <v>23675</v>
      </c>
      <c r="J102" s="6" t="s">
        <v>23676</v>
      </c>
      <c r="K102" s="6">
        <v>185</v>
      </c>
      <c r="L102" s="6" t="s">
        <v>23265</v>
      </c>
      <c r="M102" s="6">
        <v>100</v>
      </c>
      <c r="N102" s="10" t="s">
        <v>368</v>
      </c>
      <c r="O102" s="10"/>
    </row>
    <row r="103" s="19" customFormat="1" ht="16.05" customHeight="1" spans="1:15">
      <c r="A103" s="6">
        <v>50292</v>
      </c>
      <c r="B103" s="6" t="s">
        <v>23677</v>
      </c>
      <c r="C103" s="6" t="s">
        <v>23259</v>
      </c>
      <c r="D103" s="6" t="s">
        <v>23260</v>
      </c>
      <c r="E103" s="6" t="s">
        <v>428</v>
      </c>
      <c r="F103" s="6" t="s">
        <v>429</v>
      </c>
      <c r="G103" s="6" t="s">
        <v>23678</v>
      </c>
      <c r="H103" s="6" t="s">
        <v>23679</v>
      </c>
      <c r="I103" s="6" t="s">
        <v>23680</v>
      </c>
      <c r="J103" s="6" t="s">
        <v>23681</v>
      </c>
      <c r="K103" s="6">
        <v>185</v>
      </c>
      <c r="L103" s="6" t="s">
        <v>23265</v>
      </c>
      <c r="M103" s="6">
        <v>101</v>
      </c>
      <c r="N103" s="10" t="s">
        <v>368</v>
      </c>
      <c r="O103" s="10"/>
    </row>
    <row r="104" s="19" customFormat="1" ht="16.05" customHeight="1" spans="1:15">
      <c r="A104" s="6">
        <v>55783</v>
      </c>
      <c r="B104" s="6" t="s">
        <v>23682</v>
      </c>
      <c r="C104" s="6" t="s">
        <v>23259</v>
      </c>
      <c r="D104" s="6" t="s">
        <v>23260</v>
      </c>
      <c r="E104" s="6" t="s">
        <v>428</v>
      </c>
      <c r="F104" s="6" t="s">
        <v>429</v>
      </c>
      <c r="G104" s="6" t="s">
        <v>23683</v>
      </c>
      <c r="H104" s="6" t="s">
        <v>23684</v>
      </c>
      <c r="I104" s="6" t="s">
        <v>23570</v>
      </c>
      <c r="J104" s="6" t="s">
        <v>23685</v>
      </c>
      <c r="K104" s="6">
        <v>185</v>
      </c>
      <c r="L104" s="6" t="s">
        <v>23265</v>
      </c>
      <c r="M104" s="6">
        <v>102</v>
      </c>
      <c r="N104" s="10" t="s">
        <v>368</v>
      </c>
      <c r="O104" s="10"/>
    </row>
    <row r="105" s="19" customFormat="1" ht="16.05" customHeight="1" spans="1:15">
      <c r="A105" s="6">
        <v>55886</v>
      </c>
      <c r="B105" s="6" t="s">
        <v>23686</v>
      </c>
      <c r="C105" s="6" t="s">
        <v>23259</v>
      </c>
      <c r="D105" s="6" t="s">
        <v>23260</v>
      </c>
      <c r="E105" s="6" t="s">
        <v>428</v>
      </c>
      <c r="F105" s="6" t="s">
        <v>429</v>
      </c>
      <c r="G105" s="6" t="s">
        <v>23687</v>
      </c>
      <c r="H105" s="6" t="s">
        <v>23688</v>
      </c>
      <c r="I105" s="6" t="s">
        <v>23689</v>
      </c>
      <c r="J105" s="6" t="s">
        <v>23690</v>
      </c>
      <c r="K105" s="6">
        <v>185</v>
      </c>
      <c r="L105" s="6" t="s">
        <v>23265</v>
      </c>
      <c r="M105" s="6">
        <v>103</v>
      </c>
      <c r="N105" s="10" t="s">
        <v>368</v>
      </c>
      <c r="O105" s="10"/>
    </row>
    <row r="106" s="19" customFormat="1" ht="16.05" customHeight="1" spans="1:15">
      <c r="A106" s="6">
        <v>61778</v>
      </c>
      <c r="B106" s="6" t="s">
        <v>23691</v>
      </c>
      <c r="C106" s="6" t="s">
        <v>23259</v>
      </c>
      <c r="D106" s="6" t="s">
        <v>23260</v>
      </c>
      <c r="E106" s="6" t="s">
        <v>428</v>
      </c>
      <c r="F106" s="6" t="s">
        <v>429</v>
      </c>
      <c r="G106" s="6" t="s">
        <v>23692</v>
      </c>
      <c r="H106" s="6" t="s">
        <v>23693</v>
      </c>
      <c r="I106" s="6" t="s">
        <v>23523</v>
      </c>
      <c r="J106" s="6" t="s">
        <v>23694</v>
      </c>
      <c r="K106" s="6">
        <v>184</v>
      </c>
      <c r="L106" s="6" t="s">
        <v>23265</v>
      </c>
      <c r="M106" s="6">
        <v>104</v>
      </c>
      <c r="N106" s="10" t="s">
        <v>368</v>
      </c>
      <c r="O106" s="10"/>
    </row>
    <row r="107" s="19" customFormat="1" ht="16.05" customHeight="1" spans="1:15">
      <c r="A107" s="6">
        <v>50327</v>
      </c>
      <c r="B107" s="6" t="s">
        <v>23695</v>
      </c>
      <c r="C107" s="6" t="s">
        <v>23259</v>
      </c>
      <c r="D107" s="6" t="s">
        <v>23260</v>
      </c>
      <c r="E107" s="6" t="s">
        <v>428</v>
      </c>
      <c r="F107" s="6" t="s">
        <v>429</v>
      </c>
      <c r="G107" s="6" t="s">
        <v>23696</v>
      </c>
      <c r="H107" s="6" t="s">
        <v>23697</v>
      </c>
      <c r="I107" s="6" t="s">
        <v>23329</v>
      </c>
      <c r="J107" s="6" t="s">
        <v>23698</v>
      </c>
      <c r="K107" s="6">
        <v>180</v>
      </c>
      <c r="L107" s="6" t="s">
        <v>23265</v>
      </c>
      <c r="M107" s="6">
        <v>105</v>
      </c>
      <c r="N107" s="10" t="s">
        <v>368</v>
      </c>
      <c r="O107" s="10"/>
    </row>
    <row r="108" s="19" customFormat="1" ht="16.05" customHeight="1" spans="1:15">
      <c r="A108" s="6">
        <v>60207</v>
      </c>
      <c r="B108" s="6" t="s">
        <v>23699</v>
      </c>
      <c r="C108" s="6" t="s">
        <v>23259</v>
      </c>
      <c r="D108" s="6" t="s">
        <v>23260</v>
      </c>
      <c r="E108" s="6" t="s">
        <v>428</v>
      </c>
      <c r="F108" s="6" t="s">
        <v>429</v>
      </c>
      <c r="G108" s="6" t="s">
        <v>23700</v>
      </c>
      <c r="H108" s="6" t="s">
        <v>3868</v>
      </c>
      <c r="I108" s="6" t="s">
        <v>23701</v>
      </c>
      <c r="J108" s="6" t="s">
        <v>23702</v>
      </c>
      <c r="K108" s="6">
        <v>180</v>
      </c>
      <c r="L108" s="6" t="s">
        <v>23265</v>
      </c>
      <c r="M108" s="6">
        <v>106</v>
      </c>
      <c r="N108" s="10" t="s">
        <v>368</v>
      </c>
      <c r="O108" s="10"/>
    </row>
    <row r="109" s="19" customFormat="1" ht="16.05" customHeight="1" spans="1:15">
      <c r="A109" s="6">
        <v>55146</v>
      </c>
      <c r="B109" s="6" t="s">
        <v>23703</v>
      </c>
      <c r="C109" s="6" t="s">
        <v>23259</v>
      </c>
      <c r="D109" s="6" t="s">
        <v>23260</v>
      </c>
      <c r="E109" s="6" t="s">
        <v>428</v>
      </c>
      <c r="F109" s="6" t="s">
        <v>429</v>
      </c>
      <c r="G109" s="6" t="s">
        <v>23704</v>
      </c>
      <c r="H109" s="6" t="s">
        <v>3868</v>
      </c>
      <c r="I109" s="6" t="s">
        <v>3869</v>
      </c>
      <c r="J109" s="6" t="s">
        <v>23705</v>
      </c>
      <c r="K109" s="6">
        <v>178.88</v>
      </c>
      <c r="L109" s="6" t="s">
        <v>23265</v>
      </c>
      <c r="M109" s="6">
        <v>107</v>
      </c>
      <c r="N109" s="10" t="s">
        <v>368</v>
      </c>
      <c r="O109" s="10"/>
    </row>
    <row r="110" s="19" customFormat="1" ht="16.05" customHeight="1" spans="1:15">
      <c r="A110" s="6">
        <v>61966</v>
      </c>
      <c r="B110" s="6" t="s">
        <v>23706</v>
      </c>
      <c r="C110" s="6" t="s">
        <v>23259</v>
      </c>
      <c r="D110" s="6" t="s">
        <v>23260</v>
      </c>
      <c r="E110" s="6" t="s">
        <v>428</v>
      </c>
      <c r="F110" s="6" t="s">
        <v>429</v>
      </c>
      <c r="G110" s="6" t="s">
        <v>23707</v>
      </c>
      <c r="H110" s="6" t="s">
        <v>23442</v>
      </c>
      <c r="I110" s="6" t="s">
        <v>23367</v>
      </c>
      <c r="J110" s="6" t="s">
        <v>23708</v>
      </c>
      <c r="K110" s="6">
        <v>178</v>
      </c>
      <c r="L110" s="6" t="s">
        <v>23265</v>
      </c>
      <c r="M110" s="6">
        <v>108</v>
      </c>
      <c r="N110" s="10" t="s">
        <v>368</v>
      </c>
      <c r="O110" s="10"/>
    </row>
    <row r="111" s="19" customFormat="1" ht="16.05" customHeight="1" spans="1:15">
      <c r="A111" s="6">
        <v>48489</v>
      </c>
      <c r="B111" s="6" t="s">
        <v>23709</v>
      </c>
      <c r="C111" s="6" t="s">
        <v>23259</v>
      </c>
      <c r="D111" s="6" t="s">
        <v>23260</v>
      </c>
      <c r="E111" s="6" t="s">
        <v>428</v>
      </c>
      <c r="F111" s="6" t="s">
        <v>429</v>
      </c>
      <c r="G111" s="6" t="s">
        <v>23710</v>
      </c>
      <c r="H111" s="6" t="s">
        <v>23711</v>
      </c>
      <c r="I111" s="6" t="s">
        <v>23712</v>
      </c>
      <c r="J111" s="6" t="s">
        <v>23710</v>
      </c>
      <c r="K111" s="6">
        <v>176.9</v>
      </c>
      <c r="L111" s="6" t="s">
        <v>23265</v>
      </c>
      <c r="M111" s="6">
        <v>109</v>
      </c>
      <c r="N111" s="10" t="s">
        <v>368</v>
      </c>
      <c r="O111" s="10"/>
    </row>
    <row r="112" s="19" customFormat="1" ht="16.05" customHeight="1" spans="1:15">
      <c r="A112" s="6">
        <v>62348</v>
      </c>
      <c r="B112" s="6" t="s">
        <v>23713</v>
      </c>
      <c r="C112" s="6" t="s">
        <v>23259</v>
      </c>
      <c r="D112" s="6" t="s">
        <v>23260</v>
      </c>
      <c r="E112" s="6" t="s">
        <v>428</v>
      </c>
      <c r="F112" s="6" t="s">
        <v>429</v>
      </c>
      <c r="G112" s="6" t="s">
        <v>23714</v>
      </c>
      <c r="H112" s="6" t="s">
        <v>23715</v>
      </c>
      <c r="I112" s="6" t="s">
        <v>23367</v>
      </c>
      <c r="J112" s="6" t="s">
        <v>23716</v>
      </c>
      <c r="K112" s="6">
        <v>176</v>
      </c>
      <c r="L112" s="6" t="s">
        <v>23265</v>
      </c>
      <c r="M112" s="6">
        <v>110</v>
      </c>
      <c r="N112" s="10" t="s">
        <v>368</v>
      </c>
      <c r="O112" s="10"/>
    </row>
    <row r="113" s="19" customFormat="1" ht="16.05" customHeight="1" spans="1:15">
      <c r="A113" s="6">
        <v>48578</v>
      </c>
      <c r="B113" s="6" t="s">
        <v>23717</v>
      </c>
      <c r="C113" s="6" t="s">
        <v>23259</v>
      </c>
      <c r="D113" s="6" t="s">
        <v>23260</v>
      </c>
      <c r="E113" s="6" t="s">
        <v>428</v>
      </c>
      <c r="F113" s="6" t="s">
        <v>429</v>
      </c>
      <c r="G113" s="6" t="s">
        <v>23718</v>
      </c>
      <c r="H113" s="6" t="s">
        <v>23719</v>
      </c>
      <c r="I113" s="6" t="s">
        <v>23720</v>
      </c>
      <c r="J113" s="6" t="s">
        <v>23721</v>
      </c>
      <c r="K113" s="6">
        <v>175</v>
      </c>
      <c r="L113" s="6" t="s">
        <v>23265</v>
      </c>
      <c r="M113" s="6">
        <v>111</v>
      </c>
      <c r="N113" s="10" t="s">
        <v>368</v>
      </c>
      <c r="O113" s="10"/>
    </row>
    <row r="114" s="19" customFormat="1" ht="16.05" customHeight="1" spans="1:15">
      <c r="A114" s="6">
        <v>62324</v>
      </c>
      <c r="B114" s="6" t="s">
        <v>23722</v>
      </c>
      <c r="C114" s="6" t="s">
        <v>23259</v>
      </c>
      <c r="D114" s="6" t="s">
        <v>23260</v>
      </c>
      <c r="E114" s="6" t="s">
        <v>428</v>
      </c>
      <c r="F114" s="6" t="s">
        <v>429</v>
      </c>
      <c r="G114" s="6" t="s">
        <v>23723</v>
      </c>
      <c r="H114" s="6" t="s">
        <v>23381</v>
      </c>
      <c r="I114" s="6" t="s">
        <v>23724</v>
      </c>
      <c r="J114" s="6" t="s">
        <v>23725</v>
      </c>
      <c r="K114" s="6">
        <v>175</v>
      </c>
      <c r="L114" s="6" t="s">
        <v>23265</v>
      </c>
      <c r="M114" s="6">
        <v>112</v>
      </c>
      <c r="N114" s="10" t="s">
        <v>368</v>
      </c>
      <c r="O114" s="10"/>
    </row>
    <row r="115" s="19" customFormat="1" ht="16.05" customHeight="1" spans="1:15">
      <c r="A115" s="6">
        <v>47593</v>
      </c>
      <c r="B115" s="6" t="s">
        <v>23726</v>
      </c>
      <c r="C115" s="6" t="s">
        <v>23259</v>
      </c>
      <c r="D115" s="6" t="s">
        <v>23260</v>
      </c>
      <c r="E115" s="6" t="s">
        <v>428</v>
      </c>
      <c r="F115" s="6" t="s">
        <v>429</v>
      </c>
      <c r="G115" s="6" t="s">
        <v>23727</v>
      </c>
      <c r="H115" s="6" t="s">
        <v>23728</v>
      </c>
      <c r="I115" s="6" t="s">
        <v>23357</v>
      </c>
      <c r="J115" s="6" t="s">
        <v>23729</v>
      </c>
      <c r="K115" s="6">
        <v>175</v>
      </c>
      <c r="L115" s="6" t="s">
        <v>23265</v>
      </c>
      <c r="M115" s="6">
        <v>113</v>
      </c>
      <c r="N115" s="10" t="s">
        <v>368</v>
      </c>
      <c r="O115" s="10"/>
    </row>
    <row r="116" s="19" customFormat="1" ht="16.05" customHeight="1" spans="1:15">
      <c r="A116" s="6">
        <v>60856</v>
      </c>
      <c r="B116" s="6" t="s">
        <v>23730</v>
      </c>
      <c r="C116" s="6" t="s">
        <v>23259</v>
      </c>
      <c r="D116" s="6" t="s">
        <v>23260</v>
      </c>
      <c r="E116" s="6" t="s">
        <v>428</v>
      </c>
      <c r="F116" s="6" t="s">
        <v>429</v>
      </c>
      <c r="G116" s="6" t="s">
        <v>23731</v>
      </c>
      <c r="H116" s="6" t="s">
        <v>23579</v>
      </c>
      <c r="I116" s="6" t="s">
        <v>23732</v>
      </c>
      <c r="J116" s="6" t="s">
        <v>23733</v>
      </c>
      <c r="K116" s="6">
        <v>165</v>
      </c>
      <c r="L116" s="6" t="s">
        <v>23265</v>
      </c>
      <c r="M116" s="6">
        <v>114</v>
      </c>
      <c r="N116" s="10" t="s">
        <v>368</v>
      </c>
      <c r="O116" s="10"/>
    </row>
    <row r="117" s="19" customFormat="1" ht="16.05" customHeight="1" spans="1:15">
      <c r="A117" s="6">
        <v>60741</v>
      </c>
      <c r="B117" s="6" t="s">
        <v>23734</v>
      </c>
      <c r="C117" s="6" t="s">
        <v>23259</v>
      </c>
      <c r="D117" s="6" t="s">
        <v>23260</v>
      </c>
      <c r="E117" s="6" t="s">
        <v>428</v>
      </c>
      <c r="F117" s="6" t="s">
        <v>429</v>
      </c>
      <c r="G117" s="6" t="s">
        <v>23735</v>
      </c>
      <c r="H117" s="6" t="s">
        <v>23579</v>
      </c>
      <c r="I117" s="6" t="s">
        <v>23580</v>
      </c>
      <c r="J117" s="6" t="s">
        <v>23736</v>
      </c>
      <c r="K117" s="6">
        <v>161</v>
      </c>
      <c r="L117" s="6" t="s">
        <v>23265</v>
      </c>
      <c r="M117" s="6">
        <v>115</v>
      </c>
      <c r="N117" s="10" t="s">
        <v>368</v>
      </c>
      <c r="O117" s="10"/>
    </row>
    <row r="118" s="19" customFormat="1" ht="16.05" customHeight="1" spans="1:15">
      <c r="A118" s="6">
        <v>52761</v>
      </c>
      <c r="B118" s="6" t="s">
        <v>23737</v>
      </c>
      <c r="C118" s="6" t="s">
        <v>23259</v>
      </c>
      <c r="D118" s="6" t="s">
        <v>23260</v>
      </c>
      <c r="E118" s="6" t="s">
        <v>428</v>
      </c>
      <c r="F118" s="6" t="s">
        <v>429</v>
      </c>
      <c r="G118" s="6" t="s">
        <v>23738</v>
      </c>
      <c r="H118" s="6" t="s">
        <v>23739</v>
      </c>
      <c r="I118" s="6" t="s">
        <v>23329</v>
      </c>
      <c r="J118" s="6" t="s">
        <v>23740</v>
      </c>
      <c r="K118" s="6">
        <v>160</v>
      </c>
      <c r="L118" s="6" t="s">
        <v>23265</v>
      </c>
      <c r="M118" s="6">
        <v>116</v>
      </c>
      <c r="N118" s="10" t="s">
        <v>368</v>
      </c>
      <c r="O118" s="10"/>
    </row>
    <row r="119" s="19" customFormat="1" ht="16.05" customHeight="1" spans="1:15">
      <c r="A119" s="6">
        <v>55845</v>
      </c>
      <c r="B119" s="6" t="s">
        <v>23741</v>
      </c>
      <c r="C119" s="6" t="s">
        <v>23259</v>
      </c>
      <c r="D119" s="6" t="s">
        <v>23260</v>
      </c>
      <c r="E119" s="6" t="s">
        <v>428</v>
      </c>
      <c r="F119" s="6" t="s">
        <v>429</v>
      </c>
      <c r="G119" s="6" t="s">
        <v>23742</v>
      </c>
      <c r="H119" s="6" t="s">
        <v>23743</v>
      </c>
      <c r="I119" s="6" t="s">
        <v>23570</v>
      </c>
      <c r="J119" s="6" t="s">
        <v>23744</v>
      </c>
      <c r="K119" s="6">
        <v>160</v>
      </c>
      <c r="L119" s="6" t="s">
        <v>23265</v>
      </c>
      <c r="M119" s="6">
        <v>117</v>
      </c>
      <c r="N119" s="10" t="s">
        <v>368</v>
      </c>
      <c r="O119" s="10"/>
    </row>
    <row r="120" s="19" customFormat="1" ht="16.05" customHeight="1" spans="1:15">
      <c r="A120" s="6">
        <v>62358</v>
      </c>
      <c r="B120" s="6" t="s">
        <v>23745</v>
      </c>
      <c r="C120" s="6" t="s">
        <v>23259</v>
      </c>
      <c r="D120" s="6" t="s">
        <v>23260</v>
      </c>
      <c r="E120" s="6" t="s">
        <v>428</v>
      </c>
      <c r="F120" s="6" t="s">
        <v>429</v>
      </c>
      <c r="G120" s="6" t="s">
        <v>23746</v>
      </c>
      <c r="H120" s="6" t="s">
        <v>23747</v>
      </c>
      <c r="I120" s="6" t="s">
        <v>23724</v>
      </c>
      <c r="J120" s="6" t="s">
        <v>23748</v>
      </c>
      <c r="K120" s="6">
        <v>160</v>
      </c>
      <c r="L120" s="6" t="s">
        <v>23265</v>
      </c>
      <c r="M120" s="6">
        <v>118</v>
      </c>
      <c r="N120" s="10" t="s">
        <v>368</v>
      </c>
      <c r="O120" s="10"/>
    </row>
    <row r="121" s="19" customFormat="1" ht="16.05" customHeight="1" spans="1:15">
      <c r="A121" s="6">
        <v>49802</v>
      </c>
      <c r="B121" s="6" t="s">
        <v>23749</v>
      </c>
      <c r="C121" s="6" t="s">
        <v>23259</v>
      </c>
      <c r="D121" s="6" t="s">
        <v>23260</v>
      </c>
      <c r="E121" s="6" t="s">
        <v>428</v>
      </c>
      <c r="F121" s="6" t="s">
        <v>429</v>
      </c>
      <c r="G121" s="6" t="s">
        <v>23750</v>
      </c>
      <c r="H121" s="6" t="s">
        <v>23751</v>
      </c>
      <c r="I121" s="6" t="s">
        <v>23712</v>
      </c>
      <c r="J121" s="6" t="s">
        <v>23750</v>
      </c>
      <c r="K121" s="6">
        <v>158</v>
      </c>
      <c r="L121" s="6" t="s">
        <v>23265</v>
      </c>
      <c r="M121" s="6">
        <v>119</v>
      </c>
      <c r="N121" s="10" t="s">
        <v>368</v>
      </c>
      <c r="O121" s="10"/>
    </row>
    <row r="122" s="19" customFormat="1" ht="16.05" customHeight="1" spans="1:15">
      <c r="A122" s="6">
        <v>62227</v>
      </c>
      <c r="B122" s="6" t="s">
        <v>23752</v>
      </c>
      <c r="C122" s="6" t="s">
        <v>23259</v>
      </c>
      <c r="D122" s="6" t="s">
        <v>23260</v>
      </c>
      <c r="E122" s="6" t="s">
        <v>428</v>
      </c>
      <c r="F122" s="6" t="s">
        <v>429</v>
      </c>
      <c r="G122" s="6" t="s">
        <v>23753</v>
      </c>
      <c r="H122" s="6" t="s">
        <v>23754</v>
      </c>
      <c r="I122" s="6" t="s">
        <v>23755</v>
      </c>
      <c r="J122" s="6" t="s">
        <v>23756</v>
      </c>
      <c r="K122" s="6">
        <v>157</v>
      </c>
      <c r="L122" s="6" t="s">
        <v>23265</v>
      </c>
      <c r="M122" s="6">
        <v>120</v>
      </c>
      <c r="N122" s="10" t="s">
        <v>368</v>
      </c>
      <c r="O122" s="10"/>
    </row>
    <row r="123" s="19" customFormat="1" ht="16.05" customHeight="1" spans="1:15">
      <c r="A123" s="6">
        <v>48526</v>
      </c>
      <c r="B123" s="6" t="s">
        <v>23757</v>
      </c>
      <c r="C123" s="6" t="s">
        <v>23259</v>
      </c>
      <c r="D123" s="6" t="s">
        <v>23260</v>
      </c>
      <c r="E123" s="6" t="s">
        <v>428</v>
      </c>
      <c r="F123" s="6" t="s">
        <v>429</v>
      </c>
      <c r="G123" s="6" t="s">
        <v>23758</v>
      </c>
      <c r="H123" s="6" t="s">
        <v>23759</v>
      </c>
      <c r="I123" s="6" t="s">
        <v>23760</v>
      </c>
      <c r="J123" s="6" t="s">
        <v>23758</v>
      </c>
      <c r="K123" s="6">
        <v>157</v>
      </c>
      <c r="L123" s="6" t="s">
        <v>23265</v>
      </c>
      <c r="M123" s="6">
        <v>121</v>
      </c>
      <c r="N123" s="10" t="s">
        <v>368</v>
      </c>
      <c r="O123" s="10"/>
    </row>
    <row r="124" s="19" customFormat="1" ht="16.05" customHeight="1" spans="1:15">
      <c r="A124" s="6">
        <v>62314</v>
      </c>
      <c r="B124" s="6" t="s">
        <v>23761</v>
      </c>
      <c r="C124" s="6" t="s">
        <v>23259</v>
      </c>
      <c r="D124" s="6" t="s">
        <v>23260</v>
      </c>
      <c r="E124" s="6" t="s">
        <v>428</v>
      </c>
      <c r="F124" s="6" t="s">
        <v>429</v>
      </c>
      <c r="G124" s="6" t="s">
        <v>23762</v>
      </c>
      <c r="H124" s="6" t="s">
        <v>23763</v>
      </c>
      <c r="I124" s="6" t="s">
        <v>23755</v>
      </c>
      <c r="J124" s="6" t="s">
        <v>23764</v>
      </c>
      <c r="K124" s="6">
        <v>155</v>
      </c>
      <c r="L124" s="6" t="s">
        <v>23265</v>
      </c>
      <c r="M124" s="6">
        <v>122</v>
      </c>
      <c r="N124" s="10" t="s">
        <v>368</v>
      </c>
      <c r="O124" s="10"/>
    </row>
    <row r="125" s="19" customFormat="1" ht="16.05" customHeight="1" spans="1:15">
      <c r="A125" s="6">
        <v>61910</v>
      </c>
      <c r="B125" s="6" t="s">
        <v>23765</v>
      </c>
      <c r="C125" s="6" t="s">
        <v>23259</v>
      </c>
      <c r="D125" s="6" t="s">
        <v>23260</v>
      </c>
      <c r="E125" s="6" t="s">
        <v>428</v>
      </c>
      <c r="F125" s="6" t="s">
        <v>429</v>
      </c>
      <c r="G125" s="6" t="s">
        <v>23766</v>
      </c>
      <c r="H125" s="6" t="s">
        <v>4368</v>
      </c>
      <c r="I125" s="6" t="s">
        <v>23767</v>
      </c>
      <c r="J125" s="6" t="s">
        <v>23768</v>
      </c>
      <c r="K125" s="6">
        <v>153</v>
      </c>
      <c r="L125" s="6" t="s">
        <v>23265</v>
      </c>
      <c r="M125" s="6">
        <v>123</v>
      </c>
      <c r="N125" s="10" t="s">
        <v>368</v>
      </c>
      <c r="O125" s="10"/>
    </row>
    <row r="126" s="19" customFormat="1" ht="16.05" customHeight="1" spans="1:15">
      <c r="A126" s="6">
        <v>55844</v>
      </c>
      <c r="B126" s="6" t="s">
        <v>23769</v>
      </c>
      <c r="C126" s="6" t="s">
        <v>23259</v>
      </c>
      <c r="D126" s="6" t="s">
        <v>23260</v>
      </c>
      <c r="E126" s="6" t="s">
        <v>428</v>
      </c>
      <c r="F126" s="6" t="s">
        <v>429</v>
      </c>
      <c r="G126" s="6" t="s">
        <v>23770</v>
      </c>
      <c r="H126" s="6" t="s">
        <v>23771</v>
      </c>
      <c r="I126" s="6" t="s">
        <v>23456</v>
      </c>
      <c r="J126" s="6" t="s">
        <v>23772</v>
      </c>
      <c r="K126" s="6">
        <v>150</v>
      </c>
      <c r="L126" s="6" t="s">
        <v>23265</v>
      </c>
      <c r="M126" s="6">
        <v>124</v>
      </c>
      <c r="N126" s="10" t="s">
        <v>368</v>
      </c>
      <c r="O126" s="10"/>
    </row>
    <row r="127" s="19" customFormat="1" ht="16.05" customHeight="1" spans="1:15">
      <c r="A127" s="6">
        <v>55023</v>
      </c>
      <c r="B127" s="6" t="s">
        <v>23773</v>
      </c>
      <c r="C127" s="6" t="s">
        <v>23259</v>
      </c>
      <c r="D127" s="6" t="s">
        <v>23260</v>
      </c>
      <c r="E127" s="6" t="s">
        <v>428</v>
      </c>
      <c r="F127" s="6" t="s">
        <v>429</v>
      </c>
      <c r="G127" s="6" t="s">
        <v>23774</v>
      </c>
      <c r="H127" s="6" t="s">
        <v>3868</v>
      </c>
      <c r="I127" s="6" t="s">
        <v>3869</v>
      </c>
      <c r="J127" s="6" t="s">
        <v>18000</v>
      </c>
      <c r="K127" s="6">
        <v>148.4</v>
      </c>
      <c r="L127" s="6" t="s">
        <v>23265</v>
      </c>
      <c r="M127" s="6">
        <v>125</v>
      </c>
      <c r="N127" s="10" t="s">
        <v>368</v>
      </c>
      <c r="O127" s="10"/>
    </row>
    <row r="128" s="19" customFormat="1" ht="16.05" customHeight="1" spans="1:15">
      <c r="A128" s="6">
        <v>62296</v>
      </c>
      <c r="B128" s="6" t="s">
        <v>23775</v>
      </c>
      <c r="C128" s="6" t="s">
        <v>23259</v>
      </c>
      <c r="D128" s="6" t="s">
        <v>23260</v>
      </c>
      <c r="E128" s="6" t="s">
        <v>428</v>
      </c>
      <c r="F128" s="6" t="s">
        <v>429</v>
      </c>
      <c r="G128" s="6" t="s">
        <v>23776</v>
      </c>
      <c r="H128" s="6" t="s">
        <v>23777</v>
      </c>
      <c r="I128" s="6" t="s">
        <v>23755</v>
      </c>
      <c r="J128" s="6" t="s">
        <v>23778</v>
      </c>
      <c r="K128" s="6">
        <v>148</v>
      </c>
      <c r="L128" s="6" t="s">
        <v>23265</v>
      </c>
      <c r="M128" s="6">
        <v>126</v>
      </c>
      <c r="N128" s="10" t="s">
        <v>368</v>
      </c>
      <c r="O128" s="10"/>
    </row>
    <row r="129" s="19" customFormat="1" ht="16.05" customHeight="1" spans="1:15">
      <c r="A129" s="6">
        <v>50173</v>
      </c>
      <c r="B129" s="6" t="s">
        <v>23779</v>
      </c>
      <c r="C129" s="6" t="s">
        <v>23259</v>
      </c>
      <c r="D129" s="6" t="s">
        <v>23260</v>
      </c>
      <c r="E129" s="6" t="s">
        <v>428</v>
      </c>
      <c r="F129" s="6" t="s">
        <v>429</v>
      </c>
      <c r="G129" s="6" t="s">
        <v>23780</v>
      </c>
      <c r="H129" s="6" t="s">
        <v>23781</v>
      </c>
      <c r="I129" s="6" t="s">
        <v>23680</v>
      </c>
      <c r="J129" s="6" t="s">
        <v>23782</v>
      </c>
      <c r="K129" s="6">
        <v>145</v>
      </c>
      <c r="L129" s="6" t="s">
        <v>23265</v>
      </c>
      <c r="M129" s="6">
        <v>127</v>
      </c>
      <c r="N129" s="10" t="s">
        <v>368</v>
      </c>
      <c r="O129" s="10"/>
    </row>
    <row r="130" s="19" customFormat="1" ht="16.05" customHeight="1" spans="1:15">
      <c r="A130" s="6">
        <v>61690</v>
      </c>
      <c r="B130" s="6" t="s">
        <v>23783</v>
      </c>
      <c r="C130" s="6" t="s">
        <v>23259</v>
      </c>
      <c r="D130" s="6" t="s">
        <v>23260</v>
      </c>
      <c r="E130" s="6" t="s">
        <v>428</v>
      </c>
      <c r="F130" s="6" t="s">
        <v>429</v>
      </c>
      <c r="G130" s="6" t="s">
        <v>23784</v>
      </c>
      <c r="H130" s="6" t="s">
        <v>23784</v>
      </c>
      <c r="I130" s="6" t="s">
        <v>23785</v>
      </c>
      <c r="J130" s="6" t="s">
        <v>23786</v>
      </c>
      <c r="K130" s="6">
        <v>145</v>
      </c>
      <c r="L130" s="6" t="s">
        <v>23265</v>
      </c>
      <c r="M130" s="6">
        <v>128</v>
      </c>
      <c r="N130" s="10" t="s">
        <v>368</v>
      </c>
      <c r="O130" s="10"/>
    </row>
    <row r="131" s="19" customFormat="1" ht="16.05" customHeight="1" spans="1:15">
      <c r="A131" s="6">
        <v>55715</v>
      </c>
      <c r="B131" s="6" t="s">
        <v>23787</v>
      </c>
      <c r="C131" s="6" t="s">
        <v>23259</v>
      </c>
      <c r="D131" s="6" t="s">
        <v>23260</v>
      </c>
      <c r="E131" s="6" t="s">
        <v>428</v>
      </c>
      <c r="F131" s="6" t="s">
        <v>429</v>
      </c>
      <c r="G131" s="6" t="s">
        <v>23788</v>
      </c>
      <c r="H131" s="6" t="s">
        <v>23789</v>
      </c>
      <c r="I131" s="6" t="s">
        <v>23496</v>
      </c>
      <c r="J131" s="6" t="s">
        <v>23790</v>
      </c>
      <c r="K131" s="6">
        <v>145</v>
      </c>
      <c r="L131" s="6" t="s">
        <v>23265</v>
      </c>
      <c r="M131" s="6">
        <v>129</v>
      </c>
      <c r="N131" s="10" t="s">
        <v>368</v>
      </c>
      <c r="O131" s="10"/>
    </row>
    <row r="132" s="19" customFormat="1" ht="16.05" customHeight="1" spans="1:15">
      <c r="A132" s="6">
        <v>62531</v>
      </c>
      <c r="B132" s="6" t="s">
        <v>23791</v>
      </c>
      <c r="C132" s="6" t="s">
        <v>23259</v>
      </c>
      <c r="D132" s="6" t="s">
        <v>23260</v>
      </c>
      <c r="E132" s="6" t="s">
        <v>428</v>
      </c>
      <c r="F132" s="6" t="s">
        <v>429</v>
      </c>
      <c r="G132" s="6" t="s">
        <v>23792</v>
      </c>
      <c r="H132" s="6" t="s">
        <v>23793</v>
      </c>
      <c r="I132" s="6" t="s">
        <v>23169</v>
      </c>
      <c r="J132" s="6" t="s">
        <v>23794</v>
      </c>
      <c r="K132" s="6">
        <v>140</v>
      </c>
      <c r="L132" s="6" t="s">
        <v>23265</v>
      </c>
      <c r="M132" s="6">
        <v>130</v>
      </c>
      <c r="N132" s="10" t="s">
        <v>368</v>
      </c>
      <c r="O132" s="10"/>
    </row>
    <row r="133" s="19" customFormat="1" ht="16.05" customHeight="1" spans="1:15">
      <c r="A133" s="6">
        <v>48563</v>
      </c>
      <c r="B133" s="6" t="s">
        <v>23795</v>
      </c>
      <c r="C133" s="6" t="s">
        <v>23259</v>
      </c>
      <c r="D133" s="6" t="s">
        <v>23260</v>
      </c>
      <c r="E133" s="6" t="s">
        <v>428</v>
      </c>
      <c r="F133" s="6" t="s">
        <v>429</v>
      </c>
      <c r="G133" s="6" t="s">
        <v>23796</v>
      </c>
      <c r="H133" s="6" t="s">
        <v>23711</v>
      </c>
      <c r="I133" s="6" t="s">
        <v>23760</v>
      </c>
      <c r="J133" s="6" t="s">
        <v>23796</v>
      </c>
      <c r="K133" s="6">
        <v>140</v>
      </c>
      <c r="L133" s="6" t="s">
        <v>23265</v>
      </c>
      <c r="M133" s="6">
        <v>131</v>
      </c>
      <c r="N133" s="10" t="s">
        <v>368</v>
      </c>
      <c r="O133" s="10"/>
    </row>
    <row r="134" s="19" customFormat="1" ht="16.05" customHeight="1" spans="1:15">
      <c r="A134" s="6">
        <v>60435</v>
      </c>
      <c r="B134" s="6" t="s">
        <v>23797</v>
      </c>
      <c r="C134" s="6" t="s">
        <v>23259</v>
      </c>
      <c r="D134" s="6" t="s">
        <v>23260</v>
      </c>
      <c r="E134" s="6" t="s">
        <v>428</v>
      </c>
      <c r="F134" s="6" t="s">
        <v>429</v>
      </c>
      <c r="G134" s="6" t="s">
        <v>23798</v>
      </c>
      <c r="H134" s="6" t="s">
        <v>464</v>
      </c>
      <c r="I134" s="6" t="s">
        <v>23541</v>
      </c>
      <c r="J134" s="6" t="s">
        <v>23799</v>
      </c>
      <c r="K134" s="6">
        <v>135</v>
      </c>
      <c r="L134" s="6" t="s">
        <v>23265</v>
      </c>
      <c r="M134" s="6">
        <v>132</v>
      </c>
      <c r="N134" s="10" t="s">
        <v>368</v>
      </c>
      <c r="O134" s="10"/>
    </row>
    <row r="135" s="19" customFormat="1" ht="16.05" customHeight="1" spans="1:15">
      <c r="A135" s="6">
        <v>60619</v>
      </c>
      <c r="B135" s="6" t="s">
        <v>23800</v>
      </c>
      <c r="C135" s="6" t="s">
        <v>23259</v>
      </c>
      <c r="D135" s="6" t="s">
        <v>23260</v>
      </c>
      <c r="E135" s="6" t="s">
        <v>428</v>
      </c>
      <c r="F135" s="6" t="s">
        <v>429</v>
      </c>
      <c r="G135" s="6" t="s">
        <v>23801</v>
      </c>
      <c r="H135" s="6" t="s">
        <v>23802</v>
      </c>
      <c r="I135" s="6" t="s">
        <v>23541</v>
      </c>
      <c r="J135" s="6" t="s">
        <v>23803</v>
      </c>
      <c r="K135" s="6">
        <v>130</v>
      </c>
      <c r="L135" s="6" t="s">
        <v>23265</v>
      </c>
      <c r="M135" s="6">
        <v>133</v>
      </c>
      <c r="N135" s="10" t="s">
        <v>368</v>
      </c>
      <c r="O135" s="10"/>
    </row>
    <row r="136" s="19" customFormat="1" ht="16.05" customHeight="1" spans="1:15">
      <c r="A136" s="6">
        <v>46932</v>
      </c>
      <c r="B136" s="6" t="s">
        <v>23804</v>
      </c>
      <c r="C136" s="6" t="s">
        <v>23259</v>
      </c>
      <c r="D136" s="6" t="s">
        <v>23260</v>
      </c>
      <c r="E136" s="6" t="s">
        <v>428</v>
      </c>
      <c r="F136" s="6" t="s">
        <v>429</v>
      </c>
      <c r="G136" s="6" t="s">
        <v>23805</v>
      </c>
      <c r="H136" s="6" t="s">
        <v>23318</v>
      </c>
      <c r="I136" s="6" t="s">
        <v>23319</v>
      </c>
      <c r="J136" s="6" t="s">
        <v>23806</v>
      </c>
      <c r="K136" s="6">
        <v>130</v>
      </c>
      <c r="L136" s="6" t="s">
        <v>23265</v>
      </c>
      <c r="M136" s="6">
        <v>134</v>
      </c>
      <c r="N136" s="10" t="s">
        <v>368</v>
      </c>
      <c r="O136" s="10"/>
    </row>
    <row r="137" s="19" customFormat="1" ht="16.05" customHeight="1" spans="1:15">
      <c r="A137" s="6">
        <v>60265</v>
      </c>
      <c r="B137" s="6" t="s">
        <v>23807</v>
      </c>
      <c r="C137" s="6" t="s">
        <v>23259</v>
      </c>
      <c r="D137" s="6" t="s">
        <v>23260</v>
      </c>
      <c r="E137" s="6" t="s">
        <v>428</v>
      </c>
      <c r="F137" s="6" t="s">
        <v>429</v>
      </c>
      <c r="G137" s="6" t="s">
        <v>23808</v>
      </c>
      <c r="H137" s="6" t="s">
        <v>23808</v>
      </c>
      <c r="I137" s="6" t="s">
        <v>23785</v>
      </c>
      <c r="J137" s="6" t="s">
        <v>23809</v>
      </c>
      <c r="K137" s="6">
        <v>125</v>
      </c>
      <c r="L137" s="6" t="s">
        <v>23265</v>
      </c>
      <c r="M137" s="6">
        <v>135</v>
      </c>
      <c r="N137" s="10" t="s">
        <v>368</v>
      </c>
      <c r="O137" s="10"/>
    </row>
    <row r="138" s="19" customFormat="1" ht="16.05" customHeight="1" spans="1:15">
      <c r="A138" s="6">
        <v>46914</v>
      </c>
      <c r="B138" s="6" t="s">
        <v>23810</v>
      </c>
      <c r="C138" s="6" t="s">
        <v>23259</v>
      </c>
      <c r="D138" s="6" t="s">
        <v>23260</v>
      </c>
      <c r="E138" s="6" t="s">
        <v>428</v>
      </c>
      <c r="F138" s="6" t="s">
        <v>429</v>
      </c>
      <c r="G138" s="6" t="s">
        <v>23811</v>
      </c>
      <c r="H138" s="6" t="s">
        <v>23812</v>
      </c>
      <c r="I138" s="6" t="s">
        <v>23324</v>
      </c>
      <c r="J138" s="6" t="s">
        <v>23813</v>
      </c>
      <c r="K138" s="6">
        <v>121</v>
      </c>
      <c r="L138" s="6" t="s">
        <v>23265</v>
      </c>
      <c r="M138" s="6">
        <v>136</v>
      </c>
      <c r="N138" s="10" t="s">
        <v>368</v>
      </c>
      <c r="O138" s="10"/>
    </row>
    <row r="139" s="19" customFormat="1" ht="16.05" customHeight="1" spans="1:15">
      <c r="A139" s="6">
        <v>47047</v>
      </c>
      <c r="B139" s="6" t="s">
        <v>23814</v>
      </c>
      <c r="C139" s="6" t="s">
        <v>23259</v>
      </c>
      <c r="D139" s="6" t="s">
        <v>23260</v>
      </c>
      <c r="E139" s="6" t="s">
        <v>428</v>
      </c>
      <c r="F139" s="6" t="s">
        <v>429</v>
      </c>
      <c r="G139" s="6" t="s">
        <v>23815</v>
      </c>
      <c r="H139" s="6" t="s">
        <v>23502</v>
      </c>
      <c r="I139" s="6" t="s">
        <v>23324</v>
      </c>
      <c r="J139" s="6" t="s">
        <v>23816</v>
      </c>
      <c r="K139" s="6">
        <v>120</v>
      </c>
      <c r="L139" s="6" t="s">
        <v>23265</v>
      </c>
      <c r="M139" s="6">
        <v>137</v>
      </c>
      <c r="N139" s="10" t="s">
        <v>368</v>
      </c>
      <c r="O139" s="10"/>
    </row>
    <row r="140" s="19" customFormat="1" ht="16.05" customHeight="1" spans="1:15">
      <c r="A140" s="6">
        <v>46670</v>
      </c>
      <c r="B140" s="6" t="s">
        <v>23817</v>
      </c>
      <c r="C140" s="6" t="s">
        <v>23259</v>
      </c>
      <c r="D140" s="6" t="s">
        <v>23260</v>
      </c>
      <c r="E140" s="6" t="s">
        <v>428</v>
      </c>
      <c r="F140" s="6" t="s">
        <v>429</v>
      </c>
      <c r="G140" s="6" t="s">
        <v>23818</v>
      </c>
      <c r="H140" s="6" t="s">
        <v>23318</v>
      </c>
      <c r="I140" s="6" t="s">
        <v>23319</v>
      </c>
      <c r="J140" s="6" t="s">
        <v>23819</v>
      </c>
      <c r="K140" s="6">
        <v>120</v>
      </c>
      <c r="L140" s="6" t="s">
        <v>23265</v>
      </c>
      <c r="M140" s="6">
        <v>138</v>
      </c>
      <c r="N140" s="10" t="s">
        <v>368</v>
      </c>
      <c r="O140" s="10"/>
    </row>
    <row r="141" s="19" customFormat="1" ht="16.05" customHeight="1" spans="1:15">
      <c r="A141" s="6">
        <v>62648</v>
      </c>
      <c r="B141" s="6" t="s">
        <v>23820</v>
      </c>
      <c r="C141" s="6" t="s">
        <v>23259</v>
      </c>
      <c r="D141" s="6" t="s">
        <v>23260</v>
      </c>
      <c r="E141" s="6" t="s">
        <v>428</v>
      </c>
      <c r="F141" s="6" t="s">
        <v>429</v>
      </c>
      <c r="G141" s="6" t="s">
        <v>23821</v>
      </c>
      <c r="H141" s="6" t="s">
        <v>23822</v>
      </c>
      <c r="I141" s="6" t="s">
        <v>23221</v>
      </c>
      <c r="J141" s="6" t="s">
        <v>23823</v>
      </c>
      <c r="K141" s="6">
        <v>118</v>
      </c>
      <c r="L141" s="6" t="s">
        <v>23265</v>
      </c>
      <c r="M141" s="6">
        <v>139</v>
      </c>
      <c r="N141" s="10" t="s">
        <v>368</v>
      </c>
      <c r="O141" s="10"/>
    </row>
    <row r="142" s="19" customFormat="1" ht="16.05" customHeight="1" spans="1:15">
      <c r="A142" s="6">
        <v>52759</v>
      </c>
      <c r="B142" s="6" t="s">
        <v>23824</v>
      </c>
      <c r="C142" s="6" t="s">
        <v>23259</v>
      </c>
      <c r="D142" s="6" t="s">
        <v>23260</v>
      </c>
      <c r="E142" s="6" t="s">
        <v>428</v>
      </c>
      <c r="F142" s="6" t="s">
        <v>429</v>
      </c>
      <c r="G142" s="6" t="s">
        <v>23825</v>
      </c>
      <c r="H142" s="6" t="s">
        <v>23826</v>
      </c>
      <c r="I142" s="6" t="s">
        <v>23661</v>
      </c>
      <c r="J142" s="6" t="s">
        <v>23827</v>
      </c>
      <c r="K142" s="6">
        <v>115</v>
      </c>
      <c r="L142" s="6" t="s">
        <v>23265</v>
      </c>
      <c r="M142" s="6">
        <v>140</v>
      </c>
      <c r="N142" s="10" t="s">
        <v>368</v>
      </c>
      <c r="O142" s="10"/>
    </row>
    <row r="143" s="19" customFormat="1" ht="16.05" customHeight="1" spans="1:15">
      <c r="A143" s="6">
        <v>60244</v>
      </c>
      <c r="B143" s="6" t="s">
        <v>23828</v>
      </c>
      <c r="C143" s="6" t="s">
        <v>23259</v>
      </c>
      <c r="D143" s="6" t="s">
        <v>23260</v>
      </c>
      <c r="E143" s="6" t="s">
        <v>428</v>
      </c>
      <c r="F143" s="6" t="s">
        <v>429</v>
      </c>
      <c r="G143" s="6" t="s">
        <v>1934</v>
      </c>
      <c r="H143" s="6" t="s">
        <v>1934</v>
      </c>
      <c r="I143" s="6" t="s">
        <v>23785</v>
      </c>
      <c r="J143" s="6" t="s">
        <v>23829</v>
      </c>
      <c r="K143" s="6">
        <v>110</v>
      </c>
      <c r="L143" s="6" t="s">
        <v>23265</v>
      </c>
      <c r="M143" s="6">
        <v>141</v>
      </c>
      <c r="N143" s="10" t="s">
        <v>368</v>
      </c>
      <c r="O143" s="10"/>
    </row>
    <row r="144" s="19" customFormat="1" ht="16.05" customHeight="1" spans="1:15">
      <c r="A144" s="6">
        <v>62564</v>
      </c>
      <c r="B144" s="6" t="s">
        <v>23830</v>
      </c>
      <c r="C144" s="6" t="s">
        <v>23259</v>
      </c>
      <c r="D144" s="6" t="s">
        <v>23260</v>
      </c>
      <c r="E144" s="6" t="s">
        <v>428</v>
      </c>
      <c r="F144" s="6" t="s">
        <v>429</v>
      </c>
      <c r="G144" s="6" t="s">
        <v>23831</v>
      </c>
      <c r="H144" s="6" t="s">
        <v>23832</v>
      </c>
      <c r="I144" s="6" t="s">
        <v>23386</v>
      </c>
      <c r="J144" s="6" t="s">
        <v>23833</v>
      </c>
      <c r="K144" s="6">
        <v>110</v>
      </c>
      <c r="L144" s="6" t="s">
        <v>23265</v>
      </c>
      <c r="M144" s="6">
        <v>142</v>
      </c>
      <c r="N144" s="10" t="s">
        <v>368</v>
      </c>
      <c r="O144" s="10"/>
    </row>
    <row r="145" s="19" customFormat="1" ht="16.05" customHeight="1" spans="1:15">
      <c r="A145" s="6">
        <v>47065</v>
      </c>
      <c r="B145" s="6" t="s">
        <v>23834</v>
      </c>
      <c r="C145" s="6" t="s">
        <v>23259</v>
      </c>
      <c r="D145" s="6" t="s">
        <v>23260</v>
      </c>
      <c r="E145" s="6" t="s">
        <v>428</v>
      </c>
      <c r="F145" s="6" t="s">
        <v>429</v>
      </c>
      <c r="G145" s="6" t="s">
        <v>23835</v>
      </c>
      <c r="H145" s="6" t="s">
        <v>23318</v>
      </c>
      <c r="I145" s="6" t="s">
        <v>23484</v>
      </c>
      <c r="J145" s="6" t="s">
        <v>23836</v>
      </c>
      <c r="K145" s="6">
        <v>108</v>
      </c>
      <c r="L145" s="6" t="s">
        <v>23265</v>
      </c>
      <c r="M145" s="6">
        <v>143</v>
      </c>
      <c r="N145" s="10" t="s">
        <v>368</v>
      </c>
      <c r="O145" s="10"/>
    </row>
    <row r="146" s="19" customFormat="1" ht="16.05" customHeight="1" spans="1:15">
      <c r="A146" s="6">
        <v>62639</v>
      </c>
      <c r="B146" s="6" t="s">
        <v>23837</v>
      </c>
      <c r="C146" s="6" t="s">
        <v>23259</v>
      </c>
      <c r="D146" s="6" t="s">
        <v>23260</v>
      </c>
      <c r="E146" s="6" t="s">
        <v>428</v>
      </c>
      <c r="F146" s="6" t="s">
        <v>429</v>
      </c>
      <c r="G146" s="6" t="s">
        <v>23838</v>
      </c>
      <c r="H146" s="6" t="s">
        <v>23839</v>
      </c>
      <c r="I146" s="6" t="s">
        <v>23169</v>
      </c>
      <c r="J146" s="6" t="s">
        <v>23840</v>
      </c>
      <c r="K146" s="6">
        <v>108</v>
      </c>
      <c r="L146" s="6" t="s">
        <v>23265</v>
      </c>
      <c r="M146" s="6">
        <v>144</v>
      </c>
      <c r="N146" s="10" t="s">
        <v>368</v>
      </c>
      <c r="O146" s="10"/>
    </row>
    <row r="147" s="19" customFormat="1" ht="16.05" customHeight="1" spans="1:15">
      <c r="A147" s="6">
        <v>61057</v>
      </c>
      <c r="B147" s="6" t="s">
        <v>23841</v>
      </c>
      <c r="C147" s="6" t="s">
        <v>23259</v>
      </c>
      <c r="D147" s="6" t="s">
        <v>23260</v>
      </c>
      <c r="E147" s="6" t="s">
        <v>428</v>
      </c>
      <c r="F147" s="6" t="s">
        <v>429</v>
      </c>
      <c r="G147" s="6" t="s">
        <v>23842</v>
      </c>
      <c r="H147" s="6" t="s">
        <v>23593</v>
      </c>
      <c r="I147" s="6" t="s">
        <v>23594</v>
      </c>
      <c r="J147" s="6" t="s">
        <v>23842</v>
      </c>
      <c r="K147" s="6">
        <v>105</v>
      </c>
      <c r="L147" s="6" t="s">
        <v>23265</v>
      </c>
      <c r="M147" s="6">
        <v>145</v>
      </c>
      <c r="N147" s="10" t="s">
        <v>368</v>
      </c>
      <c r="O147" s="10"/>
    </row>
    <row r="148" s="19" customFormat="1" ht="16.05" customHeight="1" spans="1:15">
      <c r="A148" s="6">
        <v>60763</v>
      </c>
      <c r="B148" s="6" t="s">
        <v>23843</v>
      </c>
      <c r="C148" s="6" t="s">
        <v>23259</v>
      </c>
      <c r="D148" s="6" t="s">
        <v>23260</v>
      </c>
      <c r="E148" s="6" t="s">
        <v>428</v>
      </c>
      <c r="F148" s="6" t="s">
        <v>429</v>
      </c>
      <c r="G148" s="6" t="s">
        <v>23844</v>
      </c>
      <c r="H148" s="6" t="s">
        <v>23845</v>
      </c>
      <c r="I148" s="6" t="s">
        <v>23601</v>
      </c>
      <c r="J148" s="6" t="s">
        <v>23846</v>
      </c>
      <c r="K148" s="6">
        <v>105</v>
      </c>
      <c r="L148" s="6" t="s">
        <v>23265</v>
      </c>
      <c r="M148" s="6">
        <v>146</v>
      </c>
      <c r="N148" s="10" t="s">
        <v>368</v>
      </c>
      <c r="O148" s="10"/>
    </row>
    <row r="149" s="19" customFormat="1" ht="16.05" customHeight="1" spans="1:15">
      <c r="A149" s="6">
        <v>60871</v>
      </c>
      <c r="B149" s="6" t="s">
        <v>23847</v>
      </c>
      <c r="C149" s="6" t="s">
        <v>23259</v>
      </c>
      <c r="D149" s="6" t="s">
        <v>23260</v>
      </c>
      <c r="E149" s="6" t="s">
        <v>428</v>
      </c>
      <c r="F149" s="6" t="s">
        <v>429</v>
      </c>
      <c r="G149" s="6" t="s">
        <v>23848</v>
      </c>
      <c r="H149" s="6" t="s">
        <v>23579</v>
      </c>
      <c r="I149" s="6" t="s">
        <v>23849</v>
      </c>
      <c r="J149" s="6" t="s">
        <v>23850</v>
      </c>
      <c r="K149" s="6">
        <v>105</v>
      </c>
      <c r="L149" s="6" t="s">
        <v>23265</v>
      </c>
      <c r="M149" s="6">
        <v>147</v>
      </c>
      <c r="N149" s="10" t="s">
        <v>368</v>
      </c>
      <c r="O149" s="10"/>
    </row>
    <row r="150" s="19" customFormat="1" ht="16.05" customHeight="1" spans="1:15">
      <c r="A150" s="6">
        <v>62088</v>
      </c>
      <c r="B150" s="6" t="s">
        <v>23851</v>
      </c>
      <c r="C150" s="6" t="s">
        <v>23259</v>
      </c>
      <c r="D150" s="6" t="s">
        <v>23260</v>
      </c>
      <c r="E150" s="6" t="s">
        <v>428</v>
      </c>
      <c r="F150" s="6" t="s">
        <v>429</v>
      </c>
      <c r="G150" s="6" t="s">
        <v>23852</v>
      </c>
      <c r="H150" s="6" t="s">
        <v>1934</v>
      </c>
      <c r="I150" s="6" t="s">
        <v>23785</v>
      </c>
      <c r="J150" s="6" t="s">
        <v>23853</v>
      </c>
      <c r="K150" s="6">
        <v>105</v>
      </c>
      <c r="L150" s="6" t="s">
        <v>23265</v>
      </c>
      <c r="M150" s="6">
        <v>148</v>
      </c>
      <c r="N150" s="10" t="s">
        <v>368</v>
      </c>
      <c r="O150" s="10"/>
    </row>
    <row r="151" s="19" customFormat="1" ht="16.05" customHeight="1" spans="1:15">
      <c r="A151" s="6">
        <v>61357</v>
      </c>
      <c r="B151" s="6" t="s">
        <v>23854</v>
      </c>
      <c r="C151" s="6" t="s">
        <v>23259</v>
      </c>
      <c r="D151" s="6" t="s">
        <v>23260</v>
      </c>
      <c r="E151" s="6" t="s">
        <v>428</v>
      </c>
      <c r="F151" s="6" t="s">
        <v>429</v>
      </c>
      <c r="G151" s="6" t="s">
        <v>23855</v>
      </c>
      <c r="H151" s="6" t="s">
        <v>23600</v>
      </c>
      <c r="I151" s="6" t="s">
        <v>23601</v>
      </c>
      <c r="J151" s="6" t="s">
        <v>23856</v>
      </c>
      <c r="K151" s="6">
        <v>105</v>
      </c>
      <c r="L151" s="6" t="s">
        <v>23265</v>
      </c>
      <c r="M151" s="6">
        <v>149</v>
      </c>
      <c r="N151" s="10" t="s">
        <v>368</v>
      </c>
      <c r="O151" s="10"/>
    </row>
    <row r="152" s="19" customFormat="1" ht="16.05" customHeight="1" spans="1:15">
      <c r="A152" s="6">
        <v>60679</v>
      </c>
      <c r="B152" s="6" t="s">
        <v>23857</v>
      </c>
      <c r="C152" s="6" t="s">
        <v>23259</v>
      </c>
      <c r="D152" s="6" t="s">
        <v>23260</v>
      </c>
      <c r="E152" s="6" t="s">
        <v>428</v>
      </c>
      <c r="F152" s="6" t="s">
        <v>429</v>
      </c>
      <c r="G152" s="6" t="s">
        <v>23858</v>
      </c>
      <c r="H152" s="6" t="s">
        <v>23859</v>
      </c>
      <c r="I152" s="6" t="s">
        <v>6664</v>
      </c>
      <c r="J152" s="6" t="s">
        <v>23860</v>
      </c>
      <c r="K152" s="6">
        <v>105</v>
      </c>
      <c r="L152" s="6" t="s">
        <v>23265</v>
      </c>
      <c r="M152" s="6">
        <v>150</v>
      </c>
      <c r="N152" s="10" t="s">
        <v>368</v>
      </c>
      <c r="O152" s="10"/>
    </row>
    <row r="153" s="19" customFormat="1" ht="16.05" customHeight="1" spans="1:15">
      <c r="A153" s="6">
        <v>61090</v>
      </c>
      <c r="B153" s="6" t="s">
        <v>23861</v>
      </c>
      <c r="C153" s="6" t="s">
        <v>23259</v>
      </c>
      <c r="D153" s="6" t="s">
        <v>23260</v>
      </c>
      <c r="E153" s="6" t="s">
        <v>428</v>
      </c>
      <c r="F153" s="6" t="s">
        <v>429</v>
      </c>
      <c r="G153" s="6" t="s">
        <v>23862</v>
      </c>
      <c r="H153" s="6" t="s">
        <v>23593</v>
      </c>
      <c r="I153" s="6" t="s">
        <v>23594</v>
      </c>
      <c r="J153" s="6" t="s">
        <v>23862</v>
      </c>
      <c r="K153" s="6">
        <v>100</v>
      </c>
      <c r="L153" s="6" t="s">
        <v>23265</v>
      </c>
      <c r="M153" s="6">
        <v>151</v>
      </c>
      <c r="N153" s="10" t="s">
        <v>368</v>
      </c>
      <c r="O153" s="10"/>
    </row>
    <row r="154" s="19" customFormat="1" ht="16.05" customHeight="1" spans="1:15">
      <c r="A154" s="6">
        <v>62655</v>
      </c>
      <c r="B154" s="6" t="s">
        <v>23863</v>
      </c>
      <c r="C154" s="6" t="s">
        <v>23259</v>
      </c>
      <c r="D154" s="6" t="s">
        <v>23260</v>
      </c>
      <c r="E154" s="6" t="s">
        <v>428</v>
      </c>
      <c r="F154" s="6" t="s">
        <v>429</v>
      </c>
      <c r="G154" s="6" t="s">
        <v>23864</v>
      </c>
      <c r="H154" s="6" t="s">
        <v>23822</v>
      </c>
      <c r="I154" s="6" t="s">
        <v>23244</v>
      </c>
      <c r="J154" s="6" t="s">
        <v>23865</v>
      </c>
      <c r="K154" s="6">
        <v>98</v>
      </c>
      <c r="L154" s="6" t="s">
        <v>23265</v>
      </c>
      <c r="M154" s="6">
        <v>152</v>
      </c>
      <c r="N154" s="10" t="s">
        <v>368</v>
      </c>
      <c r="O154" s="10"/>
    </row>
    <row r="155" s="19" customFormat="1" ht="16.05" customHeight="1" spans="1:15">
      <c r="A155" s="6">
        <v>60658</v>
      </c>
      <c r="B155" s="6" t="s">
        <v>23866</v>
      </c>
      <c r="C155" s="6" t="s">
        <v>23259</v>
      </c>
      <c r="D155" s="6" t="s">
        <v>23260</v>
      </c>
      <c r="E155" s="6" t="s">
        <v>428</v>
      </c>
      <c r="F155" s="6" t="s">
        <v>429</v>
      </c>
      <c r="G155" s="6" t="s">
        <v>23867</v>
      </c>
      <c r="H155" s="6" t="s">
        <v>3362</v>
      </c>
      <c r="I155" s="6" t="s">
        <v>23541</v>
      </c>
      <c r="J155" s="6" t="s">
        <v>23868</v>
      </c>
      <c r="K155" s="6">
        <v>95</v>
      </c>
      <c r="L155" s="6" t="s">
        <v>23265</v>
      </c>
      <c r="M155" s="6">
        <v>153</v>
      </c>
      <c r="N155" s="10" t="s">
        <v>368</v>
      </c>
      <c r="O155" s="10"/>
    </row>
    <row r="156" s="19" customFormat="1" ht="16.05" customHeight="1" spans="1:15">
      <c r="A156" s="6">
        <v>60293</v>
      </c>
      <c r="B156" s="6" t="s">
        <v>23869</v>
      </c>
      <c r="C156" s="6" t="s">
        <v>23259</v>
      </c>
      <c r="D156" s="6" t="s">
        <v>23260</v>
      </c>
      <c r="E156" s="6" t="s">
        <v>428</v>
      </c>
      <c r="F156" s="6" t="s">
        <v>429</v>
      </c>
      <c r="G156" s="6" t="s">
        <v>23870</v>
      </c>
      <c r="H156" s="6" t="s">
        <v>23870</v>
      </c>
      <c r="I156" s="6" t="s">
        <v>23785</v>
      </c>
      <c r="J156" s="6" t="s">
        <v>23871</v>
      </c>
      <c r="K156" s="6">
        <v>95</v>
      </c>
      <c r="L156" s="6" t="s">
        <v>23265</v>
      </c>
      <c r="M156" s="6">
        <v>154</v>
      </c>
      <c r="N156" s="10" t="s">
        <v>368</v>
      </c>
      <c r="O156" s="10"/>
    </row>
    <row r="157" s="19" customFormat="1" ht="16.05" customHeight="1" spans="1:15">
      <c r="A157" s="6">
        <v>61082</v>
      </c>
      <c r="B157" s="6" t="s">
        <v>23872</v>
      </c>
      <c r="C157" s="6" t="s">
        <v>23259</v>
      </c>
      <c r="D157" s="6" t="s">
        <v>23260</v>
      </c>
      <c r="E157" s="6" t="s">
        <v>428</v>
      </c>
      <c r="F157" s="6" t="s">
        <v>429</v>
      </c>
      <c r="G157" s="6" t="s">
        <v>23873</v>
      </c>
      <c r="H157" s="6" t="s">
        <v>23593</v>
      </c>
      <c r="I157" s="6" t="s">
        <v>23594</v>
      </c>
      <c r="J157" s="6" t="s">
        <v>23873</v>
      </c>
      <c r="K157" s="6">
        <v>95</v>
      </c>
      <c r="L157" s="6" t="s">
        <v>23265</v>
      </c>
      <c r="M157" s="6">
        <v>155</v>
      </c>
      <c r="N157" s="10" t="s">
        <v>368</v>
      </c>
      <c r="O157" s="10"/>
    </row>
    <row r="158" s="19" customFormat="1" ht="16.05" customHeight="1" spans="1:15">
      <c r="A158" s="6">
        <v>60284</v>
      </c>
      <c r="B158" s="6" t="s">
        <v>23874</v>
      </c>
      <c r="C158" s="6" t="s">
        <v>23259</v>
      </c>
      <c r="D158" s="6" t="s">
        <v>23260</v>
      </c>
      <c r="E158" s="6" t="s">
        <v>428</v>
      </c>
      <c r="F158" s="6" t="s">
        <v>429</v>
      </c>
      <c r="G158" s="6" t="s">
        <v>23875</v>
      </c>
      <c r="H158" s="6" t="s">
        <v>23875</v>
      </c>
      <c r="I158" s="6" t="s">
        <v>23785</v>
      </c>
      <c r="J158" s="6" t="s">
        <v>23876</v>
      </c>
      <c r="K158" s="6">
        <v>93</v>
      </c>
      <c r="L158" s="6" t="s">
        <v>23265</v>
      </c>
      <c r="M158" s="6">
        <v>156</v>
      </c>
      <c r="N158" s="10" t="s">
        <v>368</v>
      </c>
      <c r="O158" s="10"/>
    </row>
    <row r="159" s="19" customFormat="1" ht="16.05" customHeight="1" spans="1:15">
      <c r="A159" s="6">
        <v>60696</v>
      </c>
      <c r="B159" s="6" t="s">
        <v>23877</v>
      </c>
      <c r="C159" s="6" t="s">
        <v>23259</v>
      </c>
      <c r="D159" s="6" t="s">
        <v>23260</v>
      </c>
      <c r="E159" s="6" t="s">
        <v>428</v>
      </c>
      <c r="F159" s="6" t="s">
        <v>429</v>
      </c>
      <c r="G159" s="6" t="s">
        <v>23878</v>
      </c>
      <c r="H159" s="6" t="s">
        <v>23879</v>
      </c>
      <c r="I159" s="6" t="s">
        <v>5174</v>
      </c>
      <c r="J159" s="6" t="s">
        <v>23880</v>
      </c>
      <c r="K159" s="6">
        <v>87</v>
      </c>
      <c r="L159" s="6" t="s">
        <v>23265</v>
      </c>
      <c r="M159" s="6">
        <v>157</v>
      </c>
      <c r="N159" s="10" t="s">
        <v>368</v>
      </c>
      <c r="O159" s="10"/>
    </row>
    <row r="160" s="19" customFormat="1" ht="16.05" customHeight="1" spans="1:15">
      <c r="A160" s="6">
        <v>61106</v>
      </c>
      <c r="B160" s="6" t="s">
        <v>23881</v>
      </c>
      <c r="C160" s="6" t="s">
        <v>23259</v>
      </c>
      <c r="D160" s="6" t="s">
        <v>23260</v>
      </c>
      <c r="E160" s="6" t="s">
        <v>428</v>
      </c>
      <c r="F160" s="6" t="s">
        <v>429</v>
      </c>
      <c r="G160" s="6" t="s">
        <v>23882</v>
      </c>
      <c r="H160" s="6" t="s">
        <v>23593</v>
      </c>
      <c r="I160" s="6" t="s">
        <v>23594</v>
      </c>
      <c r="J160" s="6" t="s">
        <v>23882</v>
      </c>
      <c r="K160" s="6">
        <v>83</v>
      </c>
      <c r="L160" s="6" t="s">
        <v>23265</v>
      </c>
      <c r="M160" s="6">
        <v>158</v>
      </c>
      <c r="N160" s="10" t="s">
        <v>368</v>
      </c>
      <c r="O160" s="10"/>
    </row>
    <row r="161" s="19" customFormat="1" ht="16.05" customHeight="1" spans="1:15">
      <c r="A161" s="6">
        <v>61096</v>
      </c>
      <c r="B161" s="6" t="s">
        <v>23883</v>
      </c>
      <c r="C161" s="6" t="s">
        <v>23259</v>
      </c>
      <c r="D161" s="6" t="s">
        <v>23260</v>
      </c>
      <c r="E161" s="6" t="s">
        <v>428</v>
      </c>
      <c r="F161" s="6" t="s">
        <v>429</v>
      </c>
      <c r="G161" s="6" t="s">
        <v>23884</v>
      </c>
      <c r="H161" s="6" t="s">
        <v>23593</v>
      </c>
      <c r="I161" s="6" t="s">
        <v>23594</v>
      </c>
      <c r="J161" s="6" t="s">
        <v>23884</v>
      </c>
      <c r="K161" s="6">
        <v>80</v>
      </c>
      <c r="L161" s="6" t="s">
        <v>23265</v>
      </c>
      <c r="M161" s="6">
        <v>159</v>
      </c>
      <c r="N161" s="10" t="s">
        <v>368</v>
      </c>
      <c r="O161" s="10"/>
    </row>
    <row r="162" s="19" customFormat="1" ht="16.05" customHeight="1" spans="1:15">
      <c r="A162" s="6">
        <v>62482</v>
      </c>
      <c r="B162" s="6" t="s">
        <v>23885</v>
      </c>
      <c r="C162" s="6" t="s">
        <v>23259</v>
      </c>
      <c r="D162" s="6" t="s">
        <v>23260</v>
      </c>
      <c r="E162" s="6" t="s">
        <v>428</v>
      </c>
      <c r="F162" s="6" t="s">
        <v>429</v>
      </c>
      <c r="G162" s="6" t="s">
        <v>23886</v>
      </c>
      <c r="H162" s="6" t="s">
        <v>23887</v>
      </c>
      <c r="I162" s="6" t="s">
        <v>6664</v>
      </c>
      <c r="J162" s="6" t="s">
        <v>23888</v>
      </c>
      <c r="K162" s="6">
        <v>62</v>
      </c>
      <c r="L162" s="6" t="s">
        <v>23265</v>
      </c>
      <c r="M162" s="6">
        <v>160</v>
      </c>
      <c r="N162" s="10" t="s">
        <v>368</v>
      </c>
      <c r="O162" s="10"/>
    </row>
    <row r="163" s="19" customFormat="1" ht="16.05" customHeight="1" spans="1:15">
      <c r="A163" s="6">
        <v>60204</v>
      </c>
      <c r="B163" s="6" t="s">
        <v>23889</v>
      </c>
      <c r="C163" s="6" t="s">
        <v>23259</v>
      </c>
      <c r="D163" s="6" t="s">
        <v>23260</v>
      </c>
      <c r="E163" s="6" t="s">
        <v>428</v>
      </c>
      <c r="F163" s="6" t="s">
        <v>429</v>
      </c>
      <c r="G163" s="6" t="s">
        <v>23890</v>
      </c>
      <c r="H163" s="6" t="s">
        <v>23859</v>
      </c>
      <c r="I163" s="6" t="s">
        <v>23891</v>
      </c>
      <c r="J163" s="6" t="s">
        <v>23892</v>
      </c>
      <c r="K163" s="6">
        <v>60</v>
      </c>
      <c r="L163" s="6" t="s">
        <v>23265</v>
      </c>
      <c r="M163" s="6">
        <v>161</v>
      </c>
      <c r="N163" s="10" t="s">
        <v>368</v>
      </c>
      <c r="O163" s="10"/>
    </row>
    <row r="164" s="19" customFormat="1" ht="16.05" customHeight="1" spans="1:15">
      <c r="A164" s="6">
        <v>62116</v>
      </c>
      <c r="B164" s="6" t="s">
        <v>23893</v>
      </c>
      <c r="C164" s="6" t="s">
        <v>23259</v>
      </c>
      <c r="D164" s="6" t="s">
        <v>23260</v>
      </c>
      <c r="E164" s="6" t="s">
        <v>428</v>
      </c>
      <c r="F164" s="6" t="s">
        <v>429</v>
      </c>
      <c r="G164" s="6" t="s">
        <v>23894</v>
      </c>
      <c r="H164" s="6" t="s">
        <v>23895</v>
      </c>
      <c r="I164" s="6" t="s">
        <v>23896</v>
      </c>
      <c r="J164" s="6" t="s">
        <v>23897</v>
      </c>
      <c r="K164" s="6">
        <v>59</v>
      </c>
      <c r="L164" s="6" t="s">
        <v>23265</v>
      </c>
      <c r="M164" s="6">
        <v>162</v>
      </c>
      <c r="N164" s="10" t="s">
        <v>368</v>
      </c>
      <c r="O164" s="10"/>
    </row>
    <row r="165" s="19" customFormat="1" ht="16.05" customHeight="1" spans="1:15">
      <c r="A165" s="6">
        <v>62467</v>
      </c>
      <c r="B165" s="6" t="s">
        <v>23898</v>
      </c>
      <c r="C165" s="6" t="s">
        <v>23259</v>
      </c>
      <c r="D165" s="6" t="s">
        <v>23260</v>
      </c>
      <c r="E165" s="6" t="s">
        <v>428</v>
      </c>
      <c r="F165" s="6" t="s">
        <v>429</v>
      </c>
      <c r="G165" s="6" t="s">
        <v>23899</v>
      </c>
      <c r="H165" s="6" t="s">
        <v>23900</v>
      </c>
      <c r="I165" s="6" t="s">
        <v>6664</v>
      </c>
      <c r="J165" s="6" t="s">
        <v>23901</v>
      </c>
      <c r="K165" s="6">
        <v>57</v>
      </c>
      <c r="L165" s="6" t="s">
        <v>23265</v>
      </c>
      <c r="M165" s="6">
        <v>163</v>
      </c>
      <c r="N165" s="10" t="s">
        <v>368</v>
      </c>
      <c r="O165" s="10"/>
    </row>
    <row r="166" s="19" customFormat="1" ht="16.05" customHeight="1" spans="1:15">
      <c r="A166" s="6"/>
      <c r="B166" s="6"/>
      <c r="C166" s="6"/>
      <c r="D166" s="6"/>
      <c r="E166" s="6"/>
      <c r="F166" s="6"/>
      <c r="G166" s="6"/>
      <c r="H166" s="6"/>
      <c r="I166" s="6"/>
      <c r="J166" s="6"/>
      <c r="K166" s="6"/>
      <c r="L166" s="6"/>
      <c r="M166" s="6"/>
      <c r="N166" s="10"/>
      <c r="O166" s="10"/>
    </row>
    <row r="167" s="19" customFormat="1" ht="16.05" customHeight="1" spans="1:15">
      <c r="A167" s="6">
        <v>61215</v>
      </c>
      <c r="B167" s="6" t="s">
        <v>23902</v>
      </c>
      <c r="C167" s="6" t="s">
        <v>23259</v>
      </c>
      <c r="D167" s="6" t="s">
        <v>23260</v>
      </c>
      <c r="E167" s="6" t="s">
        <v>428</v>
      </c>
      <c r="F167" s="6" t="s">
        <v>1102</v>
      </c>
      <c r="G167" s="6" t="s">
        <v>21760</v>
      </c>
      <c r="H167" s="6" t="s">
        <v>6203</v>
      </c>
      <c r="I167" s="6" t="s">
        <v>23268</v>
      </c>
      <c r="J167" s="6" t="s">
        <v>23903</v>
      </c>
      <c r="K167" s="6">
        <v>278</v>
      </c>
      <c r="L167" s="6" t="s">
        <v>23265</v>
      </c>
      <c r="M167" s="6">
        <v>1</v>
      </c>
      <c r="N167" s="9" t="s">
        <v>298</v>
      </c>
      <c r="O167" s="10" t="s">
        <v>299</v>
      </c>
    </row>
    <row r="168" s="19" customFormat="1" ht="16.05" customHeight="1" spans="1:15">
      <c r="A168" s="6">
        <v>54843</v>
      </c>
      <c r="B168" s="6" t="s">
        <v>23904</v>
      </c>
      <c r="C168" s="6" t="s">
        <v>23259</v>
      </c>
      <c r="D168" s="6" t="s">
        <v>23260</v>
      </c>
      <c r="E168" s="6" t="s">
        <v>428</v>
      </c>
      <c r="F168" s="6" t="s">
        <v>1102</v>
      </c>
      <c r="G168" s="6" t="s">
        <v>23905</v>
      </c>
      <c r="H168" s="6" t="s">
        <v>23906</v>
      </c>
      <c r="I168" s="6" t="s">
        <v>23907</v>
      </c>
      <c r="J168" s="6" t="s">
        <v>23908</v>
      </c>
      <c r="K168" s="6">
        <v>270</v>
      </c>
      <c r="L168" s="6" t="s">
        <v>23265</v>
      </c>
      <c r="M168" s="6">
        <v>2</v>
      </c>
      <c r="N168" s="9" t="s">
        <v>311</v>
      </c>
      <c r="O168" s="10" t="s">
        <v>299</v>
      </c>
    </row>
    <row r="169" s="19" customFormat="1" ht="16.05" customHeight="1" spans="1:15">
      <c r="A169" s="6">
        <v>55669</v>
      </c>
      <c r="B169" s="6" t="s">
        <v>23909</v>
      </c>
      <c r="C169" s="6" t="s">
        <v>23259</v>
      </c>
      <c r="D169" s="6" t="s">
        <v>23260</v>
      </c>
      <c r="E169" s="6" t="s">
        <v>428</v>
      </c>
      <c r="F169" s="6" t="s">
        <v>1102</v>
      </c>
      <c r="G169" s="6" t="s">
        <v>23910</v>
      </c>
      <c r="H169" s="6" t="s">
        <v>3868</v>
      </c>
      <c r="I169" s="6" t="s">
        <v>23911</v>
      </c>
      <c r="J169" s="6" t="s">
        <v>23912</v>
      </c>
      <c r="K169" s="6">
        <v>266.21</v>
      </c>
      <c r="L169" s="6" t="s">
        <v>23265</v>
      </c>
      <c r="M169" s="6">
        <v>3</v>
      </c>
      <c r="N169" s="9" t="s">
        <v>322</v>
      </c>
      <c r="O169" s="10" t="s">
        <v>299</v>
      </c>
    </row>
    <row r="170" s="19" customFormat="1" ht="16.05" customHeight="1" spans="1:15">
      <c r="A170" s="6">
        <v>60206</v>
      </c>
      <c r="B170" s="6" t="s">
        <v>23913</v>
      </c>
      <c r="C170" s="6" t="s">
        <v>23259</v>
      </c>
      <c r="D170" s="6" t="s">
        <v>23260</v>
      </c>
      <c r="E170" s="6" t="s">
        <v>428</v>
      </c>
      <c r="F170" s="6" t="s">
        <v>1102</v>
      </c>
      <c r="G170" s="6" t="s">
        <v>23914</v>
      </c>
      <c r="H170" s="6" t="s">
        <v>23915</v>
      </c>
      <c r="I170" s="6" t="s">
        <v>23891</v>
      </c>
      <c r="J170" s="6" t="s">
        <v>23916</v>
      </c>
      <c r="K170" s="6">
        <v>265.53</v>
      </c>
      <c r="L170" s="6" t="s">
        <v>23265</v>
      </c>
      <c r="M170" s="6">
        <v>4</v>
      </c>
      <c r="N170" s="10" t="s">
        <v>642</v>
      </c>
      <c r="O170" s="10" t="s">
        <v>299</v>
      </c>
    </row>
    <row r="171" s="19" customFormat="1" ht="16.05" customHeight="1" spans="1:15">
      <c r="A171" s="6">
        <v>60901</v>
      </c>
      <c r="B171" s="6" t="s">
        <v>23917</v>
      </c>
      <c r="C171" s="6" t="s">
        <v>23259</v>
      </c>
      <c r="D171" s="6" t="s">
        <v>23260</v>
      </c>
      <c r="E171" s="6" t="s">
        <v>428</v>
      </c>
      <c r="F171" s="6" t="s">
        <v>1102</v>
      </c>
      <c r="G171" s="6" t="s">
        <v>23918</v>
      </c>
      <c r="H171" s="6" t="s">
        <v>23919</v>
      </c>
      <c r="I171" s="6" t="s">
        <v>23920</v>
      </c>
      <c r="J171" s="6" t="s">
        <v>23921</v>
      </c>
      <c r="K171" s="6">
        <v>265.35</v>
      </c>
      <c r="L171" s="6" t="s">
        <v>23265</v>
      </c>
      <c r="M171" s="6">
        <v>5</v>
      </c>
      <c r="N171" s="10" t="s">
        <v>642</v>
      </c>
      <c r="O171" s="10" t="s">
        <v>299</v>
      </c>
    </row>
    <row r="172" s="19" customFormat="1" ht="16.05" customHeight="1" spans="1:15">
      <c r="A172" s="6">
        <v>46048</v>
      </c>
      <c r="B172" s="6" t="s">
        <v>23922</v>
      </c>
      <c r="C172" s="6" t="s">
        <v>23259</v>
      </c>
      <c r="D172" s="6" t="s">
        <v>23260</v>
      </c>
      <c r="E172" s="6" t="s">
        <v>428</v>
      </c>
      <c r="F172" s="6" t="s">
        <v>1102</v>
      </c>
      <c r="G172" s="6" t="s">
        <v>23923</v>
      </c>
      <c r="H172" s="6" t="s">
        <v>2731</v>
      </c>
      <c r="I172" s="6" t="s">
        <v>23296</v>
      </c>
      <c r="J172" s="6" t="s">
        <v>23924</v>
      </c>
      <c r="K172" s="6">
        <v>263.75</v>
      </c>
      <c r="L172" s="6" t="s">
        <v>23265</v>
      </c>
      <c r="M172" s="6">
        <v>6</v>
      </c>
      <c r="N172" s="10" t="s">
        <v>642</v>
      </c>
      <c r="O172" s="10" t="s">
        <v>299</v>
      </c>
    </row>
    <row r="173" s="19" customFormat="1" ht="16.05" customHeight="1" spans="1:15">
      <c r="A173" s="6">
        <v>52395</v>
      </c>
      <c r="B173" s="6" t="s">
        <v>23925</v>
      </c>
      <c r="C173" s="6" t="s">
        <v>23259</v>
      </c>
      <c r="D173" s="6" t="s">
        <v>23260</v>
      </c>
      <c r="E173" s="6" t="s">
        <v>428</v>
      </c>
      <c r="F173" s="6" t="s">
        <v>1102</v>
      </c>
      <c r="G173" s="6" t="s">
        <v>23926</v>
      </c>
      <c r="H173" s="6" t="s">
        <v>23927</v>
      </c>
      <c r="I173" s="6" t="s">
        <v>23928</v>
      </c>
      <c r="J173" s="6" t="s">
        <v>23929</v>
      </c>
      <c r="K173" s="6">
        <v>262.78</v>
      </c>
      <c r="L173" s="6" t="s">
        <v>23265</v>
      </c>
      <c r="M173" s="6">
        <v>7</v>
      </c>
      <c r="N173" s="10" t="s">
        <v>642</v>
      </c>
      <c r="O173" s="10" t="s">
        <v>299</v>
      </c>
    </row>
    <row r="174" s="19" customFormat="1" ht="16.05" customHeight="1" spans="1:15">
      <c r="A174" s="6">
        <v>60718</v>
      </c>
      <c r="B174" s="6" t="s">
        <v>23930</v>
      </c>
      <c r="C174" s="6" t="s">
        <v>23259</v>
      </c>
      <c r="D174" s="6" t="s">
        <v>23260</v>
      </c>
      <c r="E174" s="6" t="s">
        <v>428</v>
      </c>
      <c r="F174" s="6" t="s">
        <v>1102</v>
      </c>
      <c r="G174" s="6" t="s">
        <v>23931</v>
      </c>
      <c r="H174" s="6" t="s">
        <v>23932</v>
      </c>
      <c r="I174" s="6" t="s">
        <v>23933</v>
      </c>
      <c r="J174" s="6" t="s">
        <v>23931</v>
      </c>
      <c r="K174" s="6">
        <v>262.48</v>
      </c>
      <c r="L174" s="6" t="s">
        <v>23265</v>
      </c>
      <c r="M174" s="6">
        <v>8</v>
      </c>
      <c r="N174" s="10" t="s">
        <v>642</v>
      </c>
      <c r="O174" s="10" t="s">
        <v>299</v>
      </c>
    </row>
    <row r="175" s="19" customFormat="1" ht="16.05" customHeight="1" spans="1:15">
      <c r="A175" s="6">
        <v>46196</v>
      </c>
      <c r="B175" s="6" t="s">
        <v>23934</v>
      </c>
      <c r="C175" s="6" t="s">
        <v>23259</v>
      </c>
      <c r="D175" s="6" t="s">
        <v>23260</v>
      </c>
      <c r="E175" s="6" t="s">
        <v>428</v>
      </c>
      <c r="F175" s="6" t="s">
        <v>1102</v>
      </c>
      <c r="G175" s="6" t="s">
        <v>23935</v>
      </c>
      <c r="H175" s="6" t="s">
        <v>23936</v>
      </c>
      <c r="I175" s="6" t="s">
        <v>11254</v>
      </c>
      <c r="J175" s="6" t="s">
        <v>23935</v>
      </c>
      <c r="K175" s="6">
        <v>262.34</v>
      </c>
      <c r="L175" s="6" t="s">
        <v>23265</v>
      </c>
      <c r="M175" s="6">
        <v>9</v>
      </c>
      <c r="N175" s="10" t="s">
        <v>642</v>
      </c>
      <c r="O175" s="10" t="s">
        <v>299</v>
      </c>
    </row>
    <row r="176" s="19" customFormat="1" ht="16.05" customHeight="1" spans="1:15">
      <c r="A176" s="6">
        <v>60363</v>
      </c>
      <c r="B176" s="6" t="s">
        <v>23937</v>
      </c>
      <c r="C176" s="6" t="s">
        <v>23259</v>
      </c>
      <c r="D176" s="6" t="s">
        <v>23260</v>
      </c>
      <c r="E176" s="6" t="s">
        <v>428</v>
      </c>
      <c r="F176" s="6" t="s">
        <v>1102</v>
      </c>
      <c r="G176" s="6" t="s">
        <v>23938</v>
      </c>
      <c r="H176" s="6" t="s">
        <v>14770</v>
      </c>
      <c r="I176" s="6" t="s">
        <v>6664</v>
      </c>
      <c r="J176" s="6" t="s">
        <v>23939</v>
      </c>
      <c r="K176" s="6">
        <v>261.71</v>
      </c>
      <c r="L176" s="6" t="s">
        <v>23265</v>
      </c>
      <c r="M176" s="6">
        <v>10</v>
      </c>
      <c r="N176" s="10" t="s">
        <v>642</v>
      </c>
      <c r="O176" s="10" t="s">
        <v>299</v>
      </c>
    </row>
    <row r="177" s="19" customFormat="1" ht="16.05" customHeight="1" spans="1:15">
      <c r="A177" s="6">
        <v>46011</v>
      </c>
      <c r="B177" s="6" t="s">
        <v>23940</v>
      </c>
      <c r="C177" s="6" t="s">
        <v>23259</v>
      </c>
      <c r="D177" s="6" t="s">
        <v>23260</v>
      </c>
      <c r="E177" s="6" t="s">
        <v>428</v>
      </c>
      <c r="F177" s="6" t="s">
        <v>1102</v>
      </c>
      <c r="G177" s="6" t="s">
        <v>23941</v>
      </c>
      <c r="H177" s="6" t="s">
        <v>23942</v>
      </c>
      <c r="I177" s="6" t="s">
        <v>23296</v>
      </c>
      <c r="J177" s="6" t="s">
        <v>23943</v>
      </c>
      <c r="K177" s="6">
        <v>261.69</v>
      </c>
      <c r="L177" s="6" t="s">
        <v>23265</v>
      </c>
      <c r="M177" s="6">
        <v>11</v>
      </c>
      <c r="N177" s="10" t="s">
        <v>642</v>
      </c>
      <c r="O177" s="10" t="s">
        <v>299</v>
      </c>
    </row>
    <row r="178" s="19" customFormat="1" ht="16.05" customHeight="1" spans="1:15">
      <c r="A178" s="6">
        <v>60431</v>
      </c>
      <c r="B178" s="6" t="s">
        <v>23944</v>
      </c>
      <c r="C178" s="6" t="s">
        <v>23259</v>
      </c>
      <c r="D178" s="6" t="s">
        <v>23260</v>
      </c>
      <c r="E178" s="6" t="s">
        <v>428</v>
      </c>
      <c r="F178" s="6" t="s">
        <v>1102</v>
      </c>
      <c r="G178" s="6" t="s">
        <v>23945</v>
      </c>
      <c r="H178" s="6" t="s">
        <v>23946</v>
      </c>
      <c r="I178" s="6" t="s">
        <v>23947</v>
      </c>
      <c r="J178" s="6" t="s">
        <v>23948</v>
      </c>
      <c r="K178" s="6">
        <v>261.28</v>
      </c>
      <c r="L178" s="6" t="s">
        <v>23265</v>
      </c>
      <c r="M178" s="6">
        <v>12</v>
      </c>
      <c r="N178" s="10" t="s">
        <v>642</v>
      </c>
      <c r="O178" s="10" t="s">
        <v>299</v>
      </c>
    </row>
    <row r="179" s="19" customFormat="1" ht="16.05" customHeight="1" spans="1:15">
      <c r="A179" s="6">
        <v>60705</v>
      </c>
      <c r="B179" s="6" t="s">
        <v>23949</v>
      </c>
      <c r="C179" s="6" t="s">
        <v>23259</v>
      </c>
      <c r="D179" s="6" t="s">
        <v>23260</v>
      </c>
      <c r="E179" s="6" t="s">
        <v>428</v>
      </c>
      <c r="F179" s="6" t="s">
        <v>1102</v>
      </c>
      <c r="G179" s="6" t="s">
        <v>23950</v>
      </c>
      <c r="H179" s="6" t="s">
        <v>23951</v>
      </c>
      <c r="I179" s="6" t="s">
        <v>23933</v>
      </c>
      <c r="J179" s="6" t="s">
        <v>23952</v>
      </c>
      <c r="K179" s="6">
        <v>261.27</v>
      </c>
      <c r="L179" s="6" t="s">
        <v>23265</v>
      </c>
      <c r="M179" s="6">
        <v>13</v>
      </c>
      <c r="N179" s="10" t="s">
        <v>642</v>
      </c>
      <c r="O179" s="10" t="s">
        <v>299</v>
      </c>
    </row>
    <row r="180" s="19" customFormat="1" ht="16.05" customHeight="1" spans="1:15">
      <c r="A180" s="6">
        <v>60883</v>
      </c>
      <c r="B180" s="6" t="s">
        <v>23953</v>
      </c>
      <c r="C180" s="6" t="s">
        <v>23259</v>
      </c>
      <c r="D180" s="6" t="s">
        <v>23260</v>
      </c>
      <c r="E180" s="6" t="s">
        <v>428</v>
      </c>
      <c r="F180" s="6" t="s">
        <v>1102</v>
      </c>
      <c r="G180" s="6" t="s">
        <v>23954</v>
      </c>
      <c r="H180" s="6" t="s">
        <v>631</v>
      </c>
      <c r="I180" s="6" t="s">
        <v>23955</v>
      </c>
      <c r="J180" s="6" t="s">
        <v>23956</v>
      </c>
      <c r="K180" s="6">
        <v>260.32</v>
      </c>
      <c r="L180" s="6" t="s">
        <v>23265</v>
      </c>
      <c r="M180" s="6">
        <v>14</v>
      </c>
      <c r="N180" s="10" t="s">
        <v>642</v>
      </c>
      <c r="O180" s="10" t="s">
        <v>299</v>
      </c>
    </row>
    <row r="181" s="19" customFormat="1" ht="16.05" customHeight="1" spans="1:15">
      <c r="A181" s="6">
        <v>60892</v>
      </c>
      <c r="B181" s="6" t="s">
        <v>23957</v>
      </c>
      <c r="C181" s="6" t="s">
        <v>23259</v>
      </c>
      <c r="D181" s="6" t="s">
        <v>23260</v>
      </c>
      <c r="E181" s="6" t="s">
        <v>428</v>
      </c>
      <c r="F181" s="6" t="s">
        <v>1102</v>
      </c>
      <c r="G181" s="6" t="s">
        <v>23958</v>
      </c>
      <c r="H181" s="6" t="s">
        <v>23959</v>
      </c>
      <c r="I181" s="6" t="s">
        <v>23960</v>
      </c>
      <c r="J181" s="6" t="s">
        <v>23961</v>
      </c>
      <c r="K181" s="6">
        <v>260.23</v>
      </c>
      <c r="L181" s="6" t="s">
        <v>23265</v>
      </c>
      <c r="M181" s="6">
        <v>15</v>
      </c>
      <c r="N181" s="10" t="s">
        <v>642</v>
      </c>
      <c r="O181" s="10" t="s">
        <v>299</v>
      </c>
    </row>
    <row r="182" s="19" customFormat="1" ht="16.05" customHeight="1" spans="1:15">
      <c r="A182" s="6">
        <v>48439</v>
      </c>
      <c r="B182" s="6" t="s">
        <v>23962</v>
      </c>
      <c r="C182" s="6" t="s">
        <v>23259</v>
      </c>
      <c r="D182" s="6" t="s">
        <v>23260</v>
      </c>
      <c r="E182" s="6" t="s">
        <v>428</v>
      </c>
      <c r="F182" s="6" t="s">
        <v>1102</v>
      </c>
      <c r="G182" s="6" t="s">
        <v>23963</v>
      </c>
      <c r="H182" s="6" t="s">
        <v>23964</v>
      </c>
      <c r="I182" s="6" t="s">
        <v>23675</v>
      </c>
      <c r="J182" s="6" t="s">
        <v>23965</v>
      </c>
      <c r="K182" s="6">
        <v>259.63</v>
      </c>
      <c r="L182" s="6" t="s">
        <v>23265</v>
      </c>
      <c r="M182" s="6">
        <v>16</v>
      </c>
      <c r="N182" s="10" t="s">
        <v>642</v>
      </c>
      <c r="O182" s="10" t="s">
        <v>299</v>
      </c>
    </row>
    <row r="183" s="19" customFormat="1" ht="16.05" customHeight="1" spans="1:15">
      <c r="A183" s="6">
        <v>49745</v>
      </c>
      <c r="B183" s="6" t="s">
        <v>23966</v>
      </c>
      <c r="C183" s="6" t="s">
        <v>23259</v>
      </c>
      <c r="D183" s="6" t="s">
        <v>23260</v>
      </c>
      <c r="E183" s="6" t="s">
        <v>428</v>
      </c>
      <c r="F183" s="6" t="s">
        <v>1102</v>
      </c>
      <c r="G183" s="6" t="s">
        <v>23967</v>
      </c>
      <c r="H183" s="6" t="s">
        <v>23968</v>
      </c>
      <c r="I183" s="6" t="s">
        <v>23451</v>
      </c>
      <c r="J183" s="6" t="s">
        <v>23969</v>
      </c>
      <c r="K183" s="6">
        <v>259.53</v>
      </c>
      <c r="L183" s="6" t="s">
        <v>23265</v>
      </c>
      <c r="M183" s="6">
        <v>17</v>
      </c>
      <c r="N183" s="10" t="s">
        <v>642</v>
      </c>
      <c r="O183" s="10" t="s">
        <v>299</v>
      </c>
    </row>
    <row r="184" s="19" customFormat="1" ht="16.05" customHeight="1" spans="1:15">
      <c r="A184" s="6">
        <v>54911</v>
      </c>
      <c r="B184" s="6" t="s">
        <v>23970</v>
      </c>
      <c r="C184" s="6" t="s">
        <v>23259</v>
      </c>
      <c r="D184" s="6" t="s">
        <v>23260</v>
      </c>
      <c r="E184" s="6" t="s">
        <v>428</v>
      </c>
      <c r="F184" s="6" t="s">
        <v>1102</v>
      </c>
      <c r="G184" s="6" t="s">
        <v>23971</v>
      </c>
      <c r="H184" s="6" t="s">
        <v>23906</v>
      </c>
      <c r="I184" s="6" t="s">
        <v>23972</v>
      </c>
      <c r="J184" s="6" t="s">
        <v>23973</v>
      </c>
      <c r="K184" s="6">
        <v>258.75</v>
      </c>
      <c r="L184" s="6" t="s">
        <v>23265</v>
      </c>
      <c r="M184" s="6">
        <v>18</v>
      </c>
      <c r="N184" s="10" t="s">
        <v>333</v>
      </c>
      <c r="O184" s="10"/>
    </row>
    <row r="185" s="19" customFormat="1" ht="16.05" customHeight="1" spans="1:15">
      <c r="A185" s="6">
        <v>61737</v>
      </c>
      <c r="B185" s="6" t="s">
        <v>23974</v>
      </c>
      <c r="C185" s="6" t="s">
        <v>23259</v>
      </c>
      <c r="D185" s="6" t="s">
        <v>23260</v>
      </c>
      <c r="E185" s="6" t="s">
        <v>428</v>
      </c>
      <c r="F185" s="6" t="s">
        <v>1102</v>
      </c>
      <c r="G185" s="6" t="s">
        <v>6203</v>
      </c>
      <c r="H185" s="6" t="s">
        <v>6203</v>
      </c>
      <c r="I185" s="6" t="s">
        <v>23268</v>
      </c>
      <c r="J185" s="6" t="s">
        <v>23975</v>
      </c>
      <c r="K185" s="6">
        <v>258.16</v>
      </c>
      <c r="L185" s="6" t="s">
        <v>23265</v>
      </c>
      <c r="M185" s="6">
        <v>19</v>
      </c>
      <c r="N185" s="10" t="s">
        <v>333</v>
      </c>
      <c r="O185" s="10"/>
    </row>
    <row r="186" s="19" customFormat="1" ht="16.05" customHeight="1" spans="1:15">
      <c r="A186" s="6">
        <v>54772</v>
      </c>
      <c r="B186" s="6" t="s">
        <v>23976</v>
      </c>
      <c r="C186" s="6" t="s">
        <v>23259</v>
      </c>
      <c r="D186" s="6" t="s">
        <v>23260</v>
      </c>
      <c r="E186" s="6" t="s">
        <v>428</v>
      </c>
      <c r="F186" s="6" t="s">
        <v>1102</v>
      </c>
      <c r="G186" s="6" t="s">
        <v>23977</v>
      </c>
      <c r="H186" s="6" t="s">
        <v>23906</v>
      </c>
      <c r="I186" s="6" t="s">
        <v>23978</v>
      </c>
      <c r="J186" s="6" t="s">
        <v>23979</v>
      </c>
      <c r="K186" s="6">
        <v>258.06</v>
      </c>
      <c r="L186" s="6" t="s">
        <v>23265</v>
      </c>
      <c r="M186" s="6">
        <v>20</v>
      </c>
      <c r="N186" s="10" t="s">
        <v>333</v>
      </c>
      <c r="O186" s="10"/>
    </row>
    <row r="187" s="19" customFormat="1" ht="16.05" customHeight="1" spans="1:15">
      <c r="A187" s="6">
        <v>61696</v>
      </c>
      <c r="B187" s="6" t="s">
        <v>23980</v>
      </c>
      <c r="C187" s="6" t="s">
        <v>23259</v>
      </c>
      <c r="D187" s="6" t="s">
        <v>23260</v>
      </c>
      <c r="E187" s="6" t="s">
        <v>428</v>
      </c>
      <c r="F187" s="6" t="s">
        <v>1102</v>
      </c>
      <c r="G187" s="6" t="s">
        <v>23981</v>
      </c>
      <c r="H187" s="6" t="s">
        <v>23981</v>
      </c>
      <c r="I187" s="6" t="s">
        <v>23268</v>
      </c>
      <c r="J187" s="6" t="s">
        <v>23982</v>
      </c>
      <c r="K187" s="6">
        <v>257.13</v>
      </c>
      <c r="L187" s="6" t="s">
        <v>23265</v>
      </c>
      <c r="M187" s="6">
        <v>21</v>
      </c>
      <c r="N187" s="10" t="s">
        <v>333</v>
      </c>
      <c r="O187" s="10"/>
    </row>
    <row r="188" s="19" customFormat="1" ht="16.05" customHeight="1" spans="1:15">
      <c r="A188" s="6">
        <v>46093</v>
      </c>
      <c r="B188" s="6" t="s">
        <v>23983</v>
      </c>
      <c r="C188" s="6" t="s">
        <v>23259</v>
      </c>
      <c r="D188" s="6" t="s">
        <v>23260</v>
      </c>
      <c r="E188" s="6" t="s">
        <v>428</v>
      </c>
      <c r="F188" s="6" t="s">
        <v>1102</v>
      </c>
      <c r="G188" s="6" t="s">
        <v>23984</v>
      </c>
      <c r="H188" s="6" t="s">
        <v>23985</v>
      </c>
      <c r="I188" s="6" t="s">
        <v>23296</v>
      </c>
      <c r="J188" s="6" t="s">
        <v>23986</v>
      </c>
      <c r="K188" s="6">
        <v>256.53</v>
      </c>
      <c r="L188" s="6" t="s">
        <v>23265</v>
      </c>
      <c r="M188" s="6">
        <v>22</v>
      </c>
      <c r="N188" s="10" t="s">
        <v>333</v>
      </c>
      <c r="O188" s="10"/>
    </row>
    <row r="189" s="19" customFormat="1" ht="16.05" customHeight="1" spans="1:15">
      <c r="A189" s="6">
        <v>54075</v>
      </c>
      <c r="B189" s="6" t="s">
        <v>23987</v>
      </c>
      <c r="C189" s="6" t="s">
        <v>23259</v>
      </c>
      <c r="D189" s="6" t="s">
        <v>23260</v>
      </c>
      <c r="E189" s="6" t="s">
        <v>428</v>
      </c>
      <c r="F189" s="6" t="s">
        <v>1102</v>
      </c>
      <c r="G189" s="6" t="s">
        <v>23988</v>
      </c>
      <c r="H189" s="6" t="s">
        <v>20734</v>
      </c>
      <c r="I189" s="6" t="s">
        <v>23989</v>
      </c>
      <c r="J189" s="6" t="s">
        <v>23990</v>
      </c>
      <c r="K189" s="6">
        <v>254.47</v>
      </c>
      <c r="L189" s="6" t="s">
        <v>23265</v>
      </c>
      <c r="M189" s="6">
        <v>23</v>
      </c>
      <c r="N189" s="10" t="s">
        <v>333</v>
      </c>
      <c r="O189" s="10"/>
    </row>
    <row r="190" s="19" customFormat="1" ht="16.05" customHeight="1" spans="1:15">
      <c r="A190" s="6">
        <v>60425</v>
      </c>
      <c r="B190" s="6" t="s">
        <v>23991</v>
      </c>
      <c r="C190" s="6" t="s">
        <v>23259</v>
      </c>
      <c r="D190" s="6" t="s">
        <v>23260</v>
      </c>
      <c r="E190" s="6" t="s">
        <v>428</v>
      </c>
      <c r="F190" s="6" t="s">
        <v>1102</v>
      </c>
      <c r="G190" s="6" t="s">
        <v>23992</v>
      </c>
      <c r="H190" s="6" t="s">
        <v>23993</v>
      </c>
      <c r="I190" s="6" t="s">
        <v>23282</v>
      </c>
      <c r="J190" s="6" t="s">
        <v>23994</v>
      </c>
      <c r="K190" s="6">
        <v>254.12</v>
      </c>
      <c r="L190" s="6" t="s">
        <v>23265</v>
      </c>
      <c r="M190" s="6">
        <v>24</v>
      </c>
      <c r="N190" s="10" t="s">
        <v>333</v>
      </c>
      <c r="O190" s="10"/>
    </row>
    <row r="191" s="19" customFormat="1" ht="16.05" customHeight="1" spans="1:15">
      <c r="A191" s="6">
        <v>49761</v>
      </c>
      <c r="B191" s="6" t="s">
        <v>23995</v>
      </c>
      <c r="C191" s="6" t="s">
        <v>23259</v>
      </c>
      <c r="D191" s="6" t="s">
        <v>23260</v>
      </c>
      <c r="E191" s="6" t="s">
        <v>428</v>
      </c>
      <c r="F191" s="6" t="s">
        <v>1102</v>
      </c>
      <c r="G191" s="6" t="s">
        <v>23996</v>
      </c>
      <c r="H191" s="6" t="s">
        <v>23997</v>
      </c>
      <c r="I191" s="6" t="s">
        <v>23451</v>
      </c>
      <c r="J191" s="6" t="s">
        <v>23998</v>
      </c>
      <c r="K191" s="6">
        <v>252.37</v>
      </c>
      <c r="L191" s="6" t="s">
        <v>23265</v>
      </c>
      <c r="M191" s="6">
        <v>25</v>
      </c>
      <c r="N191" s="10" t="s">
        <v>333</v>
      </c>
      <c r="O191" s="10"/>
    </row>
    <row r="192" s="19" customFormat="1" ht="16.05" customHeight="1" spans="1:15">
      <c r="A192" s="6">
        <v>46578</v>
      </c>
      <c r="B192" s="6" t="s">
        <v>23999</v>
      </c>
      <c r="C192" s="6" t="s">
        <v>23259</v>
      </c>
      <c r="D192" s="6" t="s">
        <v>23260</v>
      </c>
      <c r="E192" s="6" t="s">
        <v>428</v>
      </c>
      <c r="F192" s="6" t="s">
        <v>1102</v>
      </c>
      <c r="G192" s="6" t="s">
        <v>24000</v>
      </c>
      <c r="H192" s="6" t="s">
        <v>24001</v>
      </c>
      <c r="I192" s="6" t="s">
        <v>24002</v>
      </c>
      <c r="J192" s="6" t="s">
        <v>24003</v>
      </c>
      <c r="K192" s="6">
        <v>248.62</v>
      </c>
      <c r="L192" s="6" t="s">
        <v>23265</v>
      </c>
      <c r="M192" s="6">
        <v>26</v>
      </c>
      <c r="N192" s="10" t="s">
        <v>333</v>
      </c>
      <c r="O192" s="10"/>
    </row>
    <row r="193" s="19" customFormat="1" ht="16.05" customHeight="1" spans="1:15">
      <c r="A193" s="6">
        <v>48095</v>
      </c>
      <c r="B193" s="6" t="s">
        <v>24004</v>
      </c>
      <c r="C193" s="6" t="s">
        <v>23259</v>
      </c>
      <c r="D193" s="6" t="s">
        <v>23260</v>
      </c>
      <c r="E193" s="6" t="s">
        <v>428</v>
      </c>
      <c r="F193" s="6" t="s">
        <v>1102</v>
      </c>
      <c r="G193" s="6" t="s">
        <v>24005</v>
      </c>
      <c r="H193" s="6" t="s">
        <v>24006</v>
      </c>
      <c r="I193" s="6" t="s">
        <v>24007</v>
      </c>
      <c r="J193" s="6" t="s">
        <v>24008</v>
      </c>
      <c r="K193" s="6">
        <v>245</v>
      </c>
      <c r="L193" s="6" t="s">
        <v>23265</v>
      </c>
      <c r="M193" s="6">
        <v>27</v>
      </c>
      <c r="N193" s="10" t="s">
        <v>333</v>
      </c>
      <c r="O193" s="10"/>
    </row>
    <row r="194" s="19" customFormat="1" ht="16.05" customHeight="1" spans="1:15">
      <c r="A194" s="6">
        <v>60418</v>
      </c>
      <c r="B194" s="6" t="s">
        <v>24009</v>
      </c>
      <c r="C194" s="6" t="s">
        <v>23259</v>
      </c>
      <c r="D194" s="6" t="s">
        <v>23260</v>
      </c>
      <c r="E194" s="6" t="s">
        <v>428</v>
      </c>
      <c r="F194" s="6" t="s">
        <v>1102</v>
      </c>
      <c r="G194" s="6" t="s">
        <v>24010</v>
      </c>
      <c r="H194" s="6" t="s">
        <v>16343</v>
      </c>
      <c r="I194" s="6" t="s">
        <v>23947</v>
      </c>
      <c r="J194" s="6" t="s">
        <v>24011</v>
      </c>
      <c r="K194" s="6">
        <v>240.37</v>
      </c>
      <c r="L194" s="6" t="s">
        <v>23265</v>
      </c>
      <c r="M194" s="6">
        <v>28</v>
      </c>
      <c r="N194" s="10" t="s">
        <v>333</v>
      </c>
      <c r="O194" s="10"/>
    </row>
    <row r="195" s="19" customFormat="1" ht="16.05" customHeight="1" spans="1:15">
      <c r="A195" s="6">
        <v>47315</v>
      </c>
      <c r="B195" s="6" t="s">
        <v>24012</v>
      </c>
      <c r="C195" s="6" t="s">
        <v>23259</v>
      </c>
      <c r="D195" s="6" t="s">
        <v>23260</v>
      </c>
      <c r="E195" s="6" t="s">
        <v>428</v>
      </c>
      <c r="F195" s="6" t="s">
        <v>1102</v>
      </c>
      <c r="G195" s="6" t="s">
        <v>24013</v>
      </c>
      <c r="H195" s="6" t="s">
        <v>24014</v>
      </c>
      <c r="I195" s="6" t="s">
        <v>24015</v>
      </c>
      <c r="J195" s="6" t="s">
        <v>24016</v>
      </c>
      <c r="K195" s="6">
        <v>240</v>
      </c>
      <c r="L195" s="6" t="s">
        <v>23265</v>
      </c>
      <c r="M195" s="6">
        <v>29</v>
      </c>
      <c r="N195" s="10" t="s">
        <v>333</v>
      </c>
      <c r="O195" s="10"/>
    </row>
    <row r="196" s="19" customFormat="1" ht="16.05" customHeight="1" spans="1:15">
      <c r="A196" s="6">
        <v>58019</v>
      </c>
      <c r="B196" s="6" t="s">
        <v>24017</v>
      </c>
      <c r="C196" s="6" t="s">
        <v>23259</v>
      </c>
      <c r="D196" s="6" t="s">
        <v>23260</v>
      </c>
      <c r="E196" s="6" t="s">
        <v>428</v>
      </c>
      <c r="F196" s="6" t="s">
        <v>1102</v>
      </c>
      <c r="G196" s="6" t="s">
        <v>24018</v>
      </c>
      <c r="H196" s="6" t="s">
        <v>24019</v>
      </c>
      <c r="I196" s="6" t="s">
        <v>24020</v>
      </c>
      <c r="J196" s="6" t="s">
        <v>24021</v>
      </c>
      <c r="K196" s="6">
        <v>239</v>
      </c>
      <c r="L196" s="6" t="s">
        <v>23265</v>
      </c>
      <c r="M196" s="6">
        <v>30</v>
      </c>
      <c r="N196" s="10" t="s">
        <v>333</v>
      </c>
      <c r="O196" s="10"/>
    </row>
    <row r="197" s="19" customFormat="1" ht="16.05" customHeight="1" spans="1:15">
      <c r="A197" s="6">
        <v>48610</v>
      </c>
      <c r="B197" s="6" t="s">
        <v>24022</v>
      </c>
      <c r="C197" s="6" t="s">
        <v>23259</v>
      </c>
      <c r="D197" s="6" t="s">
        <v>23260</v>
      </c>
      <c r="E197" s="6" t="s">
        <v>428</v>
      </c>
      <c r="F197" s="6" t="s">
        <v>1102</v>
      </c>
      <c r="G197" s="6" t="s">
        <v>24023</v>
      </c>
      <c r="H197" s="6" t="s">
        <v>24024</v>
      </c>
      <c r="I197" s="6" t="s">
        <v>23720</v>
      </c>
      <c r="J197" s="6" t="s">
        <v>24025</v>
      </c>
      <c r="K197" s="6">
        <v>238.65</v>
      </c>
      <c r="L197" s="6" t="s">
        <v>23265</v>
      </c>
      <c r="M197" s="6">
        <v>31</v>
      </c>
      <c r="N197" s="10" t="s">
        <v>333</v>
      </c>
      <c r="O197" s="10"/>
    </row>
    <row r="198" s="19" customFormat="1" ht="16.05" customHeight="1" spans="1:15">
      <c r="A198" s="6">
        <v>46188</v>
      </c>
      <c r="B198" s="6" t="s">
        <v>24026</v>
      </c>
      <c r="C198" s="6" t="s">
        <v>23259</v>
      </c>
      <c r="D198" s="6" t="s">
        <v>23260</v>
      </c>
      <c r="E198" s="6" t="s">
        <v>428</v>
      </c>
      <c r="F198" s="6" t="s">
        <v>1102</v>
      </c>
      <c r="G198" s="6" t="s">
        <v>24027</v>
      </c>
      <c r="H198" s="6" t="s">
        <v>24028</v>
      </c>
      <c r="I198" s="6" t="s">
        <v>24029</v>
      </c>
      <c r="J198" s="6" t="s">
        <v>24030</v>
      </c>
      <c r="K198" s="6">
        <v>238.62</v>
      </c>
      <c r="L198" s="6" t="s">
        <v>23265</v>
      </c>
      <c r="M198" s="6">
        <v>32</v>
      </c>
      <c r="N198" s="10" t="s">
        <v>333</v>
      </c>
      <c r="O198" s="10"/>
    </row>
    <row r="199" s="19" customFormat="1" ht="16.05" customHeight="1" spans="1:15">
      <c r="A199" s="6">
        <v>47382</v>
      </c>
      <c r="B199" s="6" t="s">
        <v>24031</v>
      </c>
      <c r="C199" s="6" t="s">
        <v>23259</v>
      </c>
      <c r="D199" s="6" t="s">
        <v>23260</v>
      </c>
      <c r="E199" s="6" t="s">
        <v>428</v>
      </c>
      <c r="F199" s="6" t="s">
        <v>1102</v>
      </c>
      <c r="G199" s="6" t="s">
        <v>24032</v>
      </c>
      <c r="H199" s="6" t="s">
        <v>24006</v>
      </c>
      <c r="I199" s="6" t="s">
        <v>24033</v>
      </c>
      <c r="J199" s="6" t="s">
        <v>24034</v>
      </c>
      <c r="K199" s="6">
        <v>237.13</v>
      </c>
      <c r="L199" s="6" t="s">
        <v>23265</v>
      </c>
      <c r="M199" s="6">
        <v>33</v>
      </c>
      <c r="N199" s="10" t="s">
        <v>333</v>
      </c>
      <c r="O199" s="10"/>
    </row>
    <row r="200" s="19" customFormat="1" ht="16.05" customHeight="1" spans="1:15">
      <c r="A200" s="6">
        <v>62176</v>
      </c>
      <c r="B200" s="6" t="s">
        <v>24035</v>
      </c>
      <c r="C200" s="6" t="s">
        <v>23259</v>
      </c>
      <c r="D200" s="6" t="s">
        <v>23260</v>
      </c>
      <c r="E200" s="6" t="s">
        <v>428</v>
      </c>
      <c r="F200" s="6" t="s">
        <v>1102</v>
      </c>
      <c r="G200" s="6" t="s">
        <v>24036</v>
      </c>
      <c r="H200" s="6" t="s">
        <v>24037</v>
      </c>
      <c r="I200" s="6" t="s">
        <v>24038</v>
      </c>
      <c r="J200" s="6" t="s">
        <v>24039</v>
      </c>
      <c r="K200" s="6">
        <v>237</v>
      </c>
      <c r="L200" s="6" t="s">
        <v>23265</v>
      </c>
      <c r="M200" s="6">
        <v>34</v>
      </c>
      <c r="N200" s="10" t="s">
        <v>333</v>
      </c>
      <c r="O200" s="10"/>
    </row>
    <row r="201" s="19" customFormat="1" ht="16.05" customHeight="1" spans="1:15">
      <c r="A201" s="6">
        <v>46619</v>
      </c>
      <c r="B201" s="6" t="s">
        <v>24040</v>
      </c>
      <c r="C201" s="6" t="s">
        <v>23259</v>
      </c>
      <c r="D201" s="6" t="s">
        <v>23260</v>
      </c>
      <c r="E201" s="6" t="s">
        <v>428</v>
      </c>
      <c r="F201" s="6" t="s">
        <v>1102</v>
      </c>
      <c r="G201" s="6" t="s">
        <v>24041</v>
      </c>
      <c r="H201" s="6" t="s">
        <v>24042</v>
      </c>
      <c r="I201" s="6" t="s">
        <v>24043</v>
      </c>
      <c r="J201" s="6" t="s">
        <v>24044</v>
      </c>
      <c r="K201" s="6">
        <v>236.78</v>
      </c>
      <c r="L201" s="6" t="s">
        <v>23265</v>
      </c>
      <c r="M201" s="6">
        <v>35</v>
      </c>
      <c r="N201" s="10" t="s">
        <v>333</v>
      </c>
      <c r="O201" s="10"/>
    </row>
    <row r="202" s="19" customFormat="1" ht="16.05" customHeight="1" spans="1:15">
      <c r="A202" s="6">
        <v>61673</v>
      </c>
      <c r="B202" s="6" t="s">
        <v>24045</v>
      </c>
      <c r="C202" s="6" t="s">
        <v>23259</v>
      </c>
      <c r="D202" s="6" t="s">
        <v>23260</v>
      </c>
      <c r="E202" s="6" t="s">
        <v>428</v>
      </c>
      <c r="F202" s="6" t="s">
        <v>1102</v>
      </c>
      <c r="G202" s="6" t="s">
        <v>24046</v>
      </c>
      <c r="H202" s="6" t="s">
        <v>24047</v>
      </c>
      <c r="I202" s="6" t="s">
        <v>14762</v>
      </c>
      <c r="J202" s="6" t="s">
        <v>24048</v>
      </c>
      <c r="K202" s="6">
        <v>236.32</v>
      </c>
      <c r="L202" s="6" t="s">
        <v>23265</v>
      </c>
      <c r="M202" s="6">
        <v>36</v>
      </c>
      <c r="N202" s="10" t="s">
        <v>333</v>
      </c>
      <c r="O202" s="10"/>
    </row>
    <row r="203" s="19" customFormat="1" ht="16.05" customHeight="1" spans="1:15">
      <c r="A203" s="6">
        <v>61705</v>
      </c>
      <c r="B203" s="6" t="s">
        <v>24049</v>
      </c>
      <c r="C203" s="6" t="s">
        <v>23259</v>
      </c>
      <c r="D203" s="6" t="s">
        <v>23260</v>
      </c>
      <c r="E203" s="6" t="s">
        <v>428</v>
      </c>
      <c r="F203" s="6" t="s">
        <v>1102</v>
      </c>
      <c r="G203" s="6" t="s">
        <v>24050</v>
      </c>
      <c r="H203" s="6" t="s">
        <v>24050</v>
      </c>
      <c r="I203" s="6" t="s">
        <v>23268</v>
      </c>
      <c r="J203" s="6" t="s">
        <v>24051</v>
      </c>
      <c r="K203" s="6">
        <v>236.22</v>
      </c>
      <c r="L203" s="6" t="s">
        <v>23265</v>
      </c>
      <c r="M203" s="6">
        <v>37</v>
      </c>
      <c r="N203" s="10" t="s">
        <v>333</v>
      </c>
      <c r="O203" s="10"/>
    </row>
    <row r="204" s="19" customFormat="1" ht="16.05" customHeight="1" spans="1:15">
      <c r="A204" s="6">
        <v>62383</v>
      </c>
      <c r="B204" s="6" t="s">
        <v>24052</v>
      </c>
      <c r="C204" s="6" t="s">
        <v>23259</v>
      </c>
      <c r="D204" s="6" t="s">
        <v>23260</v>
      </c>
      <c r="E204" s="6" t="s">
        <v>428</v>
      </c>
      <c r="F204" s="6" t="s">
        <v>1102</v>
      </c>
      <c r="G204" s="6" t="s">
        <v>24053</v>
      </c>
      <c r="H204" s="6" t="s">
        <v>24054</v>
      </c>
      <c r="I204" s="6" t="s">
        <v>6664</v>
      </c>
      <c r="J204" s="6" t="s">
        <v>24055</v>
      </c>
      <c r="K204" s="6">
        <v>236.12</v>
      </c>
      <c r="L204" s="6" t="s">
        <v>23265</v>
      </c>
      <c r="M204" s="6">
        <v>38</v>
      </c>
      <c r="N204" s="10" t="s">
        <v>333</v>
      </c>
      <c r="O204" s="10"/>
    </row>
    <row r="205" s="19" customFormat="1" ht="16.05" customHeight="1" spans="1:15">
      <c r="A205" s="6">
        <v>50364</v>
      </c>
      <c r="B205" s="6" t="s">
        <v>24056</v>
      </c>
      <c r="C205" s="6" t="s">
        <v>23259</v>
      </c>
      <c r="D205" s="6" t="s">
        <v>23260</v>
      </c>
      <c r="E205" s="6" t="s">
        <v>428</v>
      </c>
      <c r="F205" s="6" t="s">
        <v>1102</v>
      </c>
      <c r="G205" s="6" t="s">
        <v>24057</v>
      </c>
      <c r="H205" s="6" t="s">
        <v>24058</v>
      </c>
      <c r="I205" s="6" t="s">
        <v>23661</v>
      </c>
      <c r="J205" s="6" t="s">
        <v>24059</v>
      </c>
      <c r="K205" s="6">
        <v>234.6</v>
      </c>
      <c r="L205" s="6" t="s">
        <v>23265</v>
      </c>
      <c r="M205" s="6">
        <v>39</v>
      </c>
      <c r="N205" s="10" t="s">
        <v>333</v>
      </c>
      <c r="O205" s="10"/>
    </row>
    <row r="206" s="19" customFormat="1" ht="16.05" customHeight="1" spans="1:15">
      <c r="A206" s="6">
        <v>60336</v>
      </c>
      <c r="B206" s="6" t="s">
        <v>24060</v>
      </c>
      <c r="C206" s="6" t="s">
        <v>23259</v>
      </c>
      <c r="D206" s="6" t="s">
        <v>23260</v>
      </c>
      <c r="E206" s="6" t="s">
        <v>428</v>
      </c>
      <c r="F206" s="6" t="s">
        <v>1102</v>
      </c>
      <c r="G206" s="6" t="s">
        <v>24061</v>
      </c>
      <c r="H206" s="6" t="s">
        <v>24062</v>
      </c>
      <c r="I206" s="6" t="s">
        <v>6664</v>
      </c>
      <c r="J206" s="6" t="s">
        <v>24063</v>
      </c>
      <c r="K206" s="6">
        <v>234.23</v>
      </c>
      <c r="L206" s="6" t="s">
        <v>23265</v>
      </c>
      <c r="M206" s="6">
        <v>40</v>
      </c>
      <c r="N206" s="10" t="s">
        <v>333</v>
      </c>
      <c r="O206" s="10"/>
    </row>
    <row r="207" s="19" customFormat="1" ht="16.05" customHeight="1" spans="1:15">
      <c r="A207" s="6">
        <v>48519</v>
      </c>
      <c r="B207" s="6" t="s">
        <v>24064</v>
      </c>
      <c r="C207" s="6" t="s">
        <v>23259</v>
      </c>
      <c r="D207" s="6" t="s">
        <v>23260</v>
      </c>
      <c r="E207" s="6" t="s">
        <v>428</v>
      </c>
      <c r="F207" s="6" t="s">
        <v>1102</v>
      </c>
      <c r="G207" s="6" t="s">
        <v>24065</v>
      </c>
      <c r="H207" s="6" t="s">
        <v>23597</v>
      </c>
      <c r="I207" s="6" t="s">
        <v>23712</v>
      </c>
      <c r="J207" s="6" t="s">
        <v>24065</v>
      </c>
      <c r="K207" s="6">
        <v>234.16</v>
      </c>
      <c r="L207" s="6" t="s">
        <v>23265</v>
      </c>
      <c r="M207" s="6">
        <v>41</v>
      </c>
      <c r="N207" s="10" t="s">
        <v>333</v>
      </c>
      <c r="O207" s="10"/>
    </row>
    <row r="208" s="19" customFormat="1" ht="16.05" customHeight="1" spans="1:15">
      <c r="A208" s="6">
        <v>46058</v>
      </c>
      <c r="B208" s="6" t="s">
        <v>24066</v>
      </c>
      <c r="C208" s="6" t="s">
        <v>23259</v>
      </c>
      <c r="D208" s="6" t="s">
        <v>23260</v>
      </c>
      <c r="E208" s="6" t="s">
        <v>428</v>
      </c>
      <c r="F208" s="6" t="s">
        <v>1102</v>
      </c>
      <c r="G208" s="6" t="s">
        <v>24067</v>
      </c>
      <c r="H208" s="6" t="s">
        <v>2731</v>
      </c>
      <c r="I208" s="6" t="s">
        <v>23296</v>
      </c>
      <c r="J208" s="6" t="s">
        <v>24068</v>
      </c>
      <c r="K208" s="6">
        <v>234.12</v>
      </c>
      <c r="L208" s="6" t="s">
        <v>23265</v>
      </c>
      <c r="M208" s="6">
        <v>42</v>
      </c>
      <c r="N208" s="10" t="s">
        <v>333</v>
      </c>
      <c r="O208" s="10"/>
    </row>
    <row r="209" s="19" customFormat="1" ht="16.05" customHeight="1" spans="1:15">
      <c r="A209" s="6">
        <v>46180</v>
      </c>
      <c r="B209" s="6" t="s">
        <v>24069</v>
      </c>
      <c r="C209" s="6" t="s">
        <v>23259</v>
      </c>
      <c r="D209" s="6" t="s">
        <v>23260</v>
      </c>
      <c r="E209" s="6" t="s">
        <v>428</v>
      </c>
      <c r="F209" s="6" t="s">
        <v>1102</v>
      </c>
      <c r="G209" s="6" t="s">
        <v>24070</v>
      </c>
      <c r="H209" s="6" t="s">
        <v>24006</v>
      </c>
      <c r="I209" s="6" t="s">
        <v>24071</v>
      </c>
      <c r="J209" s="6" t="s">
        <v>24072</v>
      </c>
      <c r="K209" s="6">
        <v>234</v>
      </c>
      <c r="L209" s="6" t="s">
        <v>23265</v>
      </c>
      <c r="M209" s="6">
        <v>43</v>
      </c>
      <c r="N209" s="10" t="s">
        <v>333</v>
      </c>
      <c r="O209" s="10"/>
    </row>
    <row r="210" s="19" customFormat="1" ht="16.05" customHeight="1" spans="1:15">
      <c r="A210" s="6">
        <v>48074</v>
      </c>
      <c r="B210" s="6" t="s">
        <v>24073</v>
      </c>
      <c r="C210" s="6" t="s">
        <v>23259</v>
      </c>
      <c r="D210" s="6" t="s">
        <v>23260</v>
      </c>
      <c r="E210" s="6" t="s">
        <v>428</v>
      </c>
      <c r="F210" s="6" t="s">
        <v>1102</v>
      </c>
      <c r="G210" s="6" t="s">
        <v>24074</v>
      </c>
      <c r="H210" s="6" t="s">
        <v>24075</v>
      </c>
      <c r="I210" s="6" t="s">
        <v>24071</v>
      </c>
      <c r="J210" s="6" t="s">
        <v>24076</v>
      </c>
      <c r="K210" s="6">
        <v>233.97</v>
      </c>
      <c r="L210" s="6" t="s">
        <v>23265</v>
      </c>
      <c r="M210" s="6">
        <v>44</v>
      </c>
      <c r="N210" s="10" t="s">
        <v>333</v>
      </c>
      <c r="O210" s="10"/>
    </row>
    <row r="211" s="19" customFormat="1" ht="16.05" customHeight="1" spans="1:15">
      <c r="A211" s="6">
        <v>49404</v>
      </c>
      <c r="B211" s="6" t="s">
        <v>24077</v>
      </c>
      <c r="C211" s="6" t="s">
        <v>23259</v>
      </c>
      <c r="D211" s="6" t="s">
        <v>23260</v>
      </c>
      <c r="E211" s="6" t="s">
        <v>428</v>
      </c>
      <c r="F211" s="6" t="s">
        <v>1102</v>
      </c>
      <c r="G211" s="6" t="s">
        <v>24078</v>
      </c>
      <c r="H211" s="6" t="s">
        <v>22020</v>
      </c>
      <c r="I211" s="6" t="s">
        <v>23277</v>
      </c>
      <c r="J211" s="6" t="s">
        <v>24079</v>
      </c>
      <c r="K211" s="6">
        <v>233.03</v>
      </c>
      <c r="L211" s="6" t="s">
        <v>23265</v>
      </c>
      <c r="M211" s="6">
        <v>45</v>
      </c>
      <c r="N211" s="10" t="s">
        <v>333</v>
      </c>
      <c r="O211" s="10"/>
    </row>
    <row r="212" s="19" customFormat="1" ht="16.05" customHeight="1" spans="1:15">
      <c r="A212" s="6">
        <v>55641</v>
      </c>
      <c r="B212" s="6" t="s">
        <v>24080</v>
      </c>
      <c r="C212" s="6" t="s">
        <v>23259</v>
      </c>
      <c r="D212" s="6" t="s">
        <v>23260</v>
      </c>
      <c r="E212" s="6" t="s">
        <v>428</v>
      </c>
      <c r="F212" s="6" t="s">
        <v>1102</v>
      </c>
      <c r="G212" s="6" t="s">
        <v>24081</v>
      </c>
      <c r="H212" s="6" t="s">
        <v>3868</v>
      </c>
      <c r="I212" s="6" t="s">
        <v>23701</v>
      </c>
      <c r="J212" s="6" t="s">
        <v>24082</v>
      </c>
      <c r="K212" s="6">
        <v>232.38</v>
      </c>
      <c r="L212" s="6" t="s">
        <v>23265</v>
      </c>
      <c r="M212" s="6">
        <v>46</v>
      </c>
      <c r="N212" s="10" t="s">
        <v>333</v>
      </c>
      <c r="O212" s="10"/>
    </row>
    <row r="213" s="19" customFormat="1" ht="16.05" customHeight="1" spans="1:15">
      <c r="A213" s="6">
        <v>62169</v>
      </c>
      <c r="B213" s="6" t="s">
        <v>24083</v>
      </c>
      <c r="C213" s="6" t="s">
        <v>23259</v>
      </c>
      <c r="D213" s="6" t="s">
        <v>23260</v>
      </c>
      <c r="E213" s="6" t="s">
        <v>428</v>
      </c>
      <c r="F213" s="6" t="s">
        <v>1102</v>
      </c>
      <c r="G213" s="6" t="s">
        <v>24084</v>
      </c>
      <c r="H213" s="6" t="s">
        <v>24037</v>
      </c>
      <c r="I213" s="6" t="s">
        <v>24085</v>
      </c>
      <c r="J213" s="6" t="s">
        <v>24086</v>
      </c>
      <c r="K213" s="6">
        <v>232</v>
      </c>
      <c r="L213" s="6" t="s">
        <v>23265</v>
      </c>
      <c r="M213" s="6">
        <v>47</v>
      </c>
      <c r="N213" s="10" t="s">
        <v>333</v>
      </c>
      <c r="O213" s="10"/>
    </row>
    <row r="214" s="19" customFormat="1" ht="16.05" customHeight="1" spans="1:15">
      <c r="A214" s="6">
        <v>60353</v>
      </c>
      <c r="B214" s="6" t="s">
        <v>24087</v>
      </c>
      <c r="C214" s="6" t="s">
        <v>23259</v>
      </c>
      <c r="D214" s="6" t="s">
        <v>23260</v>
      </c>
      <c r="E214" s="6" t="s">
        <v>428</v>
      </c>
      <c r="F214" s="6" t="s">
        <v>1102</v>
      </c>
      <c r="G214" s="6" t="s">
        <v>24088</v>
      </c>
      <c r="H214" s="6" t="s">
        <v>23915</v>
      </c>
      <c r="I214" s="6" t="s">
        <v>24089</v>
      </c>
      <c r="J214" s="6" t="s">
        <v>24090</v>
      </c>
      <c r="K214" s="6">
        <v>231.98</v>
      </c>
      <c r="L214" s="6" t="s">
        <v>23265</v>
      </c>
      <c r="M214" s="6">
        <v>48</v>
      </c>
      <c r="N214" s="10" t="s">
        <v>333</v>
      </c>
      <c r="O214" s="10"/>
    </row>
    <row r="215" s="19" customFormat="1" ht="16.05" customHeight="1" spans="1:15">
      <c r="A215" s="6">
        <v>56034</v>
      </c>
      <c r="B215" s="6" t="s">
        <v>24091</v>
      </c>
      <c r="C215" s="6" t="s">
        <v>23259</v>
      </c>
      <c r="D215" s="6" t="s">
        <v>23260</v>
      </c>
      <c r="E215" s="6" t="s">
        <v>428</v>
      </c>
      <c r="F215" s="6" t="s">
        <v>1102</v>
      </c>
      <c r="G215" s="6" t="s">
        <v>24092</v>
      </c>
      <c r="H215" s="6" t="s">
        <v>24093</v>
      </c>
      <c r="I215" s="6" t="s">
        <v>23689</v>
      </c>
      <c r="J215" s="6" t="s">
        <v>24094</v>
      </c>
      <c r="K215" s="6">
        <v>231.94</v>
      </c>
      <c r="L215" s="6" t="s">
        <v>23265</v>
      </c>
      <c r="M215" s="6">
        <v>49</v>
      </c>
      <c r="N215" s="10" t="s">
        <v>333</v>
      </c>
      <c r="O215" s="10"/>
    </row>
    <row r="216" s="19" customFormat="1" ht="16.05" customHeight="1" spans="1:15">
      <c r="A216" s="6">
        <v>62149</v>
      </c>
      <c r="B216" s="6" t="s">
        <v>24095</v>
      </c>
      <c r="C216" s="6" t="s">
        <v>23259</v>
      </c>
      <c r="D216" s="6" t="s">
        <v>23260</v>
      </c>
      <c r="E216" s="6" t="s">
        <v>428</v>
      </c>
      <c r="F216" s="6" t="s">
        <v>1102</v>
      </c>
      <c r="G216" s="6" t="s">
        <v>24096</v>
      </c>
      <c r="H216" s="6" t="s">
        <v>24097</v>
      </c>
      <c r="I216" s="6" t="s">
        <v>24038</v>
      </c>
      <c r="J216" s="6" t="s">
        <v>24098</v>
      </c>
      <c r="K216" s="6">
        <v>231.75</v>
      </c>
      <c r="L216" s="6" t="s">
        <v>23265</v>
      </c>
      <c r="M216" s="6">
        <v>50</v>
      </c>
      <c r="N216" s="10" t="s">
        <v>333</v>
      </c>
      <c r="O216" s="10"/>
    </row>
    <row r="217" s="19" customFormat="1" ht="16.05" customHeight="1" spans="1:15">
      <c r="A217" s="6">
        <v>48628</v>
      </c>
      <c r="B217" s="6" t="s">
        <v>24099</v>
      </c>
      <c r="C217" s="6" t="s">
        <v>23259</v>
      </c>
      <c r="D217" s="6" t="s">
        <v>23260</v>
      </c>
      <c r="E217" s="6" t="s">
        <v>428</v>
      </c>
      <c r="F217" s="6" t="s">
        <v>1102</v>
      </c>
      <c r="G217" s="6" t="s">
        <v>24100</v>
      </c>
      <c r="H217" s="6" t="s">
        <v>23719</v>
      </c>
      <c r="I217" s="6" t="s">
        <v>23720</v>
      </c>
      <c r="J217" s="6" t="s">
        <v>24101</v>
      </c>
      <c r="K217" s="6">
        <v>231.72</v>
      </c>
      <c r="L217" s="6" t="s">
        <v>23265</v>
      </c>
      <c r="M217" s="6">
        <v>51</v>
      </c>
      <c r="N217" s="10" t="s">
        <v>333</v>
      </c>
      <c r="O217" s="10"/>
    </row>
    <row r="218" s="19" customFormat="1" ht="16.05" customHeight="1" spans="1:15">
      <c r="A218" s="6">
        <v>60390</v>
      </c>
      <c r="B218" s="6" t="s">
        <v>24102</v>
      </c>
      <c r="C218" s="6" t="s">
        <v>23259</v>
      </c>
      <c r="D218" s="6" t="s">
        <v>23260</v>
      </c>
      <c r="E218" s="6" t="s">
        <v>428</v>
      </c>
      <c r="F218" s="6" t="s">
        <v>1102</v>
      </c>
      <c r="G218" s="6" t="s">
        <v>24103</v>
      </c>
      <c r="H218" s="6" t="s">
        <v>24104</v>
      </c>
      <c r="I218" s="6" t="s">
        <v>23947</v>
      </c>
      <c r="J218" s="6" t="s">
        <v>24105</v>
      </c>
      <c r="K218" s="6">
        <v>231.34</v>
      </c>
      <c r="L218" s="6" t="s">
        <v>23265</v>
      </c>
      <c r="M218" s="6">
        <v>55</v>
      </c>
      <c r="N218" s="10" t="s">
        <v>333</v>
      </c>
      <c r="O218" s="10"/>
    </row>
    <row r="219" s="19" customFormat="1" ht="16.05" customHeight="1" spans="1:15">
      <c r="A219" s="6">
        <v>51738</v>
      </c>
      <c r="B219" s="6" t="s">
        <v>24106</v>
      </c>
      <c r="C219" s="6" t="s">
        <v>23259</v>
      </c>
      <c r="D219" s="6" t="s">
        <v>23260</v>
      </c>
      <c r="E219" s="6" t="s">
        <v>428</v>
      </c>
      <c r="F219" s="6" t="s">
        <v>1102</v>
      </c>
      <c r="G219" s="6" t="s">
        <v>24107</v>
      </c>
      <c r="H219" s="6" t="s">
        <v>23915</v>
      </c>
      <c r="I219" s="6" t="s">
        <v>23928</v>
      </c>
      <c r="J219" s="6" t="s">
        <v>24108</v>
      </c>
      <c r="K219" s="6">
        <v>231.28</v>
      </c>
      <c r="L219" s="6" t="s">
        <v>23265</v>
      </c>
      <c r="M219" s="6">
        <v>52</v>
      </c>
      <c r="N219" s="10" t="s">
        <v>333</v>
      </c>
      <c r="O219" s="10"/>
    </row>
    <row r="220" s="19" customFormat="1" ht="16.05" customHeight="1" spans="1:15">
      <c r="A220" s="6">
        <v>62281</v>
      </c>
      <c r="B220" s="6" t="s">
        <v>24109</v>
      </c>
      <c r="C220" s="6" t="s">
        <v>23259</v>
      </c>
      <c r="D220" s="6" t="s">
        <v>23260</v>
      </c>
      <c r="E220" s="6" t="s">
        <v>428</v>
      </c>
      <c r="F220" s="6" t="s">
        <v>1102</v>
      </c>
      <c r="G220" s="6" t="s">
        <v>24110</v>
      </c>
      <c r="H220" s="6" t="s">
        <v>24047</v>
      </c>
      <c r="I220" s="6" t="s">
        <v>14762</v>
      </c>
      <c r="J220" s="6" t="s">
        <v>24111</v>
      </c>
      <c r="K220" s="6">
        <v>231.28</v>
      </c>
      <c r="L220" s="6" t="s">
        <v>23265</v>
      </c>
      <c r="M220" s="6">
        <v>53</v>
      </c>
      <c r="N220" s="10" t="s">
        <v>333</v>
      </c>
      <c r="O220" s="10"/>
    </row>
    <row r="221" s="19" customFormat="1" ht="16.05" customHeight="1" spans="1:15">
      <c r="A221" s="6">
        <v>46080</v>
      </c>
      <c r="B221" s="6" t="s">
        <v>24112</v>
      </c>
      <c r="C221" s="6" t="s">
        <v>23259</v>
      </c>
      <c r="D221" s="6" t="s">
        <v>23260</v>
      </c>
      <c r="E221" s="6" t="s">
        <v>428</v>
      </c>
      <c r="F221" s="6" t="s">
        <v>1102</v>
      </c>
      <c r="G221" s="6" t="s">
        <v>24113</v>
      </c>
      <c r="H221" s="6" t="s">
        <v>2731</v>
      </c>
      <c r="I221" s="6" t="s">
        <v>23296</v>
      </c>
      <c r="J221" s="6" t="s">
        <v>24114</v>
      </c>
      <c r="K221" s="6">
        <v>231.04</v>
      </c>
      <c r="L221" s="6" t="s">
        <v>23265</v>
      </c>
      <c r="M221" s="6">
        <v>54</v>
      </c>
      <c r="N221" s="10" t="s">
        <v>333</v>
      </c>
      <c r="O221" s="10"/>
    </row>
    <row r="222" s="19" customFormat="1" ht="16.05" customHeight="1" spans="1:15">
      <c r="A222" s="6">
        <v>47361</v>
      </c>
      <c r="B222" s="6" t="s">
        <v>24115</v>
      </c>
      <c r="C222" s="6" t="s">
        <v>23259</v>
      </c>
      <c r="D222" s="6" t="s">
        <v>23260</v>
      </c>
      <c r="E222" s="6" t="s">
        <v>428</v>
      </c>
      <c r="F222" s="6" t="s">
        <v>1102</v>
      </c>
      <c r="G222" s="6" t="s">
        <v>24116</v>
      </c>
      <c r="H222" s="6" t="s">
        <v>24117</v>
      </c>
      <c r="I222" s="6" t="s">
        <v>24015</v>
      </c>
      <c r="J222" s="6" t="s">
        <v>24118</v>
      </c>
      <c r="K222" s="6">
        <v>230.75</v>
      </c>
      <c r="L222" s="6" t="s">
        <v>23265</v>
      </c>
      <c r="M222" s="6">
        <v>56</v>
      </c>
      <c r="N222" s="10" t="s">
        <v>333</v>
      </c>
      <c r="O222" s="10"/>
    </row>
    <row r="223" s="19" customFormat="1" ht="16.05" customHeight="1" spans="1:15">
      <c r="A223" s="6">
        <v>47293</v>
      </c>
      <c r="B223" s="6" t="s">
        <v>24119</v>
      </c>
      <c r="C223" s="6" t="s">
        <v>23259</v>
      </c>
      <c r="D223" s="6" t="s">
        <v>23260</v>
      </c>
      <c r="E223" s="6" t="s">
        <v>428</v>
      </c>
      <c r="F223" s="6" t="s">
        <v>1102</v>
      </c>
      <c r="G223" s="6" t="s">
        <v>24120</v>
      </c>
      <c r="H223" s="6" t="s">
        <v>24121</v>
      </c>
      <c r="I223" s="6" t="s">
        <v>24015</v>
      </c>
      <c r="J223" s="6" t="s">
        <v>24122</v>
      </c>
      <c r="K223" s="6">
        <v>230</v>
      </c>
      <c r="L223" s="6" t="s">
        <v>23265</v>
      </c>
      <c r="M223" s="6">
        <v>57</v>
      </c>
      <c r="N223" s="10" t="s">
        <v>368</v>
      </c>
      <c r="O223" s="10"/>
    </row>
    <row r="224" s="19" customFormat="1" ht="16.05" customHeight="1" spans="1:15">
      <c r="A224" s="6">
        <v>50368</v>
      </c>
      <c r="B224" s="6" t="s">
        <v>24123</v>
      </c>
      <c r="C224" s="6" t="s">
        <v>23259</v>
      </c>
      <c r="D224" s="6" t="s">
        <v>23260</v>
      </c>
      <c r="E224" s="6" t="s">
        <v>428</v>
      </c>
      <c r="F224" s="6" t="s">
        <v>1102</v>
      </c>
      <c r="G224" s="6" t="s">
        <v>24124</v>
      </c>
      <c r="H224" s="6" t="s">
        <v>24125</v>
      </c>
      <c r="I224" s="6" t="s">
        <v>23680</v>
      </c>
      <c r="J224" s="6" t="s">
        <v>24126</v>
      </c>
      <c r="K224" s="6">
        <v>230</v>
      </c>
      <c r="L224" s="6" t="s">
        <v>23265</v>
      </c>
      <c r="M224" s="6">
        <v>58</v>
      </c>
      <c r="N224" s="10" t="s">
        <v>368</v>
      </c>
      <c r="O224" s="10"/>
    </row>
    <row r="225" s="19" customFormat="1" ht="16.05" customHeight="1" spans="1:15">
      <c r="A225" s="6">
        <v>48443</v>
      </c>
      <c r="B225" s="6" t="s">
        <v>24127</v>
      </c>
      <c r="C225" s="6" t="s">
        <v>23259</v>
      </c>
      <c r="D225" s="6" t="s">
        <v>23260</v>
      </c>
      <c r="E225" s="6" t="s">
        <v>428</v>
      </c>
      <c r="F225" s="6" t="s">
        <v>1102</v>
      </c>
      <c r="G225" s="6" t="s">
        <v>24128</v>
      </c>
      <c r="H225" s="6" t="s">
        <v>24129</v>
      </c>
      <c r="I225" s="6" t="s">
        <v>24130</v>
      </c>
      <c r="J225" s="6" t="s">
        <v>24131</v>
      </c>
      <c r="K225" s="6">
        <v>228.96</v>
      </c>
      <c r="L225" s="6" t="s">
        <v>23265</v>
      </c>
      <c r="M225" s="6">
        <v>59</v>
      </c>
      <c r="N225" s="10" t="s">
        <v>368</v>
      </c>
      <c r="O225" s="10"/>
    </row>
    <row r="226" s="19" customFormat="1" ht="16.05" customHeight="1" spans="1:15">
      <c r="A226" s="6">
        <v>61660</v>
      </c>
      <c r="B226" s="6" t="s">
        <v>24132</v>
      </c>
      <c r="C226" s="6" t="s">
        <v>23259</v>
      </c>
      <c r="D226" s="6" t="s">
        <v>23260</v>
      </c>
      <c r="E226" s="6" t="s">
        <v>428</v>
      </c>
      <c r="F226" s="6" t="s">
        <v>1102</v>
      </c>
      <c r="G226" s="6" t="s">
        <v>24133</v>
      </c>
      <c r="H226" s="6" t="s">
        <v>24134</v>
      </c>
      <c r="I226" s="6" t="s">
        <v>23263</v>
      </c>
      <c r="J226" s="6" t="s">
        <v>24135</v>
      </c>
      <c r="K226" s="6">
        <v>228.09</v>
      </c>
      <c r="L226" s="6" t="s">
        <v>23265</v>
      </c>
      <c r="M226" s="6">
        <v>60</v>
      </c>
      <c r="N226" s="10" t="s">
        <v>368</v>
      </c>
      <c r="O226" s="10"/>
    </row>
    <row r="227" s="19" customFormat="1" ht="16.05" customHeight="1" spans="1:15">
      <c r="A227" s="6">
        <v>61928</v>
      </c>
      <c r="B227" s="6" t="s">
        <v>24136</v>
      </c>
      <c r="C227" s="6" t="s">
        <v>23259</v>
      </c>
      <c r="D227" s="6" t="s">
        <v>23260</v>
      </c>
      <c r="E227" s="6" t="s">
        <v>428</v>
      </c>
      <c r="F227" s="6" t="s">
        <v>1102</v>
      </c>
      <c r="G227" s="6" t="s">
        <v>24137</v>
      </c>
      <c r="H227" s="6" t="s">
        <v>24138</v>
      </c>
      <c r="I227" s="6" t="s">
        <v>24139</v>
      </c>
      <c r="J227" s="6" t="s">
        <v>24140</v>
      </c>
      <c r="K227" s="6">
        <v>228</v>
      </c>
      <c r="L227" s="6" t="s">
        <v>23265</v>
      </c>
      <c r="M227" s="6">
        <v>61</v>
      </c>
      <c r="N227" s="10" t="s">
        <v>368</v>
      </c>
      <c r="O227" s="10"/>
    </row>
    <row r="228" s="19" customFormat="1" ht="16.05" customHeight="1" spans="1:15">
      <c r="A228" s="6">
        <v>48430</v>
      </c>
      <c r="B228" s="6" t="s">
        <v>24141</v>
      </c>
      <c r="C228" s="6" t="s">
        <v>23259</v>
      </c>
      <c r="D228" s="6" t="s">
        <v>23260</v>
      </c>
      <c r="E228" s="6" t="s">
        <v>428</v>
      </c>
      <c r="F228" s="6" t="s">
        <v>1102</v>
      </c>
      <c r="G228" s="6" t="s">
        <v>24142</v>
      </c>
      <c r="H228" s="6" t="s">
        <v>23361</v>
      </c>
      <c r="I228" s="6" t="s">
        <v>23362</v>
      </c>
      <c r="J228" s="6" t="s">
        <v>24143</v>
      </c>
      <c r="K228" s="6">
        <v>227.85</v>
      </c>
      <c r="L228" s="6" t="s">
        <v>23265</v>
      </c>
      <c r="M228" s="6">
        <v>62</v>
      </c>
      <c r="N228" s="10" t="s">
        <v>368</v>
      </c>
      <c r="O228" s="10"/>
    </row>
    <row r="229" s="19" customFormat="1" ht="16.05" customHeight="1" spans="1:15">
      <c r="A229" s="6">
        <v>62345</v>
      </c>
      <c r="B229" s="6" t="s">
        <v>24144</v>
      </c>
      <c r="C229" s="6" t="s">
        <v>23259</v>
      </c>
      <c r="D229" s="6" t="s">
        <v>23260</v>
      </c>
      <c r="E229" s="6" t="s">
        <v>428</v>
      </c>
      <c r="F229" s="6" t="s">
        <v>1102</v>
      </c>
      <c r="G229" s="6" t="s">
        <v>24145</v>
      </c>
      <c r="H229" s="6" t="s">
        <v>24146</v>
      </c>
      <c r="I229" s="6" t="s">
        <v>24038</v>
      </c>
      <c r="J229" s="6" t="s">
        <v>24147</v>
      </c>
      <c r="K229" s="6">
        <v>227</v>
      </c>
      <c r="L229" s="6" t="s">
        <v>23265</v>
      </c>
      <c r="M229" s="6">
        <v>63</v>
      </c>
      <c r="N229" s="10" t="s">
        <v>368</v>
      </c>
      <c r="O229" s="10"/>
    </row>
    <row r="230" s="19" customFormat="1" ht="16.05" customHeight="1" spans="1:15">
      <c r="A230" s="6">
        <v>61916</v>
      </c>
      <c r="B230" s="6" t="s">
        <v>24148</v>
      </c>
      <c r="C230" s="6" t="s">
        <v>23259</v>
      </c>
      <c r="D230" s="6" t="s">
        <v>23260</v>
      </c>
      <c r="E230" s="6" t="s">
        <v>428</v>
      </c>
      <c r="F230" s="6" t="s">
        <v>1102</v>
      </c>
      <c r="G230" s="6" t="s">
        <v>24149</v>
      </c>
      <c r="H230" s="6" t="s">
        <v>24150</v>
      </c>
      <c r="I230" s="6" t="s">
        <v>23438</v>
      </c>
      <c r="J230" s="6" t="s">
        <v>24151</v>
      </c>
      <c r="K230" s="6">
        <v>225</v>
      </c>
      <c r="L230" s="6" t="s">
        <v>23265</v>
      </c>
      <c r="M230" s="6">
        <v>64</v>
      </c>
      <c r="N230" s="10" t="s">
        <v>368</v>
      </c>
      <c r="O230" s="10"/>
    </row>
    <row r="231" s="19" customFormat="1" ht="16.05" customHeight="1" spans="1:15">
      <c r="A231" s="6">
        <v>50317</v>
      </c>
      <c r="B231" s="6" t="s">
        <v>24152</v>
      </c>
      <c r="C231" s="6" t="s">
        <v>23259</v>
      </c>
      <c r="D231" s="6" t="s">
        <v>23260</v>
      </c>
      <c r="E231" s="6" t="s">
        <v>428</v>
      </c>
      <c r="F231" s="6" t="s">
        <v>1102</v>
      </c>
      <c r="G231" s="6" t="s">
        <v>24153</v>
      </c>
      <c r="H231" s="6" t="s">
        <v>24154</v>
      </c>
      <c r="I231" s="6" t="s">
        <v>23661</v>
      </c>
      <c r="J231" s="6" t="s">
        <v>24155</v>
      </c>
      <c r="K231" s="6">
        <v>222</v>
      </c>
      <c r="L231" s="6" t="s">
        <v>23265</v>
      </c>
      <c r="M231" s="6">
        <v>65</v>
      </c>
      <c r="N231" s="10" t="s">
        <v>368</v>
      </c>
      <c r="O231" s="10"/>
    </row>
    <row r="232" s="19" customFormat="1" ht="16.05" customHeight="1" spans="1:15">
      <c r="A232" s="6">
        <v>60538</v>
      </c>
      <c r="B232" s="6" t="s">
        <v>24156</v>
      </c>
      <c r="C232" s="6" t="s">
        <v>23259</v>
      </c>
      <c r="D232" s="6" t="s">
        <v>23260</v>
      </c>
      <c r="E232" s="6" t="s">
        <v>428</v>
      </c>
      <c r="F232" s="6" t="s">
        <v>1102</v>
      </c>
      <c r="G232" s="6" t="s">
        <v>24157</v>
      </c>
      <c r="H232" s="6" t="s">
        <v>24158</v>
      </c>
      <c r="I232" s="6" t="s">
        <v>23767</v>
      </c>
      <c r="J232" s="6" t="s">
        <v>24159</v>
      </c>
      <c r="K232" s="6">
        <v>215.56</v>
      </c>
      <c r="L232" s="6" t="s">
        <v>23265</v>
      </c>
      <c r="M232" s="6">
        <v>66</v>
      </c>
      <c r="N232" s="10" t="s">
        <v>368</v>
      </c>
      <c r="O232" s="10"/>
    </row>
    <row r="233" s="19" customFormat="1" ht="16.05" customHeight="1" spans="1:15">
      <c r="A233" s="6">
        <v>48642</v>
      </c>
      <c r="B233" s="6" t="s">
        <v>24160</v>
      </c>
      <c r="C233" s="6" t="s">
        <v>23259</v>
      </c>
      <c r="D233" s="6" t="s">
        <v>23260</v>
      </c>
      <c r="E233" s="6" t="s">
        <v>428</v>
      </c>
      <c r="F233" s="6" t="s">
        <v>1102</v>
      </c>
      <c r="G233" s="6" t="s">
        <v>24161</v>
      </c>
      <c r="H233" s="6" t="s">
        <v>24162</v>
      </c>
      <c r="I233" s="6" t="s">
        <v>23720</v>
      </c>
      <c r="J233" s="6" t="s">
        <v>24163</v>
      </c>
      <c r="K233" s="6">
        <v>215.22</v>
      </c>
      <c r="L233" s="6" t="s">
        <v>23265</v>
      </c>
      <c r="M233" s="6">
        <v>67</v>
      </c>
      <c r="N233" s="10" t="s">
        <v>368</v>
      </c>
      <c r="O233" s="10"/>
    </row>
    <row r="234" s="19" customFormat="1" ht="16.05" customHeight="1" spans="1:15">
      <c r="A234" s="6">
        <v>62141</v>
      </c>
      <c r="B234" s="6" t="s">
        <v>24164</v>
      </c>
      <c r="C234" s="6" t="s">
        <v>23259</v>
      </c>
      <c r="D234" s="6" t="s">
        <v>23260</v>
      </c>
      <c r="E234" s="6" t="s">
        <v>428</v>
      </c>
      <c r="F234" s="6" t="s">
        <v>1102</v>
      </c>
      <c r="G234" s="6" t="s">
        <v>24165</v>
      </c>
      <c r="H234" s="6" t="s">
        <v>24150</v>
      </c>
      <c r="I234" s="6" t="s">
        <v>24166</v>
      </c>
      <c r="J234" s="6" t="s">
        <v>24167</v>
      </c>
      <c r="K234" s="6">
        <v>215</v>
      </c>
      <c r="L234" s="6" t="s">
        <v>23265</v>
      </c>
      <c r="M234" s="6">
        <v>68</v>
      </c>
      <c r="N234" s="10" t="s">
        <v>368</v>
      </c>
      <c r="O234" s="10"/>
    </row>
    <row r="235" s="19" customFormat="1" ht="16.05" customHeight="1" spans="1:15">
      <c r="A235" s="6">
        <v>61795</v>
      </c>
      <c r="B235" s="6" t="s">
        <v>24168</v>
      </c>
      <c r="C235" s="6" t="s">
        <v>23259</v>
      </c>
      <c r="D235" s="6" t="s">
        <v>23260</v>
      </c>
      <c r="E235" s="6" t="s">
        <v>428</v>
      </c>
      <c r="F235" s="6" t="s">
        <v>1102</v>
      </c>
      <c r="G235" s="6" t="s">
        <v>24169</v>
      </c>
      <c r="H235" s="6" t="s">
        <v>24170</v>
      </c>
      <c r="I235" s="6" t="s">
        <v>24171</v>
      </c>
      <c r="J235" s="6" t="s">
        <v>24172</v>
      </c>
      <c r="K235" s="6">
        <v>213</v>
      </c>
      <c r="L235" s="6" t="s">
        <v>23265</v>
      </c>
      <c r="M235" s="6">
        <v>69</v>
      </c>
      <c r="N235" s="10" t="s">
        <v>368</v>
      </c>
      <c r="O235" s="10"/>
    </row>
    <row r="236" s="19" customFormat="1" ht="16.05" customHeight="1" spans="1:15">
      <c r="A236" s="6">
        <v>62218</v>
      </c>
      <c r="B236" s="6" t="s">
        <v>24173</v>
      </c>
      <c r="C236" s="6" t="s">
        <v>23259</v>
      </c>
      <c r="D236" s="6" t="s">
        <v>23260</v>
      </c>
      <c r="E236" s="6" t="s">
        <v>428</v>
      </c>
      <c r="F236" s="6" t="s">
        <v>1102</v>
      </c>
      <c r="G236" s="6" t="s">
        <v>24174</v>
      </c>
      <c r="H236" s="6" t="s">
        <v>24138</v>
      </c>
      <c r="I236" s="6" t="s">
        <v>24166</v>
      </c>
      <c r="J236" s="6" t="s">
        <v>24175</v>
      </c>
      <c r="K236" s="6">
        <v>212</v>
      </c>
      <c r="L236" s="6" t="s">
        <v>23265</v>
      </c>
      <c r="M236" s="6">
        <v>71</v>
      </c>
      <c r="N236" s="10" t="s">
        <v>368</v>
      </c>
      <c r="O236" s="10"/>
    </row>
    <row r="237" s="19" customFormat="1" ht="16.05" customHeight="1" spans="1:15">
      <c r="A237" s="6">
        <v>60494</v>
      </c>
      <c r="B237" s="6" t="s">
        <v>24176</v>
      </c>
      <c r="C237" s="6" t="s">
        <v>23259</v>
      </c>
      <c r="D237" s="6" t="s">
        <v>23260</v>
      </c>
      <c r="E237" s="6" t="s">
        <v>428</v>
      </c>
      <c r="F237" s="6" t="s">
        <v>1102</v>
      </c>
      <c r="G237" s="6" t="s">
        <v>24177</v>
      </c>
      <c r="H237" s="6" t="s">
        <v>24178</v>
      </c>
      <c r="I237" s="6" t="s">
        <v>24179</v>
      </c>
      <c r="J237" s="6" t="s">
        <v>24180</v>
      </c>
      <c r="K237" s="6">
        <v>212</v>
      </c>
      <c r="L237" s="6" t="s">
        <v>23265</v>
      </c>
      <c r="M237" s="6">
        <v>70</v>
      </c>
      <c r="N237" s="10" t="s">
        <v>368</v>
      </c>
      <c r="O237" s="10"/>
    </row>
    <row r="238" s="19" customFormat="1" ht="16.05" customHeight="1" spans="1:15">
      <c r="A238" s="6">
        <v>61588</v>
      </c>
      <c r="B238" s="6" t="s">
        <v>24181</v>
      </c>
      <c r="C238" s="6" t="s">
        <v>23259</v>
      </c>
      <c r="D238" s="6" t="s">
        <v>23260</v>
      </c>
      <c r="E238" s="6" t="s">
        <v>428</v>
      </c>
      <c r="F238" s="6" t="s">
        <v>1102</v>
      </c>
      <c r="G238" s="6" t="s">
        <v>24182</v>
      </c>
      <c r="H238" s="6" t="s">
        <v>24183</v>
      </c>
      <c r="I238" s="6" t="s">
        <v>23263</v>
      </c>
      <c r="J238" s="6" t="s">
        <v>24184</v>
      </c>
      <c r="K238" s="6">
        <v>205</v>
      </c>
      <c r="L238" s="6" t="s">
        <v>23265</v>
      </c>
      <c r="M238" s="6">
        <v>72</v>
      </c>
      <c r="N238" s="10" t="s">
        <v>368</v>
      </c>
      <c r="O238" s="10"/>
    </row>
    <row r="239" s="19" customFormat="1" ht="16.05" customHeight="1" spans="1:15">
      <c r="A239" s="6">
        <v>54673</v>
      </c>
      <c r="B239" s="6" t="s">
        <v>24185</v>
      </c>
      <c r="C239" s="6" t="s">
        <v>23259</v>
      </c>
      <c r="D239" s="6" t="s">
        <v>23260</v>
      </c>
      <c r="E239" s="6" t="s">
        <v>428</v>
      </c>
      <c r="F239" s="6" t="s">
        <v>1102</v>
      </c>
      <c r="G239" s="6" t="s">
        <v>24186</v>
      </c>
      <c r="H239" s="6" t="s">
        <v>24187</v>
      </c>
      <c r="I239" s="6" t="s">
        <v>23989</v>
      </c>
      <c r="J239" s="6" t="s">
        <v>24188</v>
      </c>
      <c r="K239" s="6">
        <v>205</v>
      </c>
      <c r="L239" s="6" t="s">
        <v>23265</v>
      </c>
      <c r="M239" s="6">
        <v>73</v>
      </c>
      <c r="N239" s="10" t="s">
        <v>368</v>
      </c>
      <c r="O239" s="10"/>
    </row>
    <row r="240" s="19" customFormat="1" ht="16.05" customHeight="1" spans="1:15">
      <c r="A240" s="6">
        <v>62010</v>
      </c>
      <c r="B240" s="6" t="s">
        <v>24189</v>
      </c>
      <c r="C240" s="6" t="s">
        <v>23259</v>
      </c>
      <c r="D240" s="6" t="s">
        <v>23260</v>
      </c>
      <c r="E240" s="6" t="s">
        <v>428</v>
      </c>
      <c r="F240" s="6" t="s">
        <v>1102</v>
      </c>
      <c r="G240" s="6" t="s">
        <v>24190</v>
      </c>
      <c r="H240" s="6" t="s">
        <v>24170</v>
      </c>
      <c r="I240" s="6" t="s">
        <v>24139</v>
      </c>
      <c r="J240" s="6" t="s">
        <v>24191</v>
      </c>
      <c r="K240" s="6">
        <v>204</v>
      </c>
      <c r="L240" s="6" t="s">
        <v>23265</v>
      </c>
      <c r="M240" s="6">
        <v>74</v>
      </c>
      <c r="N240" s="10" t="s">
        <v>368</v>
      </c>
      <c r="O240" s="10"/>
    </row>
    <row r="241" s="19" customFormat="1" ht="16.05" customHeight="1" spans="1:15">
      <c r="A241" s="6">
        <v>56102</v>
      </c>
      <c r="B241" s="6" t="s">
        <v>24192</v>
      </c>
      <c r="C241" s="6" t="s">
        <v>23259</v>
      </c>
      <c r="D241" s="6" t="s">
        <v>23260</v>
      </c>
      <c r="E241" s="6" t="s">
        <v>428</v>
      </c>
      <c r="F241" s="6" t="s">
        <v>1102</v>
      </c>
      <c r="G241" s="6" t="s">
        <v>24193</v>
      </c>
      <c r="H241" s="6" t="s">
        <v>24194</v>
      </c>
      <c r="I241" s="6" t="s">
        <v>23666</v>
      </c>
      <c r="J241" s="6" t="s">
        <v>24195</v>
      </c>
      <c r="K241" s="6">
        <v>203</v>
      </c>
      <c r="L241" s="6" t="s">
        <v>23265</v>
      </c>
      <c r="M241" s="6">
        <v>75</v>
      </c>
      <c r="N241" s="10" t="s">
        <v>368</v>
      </c>
      <c r="O241" s="10"/>
    </row>
    <row r="242" s="19" customFormat="1" ht="16.05" customHeight="1" spans="1:15">
      <c r="A242" s="6">
        <v>62017</v>
      </c>
      <c r="B242" s="6" t="s">
        <v>24196</v>
      </c>
      <c r="C242" s="6" t="s">
        <v>23259</v>
      </c>
      <c r="D242" s="6" t="s">
        <v>23260</v>
      </c>
      <c r="E242" s="6" t="s">
        <v>428</v>
      </c>
      <c r="F242" s="6" t="s">
        <v>1102</v>
      </c>
      <c r="G242" s="6" t="s">
        <v>24197</v>
      </c>
      <c r="H242" s="6" t="s">
        <v>24198</v>
      </c>
      <c r="I242" s="6" t="s">
        <v>24199</v>
      </c>
      <c r="J242" s="6" t="s">
        <v>24200</v>
      </c>
      <c r="K242" s="6">
        <v>200</v>
      </c>
      <c r="L242" s="6" t="s">
        <v>23265</v>
      </c>
      <c r="M242" s="6">
        <v>76</v>
      </c>
      <c r="N242" s="10" t="s">
        <v>368</v>
      </c>
      <c r="O242" s="10"/>
    </row>
    <row r="243" s="19" customFormat="1" ht="16.05" customHeight="1" spans="1:15">
      <c r="A243" s="6">
        <v>62106</v>
      </c>
      <c r="B243" s="6" t="s">
        <v>24201</v>
      </c>
      <c r="C243" s="6" t="s">
        <v>23259</v>
      </c>
      <c r="D243" s="6" t="s">
        <v>23260</v>
      </c>
      <c r="E243" s="6" t="s">
        <v>428</v>
      </c>
      <c r="F243" s="6" t="s">
        <v>1102</v>
      </c>
      <c r="G243" s="6" t="s">
        <v>24202</v>
      </c>
      <c r="H243" s="6" t="s">
        <v>24203</v>
      </c>
      <c r="I243" s="6" t="s">
        <v>24204</v>
      </c>
      <c r="J243" s="6" t="s">
        <v>24205</v>
      </c>
      <c r="K243" s="6">
        <v>200</v>
      </c>
      <c r="L243" s="6" t="s">
        <v>23265</v>
      </c>
      <c r="M243" s="6">
        <v>77</v>
      </c>
      <c r="N243" s="10" t="s">
        <v>368</v>
      </c>
      <c r="O243" s="10"/>
    </row>
    <row r="244" s="19" customFormat="1" ht="16.05" customHeight="1" spans="1:15">
      <c r="A244" s="6">
        <v>62077</v>
      </c>
      <c r="B244" s="6" t="s">
        <v>24206</v>
      </c>
      <c r="C244" s="6" t="s">
        <v>23259</v>
      </c>
      <c r="D244" s="6" t="s">
        <v>23260</v>
      </c>
      <c r="E244" s="6" t="s">
        <v>428</v>
      </c>
      <c r="F244" s="6" t="s">
        <v>1102</v>
      </c>
      <c r="G244" s="6" t="s">
        <v>24207</v>
      </c>
      <c r="H244" s="6" t="s">
        <v>24150</v>
      </c>
      <c r="I244" s="6" t="s">
        <v>23352</v>
      </c>
      <c r="J244" s="6" t="s">
        <v>3841</v>
      </c>
      <c r="K244" s="6">
        <v>197</v>
      </c>
      <c r="L244" s="6" t="s">
        <v>23265</v>
      </c>
      <c r="M244" s="6">
        <v>78</v>
      </c>
      <c r="N244" s="10" t="s">
        <v>368</v>
      </c>
      <c r="O244" s="10"/>
    </row>
    <row r="245" s="19" customFormat="1" ht="16.05" customHeight="1" spans="1:15">
      <c r="A245" s="6">
        <v>46640</v>
      </c>
      <c r="B245" s="6" t="s">
        <v>24208</v>
      </c>
      <c r="C245" s="6" t="s">
        <v>23259</v>
      </c>
      <c r="D245" s="6" t="s">
        <v>23260</v>
      </c>
      <c r="E245" s="6" t="s">
        <v>428</v>
      </c>
      <c r="F245" s="6" t="s">
        <v>1102</v>
      </c>
      <c r="G245" s="6" t="s">
        <v>24209</v>
      </c>
      <c r="H245" s="6" t="s">
        <v>23371</v>
      </c>
      <c r="I245" s="6" t="s">
        <v>23433</v>
      </c>
      <c r="J245" s="6" t="s">
        <v>24210</v>
      </c>
      <c r="K245" s="6">
        <v>195</v>
      </c>
      <c r="L245" s="6" t="s">
        <v>23265</v>
      </c>
      <c r="M245" s="6">
        <v>79</v>
      </c>
      <c r="N245" s="10" t="s">
        <v>368</v>
      </c>
      <c r="O245" s="10"/>
    </row>
    <row r="246" s="19" customFormat="1" ht="16.05" customHeight="1" spans="1:15">
      <c r="A246" s="6">
        <v>48447</v>
      </c>
      <c r="B246" s="6" t="s">
        <v>24211</v>
      </c>
      <c r="C246" s="6" t="s">
        <v>23259</v>
      </c>
      <c r="D246" s="6" t="s">
        <v>23260</v>
      </c>
      <c r="E246" s="6" t="s">
        <v>428</v>
      </c>
      <c r="F246" s="6" t="s">
        <v>1102</v>
      </c>
      <c r="G246" s="6" t="s">
        <v>24212</v>
      </c>
      <c r="H246" s="6" t="s">
        <v>24213</v>
      </c>
      <c r="I246" s="6" t="s">
        <v>24130</v>
      </c>
      <c r="J246" s="6" t="s">
        <v>24214</v>
      </c>
      <c r="K246" s="6">
        <v>194.94</v>
      </c>
      <c r="L246" s="6" t="s">
        <v>23265</v>
      </c>
      <c r="M246" s="6">
        <v>80</v>
      </c>
      <c r="N246" s="10" t="s">
        <v>368</v>
      </c>
      <c r="O246" s="10"/>
    </row>
    <row r="247" s="19" customFormat="1" ht="16.05" customHeight="1" spans="1:15">
      <c r="A247" s="6">
        <v>62023</v>
      </c>
      <c r="B247" s="6" t="s">
        <v>24215</v>
      </c>
      <c r="C247" s="6" t="s">
        <v>23259</v>
      </c>
      <c r="D247" s="6" t="s">
        <v>23260</v>
      </c>
      <c r="E247" s="6" t="s">
        <v>428</v>
      </c>
      <c r="F247" s="6" t="s">
        <v>1102</v>
      </c>
      <c r="G247" s="6" t="s">
        <v>24216</v>
      </c>
      <c r="H247" s="6" t="s">
        <v>24217</v>
      </c>
      <c r="I247" s="6" t="s">
        <v>23352</v>
      </c>
      <c r="J247" s="6" t="s">
        <v>24218</v>
      </c>
      <c r="K247" s="6">
        <v>193</v>
      </c>
      <c r="L247" s="6" t="s">
        <v>23265</v>
      </c>
      <c r="M247" s="6">
        <v>82</v>
      </c>
      <c r="N247" s="10" t="s">
        <v>368</v>
      </c>
      <c r="O247" s="10"/>
    </row>
    <row r="248" s="19" customFormat="1" ht="16.05" customHeight="1" spans="1:15">
      <c r="A248" s="6">
        <v>56100</v>
      </c>
      <c r="B248" s="6" t="s">
        <v>24219</v>
      </c>
      <c r="C248" s="6" t="s">
        <v>23259</v>
      </c>
      <c r="D248" s="6" t="s">
        <v>23260</v>
      </c>
      <c r="E248" s="6" t="s">
        <v>428</v>
      </c>
      <c r="F248" s="6" t="s">
        <v>1102</v>
      </c>
      <c r="G248" s="6" t="s">
        <v>24220</v>
      </c>
      <c r="H248" s="6" t="s">
        <v>24221</v>
      </c>
      <c r="I248" s="6" t="s">
        <v>23589</v>
      </c>
      <c r="J248" s="6" t="s">
        <v>24222</v>
      </c>
      <c r="K248" s="6">
        <v>193</v>
      </c>
      <c r="L248" s="6" t="s">
        <v>23265</v>
      </c>
      <c r="M248" s="6">
        <v>81</v>
      </c>
      <c r="N248" s="10" t="s">
        <v>368</v>
      </c>
      <c r="O248" s="10"/>
    </row>
    <row r="249" s="19" customFormat="1" ht="16.05" customHeight="1" spans="1:15">
      <c r="A249" s="6">
        <v>61316</v>
      </c>
      <c r="B249" s="6" t="s">
        <v>24223</v>
      </c>
      <c r="C249" s="6" t="s">
        <v>23259</v>
      </c>
      <c r="D249" s="6" t="s">
        <v>23260</v>
      </c>
      <c r="E249" s="6" t="s">
        <v>428</v>
      </c>
      <c r="F249" s="6" t="s">
        <v>1102</v>
      </c>
      <c r="G249" s="6" t="s">
        <v>24224</v>
      </c>
      <c r="H249" s="6" t="s">
        <v>24198</v>
      </c>
      <c r="I249" s="6" t="s">
        <v>24199</v>
      </c>
      <c r="J249" s="6" t="s">
        <v>24225</v>
      </c>
      <c r="K249" s="6">
        <v>190</v>
      </c>
      <c r="L249" s="6" t="s">
        <v>23265</v>
      </c>
      <c r="M249" s="6">
        <v>83</v>
      </c>
      <c r="N249" s="10" t="s">
        <v>368</v>
      </c>
      <c r="O249" s="10"/>
    </row>
    <row r="250" s="19" customFormat="1" ht="16.05" customHeight="1" spans="1:15">
      <c r="A250" s="6">
        <v>60440</v>
      </c>
      <c r="B250" s="6" t="s">
        <v>24226</v>
      </c>
      <c r="C250" s="6" t="s">
        <v>23259</v>
      </c>
      <c r="D250" s="6" t="s">
        <v>23260</v>
      </c>
      <c r="E250" s="6" t="s">
        <v>428</v>
      </c>
      <c r="F250" s="6" t="s">
        <v>1102</v>
      </c>
      <c r="G250" s="6" t="s">
        <v>24227</v>
      </c>
      <c r="H250" s="6" t="s">
        <v>24228</v>
      </c>
      <c r="I250" s="6" t="s">
        <v>23282</v>
      </c>
      <c r="J250" s="6" t="s">
        <v>24229</v>
      </c>
      <c r="K250" s="6">
        <v>190</v>
      </c>
      <c r="L250" s="6" t="s">
        <v>23265</v>
      </c>
      <c r="M250" s="6">
        <v>85</v>
      </c>
      <c r="N250" s="10" t="s">
        <v>368</v>
      </c>
      <c r="O250" s="10"/>
    </row>
    <row r="251" s="19" customFormat="1" ht="16.05" customHeight="1" spans="1:15">
      <c r="A251" s="6">
        <v>57233</v>
      </c>
      <c r="B251" s="6" t="s">
        <v>24230</v>
      </c>
      <c r="C251" s="6" t="s">
        <v>23259</v>
      </c>
      <c r="D251" s="6" t="s">
        <v>23260</v>
      </c>
      <c r="E251" s="6" t="s">
        <v>428</v>
      </c>
      <c r="F251" s="6" t="s">
        <v>1102</v>
      </c>
      <c r="G251" s="6" t="s">
        <v>24231</v>
      </c>
      <c r="H251" s="6" t="s">
        <v>24232</v>
      </c>
      <c r="I251" s="6" t="s">
        <v>23701</v>
      </c>
      <c r="J251" s="6" t="s">
        <v>24233</v>
      </c>
      <c r="K251" s="6">
        <v>190</v>
      </c>
      <c r="L251" s="6" t="s">
        <v>23265</v>
      </c>
      <c r="M251" s="6">
        <v>84</v>
      </c>
      <c r="N251" s="10" t="s">
        <v>368</v>
      </c>
      <c r="O251" s="10"/>
    </row>
    <row r="252" s="19" customFormat="1" ht="16.05" customHeight="1" spans="1:15">
      <c r="A252" s="6">
        <v>49867</v>
      </c>
      <c r="B252" s="6" t="s">
        <v>24234</v>
      </c>
      <c r="C252" s="6" t="s">
        <v>23259</v>
      </c>
      <c r="D252" s="6" t="s">
        <v>23260</v>
      </c>
      <c r="E252" s="6" t="s">
        <v>428</v>
      </c>
      <c r="F252" s="6" t="s">
        <v>1102</v>
      </c>
      <c r="G252" s="6" t="s">
        <v>24235</v>
      </c>
      <c r="H252" s="6" t="s">
        <v>24236</v>
      </c>
      <c r="I252" s="6" t="s">
        <v>24237</v>
      </c>
      <c r="J252" s="6" t="s">
        <v>24238</v>
      </c>
      <c r="K252" s="6">
        <v>185</v>
      </c>
      <c r="L252" s="6" t="s">
        <v>23265</v>
      </c>
      <c r="M252" s="6">
        <v>86</v>
      </c>
      <c r="N252" s="10" t="s">
        <v>368</v>
      </c>
      <c r="O252" s="10"/>
    </row>
    <row r="253" s="19" customFormat="1" ht="16.05" customHeight="1" spans="1:15">
      <c r="A253" s="6">
        <v>60790</v>
      </c>
      <c r="B253" s="6" t="s">
        <v>24239</v>
      </c>
      <c r="C253" s="6" t="s">
        <v>23259</v>
      </c>
      <c r="D253" s="6" t="s">
        <v>23260</v>
      </c>
      <c r="E253" s="6" t="s">
        <v>428</v>
      </c>
      <c r="F253" s="6" t="s">
        <v>1102</v>
      </c>
      <c r="G253" s="6" t="s">
        <v>24240</v>
      </c>
      <c r="H253" s="6" t="s">
        <v>24240</v>
      </c>
      <c r="I253" s="6" t="s">
        <v>23785</v>
      </c>
      <c r="J253" s="6" t="s">
        <v>24241</v>
      </c>
      <c r="K253" s="6">
        <v>185</v>
      </c>
      <c r="L253" s="6" t="s">
        <v>23265</v>
      </c>
      <c r="M253" s="6">
        <v>87</v>
      </c>
      <c r="N253" s="10" t="s">
        <v>368</v>
      </c>
      <c r="O253" s="10"/>
    </row>
    <row r="254" s="19" customFormat="1" ht="16.05" customHeight="1" spans="1:15">
      <c r="A254" s="6">
        <v>56082</v>
      </c>
      <c r="B254" s="6" t="s">
        <v>24242</v>
      </c>
      <c r="C254" s="6" t="s">
        <v>23259</v>
      </c>
      <c r="D254" s="6" t="s">
        <v>23260</v>
      </c>
      <c r="E254" s="6" t="s">
        <v>428</v>
      </c>
      <c r="F254" s="6" t="s">
        <v>1102</v>
      </c>
      <c r="G254" s="6" t="s">
        <v>24243</v>
      </c>
      <c r="H254" s="6" t="s">
        <v>24244</v>
      </c>
      <c r="I254" s="6" t="s">
        <v>23666</v>
      </c>
      <c r="J254" s="6" t="s">
        <v>24245</v>
      </c>
      <c r="K254" s="6">
        <v>180.79</v>
      </c>
      <c r="L254" s="6" t="s">
        <v>23265</v>
      </c>
      <c r="M254" s="6">
        <v>88</v>
      </c>
      <c r="N254" s="10" t="s">
        <v>368</v>
      </c>
      <c r="O254" s="10"/>
    </row>
    <row r="255" s="19" customFormat="1" ht="16.05" customHeight="1" spans="1:15">
      <c r="A255" s="6">
        <v>49834</v>
      </c>
      <c r="B255" s="6" t="s">
        <v>24246</v>
      </c>
      <c r="C255" s="6" t="s">
        <v>23259</v>
      </c>
      <c r="D255" s="6" t="s">
        <v>23260</v>
      </c>
      <c r="E255" s="6" t="s">
        <v>428</v>
      </c>
      <c r="F255" s="6" t="s">
        <v>1102</v>
      </c>
      <c r="G255" s="6" t="s">
        <v>24247</v>
      </c>
      <c r="H255" s="6" t="s">
        <v>24248</v>
      </c>
      <c r="I255" s="6" t="s">
        <v>24237</v>
      </c>
      <c r="J255" s="6" t="s">
        <v>24249</v>
      </c>
      <c r="K255" s="6">
        <v>180</v>
      </c>
      <c r="L255" s="6" t="s">
        <v>23265</v>
      </c>
      <c r="M255" s="6">
        <v>89</v>
      </c>
      <c r="N255" s="10" t="s">
        <v>368</v>
      </c>
      <c r="O255" s="10"/>
    </row>
    <row r="256" s="19" customFormat="1" ht="16.05" customHeight="1" spans="1:15">
      <c r="A256" s="6">
        <v>48015</v>
      </c>
      <c r="B256" s="6" t="s">
        <v>24250</v>
      </c>
      <c r="C256" s="6" t="s">
        <v>23259</v>
      </c>
      <c r="D256" s="6" t="s">
        <v>23260</v>
      </c>
      <c r="E256" s="6" t="s">
        <v>428</v>
      </c>
      <c r="F256" s="6" t="s">
        <v>1102</v>
      </c>
      <c r="G256" s="6" t="s">
        <v>24251</v>
      </c>
      <c r="H256" s="6" t="s">
        <v>24019</v>
      </c>
      <c r="I256" s="6" t="s">
        <v>24020</v>
      </c>
      <c r="J256" s="6" t="s">
        <v>24252</v>
      </c>
      <c r="K256" s="6">
        <v>179</v>
      </c>
      <c r="L256" s="6" t="s">
        <v>23265</v>
      </c>
      <c r="M256" s="6">
        <v>90</v>
      </c>
      <c r="N256" s="10" t="s">
        <v>368</v>
      </c>
      <c r="O256" s="10"/>
    </row>
    <row r="257" s="19" customFormat="1" ht="16.05" customHeight="1" spans="1:15">
      <c r="A257" s="6">
        <v>46615</v>
      </c>
      <c r="B257" s="6" t="s">
        <v>24253</v>
      </c>
      <c r="C257" s="6" t="s">
        <v>23259</v>
      </c>
      <c r="D257" s="6" t="s">
        <v>23260</v>
      </c>
      <c r="E257" s="6" t="s">
        <v>428</v>
      </c>
      <c r="F257" s="6" t="s">
        <v>1102</v>
      </c>
      <c r="G257" s="6" t="s">
        <v>24254</v>
      </c>
      <c r="H257" s="6" t="s">
        <v>24255</v>
      </c>
      <c r="I257" s="6" t="s">
        <v>24002</v>
      </c>
      <c r="J257" s="6" t="s">
        <v>24256</v>
      </c>
      <c r="K257" s="6">
        <v>176</v>
      </c>
      <c r="L257" s="6" t="s">
        <v>23265</v>
      </c>
      <c r="M257" s="6">
        <v>91</v>
      </c>
      <c r="N257" s="10" t="s">
        <v>368</v>
      </c>
      <c r="O257" s="10"/>
    </row>
    <row r="258" s="19" customFormat="1" ht="16.05" customHeight="1" spans="1:15">
      <c r="A258" s="6">
        <v>60557</v>
      </c>
      <c r="B258" s="6" t="s">
        <v>24257</v>
      </c>
      <c r="C258" s="6" t="s">
        <v>23259</v>
      </c>
      <c r="D258" s="6" t="s">
        <v>23260</v>
      </c>
      <c r="E258" s="6" t="s">
        <v>428</v>
      </c>
      <c r="F258" s="6" t="s">
        <v>1102</v>
      </c>
      <c r="G258" s="6" t="s">
        <v>24258</v>
      </c>
      <c r="H258" s="6" t="s">
        <v>24138</v>
      </c>
      <c r="I258" s="6" t="s">
        <v>24171</v>
      </c>
      <c r="J258" s="6" t="s">
        <v>24259</v>
      </c>
      <c r="K258" s="6">
        <v>171</v>
      </c>
      <c r="L258" s="6" t="s">
        <v>23265</v>
      </c>
      <c r="M258" s="6">
        <v>92</v>
      </c>
      <c r="N258" s="10" t="s">
        <v>368</v>
      </c>
      <c r="O258" s="10"/>
    </row>
    <row r="259" s="19" customFormat="1" ht="16.05" customHeight="1" spans="1:15">
      <c r="A259" s="6">
        <v>60247</v>
      </c>
      <c r="B259" s="6" t="s">
        <v>24260</v>
      </c>
      <c r="C259" s="6" t="s">
        <v>23259</v>
      </c>
      <c r="D259" s="6" t="s">
        <v>23260</v>
      </c>
      <c r="E259" s="6" t="s">
        <v>428</v>
      </c>
      <c r="F259" s="6" t="s">
        <v>1102</v>
      </c>
      <c r="G259" s="6" t="s">
        <v>24261</v>
      </c>
      <c r="H259" s="6" t="s">
        <v>24262</v>
      </c>
      <c r="I259" s="6" t="s">
        <v>2937</v>
      </c>
      <c r="J259" s="6" t="s">
        <v>24263</v>
      </c>
      <c r="K259" s="6">
        <v>170</v>
      </c>
      <c r="L259" s="6" t="s">
        <v>23265</v>
      </c>
      <c r="M259" s="6">
        <v>93</v>
      </c>
      <c r="N259" s="10" t="s">
        <v>368</v>
      </c>
      <c r="O259" s="10"/>
    </row>
    <row r="260" s="19" customFormat="1" ht="16.05" customHeight="1" spans="1:15">
      <c r="A260" s="6">
        <v>49573</v>
      </c>
      <c r="B260" s="6" t="s">
        <v>24264</v>
      </c>
      <c r="C260" s="6" t="s">
        <v>23259</v>
      </c>
      <c r="D260" s="6" t="s">
        <v>23260</v>
      </c>
      <c r="E260" s="6" t="s">
        <v>428</v>
      </c>
      <c r="F260" s="6" t="s">
        <v>1102</v>
      </c>
      <c r="G260" s="6" t="s">
        <v>24265</v>
      </c>
      <c r="H260" s="6" t="s">
        <v>24266</v>
      </c>
      <c r="I260" s="6" t="s">
        <v>23273</v>
      </c>
      <c r="J260" s="6" t="s">
        <v>24267</v>
      </c>
      <c r="K260" s="6">
        <v>168</v>
      </c>
      <c r="L260" s="6" t="s">
        <v>23265</v>
      </c>
      <c r="M260" s="6">
        <v>94</v>
      </c>
      <c r="N260" s="10" t="s">
        <v>368</v>
      </c>
      <c r="O260" s="10"/>
    </row>
    <row r="261" s="19" customFormat="1" ht="16.05" customHeight="1" spans="1:15">
      <c r="A261" s="6">
        <v>61808</v>
      </c>
      <c r="B261" s="6" t="s">
        <v>24268</v>
      </c>
      <c r="C261" s="6" t="s">
        <v>23259</v>
      </c>
      <c r="D261" s="6" t="s">
        <v>23260</v>
      </c>
      <c r="E261" s="6" t="s">
        <v>428</v>
      </c>
      <c r="F261" s="6" t="s">
        <v>1102</v>
      </c>
      <c r="G261" s="6" t="s">
        <v>24269</v>
      </c>
      <c r="H261" s="6" t="s">
        <v>24138</v>
      </c>
      <c r="I261" s="6" t="s">
        <v>24171</v>
      </c>
      <c r="J261" s="6" t="s">
        <v>24270</v>
      </c>
      <c r="K261" s="6">
        <v>167</v>
      </c>
      <c r="L261" s="6" t="s">
        <v>23265</v>
      </c>
      <c r="M261" s="6">
        <v>95</v>
      </c>
      <c r="N261" s="10" t="s">
        <v>368</v>
      </c>
      <c r="O261" s="10"/>
    </row>
    <row r="262" s="19" customFormat="1" ht="16.05" customHeight="1" spans="1:15">
      <c r="A262" s="6">
        <v>47191</v>
      </c>
      <c r="B262" s="6" t="s">
        <v>24271</v>
      </c>
      <c r="C262" s="6" t="s">
        <v>23259</v>
      </c>
      <c r="D262" s="6" t="s">
        <v>23260</v>
      </c>
      <c r="E262" s="6" t="s">
        <v>428</v>
      </c>
      <c r="F262" s="6" t="s">
        <v>1102</v>
      </c>
      <c r="G262" s="6" t="s">
        <v>24272</v>
      </c>
      <c r="H262" s="6" t="s">
        <v>24014</v>
      </c>
      <c r="I262" s="6" t="s">
        <v>24015</v>
      </c>
      <c r="J262" s="6" t="s">
        <v>24273</v>
      </c>
      <c r="K262" s="6">
        <v>161</v>
      </c>
      <c r="L262" s="6" t="s">
        <v>23265</v>
      </c>
      <c r="M262" s="6">
        <v>96</v>
      </c>
      <c r="N262" s="10" t="s">
        <v>368</v>
      </c>
      <c r="O262" s="10"/>
    </row>
    <row r="263" s="19" customFormat="1" ht="16.05" customHeight="1" spans="1:15">
      <c r="A263" s="6">
        <v>47239</v>
      </c>
      <c r="B263" s="6" t="s">
        <v>24274</v>
      </c>
      <c r="C263" s="6" t="s">
        <v>23259</v>
      </c>
      <c r="D263" s="6" t="s">
        <v>23260</v>
      </c>
      <c r="E263" s="6" t="s">
        <v>428</v>
      </c>
      <c r="F263" s="6" t="s">
        <v>1102</v>
      </c>
      <c r="G263" s="6" t="s">
        <v>24275</v>
      </c>
      <c r="H263" s="6" t="s">
        <v>24276</v>
      </c>
      <c r="I263" s="6" t="s">
        <v>23319</v>
      </c>
      <c r="J263" s="6" t="s">
        <v>24277</v>
      </c>
      <c r="K263" s="6">
        <v>161</v>
      </c>
      <c r="L263" s="6" t="s">
        <v>23265</v>
      </c>
      <c r="M263" s="6">
        <v>97</v>
      </c>
      <c r="N263" s="10" t="s">
        <v>368</v>
      </c>
      <c r="O263" s="10"/>
    </row>
    <row r="264" s="19" customFormat="1" ht="16.05" customHeight="1" spans="1:15">
      <c r="A264" s="6">
        <v>47261</v>
      </c>
      <c r="B264" s="6" t="s">
        <v>24278</v>
      </c>
      <c r="C264" s="6" t="s">
        <v>23259</v>
      </c>
      <c r="D264" s="6" t="s">
        <v>23260</v>
      </c>
      <c r="E264" s="6" t="s">
        <v>428</v>
      </c>
      <c r="F264" s="6" t="s">
        <v>1102</v>
      </c>
      <c r="G264" s="6" t="s">
        <v>24279</v>
      </c>
      <c r="H264" s="6" t="s">
        <v>24014</v>
      </c>
      <c r="I264" s="6" t="s">
        <v>23319</v>
      </c>
      <c r="J264" s="6" t="s">
        <v>24280</v>
      </c>
      <c r="K264" s="6">
        <v>158</v>
      </c>
      <c r="L264" s="6" t="s">
        <v>23265</v>
      </c>
      <c r="M264" s="6">
        <v>98</v>
      </c>
      <c r="N264" s="10" t="s">
        <v>368</v>
      </c>
      <c r="O264" s="10"/>
    </row>
    <row r="265" s="19" customFormat="1" ht="16.05" customHeight="1" spans="1:15">
      <c r="A265" s="6">
        <v>61634</v>
      </c>
      <c r="B265" s="6" t="s">
        <v>24281</v>
      </c>
      <c r="C265" s="6" t="s">
        <v>23259</v>
      </c>
      <c r="D265" s="6" t="s">
        <v>23260</v>
      </c>
      <c r="E265" s="6" t="s">
        <v>428</v>
      </c>
      <c r="F265" s="6" t="s">
        <v>1102</v>
      </c>
      <c r="G265" s="6" t="s">
        <v>24282</v>
      </c>
      <c r="H265" s="6" t="s">
        <v>24283</v>
      </c>
      <c r="I265" s="6" t="s">
        <v>23263</v>
      </c>
      <c r="J265" s="6" t="s">
        <v>24284</v>
      </c>
      <c r="K265" s="6">
        <v>154</v>
      </c>
      <c r="L265" s="6" t="s">
        <v>23265</v>
      </c>
      <c r="M265" s="6">
        <v>99</v>
      </c>
      <c r="N265" s="10" t="s">
        <v>368</v>
      </c>
      <c r="O265" s="10"/>
    </row>
    <row r="266" s="19" customFormat="1" ht="16.05" customHeight="1" spans="1:15">
      <c r="A266" s="6">
        <v>55612</v>
      </c>
      <c r="B266" s="6" t="s">
        <v>24285</v>
      </c>
      <c r="C266" s="6" t="s">
        <v>23259</v>
      </c>
      <c r="D266" s="6" t="s">
        <v>23260</v>
      </c>
      <c r="E266" s="6" t="s">
        <v>428</v>
      </c>
      <c r="F266" s="6" t="s">
        <v>1102</v>
      </c>
      <c r="G266" s="6" t="s">
        <v>24286</v>
      </c>
      <c r="H266" s="6" t="s">
        <v>3868</v>
      </c>
      <c r="I266" s="6" t="s">
        <v>23701</v>
      </c>
      <c r="J266" s="6" t="s">
        <v>24287</v>
      </c>
      <c r="K266" s="6">
        <v>151</v>
      </c>
      <c r="L266" s="6" t="s">
        <v>23265</v>
      </c>
      <c r="M266" s="6">
        <v>100</v>
      </c>
      <c r="N266" s="10" t="s">
        <v>368</v>
      </c>
      <c r="O266" s="10"/>
    </row>
    <row r="267" s="19" customFormat="1" ht="16.05" customHeight="1" spans="1:15">
      <c r="A267" s="6">
        <v>48057</v>
      </c>
      <c r="B267" s="6" t="s">
        <v>24288</v>
      </c>
      <c r="C267" s="6" t="s">
        <v>23259</v>
      </c>
      <c r="D267" s="6" t="s">
        <v>23260</v>
      </c>
      <c r="E267" s="6" t="s">
        <v>428</v>
      </c>
      <c r="F267" s="6" t="s">
        <v>1102</v>
      </c>
      <c r="G267" s="6" t="s">
        <v>24289</v>
      </c>
      <c r="H267" s="6" t="s">
        <v>24019</v>
      </c>
      <c r="I267" s="6" t="s">
        <v>24020</v>
      </c>
      <c r="J267" s="6" t="s">
        <v>24290</v>
      </c>
      <c r="K267" s="6">
        <v>147.41</v>
      </c>
      <c r="L267" s="6" t="s">
        <v>23265</v>
      </c>
      <c r="M267" s="6">
        <v>101</v>
      </c>
      <c r="N267" s="10" t="s">
        <v>368</v>
      </c>
      <c r="O267" s="10"/>
    </row>
    <row r="268" s="19" customFormat="1" ht="16.05" customHeight="1" spans="1:15">
      <c r="A268" s="6">
        <v>47410</v>
      </c>
      <c r="B268" s="6" t="s">
        <v>24291</v>
      </c>
      <c r="C268" s="6" t="s">
        <v>23259</v>
      </c>
      <c r="D268" s="6" t="s">
        <v>23260</v>
      </c>
      <c r="E268" s="6" t="s">
        <v>428</v>
      </c>
      <c r="F268" s="6" t="s">
        <v>1102</v>
      </c>
      <c r="G268" s="6" t="s">
        <v>24292</v>
      </c>
      <c r="H268" s="6" t="s">
        <v>24014</v>
      </c>
      <c r="I268" s="6" t="s">
        <v>23324</v>
      </c>
      <c r="J268" s="6" t="s">
        <v>24293</v>
      </c>
      <c r="K268" s="6">
        <v>147</v>
      </c>
      <c r="L268" s="6" t="s">
        <v>23265</v>
      </c>
      <c r="M268" s="6">
        <v>102</v>
      </c>
      <c r="N268" s="10" t="s">
        <v>368</v>
      </c>
      <c r="O268" s="10"/>
    </row>
    <row r="269" s="19" customFormat="1" ht="16.05" customHeight="1" spans="1:15">
      <c r="A269" s="6">
        <v>62132</v>
      </c>
      <c r="B269" s="6" t="s">
        <v>24294</v>
      </c>
      <c r="C269" s="6" t="s">
        <v>23259</v>
      </c>
      <c r="D269" s="6" t="s">
        <v>23260</v>
      </c>
      <c r="E269" s="6" t="s">
        <v>428</v>
      </c>
      <c r="F269" s="6" t="s">
        <v>1102</v>
      </c>
      <c r="G269" s="6" t="s">
        <v>24295</v>
      </c>
      <c r="H269" s="6" t="s">
        <v>24296</v>
      </c>
      <c r="I269" s="6" t="s">
        <v>24204</v>
      </c>
      <c r="J269" s="6" t="s">
        <v>24297</v>
      </c>
      <c r="K269" s="6">
        <v>146</v>
      </c>
      <c r="L269" s="6" t="s">
        <v>23265</v>
      </c>
      <c r="M269" s="6">
        <v>103</v>
      </c>
      <c r="N269" s="10" t="s">
        <v>368</v>
      </c>
      <c r="O269" s="10"/>
    </row>
    <row r="270" s="19" customFormat="1" ht="16.05" customHeight="1" spans="1:15">
      <c r="A270" s="6">
        <v>61746</v>
      </c>
      <c r="B270" s="6" t="s">
        <v>24298</v>
      </c>
      <c r="C270" s="6" t="s">
        <v>23259</v>
      </c>
      <c r="D270" s="6" t="s">
        <v>23260</v>
      </c>
      <c r="E270" s="6" t="s">
        <v>428</v>
      </c>
      <c r="F270" s="6" t="s">
        <v>1102</v>
      </c>
      <c r="G270" s="6" t="s">
        <v>24299</v>
      </c>
      <c r="H270" s="6" t="s">
        <v>24300</v>
      </c>
      <c r="I270" s="6" t="s">
        <v>24171</v>
      </c>
      <c r="J270" s="6" t="s">
        <v>24301</v>
      </c>
      <c r="K270" s="6">
        <v>143</v>
      </c>
      <c r="L270" s="6" t="s">
        <v>23265</v>
      </c>
      <c r="M270" s="6">
        <v>104</v>
      </c>
      <c r="N270" s="10" t="s">
        <v>368</v>
      </c>
      <c r="O270" s="10"/>
    </row>
    <row r="271" s="19" customFormat="1" ht="16.05" customHeight="1" spans="1:15">
      <c r="A271" s="6">
        <v>62094</v>
      </c>
      <c r="B271" s="6" t="s">
        <v>24302</v>
      </c>
      <c r="C271" s="6" t="s">
        <v>23259</v>
      </c>
      <c r="D271" s="6" t="s">
        <v>23260</v>
      </c>
      <c r="E271" s="6" t="s">
        <v>428</v>
      </c>
      <c r="F271" s="6" t="s">
        <v>1102</v>
      </c>
      <c r="G271" s="6" t="s">
        <v>24303</v>
      </c>
      <c r="H271" s="6" t="s">
        <v>24304</v>
      </c>
      <c r="I271" s="6" t="s">
        <v>24166</v>
      </c>
      <c r="J271" s="6" t="s">
        <v>24305</v>
      </c>
      <c r="K271" s="6">
        <v>134</v>
      </c>
      <c r="L271" s="6" t="s">
        <v>23265</v>
      </c>
      <c r="M271" s="6">
        <v>105</v>
      </c>
      <c r="N271" s="10" t="s">
        <v>368</v>
      </c>
      <c r="O271" s="10"/>
    </row>
    <row r="272" s="19" customFormat="1" ht="16.05" customHeight="1" spans="1:15">
      <c r="A272" s="6">
        <v>60783</v>
      </c>
      <c r="B272" s="6" t="s">
        <v>24306</v>
      </c>
      <c r="C272" s="6" t="s">
        <v>23259</v>
      </c>
      <c r="D272" s="6" t="s">
        <v>23260</v>
      </c>
      <c r="E272" s="6" t="s">
        <v>428</v>
      </c>
      <c r="F272" s="6" t="s">
        <v>1102</v>
      </c>
      <c r="G272" s="6" t="s">
        <v>24307</v>
      </c>
      <c r="H272" s="6" t="s">
        <v>24308</v>
      </c>
      <c r="I272" s="6" t="s">
        <v>5174</v>
      </c>
      <c r="J272" s="6" t="s">
        <v>24309</v>
      </c>
      <c r="K272" s="6">
        <v>110</v>
      </c>
      <c r="L272" s="6" t="s">
        <v>23265</v>
      </c>
      <c r="M272" s="6">
        <v>106</v>
      </c>
      <c r="N272" s="10" t="s">
        <v>368</v>
      </c>
      <c r="O272" s="10"/>
    </row>
    <row r="273" s="19" customFormat="1" ht="16.05" customHeight="1" spans="1:15">
      <c r="A273" s="6">
        <v>47383</v>
      </c>
      <c r="B273" s="6" t="s">
        <v>24310</v>
      </c>
      <c r="C273" s="6" t="s">
        <v>23259</v>
      </c>
      <c r="D273" s="6" t="s">
        <v>23260</v>
      </c>
      <c r="E273" s="6" t="s">
        <v>428</v>
      </c>
      <c r="F273" s="6" t="s">
        <v>1102</v>
      </c>
      <c r="G273" s="6" t="s">
        <v>24311</v>
      </c>
      <c r="H273" s="6" t="s">
        <v>24312</v>
      </c>
      <c r="I273" s="6" t="s">
        <v>24015</v>
      </c>
      <c r="J273" s="6" t="s">
        <v>24313</v>
      </c>
      <c r="K273" s="6">
        <v>106</v>
      </c>
      <c r="L273" s="6" t="s">
        <v>23265</v>
      </c>
      <c r="M273" s="6">
        <v>107</v>
      </c>
      <c r="N273" s="10" t="s">
        <v>368</v>
      </c>
      <c r="O273" s="10"/>
    </row>
    <row r="274" s="19" customFormat="1" ht="16.05" customHeight="1" spans="1:15">
      <c r="A274" s="6">
        <v>62369</v>
      </c>
      <c r="B274" s="6" t="s">
        <v>24314</v>
      </c>
      <c r="C274" s="6" t="s">
        <v>23259</v>
      </c>
      <c r="D274" s="6" t="s">
        <v>23260</v>
      </c>
      <c r="E274" s="6" t="s">
        <v>428</v>
      </c>
      <c r="F274" s="6" t="s">
        <v>1102</v>
      </c>
      <c r="G274" s="6" t="s">
        <v>24315</v>
      </c>
      <c r="H274" s="6" t="s">
        <v>24316</v>
      </c>
      <c r="I274" s="6" t="s">
        <v>24204</v>
      </c>
      <c r="J274" s="6" t="s">
        <v>24317</v>
      </c>
      <c r="K274" s="6">
        <v>61</v>
      </c>
      <c r="L274" s="6" t="s">
        <v>23265</v>
      </c>
      <c r="M274" s="6">
        <v>108</v>
      </c>
      <c r="N274" s="10" t="s">
        <v>368</v>
      </c>
      <c r="O274" s="10"/>
    </row>
    <row r="275" s="19" customFormat="1" ht="16.05" customHeight="1" spans="1:15">
      <c r="A275" s="6">
        <v>62534</v>
      </c>
      <c r="B275" s="6" t="s">
        <v>24318</v>
      </c>
      <c r="C275" s="6" t="s">
        <v>23259</v>
      </c>
      <c r="D275" s="6" t="s">
        <v>23260</v>
      </c>
      <c r="E275" s="6" t="s">
        <v>428</v>
      </c>
      <c r="F275" s="6" t="s">
        <v>1102</v>
      </c>
      <c r="G275" s="6" t="s">
        <v>24319</v>
      </c>
      <c r="H275" s="6" t="s">
        <v>24037</v>
      </c>
      <c r="I275" s="6" t="s">
        <v>14762</v>
      </c>
      <c r="J275" s="6" t="s">
        <v>24320</v>
      </c>
      <c r="K275" s="6">
        <v>60</v>
      </c>
      <c r="L275" s="6" t="s">
        <v>23265</v>
      </c>
      <c r="M275" s="6">
        <v>109</v>
      </c>
      <c r="N275" s="10" t="s">
        <v>368</v>
      </c>
      <c r="O275" s="10"/>
    </row>
    <row r="276" s="19" customFormat="1" ht="16.05" customHeight="1" spans="1:15">
      <c r="A276" s="6">
        <v>61949</v>
      </c>
      <c r="B276" s="6" t="s">
        <v>24321</v>
      </c>
      <c r="C276" s="6" t="s">
        <v>23259</v>
      </c>
      <c r="D276" s="6" t="s">
        <v>23260</v>
      </c>
      <c r="E276" s="6" t="s">
        <v>428</v>
      </c>
      <c r="F276" s="6" t="s">
        <v>1102</v>
      </c>
      <c r="G276" s="6" t="s">
        <v>24322</v>
      </c>
      <c r="H276" s="6" t="s">
        <v>24323</v>
      </c>
      <c r="I276" s="6" t="s">
        <v>23471</v>
      </c>
      <c r="J276" s="6" t="s">
        <v>24324</v>
      </c>
      <c r="K276" s="6">
        <v>59</v>
      </c>
      <c r="L276" s="6" t="s">
        <v>23265</v>
      </c>
      <c r="M276" s="6">
        <v>110</v>
      </c>
      <c r="N276" s="10" t="s">
        <v>368</v>
      </c>
      <c r="O276" s="10"/>
    </row>
    <row r="277" s="19" customFormat="1" ht="16.05" customHeight="1" spans="1:15">
      <c r="A277" s="6">
        <v>61277</v>
      </c>
      <c r="B277" s="6" t="s">
        <v>24325</v>
      </c>
      <c r="C277" s="6" t="s">
        <v>23259</v>
      </c>
      <c r="D277" s="6" t="s">
        <v>23260</v>
      </c>
      <c r="E277" s="6" t="s">
        <v>428</v>
      </c>
      <c r="F277" s="6" t="s">
        <v>1102</v>
      </c>
      <c r="G277" s="6" t="s">
        <v>24326</v>
      </c>
      <c r="H277" s="6" t="s">
        <v>24327</v>
      </c>
      <c r="I277" s="6" t="s">
        <v>24328</v>
      </c>
      <c r="J277" s="6" t="s">
        <v>24329</v>
      </c>
      <c r="K277" s="6">
        <v>57</v>
      </c>
      <c r="L277" s="6" t="s">
        <v>23265</v>
      </c>
      <c r="M277" s="6">
        <v>111</v>
      </c>
      <c r="N277" s="10" t="s">
        <v>368</v>
      </c>
      <c r="O277" s="10"/>
    </row>
    <row r="278" ht="16.05" customHeight="1" spans="1:15">
      <c r="A278" s="41"/>
      <c r="B278" s="41"/>
      <c r="C278" s="41"/>
      <c r="D278" s="41"/>
      <c r="E278" s="41"/>
      <c r="F278" s="41"/>
      <c r="G278" s="41"/>
      <c r="H278" s="41"/>
      <c r="I278" s="41"/>
      <c r="J278" s="41"/>
      <c r="K278" s="41"/>
      <c r="L278" s="41"/>
      <c r="M278" s="41"/>
      <c r="N278" s="55"/>
      <c r="O278" s="55"/>
    </row>
    <row r="279" s="48" customFormat="1" ht="16.05" customHeight="1" spans="1:15">
      <c r="A279" s="52" t="s">
        <v>1</v>
      </c>
      <c r="B279" s="52" t="s">
        <v>13911</v>
      </c>
      <c r="C279" s="52" t="s">
        <v>13912</v>
      </c>
      <c r="D279" s="52" t="s">
        <v>13913</v>
      </c>
      <c r="E279" s="52" t="s">
        <v>285</v>
      </c>
      <c r="F279" s="52" t="s">
        <v>13914</v>
      </c>
      <c r="G279" s="52" t="s">
        <v>13915</v>
      </c>
      <c r="H279" s="52" t="s">
        <v>4</v>
      </c>
      <c r="I279" s="52" t="s">
        <v>13916</v>
      </c>
      <c r="J279" s="52" t="s">
        <v>13917</v>
      </c>
      <c r="K279" s="52" t="s">
        <v>1751</v>
      </c>
      <c r="L279" s="52" t="s">
        <v>1752</v>
      </c>
      <c r="M279" s="52" t="s">
        <v>1753</v>
      </c>
      <c r="N279" s="9" t="s">
        <v>7</v>
      </c>
      <c r="O279" s="52" t="s">
        <v>288</v>
      </c>
    </row>
    <row r="280" s="48" customFormat="1" ht="16.05" customHeight="1" spans="1:15">
      <c r="A280" s="53">
        <v>57130</v>
      </c>
      <c r="B280" s="6" t="s">
        <v>24330</v>
      </c>
      <c r="C280" s="6" t="s">
        <v>23259</v>
      </c>
      <c r="D280" s="53" t="s">
        <v>24331</v>
      </c>
      <c r="E280" s="53" t="s">
        <v>292</v>
      </c>
      <c r="F280" s="53" t="s">
        <v>293</v>
      </c>
      <c r="G280" s="53" t="s">
        <v>24332</v>
      </c>
      <c r="H280" s="6" t="s">
        <v>2178</v>
      </c>
      <c r="I280" s="53" t="s">
        <v>24333</v>
      </c>
      <c r="J280" s="53" t="s">
        <v>24334</v>
      </c>
      <c r="K280" s="53">
        <v>100</v>
      </c>
      <c r="L280" s="56" t="s">
        <v>24335</v>
      </c>
      <c r="M280" s="53">
        <v>1</v>
      </c>
      <c r="N280" s="9" t="s">
        <v>298</v>
      </c>
      <c r="O280" s="10" t="s">
        <v>299</v>
      </c>
    </row>
    <row r="281" s="48" customFormat="1" ht="16.05" customHeight="1" spans="1:15">
      <c r="A281" s="53">
        <v>54811</v>
      </c>
      <c r="B281" s="6" t="s">
        <v>24336</v>
      </c>
      <c r="C281" s="6" t="s">
        <v>23259</v>
      </c>
      <c r="D281" s="53" t="s">
        <v>24331</v>
      </c>
      <c r="E281" s="53" t="s">
        <v>292</v>
      </c>
      <c r="F281" s="53" t="s">
        <v>293</v>
      </c>
      <c r="G281" s="53" t="s">
        <v>24337</v>
      </c>
      <c r="H281" s="6" t="s">
        <v>18067</v>
      </c>
      <c r="I281" s="53" t="s">
        <v>24338</v>
      </c>
      <c r="J281" s="53" t="s">
        <v>24339</v>
      </c>
      <c r="K281" s="53">
        <v>100</v>
      </c>
      <c r="L281" s="56" t="s">
        <v>24340</v>
      </c>
      <c r="M281" s="53">
        <v>2</v>
      </c>
      <c r="N281" s="9" t="s">
        <v>311</v>
      </c>
      <c r="O281" s="10" t="s">
        <v>299</v>
      </c>
    </row>
    <row r="282" s="48" customFormat="1" ht="16.05" customHeight="1" spans="1:15">
      <c r="A282" s="53">
        <v>55756</v>
      </c>
      <c r="B282" s="6" t="s">
        <v>24341</v>
      </c>
      <c r="C282" s="6" t="s">
        <v>23259</v>
      </c>
      <c r="D282" s="53" t="s">
        <v>24331</v>
      </c>
      <c r="E282" s="53" t="s">
        <v>292</v>
      </c>
      <c r="F282" s="53" t="s">
        <v>293</v>
      </c>
      <c r="G282" s="53" t="s">
        <v>24342</v>
      </c>
      <c r="H282" s="6" t="s">
        <v>24343</v>
      </c>
      <c r="I282" s="53" t="s">
        <v>24344</v>
      </c>
      <c r="J282" s="53" t="s">
        <v>24345</v>
      </c>
      <c r="K282" s="53">
        <v>95</v>
      </c>
      <c r="L282" s="56" t="s">
        <v>24346</v>
      </c>
      <c r="M282" s="53">
        <v>3</v>
      </c>
      <c r="N282" s="9" t="s">
        <v>322</v>
      </c>
      <c r="O282" s="10" t="s">
        <v>299</v>
      </c>
    </row>
    <row r="283" s="48" customFormat="1" ht="16.05" customHeight="1" spans="1:15">
      <c r="A283" s="53">
        <v>52193</v>
      </c>
      <c r="B283" s="6" t="s">
        <v>24347</v>
      </c>
      <c r="C283" s="6" t="s">
        <v>23259</v>
      </c>
      <c r="D283" s="53" t="s">
        <v>24331</v>
      </c>
      <c r="E283" s="53" t="s">
        <v>292</v>
      </c>
      <c r="F283" s="53" t="s">
        <v>293</v>
      </c>
      <c r="G283" s="53" t="s">
        <v>24348</v>
      </c>
      <c r="H283" s="6" t="s">
        <v>24349</v>
      </c>
      <c r="I283" s="53" t="s">
        <v>24350</v>
      </c>
      <c r="J283" s="53" t="s">
        <v>24351</v>
      </c>
      <c r="K283" s="53">
        <v>90</v>
      </c>
      <c r="L283" s="56" t="s">
        <v>24352</v>
      </c>
      <c r="M283" s="53">
        <v>4</v>
      </c>
      <c r="N283" s="10" t="s">
        <v>642</v>
      </c>
      <c r="O283" s="10" t="s">
        <v>299</v>
      </c>
    </row>
    <row r="284" s="48" customFormat="1" ht="16.05" customHeight="1" spans="1:15">
      <c r="A284" s="53">
        <v>54824</v>
      </c>
      <c r="B284" s="6" t="s">
        <v>24353</v>
      </c>
      <c r="C284" s="6" t="s">
        <v>23259</v>
      </c>
      <c r="D284" s="53" t="s">
        <v>24331</v>
      </c>
      <c r="E284" s="53" t="s">
        <v>292</v>
      </c>
      <c r="F284" s="53" t="s">
        <v>293</v>
      </c>
      <c r="G284" s="53" t="s">
        <v>24354</v>
      </c>
      <c r="H284" s="6" t="s">
        <v>24355</v>
      </c>
      <c r="I284" s="53" t="s">
        <v>24344</v>
      </c>
      <c r="J284" s="53" t="s">
        <v>24356</v>
      </c>
      <c r="K284" s="53">
        <v>88</v>
      </c>
      <c r="L284" s="56" t="s">
        <v>24357</v>
      </c>
      <c r="M284" s="53">
        <v>5</v>
      </c>
      <c r="N284" s="10" t="s">
        <v>642</v>
      </c>
      <c r="O284" s="10" t="s">
        <v>299</v>
      </c>
    </row>
    <row r="285" s="48" customFormat="1" ht="16.05" customHeight="1" spans="1:15">
      <c r="A285" s="53">
        <v>51236</v>
      </c>
      <c r="B285" s="6" t="s">
        <v>24358</v>
      </c>
      <c r="C285" s="6" t="s">
        <v>23259</v>
      </c>
      <c r="D285" s="53" t="s">
        <v>24331</v>
      </c>
      <c r="E285" s="53" t="s">
        <v>292</v>
      </c>
      <c r="F285" s="53" t="s">
        <v>293</v>
      </c>
      <c r="G285" s="53" t="s">
        <v>24359</v>
      </c>
      <c r="H285" s="6" t="s">
        <v>24360</v>
      </c>
      <c r="I285" s="53" t="s">
        <v>24361</v>
      </c>
      <c r="J285" s="53" t="s">
        <v>24362</v>
      </c>
      <c r="K285" s="53">
        <v>82</v>
      </c>
      <c r="L285" s="56" t="s">
        <v>24357</v>
      </c>
      <c r="M285" s="53">
        <v>6</v>
      </c>
      <c r="N285" s="43" t="s">
        <v>333</v>
      </c>
      <c r="O285" s="43"/>
    </row>
    <row r="286" s="48" customFormat="1" ht="16.05" customHeight="1" spans="1:15">
      <c r="A286" s="53">
        <v>54647</v>
      </c>
      <c r="B286" s="6" t="s">
        <v>24363</v>
      </c>
      <c r="C286" s="6" t="s">
        <v>23259</v>
      </c>
      <c r="D286" s="53" t="s">
        <v>24331</v>
      </c>
      <c r="E286" s="53" t="s">
        <v>292</v>
      </c>
      <c r="F286" s="53" t="s">
        <v>293</v>
      </c>
      <c r="G286" s="53" t="s">
        <v>24364</v>
      </c>
      <c r="H286" s="6" t="s">
        <v>24365</v>
      </c>
      <c r="I286" s="53" t="s">
        <v>24366</v>
      </c>
      <c r="J286" s="53" t="s">
        <v>13101</v>
      </c>
      <c r="K286" s="53">
        <v>81</v>
      </c>
      <c r="L286" s="56" t="s">
        <v>24357</v>
      </c>
      <c r="M286" s="53">
        <v>7</v>
      </c>
      <c r="N286" s="43" t="s">
        <v>333</v>
      </c>
      <c r="O286" s="43"/>
    </row>
    <row r="287" s="48" customFormat="1" ht="16.05" customHeight="1" spans="1:15">
      <c r="A287" s="53">
        <v>53897</v>
      </c>
      <c r="B287" s="6" t="s">
        <v>24367</v>
      </c>
      <c r="C287" s="6" t="s">
        <v>23259</v>
      </c>
      <c r="D287" s="53" t="s">
        <v>24331</v>
      </c>
      <c r="E287" s="53" t="s">
        <v>292</v>
      </c>
      <c r="F287" s="53" t="s">
        <v>293</v>
      </c>
      <c r="G287" s="53" t="s">
        <v>24368</v>
      </c>
      <c r="H287" s="6" t="s">
        <v>24369</v>
      </c>
      <c r="I287" s="53" t="s">
        <v>24370</v>
      </c>
      <c r="J287" s="53" t="s">
        <v>24371</v>
      </c>
      <c r="K287" s="53">
        <v>77</v>
      </c>
      <c r="L287" s="56" t="s">
        <v>24357</v>
      </c>
      <c r="M287" s="53">
        <v>8</v>
      </c>
      <c r="N287" s="43" t="s">
        <v>333</v>
      </c>
      <c r="O287" s="43"/>
    </row>
    <row r="288" s="48" customFormat="1" ht="16.05" customHeight="1" spans="1:15">
      <c r="A288" s="53">
        <v>55741</v>
      </c>
      <c r="B288" s="6" t="s">
        <v>24372</v>
      </c>
      <c r="C288" s="6" t="s">
        <v>23259</v>
      </c>
      <c r="D288" s="53" t="s">
        <v>24331</v>
      </c>
      <c r="E288" s="53" t="s">
        <v>292</v>
      </c>
      <c r="F288" s="53" t="s">
        <v>293</v>
      </c>
      <c r="G288" s="53" t="s">
        <v>24373</v>
      </c>
      <c r="H288" s="6" t="s">
        <v>24374</v>
      </c>
      <c r="I288" s="53" t="s">
        <v>24375</v>
      </c>
      <c r="J288" s="53" t="s">
        <v>24376</v>
      </c>
      <c r="K288" s="53">
        <v>75</v>
      </c>
      <c r="L288" s="56" t="s">
        <v>24377</v>
      </c>
      <c r="M288" s="53">
        <v>9</v>
      </c>
      <c r="N288" s="43" t="s">
        <v>333</v>
      </c>
      <c r="O288" s="43"/>
    </row>
    <row r="289" s="48" customFormat="1" ht="16.05" customHeight="1" spans="1:15">
      <c r="A289" s="53">
        <v>54765</v>
      </c>
      <c r="B289" s="6" t="s">
        <v>24378</v>
      </c>
      <c r="C289" s="6" t="s">
        <v>23259</v>
      </c>
      <c r="D289" s="53" t="s">
        <v>24331</v>
      </c>
      <c r="E289" s="53" t="s">
        <v>292</v>
      </c>
      <c r="F289" s="53" t="s">
        <v>293</v>
      </c>
      <c r="G289" s="53" t="s">
        <v>24379</v>
      </c>
      <c r="H289" s="6" t="s">
        <v>24365</v>
      </c>
      <c r="I289" s="53" t="s">
        <v>24366</v>
      </c>
      <c r="J289" s="53" t="s">
        <v>24380</v>
      </c>
      <c r="K289" s="53">
        <v>73</v>
      </c>
      <c r="L289" s="56" t="s">
        <v>24357</v>
      </c>
      <c r="M289" s="53">
        <v>10</v>
      </c>
      <c r="N289" s="43" t="s">
        <v>333</v>
      </c>
      <c r="O289" s="43"/>
    </row>
    <row r="290" s="48" customFormat="1" ht="16.05" customHeight="1" spans="1:15">
      <c r="A290" s="53">
        <v>58527</v>
      </c>
      <c r="B290" s="6" t="s">
        <v>24381</v>
      </c>
      <c r="C290" s="6" t="s">
        <v>23259</v>
      </c>
      <c r="D290" s="53" t="s">
        <v>24331</v>
      </c>
      <c r="E290" s="53" t="s">
        <v>292</v>
      </c>
      <c r="F290" s="53" t="s">
        <v>293</v>
      </c>
      <c r="G290" s="53" t="s">
        <v>24382</v>
      </c>
      <c r="H290" s="6" t="s">
        <v>14866</v>
      </c>
      <c r="I290" s="53" t="s">
        <v>24383</v>
      </c>
      <c r="J290" s="53" t="s">
        <v>24384</v>
      </c>
      <c r="K290" s="53">
        <v>72</v>
      </c>
      <c r="L290" s="56" t="s">
        <v>24385</v>
      </c>
      <c r="M290" s="53">
        <v>11</v>
      </c>
      <c r="N290" s="43" t="s">
        <v>333</v>
      </c>
      <c r="O290" s="43"/>
    </row>
    <row r="291" s="48" customFormat="1" ht="16.05" customHeight="1" spans="1:15">
      <c r="A291" s="53">
        <v>55080</v>
      </c>
      <c r="B291" s="6" t="s">
        <v>24386</v>
      </c>
      <c r="C291" s="6" t="s">
        <v>23259</v>
      </c>
      <c r="D291" s="53" t="s">
        <v>24331</v>
      </c>
      <c r="E291" s="53" t="s">
        <v>292</v>
      </c>
      <c r="F291" s="53" t="s">
        <v>293</v>
      </c>
      <c r="G291" s="53" t="s">
        <v>24387</v>
      </c>
      <c r="H291" s="6" t="s">
        <v>24388</v>
      </c>
      <c r="I291" s="53" t="s">
        <v>24389</v>
      </c>
      <c r="J291" s="53" t="s">
        <v>24390</v>
      </c>
      <c r="K291" s="53">
        <v>66</v>
      </c>
      <c r="L291" s="56" t="s">
        <v>24391</v>
      </c>
      <c r="M291" s="53">
        <v>12</v>
      </c>
      <c r="N291" s="43" t="s">
        <v>333</v>
      </c>
      <c r="O291" s="43"/>
    </row>
    <row r="292" s="48" customFormat="1" ht="16.05" customHeight="1" spans="1:15">
      <c r="A292" s="53">
        <v>55628</v>
      </c>
      <c r="B292" s="6" t="s">
        <v>24392</v>
      </c>
      <c r="C292" s="6" t="s">
        <v>23259</v>
      </c>
      <c r="D292" s="53" t="s">
        <v>24331</v>
      </c>
      <c r="E292" s="53" t="s">
        <v>292</v>
      </c>
      <c r="F292" s="53" t="s">
        <v>293</v>
      </c>
      <c r="G292" s="53" t="s">
        <v>24393</v>
      </c>
      <c r="H292" s="6" t="s">
        <v>24394</v>
      </c>
      <c r="I292" s="53" t="s">
        <v>24395</v>
      </c>
      <c r="J292" s="53" t="s">
        <v>24396</v>
      </c>
      <c r="K292" s="53">
        <v>63</v>
      </c>
      <c r="L292" s="56" t="s">
        <v>24397</v>
      </c>
      <c r="M292" s="53">
        <v>13</v>
      </c>
      <c r="N292" s="43" t="s">
        <v>333</v>
      </c>
      <c r="O292" s="43"/>
    </row>
    <row r="293" s="48" customFormat="1" ht="16.05" customHeight="1" spans="1:15">
      <c r="A293" s="53">
        <v>50748</v>
      </c>
      <c r="B293" s="6" t="s">
        <v>24398</v>
      </c>
      <c r="C293" s="6" t="s">
        <v>23259</v>
      </c>
      <c r="D293" s="53" t="s">
        <v>24331</v>
      </c>
      <c r="E293" s="53" t="s">
        <v>292</v>
      </c>
      <c r="F293" s="53" t="s">
        <v>293</v>
      </c>
      <c r="G293" s="53" t="s">
        <v>24399</v>
      </c>
      <c r="H293" s="6" t="s">
        <v>24400</v>
      </c>
      <c r="I293" s="53" t="s">
        <v>24401</v>
      </c>
      <c r="J293" s="53" t="s">
        <v>24402</v>
      </c>
      <c r="K293" s="53">
        <v>58</v>
      </c>
      <c r="L293" s="56" t="s">
        <v>24357</v>
      </c>
      <c r="M293" s="53">
        <v>14</v>
      </c>
      <c r="N293" s="43" t="s">
        <v>333</v>
      </c>
      <c r="O293" s="43"/>
    </row>
    <row r="294" s="48" customFormat="1" ht="16.05" customHeight="1" spans="1:15">
      <c r="A294" s="53">
        <v>52584</v>
      </c>
      <c r="B294" s="6" t="s">
        <v>24403</v>
      </c>
      <c r="C294" s="6" t="s">
        <v>23259</v>
      </c>
      <c r="D294" s="53" t="s">
        <v>24331</v>
      </c>
      <c r="E294" s="53" t="s">
        <v>292</v>
      </c>
      <c r="F294" s="53" t="s">
        <v>293</v>
      </c>
      <c r="G294" s="53" t="s">
        <v>24404</v>
      </c>
      <c r="H294" s="6" t="s">
        <v>24405</v>
      </c>
      <c r="I294" s="53" t="s">
        <v>24406</v>
      </c>
      <c r="J294" s="53" t="s">
        <v>24407</v>
      </c>
      <c r="K294" s="53">
        <v>55</v>
      </c>
      <c r="L294" s="56" t="s">
        <v>24357</v>
      </c>
      <c r="M294" s="53">
        <v>15</v>
      </c>
      <c r="N294" s="43" t="s">
        <v>333</v>
      </c>
      <c r="O294" s="43"/>
    </row>
    <row r="295" s="48" customFormat="1" ht="16.05" customHeight="1" spans="1:15">
      <c r="A295" s="53">
        <v>55187</v>
      </c>
      <c r="B295" s="6" t="s">
        <v>24408</v>
      </c>
      <c r="C295" s="6" t="s">
        <v>23259</v>
      </c>
      <c r="D295" s="53" t="s">
        <v>24331</v>
      </c>
      <c r="E295" s="53" t="s">
        <v>292</v>
      </c>
      <c r="F295" s="53" t="s">
        <v>293</v>
      </c>
      <c r="G295" s="53" t="s">
        <v>24409</v>
      </c>
      <c r="H295" s="6" t="s">
        <v>24410</v>
      </c>
      <c r="I295" s="53" t="s">
        <v>24411</v>
      </c>
      <c r="J295" s="53" t="s">
        <v>24412</v>
      </c>
      <c r="K295" s="53">
        <v>50</v>
      </c>
      <c r="L295" s="56" t="s">
        <v>24357</v>
      </c>
      <c r="M295" s="53">
        <v>16</v>
      </c>
      <c r="N295" s="43" t="s">
        <v>333</v>
      </c>
      <c r="O295" s="43"/>
    </row>
    <row r="296" s="48" customFormat="1" ht="16.05" customHeight="1" spans="1:15">
      <c r="A296" s="53">
        <v>55670</v>
      </c>
      <c r="B296" s="6" t="s">
        <v>24413</v>
      </c>
      <c r="C296" s="6" t="s">
        <v>23259</v>
      </c>
      <c r="D296" s="53" t="s">
        <v>24331</v>
      </c>
      <c r="E296" s="53" t="s">
        <v>292</v>
      </c>
      <c r="F296" s="53" t="s">
        <v>293</v>
      </c>
      <c r="G296" s="53" t="s">
        <v>24414</v>
      </c>
      <c r="H296" s="6" t="s">
        <v>24388</v>
      </c>
      <c r="I296" s="53" t="s">
        <v>24389</v>
      </c>
      <c r="J296" s="53" t="s">
        <v>24415</v>
      </c>
      <c r="K296" s="53">
        <v>49</v>
      </c>
      <c r="L296" s="56" t="s">
        <v>24416</v>
      </c>
      <c r="M296" s="53">
        <v>17</v>
      </c>
      <c r="N296" s="43" t="s">
        <v>368</v>
      </c>
      <c r="O296" s="43"/>
    </row>
    <row r="297" s="48" customFormat="1" ht="16.05" customHeight="1" spans="1:15">
      <c r="A297" s="53">
        <v>51203</v>
      </c>
      <c r="B297" s="6" t="s">
        <v>24417</v>
      </c>
      <c r="C297" s="6" t="s">
        <v>23259</v>
      </c>
      <c r="D297" s="53" t="s">
        <v>24331</v>
      </c>
      <c r="E297" s="53" t="s">
        <v>292</v>
      </c>
      <c r="F297" s="53" t="s">
        <v>293</v>
      </c>
      <c r="G297" s="53" t="s">
        <v>24418</v>
      </c>
      <c r="H297" s="6" t="s">
        <v>24419</v>
      </c>
      <c r="I297" s="53" t="s">
        <v>24350</v>
      </c>
      <c r="J297" s="53" t="s">
        <v>24420</v>
      </c>
      <c r="K297" s="53">
        <v>49</v>
      </c>
      <c r="L297" s="56" t="s">
        <v>24357</v>
      </c>
      <c r="M297" s="53">
        <v>18</v>
      </c>
      <c r="N297" s="43" t="s">
        <v>368</v>
      </c>
      <c r="O297" s="43"/>
    </row>
    <row r="298" s="48" customFormat="1" ht="16.05" customHeight="1" spans="1:15">
      <c r="A298" s="53">
        <v>56227</v>
      </c>
      <c r="B298" s="6" t="s">
        <v>24421</v>
      </c>
      <c r="C298" s="6" t="s">
        <v>23259</v>
      </c>
      <c r="D298" s="53" t="s">
        <v>24331</v>
      </c>
      <c r="E298" s="53" t="s">
        <v>292</v>
      </c>
      <c r="F298" s="53" t="s">
        <v>293</v>
      </c>
      <c r="G298" s="53" t="s">
        <v>24422</v>
      </c>
      <c r="H298" s="6" t="s">
        <v>24423</v>
      </c>
      <c r="I298" s="53" t="s">
        <v>24424</v>
      </c>
      <c r="J298" s="53" t="s">
        <v>24425</v>
      </c>
      <c r="K298" s="53">
        <v>45</v>
      </c>
      <c r="L298" s="56" t="s">
        <v>24426</v>
      </c>
      <c r="M298" s="53">
        <v>19</v>
      </c>
      <c r="N298" s="43" t="s">
        <v>368</v>
      </c>
      <c r="O298" s="43"/>
    </row>
    <row r="299" s="48" customFormat="1" ht="16.05" customHeight="1" spans="1:15">
      <c r="A299" s="53">
        <v>51228</v>
      </c>
      <c r="B299" s="6" t="s">
        <v>24427</v>
      </c>
      <c r="C299" s="6" t="s">
        <v>23259</v>
      </c>
      <c r="D299" s="53" t="s">
        <v>24331</v>
      </c>
      <c r="E299" s="53" t="s">
        <v>292</v>
      </c>
      <c r="F299" s="53" t="s">
        <v>293</v>
      </c>
      <c r="G299" s="53" t="s">
        <v>24428</v>
      </c>
      <c r="H299" s="6" t="s">
        <v>24429</v>
      </c>
      <c r="I299" s="53" t="s">
        <v>24350</v>
      </c>
      <c r="J299" s="53" t="s">
        <v>24430</v>
      </c>
      <c r="K299" s="53">
        <v>45</v>
      </c>
      <c r="L299" s="56" t="s">
        <v>24431</v>
      </c>
      <c r="M299" s="53">
        <v>20</v>
      </c>
      <c r="N299" s="43" t="s">
        <v>368</v>
      </c>
      <c r="O299" s="43"/>
    </row>
    <row r="300" s="48" customFormat="1" ht="16.05" customHeight="1" spans="1:15">
      <c r="A300" s="53">
        <v>56461</v>
      </c>
      <c r="B300" s="6" t="s">
        <v>24432</v>
      </c>
      <c r="C300" s="6" t="s">
        <v>23259</v>
      </c>
      <c r="D300" s="53" t="s">
        <v>24331</v>
      </c>
      <c r="E300" s="53" t="s">
        <v>292</v>
      </c>
      <c r="F300" s="53" t="s">
        <v>293</v>
      </c>
      <c r="G300" s="53" t="s">
        <v>24433</v>
      </c>
      <c r="H300" s="6" t="s">
        <v>24423</v>
      </c>
      <c r="I300" s="53" t="s">
        <v>24424</v>
      </c>
      <c r="J300" s="53" t="s">
        <v>24434</v>
      </c>
      <c r="K300" s="53">
        <v>45</v>
      </c>
      <c r="L300" s="56" t="s">
        <v>24357</v>
      </c>
      <c r="M300" s="53">
        <v>21</v>
      </c>
      <c r="N300" s="43" t="s">
        <v>368</v>
      </c>
      <c r="O300" s="43"/>
    </row>
    <row r="301" s="48" customFormat="1" ht="16.05" customHeight="1" spans="1:15">
      <c r="A301" s="53">
        <v>51256</v>
      </c>
      <c r="B301" s="6" t="s">
        <v>24435</v>
      </c>
      <c r="C301" s="6" t="s">
        <v>23259</v>
      </c>
      <c r="D301" s="53" t="s">
        <v>24331</v>
      </c>
      <c r="E301" s="53" t="s">
        <v>292</v>
      </c>
      <c r="F301" s="53" t="s">
        <v>293</v>
      </c>
      <c r="G301" s="53" t="s">
        <v>24436</v>
      </c>
      <c r="H301" s="6" t="s">
        <v>24360</v>
      </c>
      <c r="I301" s="53" t="s">
        <v>24361</v>
      </c>
      <c r="J301" s="53" t="s">
        <v>24437</v>
      </c>
      <c r="K301" s="53">
        <v>44</v>
      </c>
      <c r="L301" s="56" t="s">
        <v>24357</v>
      </c>
      <c r="M301" s="53">
        <v>22</v>
      </c>
      <c r="N301" s="43" t="s">
        <v>368</v>
      </c>
      <c r="O301" s="43"/>
    </row>
    <row r="302" s="48" customFormat="1" ht="16.05" customHeight="1" spans="1:15">
      <c r="A302" s="53">
        <v>55367</v>
      </c>
      <c r="B302" s="6" t="s">
        <v>24438</v>
      </c>
      <c r="C302" s="6" t="s">
        <v>23259</v>
      </c>
      <c r="D302" s="53" t="s">
        <v>24331</v>
      </c>
      <c r="E302" s="53" t="s">
        <v>292</v>
      </c>
      <c r="F302" s="53" t="s">
        <v>293</v>
      </c>
      <c r="G302" s="53" t="s">
        <v>24439</v>
      </c>
      <c r="H302" s="6" t="s">
        <v>24388</v>
      </c>
      <c r="I302" s="53" t="s">
        <v>24389</v>
      </c>
      <c r="J302" s="53" t="s">
        <v>24440</v>
      </c>
      <c r="K302" s="53">
        <v>43</v>
      </c>
      <c r="L302" s="56" t="s">
        <v>24441</v>
      </c>
      <c r="M302" s="53">
        <v>23</v>
      </c>
      <c r="N302" s="43" t="s">
        <v>368</v>
      </c>
      <c r="O302" s="43"/>
    </row>
    <row r="303" s="48" customFormat="1" ht="16.05" customHeight="1" spans="1:15">
      <c r="A303" s="53">
        <v>55768</v>
      </c>
      <c r="B303" s="6" t="s">
        <v>24442</v>
      </c>
      <c r="C303" s="6" t="s">
        <v>23259</v>
      </c>
      <c r="D303" s="53" t="s">
        <v>24331</v>
      </c>
      <c r="E303" s="53" t="s">
        <v>292</v>
      </c>
      <c r="F303" s="53" t="s">
        <v>293</v>
      </c>
      <c r="G303" s="53" t="s">
        <v>24443</v>
      </c>
      <c r="H303" s="6" t="s">
        <v>24343</v>
      </c>
      <c r="I303" s="53" t="s">
        <v>24375</v>
      </c>
      <c r="J303" s="53" t="s">
        <v>24444</v>
      </c>
      <c r="K303" s="53">
        <v>43</v>
      </c>
      <c r="L303" s="56" t="s">
        <v>24357</v>
      </c>
      <c r="M303" s="53">
        <v>24</v>
      </c>
      <c r="N303" s="43" t="s">
        <v>368</v>
      </c>
      <c r="O303" s="43"/>
    </row>
    <row r="304" s="48" customFormat="1" ht="16.05" customHeight="1" spans="1:15">
      <c r="A304" s="53">
        <v>54065</v>
      </c>
      <c r="B304" s="6" t="s">
        <v>24445</v>
      </c>
      <c r="C304" s="6" t="s">
        <v>23259</v>
      </c>
      <c r="D304" s="53" t="s">
        <v>24331</v>
      </c>
      <c r="E304" s="53" t="s">
        <v>292</v>
      </c>
      <c r="F304" s="53" t="s">
        <v>293</v>
      </c>
      <c r="G304" s="53" t="s">
        <v>24446</v>
      </c>
      <c r="H304" s="6" t="s">
        <v>24423</v>
      </c>
      <c r="I304" s="53" t="s">
        <v>24447</v>
      </c>
      <c r="J304" s="53" t="s">
        <v>24448</v>
      </c>
      <c r="K304" s="53">
        <v>42</v>
      </c>
      <c r="L304" s="56" t="s">
        <v>24357</v>
      </c>
      <c r="M304" s="53">
        <v>25</v>
      </c>
      <c r="N304" s="43" t="s">
        <v>368</v>
      </c>
      <c r="O304" s="43"/>
    </row>
    <row r="305" s="48" customFormat="1" ht="16.05" customHeight="1" spans="1:15">
      <c r="A305" s="53">
        <v>53282</v>
      </c>
      <c r="B305" s="6" t="s">
        <v>24449</v>
      </c>
      <c r="C305" s="6" t="s">
        <v>23259</v>
      </c>
      <c r="D305" s="53" t="s">
        <v>24331</v>
      </c>
      <c r="E305" s="53" t="s">
        <v>292</v>
      </c>
      <c r="F305" s="53" t="s">
        <v>293</v>
      </c>
      <c r="G305" s="53" t="s">
        <v>24450</v>
      </c>
      <c r="H305" s="6" t="s">
        <v>24451</v>
      </c>
      <c r="I305" s="53" t="s">
        <v>24370</v>
      </c>
      <c r="J305" s="53" t="s">
        <v>24452</v>
      </c>
      <c r="K305" s="53">
        <v>41</v>
      </c>
      <c r="L305" s="56" t="s">
        <v>24357</v>
      </c>
      <c r="M305" s="53">
        <v>26</v>
      </c>
      <c r="N305" s="43" t="s">
        <v>368</v>
      </c>
      <c r="O305" s="43"/>
    </row>
    <row r="306" s="48" customFormat="1" ht="16.05" customHeight="1" spans="1:15">
      <c r="A306" s="53">
        <v>51246</v>
      </c>
      <c r="B306" s="6" t="s">
        <v>24453</v>
      </c>
      <c r="C306" s="6" t="s">
        <v>23259</v>
      </c>
      <c r="D306" s="53" t="s">
        <v>24331</v>
      </c>
      <c r="E306" s="53" t="s">
        <v>292</v>
      </c>
      <c r="F306" s="53" t="s">
        <v>293</v>
      </c>
      <c r="G306" s="53" t="s">
        <v>24454</v>
      </c>
      <c r="H306" s="6" t="s">
        <v>24455</v>
      </c>
      <c r="I306" s="53" t="s">
        <v>24350</v>
      </c>
      <c r="J306" s="53" t="s">
        <v>24456</v>
      </c>
      <c r="K306" s="53">
        <v>40</v>
      </c>
      <c r="L306" s="56" t="s">
        <v>24357</v>
      </c>
      <c r="M306" s="53">
        <v>27</v>
      </c>
      <c r="N306" s="43" t="s">
        <v>368</v>
      </c>
      <c r="O306" s="43"/>
    </row>
    <row r="307" s="48" customFormat="1" ht="16.05" customHeight="1" spans="1:15">
      <c r="A307" s="53">
        <v>55164</v>
      </c>
      <c r="B307" s="6" t="s">
        <v>24457</v>
      </c>
      <c r="C307" s="6" t="s">
        <v>23259</v>
      </c>
      <c r="D307" s="53" t="s">
        <v>24331</v>
      </c>
      <c r="E307" s="53" t="s">
        <v>292</v>
      </c>
      <c r="F307" s="53" t="s">
        <v>293</v>
      </c>
      <c r="G307" s="53" t="s">
        <v>24458</v>
      </c>
      <c r="H307" s="6" t="s">
        <v>24459</v>
      </c>
      <c r="I307" s="53" t="s">
        <v>24411</v>
      </c>
      <c r="J307" s="53" t="s">
        <v>24460</v>
      </c>
      <c r="K307" s="53">
        <v>39</v>
      </c>
      <c r="L307" s="56" t="s">
        <v>24357</v>
      </c>
      <c r="M307" s="53">
        <v>28</v>
      </c>
      <c r="N307" s="43" t="s">
        <v>368</v>
      </c>
      <c r="O307" s="43"/>
    </row>
    <row r="308" s="48" customFormat="1" ht="16.05" customHeight="1" spans="1:15">
      <c r="A308" s="53">
        <v>49845</v>
      </c>
      <c r="B308" s="6" t="s">
        <v>24461</v>
      </c>
      <c r="C308" s="6" t="s">
        <v>23259</v>
      </c>
      <c r="D308" s="53" t="s">
        <v>24331</v>
      </c>
      <c r="E308" s="53" t="s">
        <v>292</v>
      </c>
      <c r="F308" s="53" t="s">
        <v>293</v>
      </c>
      <c r="G308" s="53" t="s">
        <v>24462</v>
      </c>
      <c r="H308" s="6" t="s">
        <v>24463</v>
      </c>
      <c r="I308" s="53" t="s">
        <v>24464</v>
      </c>
      <c r="J308" s="53" t="s">
        <v>24465</v>
      </c>
      <c r="K308" s="53">
        <v>38</v>
      </c>
      <c r="L308" s="56" t="s">
        <v>24466</v>
      </c>
      <c r="M308" s="53">
        <v>29</v>
      </c>
      <c r="N308" s="43" t="s">
        <v>368</v>
      </c>
      <c r="O308" s="43"/>
    </row>
    <row r="309" s="48" customFormat="1" ht="16.05" customHeight="1" spans="1:15">
      <c r="A309" s="53">
        <v>56692</v>
      </c>
      <c r="B309" s="6" t="s">
        <v>24467</v>
      </c>
      <c r="C309" s="6" t="s">
        <v>23259</v>
      </c>
      <c r="D309" s="53" t="s">
        <v>24331</v>
      </c>
      <c r="E309" s="53" t="s">
        <v>292</v>
      </c>
      <c r="F309" s="53" t="s">
        <v>293</v>
      </c>
      <c r="G309" s="53" t="s">
        <v>24468</v>
      </c>
      <c r="H309" s="6" t="s">
        <v>24469</v>
      </c>
      <c r="I309" s="53" t="s">
        <v>24395</v>
      </c>
      <c r="J309" s="53" t="s">
        <v>24470</v>
      </c>
      <c r="K309" s="53">
        <v>38</v>
      </c>
      <c r="L309" s="56" t="s">
        <v>24471</v>
      </c>
      <c r="M309" s="53">
        <v>30</v>
      </c>
      <c r="N309" s="43" t="s">
        <v>368</v>
      </c>
      <c r="O309" s="43"/>
    </row>
    <row r="310" s="48" customFormat="1" ht="16.05" customHeight="1" spans="1:15">
      <c r="A310" s="53">
        <v>49445</v>
      </c>
      <c r="B310" s="6" t="s">
        <v>24472</v>
      </c>
      <c r="C310" s="6" t="s">
        <v>23259</v>
      </c>
      <c r="D310" s="53" t="s">
        <v>24331</v>
      </c>
      <c r="E310" s="53" t="s">
        <v>292</v>
      </c>
      <c r="F310" s="53" t="s">
        <v>293</v>
      </c>
      <c r="G310" s="53" t="s">
        <v>24473</v>
      </c>
      <c r="H310" s="6" t="s">
        <v>24474</v>
      </c>
      <c r="I310" s="53" t="s">
        <v>24475</v>
      </c>
      <c r="J310" s="53" t="s">
        <v>24476</v>
      </c>
      <c r="K310" s="53">
        <v>36</v>
      </c>
      <c r="L310" s="56" t="s">
        <v>24357</v>
      </c>
      <c r="M310" s="53">
        <v>31</v>
      </c>
      <c r="N310" s="43" t="s">
        <v>368</v>
      </c>
      <c r="O310" s="43"/>
    </row>
    <row r="311" s="48" customFormat="1" ht="16.05" customHeight="1" spans="1:15">
      <c r="A311" s="53">
        <v>55573</v>
      </c>
      <c r="B311" s="6" t="s">
        <v>24477</v>
      </c>
      <c r="C311" s="6" t="s">
        <v>23259</v>
      </c>
      <c r="D311" s="53" t="s">
        <v>24331</v>
      </c>
      <c r="E311" s="53" t="s">
        <v>292</v>
      </c>
      <c r="F311" s="53" t="s">
        <v>293</v>
      </c>
      <c r="G311" s="53" t="s">
        <v>24478</v>
      </c>
      <c r="H311" s="6" t="s">
        <v>24394</v>
      </c>
      <c r="I311" s="53" t="s">
        <v>24395</v>
      </c>
      <c r="J311" s="53" t="s">
        <v>24479</v>
      </c>
      <c r="K311" s="53">
        <v>35</v>
      </c>
      <c r="L311" s="56" t="s">
        <v>24480</v>
      </c>
      <c r="M311" s="53">
        <v>32</v>
      </c>
      <c r="N311" s="43" t="s">
        <v>368</v>
      </c>
      <c r="O311" s="43"/>
    </row>
    <row r="312" s="48" customFormat="1" ht="16.05" customHeight="1" spans="1:15">
      <c r="A312" s="53"/>
      <c r="B312" s="6"/>
      <c r="C312" s="6"/>
      <c r="D312" s="53"/>
      <c r="E312" s="53"/>
      <c r="F312" s="53"/>
      <c r="G312" s="53"/>
      <c r="H312" s="6"/>
      <c r="I312" s="53"/>
      <c r="J312" s="53"/>
      <c r="K312" s="53"/>
      <c r="L312" s="56"/>
      <c r="M312" s="53"/>
      <c r="N312" s="43"/>
      <c r="O312" s="43"/>
    </row>
    <row r="313" s="48" customFormat="1" ht="16.05" customHeight="1" spans="1:15">
      <c r="A313" s="54">
        <v>50920</v>
      </c>
      <c r="B313" s="12" t="s">
        <v>24481</v>
      </c>
      <c r="C313" s="6" t="s">
        <v>23259</v>
      </c>
      <c r="D313" s="53" t="s">
        <v>24331</v>
      </c>
      <c r="E313" s="53" t="s">
        <v>292</v>
      </c>
      <c r="F313" s="54" t="s">
        <v>2067</v>
      </c>
      <c r="G313" s="54" t="s">
        <v>24482</v>
      </c>
      <c r="H313" s="12" t="s">
        <v>24483</v>
      </c>
      <c r="I313" s="54" t="s">
        <v>24484</v>
      </c>
      <c r="J313" s="54" t="s">
        <v>24482</v>
      </c>
      <c r="K313" s="54">
        <v>95</v>
      </c>
      <c r="L313" s="193" t="s">
        <v>24485</v>
      </c>
      <c r="M313" s="54">
        <v>1</v>
      </c>
      <c r="N313" s="9" t="s">
        <v>298</v>
      </c>
      <c r="O313" s="10" t="s">
        <v>299</v>
      </c>
    </row>
    <row r="314" s="48" customFormat="1" ht="16.05" customHeight="1" spans="1:15">
      <c r="A314" s="54">
        <v>54944</v>
      </c>
      <c r="B314" s="12" t="s">
        <v>24486</v>
      </c>
      <c r="C314" s="6" t="s">
        <v>23259</v>
      </c>
      <c r="D314" s="53" t="s">
        <v>24331</v>
      </c>
      <c r="E314" s="53" t="s">
        <v>292</v>
      </c>
      <c r="F314" s="54" t="s">
        <v>2067</v>
      </c>
      <c r="G314" s="54" t="s">
        <v>24487</v>
      </c>
      <c r="H314" s="12" t="s">
        <v>19835</v>
      </c>
      <c r="I314" s="54" t="s">
        <v>24344</v>
      </c>
      <c r="J314" s="54" t="s">
        <v>24488</v>
      </c>
      <c r="K314" s="54">
        <v>90</v>
      </c>
      <c r="L314" s="193" t="s">
        <v>24489</v>
      </c>
      <c r="M314" s="54">
        <v>2</v>
      </c>
      <c r="N314" s="9" t="s">
        <v>311</v>
      </c>
      <c r="O314" s="10" t="s">
        <v>299</v>
      </c>
    </row>
    <row r="315" s="48" customFormat="1" ht="16.05" customHeight="1" spans="1:15">
      <c r="A315" s="54">
        <v>51083</v>
      </c>
      <c r="B315" s="12" t="s">
        <v>24490</v>
      </c>
      <c r="C315" s="6" t="s">
        <v>23259</v>
      </c>
      <c r="D315" s="53" t="s">
        <v>24331</v>
      </c>
      <c r="E315" s="53" t="s">
        <v>292</v>
      </c>
      <c r="F315" s="54" t="s">
        <v>2067</v>
      </c>
      <c r="G315" s="54" t="s">
        <v>24491</v>
      </c>
      <c r="H315" s="12" t="s">
        <v>24492</v>
      </c>
      <c r="I315" s="54" t="s">
        <v>24350</v>
      </c>
      <c r="J315" s="54" t="s">
        <v>24493</v>
      </c>
      <c r="K315" s="54">
        <v>86</v>
      </c>
      <c r="L315" s="193" t="s">
        <v>24357</v>
      </c>
      <c r="M315" s="54">
        <v>3</v>
      </c>
      <c r="N315" s="9" t="s">
        <v>322</v>
      </c>
      <c r="O315" s="10" t="s">
        <v>299</v>
      </c>
    </row>
    <row r="316" s="48" customFormat="1" ht="16.05" customHeight="1" spans="1:15">
      <c r="A316" s="54">
        <v>49522</v>
      </c>
      <c r="B316" s="12" t="s">
        <v>24494</v>
      </c>
      <c r="C316" s="6" t="s">
        <v>23259</v>
      </c>
      <c r="D316" s="53" t="s">
        <v>24331</v>
      </c>
      <c r="E316" s="53" t="s">
        <v>292</v>
      </c>
      <c r="F316" s="54" t="s">
        <v>2067</v>
      </c>
      <c r="G316" s="54" t="s">
        <v>24495</v>
      </c>
      <c r="H316" s="12" t="s">
        <v>24483</v>
      </c>
      <c r="I316" s="54" t="s">
        <v>24496</v>
      </c>
      <c r="J316" s="54" t="s">
        <v>24497</v>
      </c>
      <c r="K316" s="54">
        <v>85</v>
      </c>
      <c r="L316" s="193" t="s">
        <v>24357</v>
      </c>
      <c r="M316" s="54">
        <v>4</v>
      </c>
      <c r="N316" s="10" t="s">
        <v>642</v>
      </c>
      <c r="O316" s="10" t="s">
        <v>299</v>
      </c>
    </row>
    <row r="317" s="48" customFormat="1" ht="16.05" customHeight="1" spans="1:15">
      <c r="A317" s="54">
        <v>51183</v>
      </c>
      <c r="B317" s="12" t="s">
        <v>24498</v>
      </c>
      <c r="C317" s="6" t="s">
        <v>23259</v>
      </c>
      <c r="D317" s="53" t="s">
        <v>24331</v>
      </c>
      <c r="E317" s="53" t="s">
        <v>292</v>
      </c>
      <c r="F317" s="54" t="s">
        <v>2067</v>
      </c>
      <c r="G317" s="54" t="s">
        <v>24499</v>
      </c>
      <c r="H317" s="12" t="s">
        <v>24360</v>
      </c>
      <c r="I317" s="54" t="s">
        <v>24361</v>
      </c>
      <c r="J317" s="54" t="s">
        <v>17299</v>
      </c>
      <c r="K317" s="54">
        <v>78</v>
      </c>
      <c r="L317" s="193" t="s">
        <v>24357</v>
      </c>
      <c r="M317" s="54">
        <v>5</v>
      </c>
      <c r="N317" s="10" t="s">
        <v>642</v>
      </c>
      <c r="O317" s="10" t="s">
        <v>299</v>
      </c>
    </row>
    <row r="318" s="48" customFormat="1" ht="16.05" customHeight="1" spans="1:15">
      <c r="A318" s="54">
        <v>55787</v>
      </c>
      <c r="B318" s="12" t="s">
        <v>24500</v>
      </c>
      <c r="C318" s="6" t="s">
        <v>23259</v>
      </c>
      <c r="D318" s="53" t="s">
        <v>24331</v>
      </c>
      <c r="E318" s="53" t="s">
        <v>292</v>
      </c>
      <c r="F318" s="54" t="s">
        <v>2067</v>
      </c>
      <c r="G318" s="54" t="s">
        <v>24501</v>
      </c>
      <c r="H318" s="12" t="s">
        <v>24343</v>
      </c>
      <c r="I318" s="54" t="s">
        <v>24338</v>
      </c>
      <c r="J318" s="54" t="s">
        <v>24502</v>
      </c>
      <c r="K318" s="54">
        <v>76</v>
      </c>
      <c r="L318" s="54" t="s">
        <v>24503</v>
      </c>
      <c r="M318" s="54">
        <v>6</v>
      </c>
      <c r="N318" s="10" t="s">
        <v>642</v>
      </c>
      <c r="O318" s="10" t="s">
        <v>299</v>
      </c>
    </row>
    <row r="319" s="48" customFormat="1" ht="16.05" customHeight="1" spans="1:15">
      <c r="A319" s="54">
        <v>51176</v>
      </c>
      <c r="B319" s="12" t="s">
        <v>24504</v>
      </c>
      <c r="C319" s="6" t="s">
        <v>23259</v>
      </c>
      <c r="D319" s="53" t="s">
        <v>24331</v>
      </c>
      <c r="E319" s="53" t="s">
        <v>292</v>
      </c>
      <c r="F319" s="54" t="s">
        <v>2067</v>
      </c>
      <c r="G319" s="54" t="s">
        <v>24505</v>
      </c>
      <c r="H319" s="12" t="s">
        <v>24506</v>
      </c>
      <c r="I319" s="54" t="s">
        <v>24350</v>
      </c>
      <c r="J319" s="54" t="s">
        <v>24507</v>
      </c>
      <c r="K319" s="54">
        <v>75</v>
      </c>
      <c r="L319" s="193" t="s">
        <v>24357</v>
      </c>
      <c r="M319" s="54">
        <v>7</v>
      </c>
      <c r="N319" s="10" t="s">
        <v>642</v>
      </c>
      <c r="O319" s="10" t="s">
        <v>299</v>
      </c>
    </row>
    <row r="320" s="48" customFormat="1" ht="16.05" customHeight="1" spans="1:15">
      <c r="A320" s="54">
        <v>55776</v>
      </c>
      <c r="B320" s="12" t="s">
        <v>24508</v>
      </c>
      <c r="C320" s="6" t="s">
        <v>23259</v>
      </c>
      <c r="D320" s="53" t="s">
        <v>24331</v>
      </c>
      <c r="E320" s="53" t="s">
        <v>292</v>
      </c>
      <c r="F320" s="54" t="s">
        <v>2067</v>
      </c>
      <c r="G320" s="54" t="s">
        <v>24509</v>
      </c>
      <c r="H320" s="12" t="s">
        <v>24343</v>
      </c>
      <c r="I320" s="54" t="s">
        <v>24375</v>
      </c>
      <c r="J320" s="54" t="s">
        <v>24510</v>
      </c>
      <c r="K320" s="54">
        <v>70</v>
      </c>
      <c r="L320" s="193" t="s">
        <v>24511</v>
      </c>
      <c r="M320" s="54">
        <v>8</v>
      </c>
      <c r="N320" s="10" t="s">
        <v>642</v>
      </c>
      <c r="O320" s="10" t="s">
        <v>299</v>
      </c>
    </row>
    <row r="321" s="48" customFormat="1" ht="16.05" customHeight="1" spans="1:15">
      <c r="A321" s="54">
        <v>55766</v>
      </c>
      <c r="B321" s="12" t="s">
        <v>24512</v>
      </c>
      <c r="C321" s="6" t="s">
        <v>23259</v>
      </c>
      <c r="D321" s="53" t="s">
        <v>24331</v>
      </c>
      <c r="E321" s="53" t="s">
        <v>292</v>
      </c>
      <c r="F321" s="54" t="s">
        <v>2067</v>
      </c>
      <c r="G321" s="54" t="s">
        <v>24513</v>
      </c>
      <c r="H321" s="12" t="s">
        <v>24423</v>
      </c>
      <c r="I321" s="54" t="s">
        <v>24447</v>
      </c>
      <c r="J321" s="54" t="s">
        <v>24514</v>
      </c>
      <c r="K321" s="54">
        <v>69</v>
      </c>
      <c r="L321" s="193" t="s">
        <v>24515</v>
      </c>
      <c r="M321" s="54">
        <v>9</v>
      </c>
      <c r="N321" s="10" t="s">
        <v>642</v>
      </c>
      <c r="O321" s="10" t="s">
        <v>299</v>
      </c>
    </row>
    <row r="322" s="48" customFormat="1" ht="16.05" customHeight="1" spans="1:15">
      <c r="A322" s="54">
        <v>54995</v>
      </c>
      <c r="B322" s="12" t="s">
        <v>24516</v>
      </c>
      <c r="C322" s="6" t="s">
        <v>23259</v>
      </c>
      <c r="D322" s="53" t="s">
        <v>24331</v>
      </c>
      <c r="E322" s="53" t="s">
        <v>292</v>
      </c>
      <c r="F322" s="54" t="s">
        <v>2067</v>
      </c>
      <c r="G322" s="54" t="s">
        <v>24517</v>
      </c>
      <c r="H322" s="12" t="s">
        <v>24518</v>
      </c>
      <c r="I322" s="54" t="s">
        <v>24375</v>
      </c>
      <c r="J322" s="54" t="s">
        <v>24519</v>
      </c>
      <c r="K322" s="54">
        <v>69</v>
      </c>
      <c r="L322" s="193" t="s">
        <v>24357</v>
      </c>
      <c r="M322" s="54">
        <v>10</v>
      </c>
      <c r="N322" s="10" t="s">
        <v>642</v>
      </c>
      <c r="O322" s="10" t="s">
        <v>299</v>
      </c>
    </row>
    <row r="323" s="48" customFormat="1" ht="16.05" customHeight="1" spans="1:15">
      <c r="A323" s="54">
        <v>50725</v>
      </c>
      <c r="B323" s="12" t="s">
        <v>24520</v>
      </c>
      <c r="C323" s="6" t="s">
        <v>23259</v>
      </c>
      <c r="D323" s="53" t="s">
        <v>24331</v>
      </c>
      <c r="E323" s="53" t="s">
        <v>292</v>
      </c>
      <c r="F323" s="54" t="s">
        <v>2067</v>
      </c>
      <c r="G323" s="54" t="s">
        <v>24521</v>
      </c>
      <c r="H323" s="12" t="s">
        <v>24522</v>
      </c>
      <c r="I323" s="54" t="s">
        <v>24523</v>
      </c>
      <c r="J323" s="54" t="s">
        <v>24524</v>
      </c>
      <c r="K323" s="54">
        <v>68</v>
      </c>
      <c r="L323" s="193" t="s">
        <v>24357</v>
      </c>
      <c r="M323" s="54">
        <v>11</v>
      </c>
      <c r="N323" s="10" t="s">
        <v>642</v>
      </c>
      <c r="O323" s="10" t="s">
        <v>299</v>
      </c>
    </row>
    <row r="324" s="48" customFormat="1" ht="16.05" customHeight="1" spans="1:15">
      <c r="A324" s="54">
        <v>52727</v>
      </c>
      <c r="B324" s="12" t="s">
        <v>24525</v>
      </c>
      <c r="C324" s="6" t="s">
        <v>23259</v>
      </c>
      <c r="D324" s="53" t="s">
        <v>24331</v>
      </c>
      <c r="E324" s="53" t="s">
        <v>292</v>
      </c>
      <c r="F324" s="54" t="s">
        <v>2067</v>
      </c>
      <c r="G324" s="54" t="s">
        <v>24526</v>
      </c>
      <c r="H324" s="12" t="s">
        <v>24405</v>
      </c>
      <c r="I324" s="54" t="s">
        <v>24406</v>
      </c>
      <c r="J324" s="54" t="s">
        <v>24527</v>
      </c>
      <c r="K324" s="54">
        <v>67</v>
      </c>
      <c r="L324" s="193" t="s">
        <v>24528</v>
      </c>
      <c r="M324" s="54">
        <v>12</v>
      </c>
      <c r="N324" s="58" t="s">
        <v>333</v>
      </c>
      <c r="O324" s="58"/>
    </row>
    <row r="325" s="48" customFormat="1" ht="16.05" customHeight="1" spans="1:15">
      <c r="A325" s="54">
        <v>55441</v>
      </c>
      <c r="B325" s="12" t="s">
        <v>24529</v>
      </c>
      <c r="C325" s="6" t="s">
        <v>23259</v>
      </c>
      <c r="D325" s="53" t="s">
        <v>24331</v>
      </c>
      <c r="E325" s="53" t="s">
        <v>292</v>
      </c>
      <c r="F325" s="54" t="s">
        <v>2067</v>
      </c>
      <c r="G325" s="54" t="s">
        <v>24530</v>
      </c>
      <c r="H325" s="12" t="s">
        <v>24531</v>
      </c>
      <c r="I325" s="54" t="s">
        <v>24532</v>
      </c>
      <c r="J325" s="54" t="s">
        <v>24533</v>
      </c>
      <c r="K325" s="54">
        <v>66</v>
      </c>
      <c r="L325" s="193" t="s">
        <v>24534</v>
      </c>
      <c r="M325" s="54">
        <v>13</v>
      </c>
      <c r="N325" s="58" t="s">
        <v>333</v>
      </c>
      <c r="O325" s="58"/>
    </row>
    <row r="326" s="48" customFormat="1" ht="16.05" customHeight="1" spans="1:15">
      <c r="A326" s="54">
        <v>58520</v>
      </c>
      <c r="B326" s="12" t="s">
        <v>24535</v>
      </c>
      <c r="C326" s="6" t="s">
        <v>23259</v>
      </c>
      <c r="D326" s="53" t="s">
        <v>24331</v>
      </c>
      <c r="E326" s="53" t="s">
        <v>292</v>
      </c>
      <c r="F326" s="54" t="s">
        <v>2067</v>
      </c>
      <c r="G326" s="54" t="s">
        <v>24536</v>
      </c>
      <c r="H326" s="12" t="s">
        <v>14866</v>
      </c>
      <c r="I326" s="54" t="s">
        <v>24383</v>
      </c>
      <c r="J326" s="54" t="s">
        <v>24537</v>
      </c>
      <c r="K326" s="54">
        <v>66</v>
      </c>
      <c r="L326" s="193" t="s">
        <v>24538</v>
      </c>
      <c r="M326" s="54">
        <v>14</v>
      </c>
      <c r="N326" s="58" t="s">
        <v>333</v>
      </c>
      <c r="O326" s="58"/>
    </row>
    <row r="327" s="48" customFormat="1" ht="16.05" customHeight="1" spans="1:15">
      <c r="A327" s="54">
        <v>50774</v>
      </c>
      <c r="B327" s="12" t="s">
        <v>24539</v>
      </c>
      <c r="C327" s="6" t="s">
        <v>23259</v>
      </c>
      <c r="D327" s="53" t="s">
        <v>24331</v>
      </c>
      <c r="E327" s="53" t="s">
        <v>292</v>
      </c>
      <c r="F327" s="54" t="s">
        <v>2067</v>
      </c>
      <c r="G327" s="54" t="s">
        <v>24540</v>
      </c>
      <c r="H327" s="12" t="s">
        <v>24483</v>
      </c>
      <c r="I327" s="54" t="s">
        <v>24484</v>
      </c>
      <c r="J327" s="54" t="s">
        <v>24540</v>
      </c>
      <c r="K327" s="54">
        <v>66</v>
      </c>
      <c r="L327" s="193" t="s">
        <v>24357</v>
      </c>
      <c r="M327" s="54">
        <v>15</v>
      </c>
      <c r="N327" s="58" t="s">
        <v>333</v>
      </c>
      <c r="O327" s="58"/>
    </row>
    <row r="328" s="48" customFormat="1" ht="16.05" customHeight="1" spans="1:15">
      <c r="A328" s="54">
        <v>51281</v>
      </c>
      <c r="B328" s="12" t="s">
        <v>24541</v>
      </c>
      <c r="C328" s="6" t="s">
        <v>23259</v>
      </c>
      <c r="D328" s="53" t="s">
        <v>24331</v>
      </c>
      <c r="E328" s="53" t="s">
        <v>292</v>
      </c>
      <c r="F328" s="54" t="s">
        <v>2067</v>
      </c>
      <c r="G328" s="54" t="s">
        <v>24542</v>
      </c>
      <c r="H328" s="12" t="s">
        <v>24543</v>
      </c>
      <c r="I328" s="54" t="s">
        <v>24361</v>
      </c>
      <c r="J328" s="54" t="s">
        <v>4669</v>
      </c>
      <c r="K328" s="54">
        <v>65</v>
      </c>
      <c r="L328" s="193" t="s">
        <v>24544</v>
      </c>
      <c r="M328" s="54">
        <v>16</v>
      </c>
      <c r="N328" s="58" t="s">
        <v>333</v>
      </c>
      <c r="O328" s="58"/>
    </row>
    <row r="329" s="48" customFormat="1" ht="16.05" customHeight="1" spans="1:15">
      <c r="A329" s="54">
        <v>53640</v>
      </c>
      <c r="B329" s="12" t="s">
        <v>24545</v>
      </c>
      <c r="C329" s="6" t="s">
        <v>23259</v>
      </c>
      <c r="D329" s="53" t="s">
        <v>24331</v>
      </c>
      <c r="E329" s="53" t="s">
        <v>292</v>
      </c>
      <c r="F329" s="54" t="s">
        <v>2067</v>
      </c>
      <c r="G329" s="54" t="s">
        <v>24546</v>
      </c>
      <c r="H329" s="12" t="s">
        <v>24547</v>
      </c>
      <c r="I329" s="54" t="s">
        <v>24496</v>
      </c>
      <c r="J329" s="54" t="s">
        <v>24548</v>
      </c>
      <c r="K329" s="54">
        <v>65</v>
      </c>
      <c r="L329" s="193" t="s">
        <v>24357</v>
      </c>
      <c r="M329" s="54">
        <v>17</v>
      </c>
      <c r="N329" s="58" t="s">
        <v>333</v>
      </c>
      <c r="O329" s="58"/>
    </row>
    <row r="330" s="48" customFormat="1" ht="16.05" customHeight="1" spans="1:15">
      <c r="A330" s="54">
        <v>54151</v>
      </c>
      <c r="B330" s="12" t="s">
        <v>24549</v>
      </c>
      <c r="C330" s="6" t="s">
        <v>23259</v>
      </c>
      <c r="D330" s="53" t="s">
        <v>24331</v>
      </c>
      <c r="E330" s="53" t="s">
        <v>292</v>
      </c>
      <c r="F330" s="54" t="s">
        <v>2067</v>
      </c>
      <c r="G330" s="54" t="s">
        <v>24550</v>
      </c>
      <c r="H330" s="12" t="s">
        <v>24423</v>
      </c>
      <c r="I330" s="54" t="s">
        <v>24447</v>
      </c>
      <c r="J330" s="54" t="s">
        <v>24551</v>
      </c>
      <c r="K330" s="54">
        <v>64</v>
      </c>
      <c r="L330" s="193" t="s">
        <v>24511</v>
      </c>
      <c r="M330" s="54">
        <v>18</v>
      </c>
      <c r="N330" s="58" t="s">
        <v>333</v>
      </c>
      <c r="O330" s="58"/>
    </row>
    <row r="331" s="48" customFormat="1" ht="16.05" customHeight="1" spans="1:15">
      <c r="A331" s="54">
        <v>49431</v>
      </c>
      <c r="B331" s="12" t="s">
        <v>24552</v>
      </c>
      <c r="C331" s="6" t="s">
        <v>23259</v>
      </c>
      <c r="D331" s="53" t="s">
        <v>24331</v>
      </c>
      <c r="E331" s="53" t="s">
        <v>292</v>
      </c>
      <c r="F331" s="54" t="s">
        <v>2067</v>
      </c>
      <c r="G331" s="54" t="s">
        <v>24553</v>
      </c>
      <c r="H331" s="12" t="s">
        <v>24554</v>
      </c>
      <c r="I331" s="54" t="s">
        <v>24555</v>
      </c>
      <c r="J331" s="54" t="s">
        <v>24556</v>
      </c>
      <c r="K331" s="54">
        <v>64</v>
      </c>
      <c r="L331" s="193" t="s">
        <v>24357</v>
      </c>
      <c r="M331" s="54">
        <v>19</v>
      </c>
      <c r="N331" s="58" t="s">
        <v>333</v>
      </c>
      <c r="O331" s="58"/>
    </row>
    <row r="332" s="48" customFormat="1" ht="16.05" customHeight="1" spans="1:15">
      <c r="A332" s="54">
        <v>54899</v>
      </c>
      <c r="B332" s="12" t="s">
        <v>24557</v>
      </c>
      <c r="C332" s="6" t="s">
        <v>23259</v>
      </c>
      <c r="D332" s="53" t="s">
        <v>24331</v>
      </c>
      <c r="E332" s="53" t="s">
        <v>292</v>
      </c>
      <c r="F332" s="54" t="s">
        <v>2067</v>
      </c>
      <c r="G332" s="54" t="s">
        <v>24558</v>
      </c>
      <c r="H332" s="12" t="s">
        <v>24343</v>
      </c>
      <c r="I332" s="54" t="s">
        <v>24375</v>
      </c>
      <c r="J332" s="54" t="s">
        <v>24559</v>
      </c>
      <c r="K332" s="54">
        <v>63</v>
      </c>
      <c r="L332" s="193" t="s">
        <v>24560</v>
      </c>
      <c r="M332" s="54">
        <v>20</v>
      </c>
      <c r="N332" s="58" t="s">
        <v>333</v>
      </c>
      <c r="O332" s="58"/>
    </row>
    <row r="333" s="48" customFormat="1" ht="16.05" customHeight="1" spans="1:15">
      <c r="A333" s="54">
        <v>54919</v>
      </c>
      <c r="B333" s="12" t="s">
        <v>24561</v>
      </c>
      <c r="C333" s="6" t="s">
        <v>23259</v>
      </c>
      <c r="D333" s="53" t="s">
        <v>24331</v>
      </c>
      <c r="E333" s="53" t="s">
        <v>292</v>
      </c>
      <c r="F333" s="54" t="s">
        <v>2067</v>
      </c>
      <c r="G333" s="54" t="s">
        <v>24562</v>
      </c>
      <c r="H333" s="12" t="s">
        <v>24343</v>
      </c>
      <c r="I333" s="54" t="s">
        <v>24338</v>
      </c>
      <c r="J333" s="54" t="s">
        <v>24563</v>
      </c>
      <c r="K333" s="54">
        <v>63</v>
      </c>
      <c r="L333" s="193" t="s">
        <v>24357</v>
      </c>
      <c r="M333" s="54">
        <v>21</v>
      </c>
      <c r="N333" s="58" t="s">
        <v>333</v>
      </c>
      <c r="O333" s="58"/>
    </row>
    <row r="334" s="48" customFormat="1" ht="16.05" customHeight="1" spans="1:15">
      <c r="A334" s="54">
        <v>55666</v>
      </c>
      <c r="B334" s="12" t="s">
        <v>24564</v>
      </c>
      <c r="C334" s="6" t="s">
        <v>23259</v>
      </c>
      <c r="D334" s="53" t="s">
        <v>24331</v>
      </c>
      <c r="E334" s="53" t="s">
        <v>292</v>
      </c>
      <c r="F334" s="54" t="s">
        <v>2067</v>
      </c>
      <c r="G334" s="54" t="s">
        <v>24565</v>
      </c>
      <c r="H334" s="12" t="s">
        <v>24566</v>
      </c>
      <c r="I334" s="54" t="s">
        <v>24395</v>
      </c>
      <c r="J334" s="54" t="s">
        <v>24567</v>
      </c>
      <c r="K334" s="54">
        <v>62</v>
      </c>
      <c r="L334" s="193" t="s">
        <v>24538</v>
      </c>
      <c r="M334" s="54">
        <v>22</v>
      </c>
      <c r="N334" s="58" t="s">
        <v>333</v>
      </c>
      <c r="O334" s="58"/>
    </row>
    <row r="335" s="48" customFormat="1" ht="16.05" customHeight="1" spans="1:15">
      <c r="A335" s="54">
        <v>53929</v>
      </c>
      <c r="B335" s="12" t="s">
        <v>24568</v>
      </c>
      <c r="C335" s="6" t="s">
        <v>23259</v>
      </c>
      <c r="D335" s="53" t="s">
        <v>24331</v>
      </c>
      <c r="E335" s="53" t="s">
        <v>292</v>
      </c>
      <c r="F335" s="54" t="s">
        <v>2067</v>
      </c>
      <c r="G335" s="54" t="s">
        <v>24569</v>
      </c>
      <c r="H335" s="12" t="s">
        <v>24423</v>
      </c>
      <c r="I335" s="54" t="s">
        <v>24447</v>
      </c>
      <c r="J335" s="54" t="s">
        <v>24570</v>
      </c>
      <c r="K335" s="54">
        <v>62</v>
      </c>
      <c r="L335" s="193" t="s">
        <v>24357</v>
      </c>
      <c r="M335" s="54">
        <v>23</v>
      </c>
      <c r="N335" s="58" t="s">
        <v>333</v>
      </c>
      <c r="O335" s="58"/>
    </row>
    <row r="336" s="48" customFormat="1" ht="16.05" customHeight="1" spans="1:15">
      <c r="A336" s="54">
        <v>55802</v>
      </c>
      <c r="B336" s="12" t="s">
        <v>24571</v>
      </c>
      <c r="C336" s="6" t="s">
        <v>23259</v>
      </c>
      <c r="D336" s="53" t="s">
        <v>24331</v>
      </c>
      <c r="E336" s="53" t="s">
        <v>292</v>
      </c>
      <c r="F336" s="54" t="s">
        <v>2067</v>
      </c>
      <c r="G336" s="54" t="s">
        <v>24572</v>
      </c>
      <c r="H336" s="12" t="s">
        <v>24573</v>
      </c>
      <c r="I336" s="54" t="s">
        <v>24338</v>
      </c>
      <c r="J336" s="54" t="s">
        <v>24574</v>
      </c>
      <c r="K336" s="54">
        <v>61</v>
      </c>
      <c r="L336" s="193" t="s">
        <v>24575</v>
      </c>
      <c r="M336" s="54">
        <v>24</v>
      </c>
      <c r="N336" s="58" t="s">
        <v>333</v>
      </c>
      <c r="O336" s="58"/>
    </row>
    <row r="337" s="48" customFormat="1" ht="16.05" customHeight="1" spans="1:15">
      <c r="A337" s="54">
        <v>49500</v>
      </c>
      <c r="B337" s="12" t="s">
        <v>24576</v>
      </c>
      <c r="C337" s="6" t="s">
        <v>23259</v>
      </c>
      <c r="D337" s="53" t="s">
        <v>24331</v>
      </c>
      <c r="E337" s="53" t="s">
        <v>292</v>
      </c>
      <c r="F337" s="54" t="s">
        <v>2067</v>
      </c>
      <c r="G337" s="54" t="s">
        <v>24577</v>
      </c>
      <c r="H337" s="12" t="s">
        <v>24547</v>
      </c>
      <c r="I337" s="54" t="s">
        <v>24496</v>
      </c>
      <c r="J337" s="54" t="s">
        <v>24578</v>
      </c>
      <c r="K337" s="54">
        <v>61</v>
      </c>
      <c r="L337" s="193" t="s">
        <v>24357</v>
      </c>
      <c r="M337" s="54">
        <v>25</v>
      </c>
      <c r="N337" s="58" t="s">
        <v>333</v>
      </c>
      <c r="O337" s="58"/>
    </row>
    <row r="338" s="48" customFormat="1" ht="16.05" customHeight="1" spans="1:15">
      <c r="A338" s="54">
        <v>51129</v>
      </c>
      <c r="B338" s="12" t="s">
        <v>24579</v>
      </c>
      <c r="C338" s="6" t="s">
        <v>23259</v>
      </c>
      <c r="D338" s="53" t="s">
        <v>24331</v>
      </c>
      <c r="E338" s="53" t="s">
        <v>292</v>
      </c>
      <c r="F338" s="54" t="s">
        <v>2067</v>
      </c>
      <c r="G338" s="54" t="s">
        <v>24580</v>
      </c>
      <c r="H338" s="12" t="s">
        <v>24581</v>
      </c>
      <c r="I338" s="54" t="s">
        <v>24350</v>
      </c>
      <c r="J338" s="54" t="s">
        <v>24582</v>
      </c>
      <c r="K338" s="54">
        <v>60</v>
      </c>
      <c r="L338" s="193" t="s">
        <v>24583</v>
      </c>
      <c r="M338" s="54">
        <v>26</v>
      </c>
      <c r="N338" s="58" t="s">
        <v>333</v>
      </c>
      <c r="O338" s="58"/>
    </row>
    <row r="339" s="48" customFormat="1" ht="16.05" customHeight="1" spans="1:15">
      <c r="A339" s="54">
        <v>51895</v>
      </c>
      <c r="B339" s="12" t="s">
        <v>24584</v>
      </c>
      <c r="C339" s="6" t="s">
        <v>23259</v>
      </c>
      <c r="D339" s="53" t="s">
        <v>24331</v>
      </c>
      <c r="E339" s="53" t="s">
        <v>292</v>
      </c>
      <c r="F339" s="54" t="s">
        <v>2067</v>
      </c>
      <c r="G339" s="54" t="s">
        <v>24585</v>
      </c>
      <c r="H339" s="12" t="s">
        <v>24522</v>
      </c>
      <c r="I339" s="54" t="s">
        <v>24523</v>
      </c>
      <c r="J339" s="54" t="s">
        <v>24586</v>
      </c>
      <c r="K339" s="54">
        <v>60</v>
      </c>
      <c r="L339" s="193" t="s">
        <v>24357</v>
      </c>
      <c r="M339" s="54">
        <v>27</v>
      </c>
      <c r="N339" s="58" t="s">
        <v>333</v>
      </c>
      <c r="O339" s="58"/>
    </row>
    <row r="340" s="48" customFormat="1" ht="16.05" customHeight="1" spans="1:15">
      <c r="A340" s="54">
        <v>51317</v>
      </c>
      <c r="B340" s="12" t="s">
        <v>24587</v>
      </c>
      <c r="C340" s="6" t="s">
        <v>23259</v>
      </c>
      <c r="D340" s="53" t="s">
        <v>24331</v>
      </c>
      <c r="E340" s="53" t="s">
        <v>292</v>
      </c>
      <c r="F340" s="54" t="s">
        <v>2067</v>
      </c>
      <c r="G340" s="54" t="s">
        <v>24588</v>
      </c>
      <c r="H340" s="12" t="s">
        <v>24589</v>
      </c>
      <c r="I340" s="54" t="s">
        <v>24361</v>
      </c>
      <c r="J340" s="54" t="s">
        <v>24590</v>
      </c>
      <c r="K340" s="54">
        <v>59</v>
      </c>
      <c r="L340" s="193" t="s">
        <v>24591</v>
      </c>
      <c r="M340" s="54">
        <v>28</v>
      </c>
      <c r="N340" s="58" t="s">
        <v>333</v>
      </c>
      <c r="O340" s="58"/>
    </row>
    <row r="341" s="48" customFormat="1" ht="16.05" customHeight="1" spans="1:15">
      <c r="A341" s="54">
        <v>54619</v>
      </c>
      <c r="B341" s="12" t="s">
        <v>24592</v>
      </c>
      <c r="C341" s="6" t="s">
        <v>23259</v>
      </c>
      <c r="D341" s="53" t="s">
        <v>24331</v>
      </c>
      <c r="E341" s="53" t="s">
        <v>292</v>
      </c>
      <c r="F341" s="54" t="s">
        <v>2067</v>
      </c>
      <c r="G341" s="54" t="s">
        <v>24593</v>
      </c>
      <c r="H341" s="12" t="s">
        <v>24423</v>
      </c>
      <c r="I341" s="54" t="s">
        <v>24447</v>
      </c>
      <c r="J341" s="54" t="s">
        <v>24594</v>
      </c>
      <c r="K341" s="54">
        <v>59</v>
      </c>
      <c r="L341" s="193" t="s">
        <v>24538</v>
      </c>
      <c r="M341" s="54">
        <v>29</v>
      </c>
      <c r="N341" s="58" t="s">
        <v>333</v>
      </c>
      <c r="O341" s="58"/>
    </row>
    <row r="342" s="48" customFormat="1" ht="16.05" customHeight="1" spans="1:15">
      <c r="A342" s="54">
        <v>57904</v>
      </c>
      <c r="B342" s="12" t="s">
        <v>24595</v>
      </c>
      <c r="C342" s="6" t="s">
        <v>23259</v>
      </c>
      <c r="D342" s="53" t="s">
        <v>24331</v>
      </c>
      <c r="E342" s="53" t="s">
        <v>292</v>
      </c>
      <c r="F342" s="54" t="s">
        <v>2067</v>
      </c>
      <c r="G342" s="54" t="s">
        <v>24596</v>
      </c>
      <c r="H342" s="12" t="s">
        <v>24597</v>
      </c>
      <c r="I342" s="54" t="s">
        <v>24598</v>
      </c>
      <c r="J342" s="54" t="s">
        <v>24599</v>
      </c>
      <c r="K342" s="54">
        <v>59</v>
      </c>
      <c r="L342" s="193" t="s">
        <v>24357</v>
      </c>
      <c r="M342" s="54">
        <v>30</v>
      </c>
      <c r="N342" s="58" t="s">
        <v>333</v>
      </c>
      <c r="O342" s="58"/>
    </row>
    <row r="343" s="48" customFormat="1" ht="16.05" customHeight="1" spans="1:15">
      <c r="A343" s="54">
        <v>56619</v>
      </c>
      <c r="B343" s="12" t="s">
        <v>24600</v>
      </c>
      <c r="C343" s="6" t="s">
        <v>23259</v>
      </c>
      <c r="D343" s="53" t="s">
        <v>24331</v>
      </c>
      <c r="E343" s="53" t="s">
        <v>292</v>
      </c>
      <c r="F343" s="54" t="s">
        <v>2067</v>
      </c>
      <c r="G343" s="54" t="s">
        <v>24601</v>
      </c>
      <c r="H343" s="12" t="s">
        <v>24602</v>
      </c>
      <c r="I343" s="54" t="s">
        <v>24395</v>
      </c>
      <c r="J343" s="54" t="s">
        <v>24603</v>
      </c>
      <c r="K343" s="54">
        <v>58</v>
      </c>
      <c r="L343" s="193" t="s">
        <v>24357</v>
      </c>
      <c r="M343" s="54">
        <v>31</v>
      </c>
      <c r="N343" s="58" t="s">
        <v>333</v>
      </c>
      <c r="O343" s="58"/>
    </row>
    <row r="344" s="48" customFormat="1" ht="16.05" customHeight="1" spans="1:15">
      <c r="A344" s="54">
        <v>51831</v>
      </c>
      <c r="B344" s="12" t="s">
        <v>24604</v>
      </c>
      <c r="C344" s="6" t="s">
        <v>23259</v>
      </c>
      <c r="D344" s="53" t="s">
        <v>24331</v>
      </c>
      <c r="E344" s="53" t="s">
        <v>292</v>
      </c>
      <c r="F344" s="54" t="s">
        <v>2067</v>
      </c>
      <c r="G344" s="54" t="s">
        <v>24605</v>
      </c>
      <c r="H344" s="12" t="s">
        <v>24606</v>
      </c>
      <c r="I344" s="54" t="s">
        <v>24607</v>
      </c>
      <c r="J344" s="54" t="s">
        <v>24608</v>
      </c>
      <c r="K344" s="54">
        <v>57</v>
      </c>
      <c r="L344" s="193" t="s">
        <v>24609</v>
      </c>
      <c r="M344" s="54">
        <v>32</v>
      </c>
      <c r="N344" s="58" t="s">
        <v>333</v>
      </c>
      <c r="O344" s="58"/>
    </row>
    <row r="345" s="48" customFormat="1" ht="16.05" customHeight="1" spans="1:15">
      <c r="A345" s="54">
        <v>53708</v>
      </c>
      <c r="B345" s="12" t="s">
        <v>24610</v>
      </c>
      <c r="C345" s="6" t="s">
        <v>23259</v>
      </c>
      <c r="D345" s="53" t="s">
        <v>24331</v>
      </c>
      <c r="E345" s="53" t="s">
        <v>292</v>
      </c>
      <c r="F345" s="54" t="s">
        <v>2067</v>
      </c>
      <c r="G345" s="54" t="s">
        <v>24611</v>
      </c>
      <c r="H345" s="12" t="s">
        <v>24522</v>
      </c>
      <c r="I345" s="54" t="s">
        <v>24523</v>
      </c>
      <c r="J345" s="54" t="s">
        <v>24612</v>
      </c>
      <c r="K345" s="54">
        <v>56</v>
      </c>
      <c r="L345" s="193" t="s">
        <v>24357</v>
      </c>
      <c r="M345" s="54">
        <v>33</v>
      </c>
      <c r="N345" s="58" t="s">
        <v>333</v>
      </c>
      <c r="O345" s="58"/>
    </row>
    <row r="346" s="48" customFormat="1" ht="16.05" customHeight="1" spans="1:15">
      <c r="A346" s="54">
        <v>50815</v>
      </c>
      <c r="B346" s="12" t="s">
        <v>24613</v>
      </c>
      <c r="C346" s="6" t="s">
        <v>23259</v>
      </c>
      <c r="D346" s="53" t="s">
        <v>24331</v>
      </c>
      <c r="E346" s="53" t="s">
        <v>292</v>
      </c>
      <c r="F346" s="54" t="s">
        <v>2067</v>
      </c>
      <c r="G346" s="54" t="s">
        <v>24614</v>
      </c>
      <c r="H346" s="12" t="s">
        <v>24615</v>
      </c>
      <c r="I346" s="54" t="s">
        <v>24401</v>
      </c>
      <c r="J346" s="54" t="s">
        <v>24616</v>
      </c>
      <c r="K346" s="54">
        <v>55</v>
      </c>
      <c r="L346" s="193" t="s">
        <v>24617</v>
      </c>
      <c r="M346" s="54">
        <v>34</v>
      </c>
      <c r="N346" s="58" t="s">
        <v>333</v>
      </c>
      <c r="O346" s="58"/>
    </row>
    <row r="347" s="48" customFormat="1" ht="16.05" customHeight="1" spans="1:15">
      <c r="A347" s="54">
        <v>51298</v>
      </c>
      <c r="B347" s="12" t="s">
        <v>24618</v>
      </c>
      <c r="C347" s="6" t="s">
        <v>23259</v>
      </c>
      <c r="D347" s="53" t="s">
        <v>24331</v>
      </c>
      <c r="E347" s="53" t="s">
        <v>292</v>
      </c>
      <c r="F347" s="54" t="s">
        <v>2067</v>
      </c>
      <c r="G347" s="54" t="s">
        <v>24619</v>
      </c>
      <c r="H347" s="12" t="s">
        <v>24360</v>
      </c>
      <c r="I347" s="54" t="s">
        <v>24361</v>
      </c>
      <c r="J347" s="54" t="s">
        <v>24620</v>
      </c>
      <c r="K347" s="54">
        <v>55</v>
      </c>
      <c r="L347" s="193" t="s">
        <v>24357</v>
      </c>
      <c r="M347" s="54">
        <v>35</v>
      </c>
      <c r="N347" s="58" t="s">
        <v>333</v>
      </c>
      <c r="O347" s="58"/>
    </row>
    <row r="348" s="48" customFormat="1" ht="16.05" customHeight="1" spans="1:15">
      <c r="A348" s="54">
        <v>55584</v>
      </c>
      <c r="B348" s="12" t="s">
        <v>24621</v>
      </c>
      <c r="C348" s="6" t="s">
        <v>23259</v>
      </c>
      <c r="D348" s="53" t="s">
        <v>24331</v>
      </c>
      <c r="E348" s="53" t="s">
        <v>292</v>
      </c>
      <c r="F348" s="54" t="s">
        <v>2067</v>
      </c>
      <c r="G348" s="54" t="s">
        <v>24622</v>
      </c>
      <c r="H348" s="12" t="s">
        <v>24531</v>
      </c>
      <c r="I348" s="54" t="s">
        <v>24532</v>
      </c>
      <c r="J348" s="54" t="s">
        <v>24623</v>
      </c>
      <c r="K348" s="54">
        <v>54</v>
      </c>
      <c r="L348" s="193" t="s">
        <v>24503</v>
      </c>
      <c r="M348" s="54">
        <v>36</v>
      </c>
      <c r="N348" s="58" t="s">
        <v>368</v>
      </c>
      <c r="O348" s="58"/>
    </row>
    <row r="349" s="48" customFormat="1" ht="16.05" customHeight="1" spans="1:15">
      <c r="A349" s="54">
        <v>56698</v>
      </c>
      <c r="B349" s="12" t="s">
        <v>24624</v>
      </c>
      <c r="C349" s="6" t="s">
        <v>23259</v>
      </c>
      <c r="D349" s="53" t="s">
        <v>24331</v>
      </c>
      <c r="E349" s="53" t="s">
        <v>292</v>
      </c>
      <c r="F349" s="54" t="s">
        <v>2067</v>
      </c>
      <c r="G349" s="54" t="s">
        <v>24625</v>
      </c>
      <c r="H349" s="12" t="s">
        <v>24626</v>
      </c>
      <c r="I349" s="54" t="s">
        <v>24395</v>
      </c>
      <c r="J349" s="54" t="s">
        <v>24627</v>
      </c>
      <c r="K349" s="54">
        <v>54</v>
      </c>
      <c r="L349" s="193" t="s">
        <v>24538</v>
      </c>
      <c r="M349" s="54">
        <v>37</v>
      </c>
      <c r="N349" s="58" t="s">
        <v>368</v>
      </c>
      <c r="O349" s="58"/>
    </row>
    <row r="350" s="48" customFormat="1" ht="16.05" customHeight="1" spans="1:15">
      <c r="A350" s="54">
        <v>52115</v>
      </c>
      <c r="B350" s="12" t="s">
        <v>24628</v>
      </c>
      <c r="C350" s="6" t="s">
        <v>23259</v>
      </c>
      <c r="D350" s="53" t="s">
        <v>24331</v>
      </c>
      <c r="E350" s="53" t="s">
        <v>292</v>
      </c>
      <c r="F350" s="54" t="s">
        <v>2067</v>
      </c>
      <c r="G350" s="54" t="s">
        <v>24629</v>
      </c>
      <c r="H350" s="12" t="s">
        <v>24630</v>
      </c>
      <c r="I350" s="54" t="s">
        <v>24631</v>
      </c>
      <c r="J350" s="54" t="s">
        <v>24632</v>
      </c>
      <c r="K350" s="54">
        <v>54</v>
      </c>
      <c r="L350" s="193" t="s">
        <v>24357</v>
      </c>
      <c r="M350" s="54">
        <v>38</v>
      </c>
      <c r="N350" s="58" t="s">
        <v>368</v>
      </c>
      <c r="O350" s="58"/>
    </row>
    <row r="351" s="48" customFormat="1" ht="16.05" customHeight="1" spans="1:15">
      <c r="A351" s="54">
        <v>50933</v>
      </c>
      <c r="B351" s="12" t="s">
        <v>24633</v>
      </c>
      <c r="C351" s="6" t="s">
        <v>23259</v>
      </c>
      <c r="D351" s="53" t="s">
        <v>24331</v>
      </c>
      <c r="E351" s="53" t="s">
        <v>292</v>
      </c>
      <c r="F351" s="54" t="s">
        <v>2067</v>
      </c>
      <c r="G351" s="54" t="s">
        <v>24634</v>
      </c>
      <c r="H351" s="12" t="s">
        <v>24635</v>
      </c>
      <c r="I351" s="54" t="s">
        <v>24350</v>
      </c>
      <c r="J351" s="54" t="s">
        <v>24636</v>
      </c>
      <c r="K351" s="54">
        <v>53</v>
      </c>
      <c r="L351" s="193" t="s">
        <v>24637</v>
      </c>
      <c r="M351" s="54">
        <v>39</v>
      </c>
      <c r="N351" s="58" t="s">
        <v>368</v>
      </c>
      <c r="O351" s="58"/>
    </row>
    <row r="352" s="48" customFormat="1" ht="16.05" customHeight="1" spans="1:15">
      <c r="A352" s="54">
        <v>55876</v>
      </c>
      <c r="B352" s="12" t="s">
        <v>24638</v>
      </c>
      <c r="C352" s="6" t="s">
        <v>23259</v>
      </c>
      <c r="D352" s="53" t="s">
        <v>24331</v>
      </c>
      <c r="E352" s="53" t="s">
        <v>292</v>
      </c>
      <c r="F352" s="54" t="s">
        <v>2067</v>
      </c>
      <c r="G352" s="54" t="s">
        <v>24639</v>
      </c>
      <c r="H352" s="12" t="s">
        <v>24640</v>
      </c>
      <c r="I352" s="54" t="s">
        <v>24641</v>
      </c>
      <c r="J352" s="54" t="s">
        <v>24639</v>
      </c>
      <c r="K352" s="54">
        <v>53</v>
      </c>
      <c r="L352" s="193" t="s">
        <v>24503</v>
      </c>
      <c r="M352" s="54">
        <v>40</v>
      </c>
      <c r="N352" s="58" t="s">
        <v>368</v>
      </c>
      <c r="O352" s="58"/>
    </row>
    <row r="353" s="48" customFormat="1" ht="16.05" customHeight="1" spans="1:15">
      <c r="A353" s="54">
        <v>55557</v>
      </c>
      <c r="B353" s="12" t="s">
        <v>24642</v>
      </c>
      <c r="C353" s="6" t="s">
        <v>23259</v>
      </c>
      <c r="D353" s="53" t="s">
        <v>24331</v>
      </c>
      <c r="E353" s="53" t="s">
        <v>292</v>
      </c>
      <c r="F353" s="54" t="s">
        <v>2067</v>
      </c>
      <c r="G353" s="54" t="s">
        <v>24643</v>
      </c>
      <c r="H353" s="12" t="s">
        <v>24640</v>
      </c>
      <c r="I353" s="54" t="s">
        <v>24641</v>
      </c>
      <c r="J353" s="54" t="s">
        <v>24643</v>
      </c>
      <c r="K353" s="54">
        <v>53</v>
      </c>
      <c r="L353" s="193" t="s">
        <v>24357</v>
      </c>
      <c r="M353" s="54">
        <v>41</v>
      </c>
      <c r="N353" s="58" t="s">
        <v>368</v>
      </c>
      <c r="O353" s="58"/>
    </row>
    <row r="354" s="48" customFormat="1" ht="16.05" customHeight="1" spans="1:15">
      <c r="A354" s="54">
        <v>57070</v>
      </c>
      <c r="B354" s="12" t="s">
        <v>24644</v>
      </c>
      <c r="C354" s="6" t="s">
        <v>23259</v>
      </c>
      <c r="D354" s="53" t="s">
        <v>24331</v>
      </c>
      <c r="E354" s="53" t="s">
        <v>292</v>
      </c>
      <c r="F354" s="54" t="s">
        <v>2067</v>
      </c>
      <c r="G354" s="54" t="s">
        <v>24645</v>
      </c>
      <c r="H354" s="12" t="s">
        <v>24483</v>
      </c>
      <c r="I354" s="54" t="s">
        <v>24646</v>
      </c>
      <c r="J354" s="54" t="s">
        <v>24647</v>
      </c>
      <c r="K354" s="54">
        <v>52</v>
      </c>
      <c r="L354" s="193" t="s">
        <v>24357</v>
      </c>
      <c r="M354" s="54">
        <v>42</v>
      </c>
      <c r="N354" s="58" t="s">
        <v>368</v>
      </c>
      <c r="O354" s="59"/>
    </row>
    <row r="355" s="48" customFormat="1" ht="16.05" customHeight="1" spans="1:15">
      <c r="A355" s="54">
        <v>49611</v>
      </c>
      <c r="B355" s="12" t="s">
        <v>24648</v>
      </c>
      <c r="C355" s="6" t="s">
        <v>23259</v>
      </c>
      <c r="D355" s="53" t="s">
        <v>24331</v>
      </c>
      <c r="E355" s="53" t="s">
        <v>292</v>
      </c>
      <c r="F355" s="54" t="s">
        <v>2067</v>
      </c>
      <c r="G355" s="54" t="s">
        <v>24649</v>
      </c>
      <c r="H355" s="12" t="s">
        <v>24547</v>
      </c>
      <c r="I355" s="54" t="s">
        <v>24496</v>
      </c>
      <c r="J355" s="54" t="s">
        <v>24650</v>
      </c>
      <c r="K355" s="54">
        <v>51</v>
      </c>
      <c r="L355" s="193" t="s">
        <v>24651</v>
      </c>
      <c r="M355" s="54">
        <v>43</v>
      </c>
      <c r="N355" s="58" t="s">
        <v>368</v>
      </c>
      <c r="O355" s="59"/>
    </row>
    <row r="356" s="48" customFormat="1" ht="16.05" customHeight="1" spans="1:15">
      <c r="A356" s="54">
        <v>57125</v>
      </c>
      <c r="B356" s="12" t="s">
        <v>24652</v>
      </c>
      <c r="C356" s="6" t="s">
        <v>23259</v>
      </c>
      <c r="D356" s="53" t="s">
        <v>24331</v>
      </c>
      <c r="E356" s="53" t="s">
        <v>292</v>
      </c>
      <c r="F356" s="54" t="s">
        <v>2067</v>
      </c>
      <c r="G356" s="54" t="s">
        <v>24653</v>
      </c>
      <c r="H356" s="12" t="s">
        <v>24654</v>
      </c>
      <c r="I356" s="54" t="s">
        <v>24395</v>
      </c>
      <c r="J356" s="54" t="s">
        <v>24655</v>
      </c>
      <c r="K356" s="54">
        <v>51</v>
      </c>
      <c r="L356" s="193" t="s">
        <v>24357</v>
      </c>
      <c r="M356" s="54">
        <v>44</v>
      </c>
      <c r="N356" s="58" t="s">
        <v>368</v>
      </c>
      <c r="O356" s="59"/>
    </row>
    <row r="357" s="48" customFormat="1" ht="16.05" customHeight="1" spans="1:15">
      <c r="A357" s="54">
        <v>50974</v>
      </c>
      <c r="B357" s="12" t="s">
        <v>24656</v>
      </c>
      <c r="C357" s="6" t="s">
        <v>23259</v>
      </c>
      <c r="D357" s="53" t="s">
        <v>24331</v>
      </c>
      <c r="E357" s="53" t="s">
        <v>292</v>
      </c>
      <c r="F357" s="54" t="s">
        <v>2067</v>
      </c>
      <c r="G357" s="54" t="s">
        <v>24657</v>
      </c>
      <c r="H357" s="12" t="s">
        <v>24658</v>
      </c>
      <c r="I357" s="54" t="s">
        <v>24350</v>
      </c>
      <c r="J357" s="54" t="s">
        <v>24659</v>
      </c>
      <c r="K357" s="54">
        <v>50</v>
      </c>
      <c r="L357" s="193" t="s">
        <v>24357</v>
      </c>
      <c r="M357" s="54">
        <v>45</v>
      </c>
      <c r="N357" s="58" t="s">
        <v>368</v>
      </c>
      <c r="O357" s="59"/>
    </row>
    <row r="358" s="48" customFormat="1" ht="16.05" customHeight="1" spans="1:15">
      <c r="A358" s="54">
        <v>49511</v>
      </c>
      <c r="B358" s="12" t="s">
        <v>24660</v>
      </c>
      <c r="C358" s="6" t="s">
        <v>23259</v>
      </c>
      <c r="D358" s="53" t="s">
        <v>24331</v>
      </c>
      <c r="E358" s="53" t="s">
        <v>292</v>
      </c>
      <c r="F358" s="54" t="s">
        <v>2067</v>
      </c>
      <c r="G358" s="54" t="s">
        <v>24661</v>
      </c>
      <c r="H358" s="12" t="s">
        <v>24662</v>
      </c>
      <c r="I358" s="54" t="s">
        <v>24555</v>
      </c>
      <c r="J358" s="54" t="s">
        <v>24663</v>
      </c>
      <c r="K358" s="54">
        <v>49</v>
      </c>
      <c r="L358" s="193" t="s">
        <v>24357</v>
      </c>
      <c r="M358" s="54">
        <v>46</v>
      </c>
      <c r="N358" s="58" t="s">
        <v>368</v>
      </c>
      <c r="O358" s="59"/>
    </row>
    <row r="359" s="48" customFormat="1" ht="16.05" customHeight="1" spans="1:15">
      <c r="A359" s="54">
        <v>55540</v>
      </c>
      <c r="B359" s="12" t="s">
        <v>24664</v>
      </c>
      <c r="C359" s="6" t="s">
        <v>23259</v>
      </c>
      <c r="D359" s="53" t="s">
        <v>24331</v>
      </c>
      <c r="E359" s="53" t="s">
        <v>292</v>
      </c>
      <c r="F359" s="54" t="s">
        <v>2067</v>
      </c>
      <c r="G359" s="54" t="s">
        <v>24665</v>
      </c>
      <c r="H359" s="12" t="s">
        <v>24640</v>
      </c>
      <c r="I359" s="54" t="s">
        <v>24641</v>
      </c>
      <c r="J359" s="54" t="s">
        <v>24665</v>
      </c>
      <c r="K359" s="54">
        <v>48</v>
      </c>
      <c r="L359" s="193" t="s">
        <v>24538</v>
      </c>
      <c r="M359" s="54">
        <v>47</v>
      </c>
      <c r="N359" s="58" t="s">
        <v>368</v>
      </c>
      <c r="O359" s="59"/>
    </row>
    <row r="360" s="48" customFormat="1" ht="16.05" customHeight="1" spans="1:15">
      <c r="A360" s="54">
        <v>55298</v>
      </c>
      <c r="B360" s="12" t="s">
        <v>24666</v>
      </c>
      <c r="C360" s="6" t="s">
        <v>23259</v>
      </c>
      <c r="D360" s="53" t="s">
        <v>24331</v>
      </c>
      <c r="E360" s="53" t="s">
        <v>292</v>
      </c>
      <c r="F360" s="54" t="s">
        <v>2067</v>
      </c>
      <c r="G360" s="54" t="s">
        <v>24667</v>
      </c>
      <c r="H360" s="12" t="s">
        <v>24423</v>
      </c>
      <c r="I360" s="54" t="s">
        <v>24668</v>
      </c>
      <c r="J360" s="54" t="s">
        <v>24669</v>
      </c>
      <c r="K360" s="54">
        <v>46</v>
      </c>
      <c r="L360" s="193" t="s">
        <v>24357</v>
      </c>
      <c r="M360" s="54">
        <v>48</v>
      </c>
      <c r="N360" s="58" t="s">
        <v>368</v>
      </c>
      <c r="O360" s="59"/>
    </row>
    <row r="361" s="48" customFormat="1" ht="16.05" customHeight="1" spans="1:15">
      <c r="A361" s="54">
        <v>55155</v>
      </c>
      <c r="B361" s="12" t="s">
        <v>24670</v>
      </c>
      <c r="C361" s="6" t="s">
        <v>23259</v>
      </c>
      <c r="D361" s="53" t="s">
        <v>24331</v>
      </c>
      <c r="E361" s="53" t="s">
        <v>292</v>
      </c>
      <c r="F361" s="54" t="s">
        <v>2067</v>
      </c>
      <c r="G361" s="54" t="s">
        <v>24671</v>
      </c>
      <c r="H361" s="12" t="s">
        <v>24640</v>
      </c>
      <c r="I361" s="54" t="s">
        <v>24641</v>
      </c>
      <c r="J361" s="54" t="s">
        <v>24671</v>
      </c>
      <c r="K361" s="54">
        <v>45</v>
      </c>
      <c r="L361" s="193" t="s">
        <v>24357</v>
      </c>
      <c r="M361" s="54">
        <v>49</v>
      </c>
      <c r="N361" s="58" t="s">
        <v>368</v>
      </c>
      <c r="O361" s="59"/>
    </row>
    <row r="362" s="48" customFormat="1" ht="16.05" customHeight="1" spans="1:15">
      <c r="A362" s="54">
        <v>54438</v>
      </c>
      <c r="B362" s="12" t="s">
        <v>24672</v>
      </c>
      <c r="C362" s="6" t="s">
        <v>23259</v>
      </c>
      <c r="D362" s="53" t="s">
        <v>24331</v>
      </c>
      <c r="E362" s="53" t="s">
        <v>292</v>
      </c>
      <c r="F362" s="54" t="s">
        <v>2067</v>
      </c>
      <c r="G362" s="54" t="s">
        <v>24673</v>
      </c>
      <c r="H362" s="12" t="s">
        <v>24640</v>
      </c>
      <c r="I362" s="54" t="s">
        <v>24641</v>
      </c>
      <c r="J362" s="54" t="s">
        <v>24673</v>
      </c>
      <c r="K362" s="54">
        <v>44</v>
      </c>
      <c r="L362" s="193" t="s">
        <v>24357</v>
      </c>
      <c r="M362" s="54">
        <v>50</v>
      </c>
      <c r="N362" s="58" t="s">
        <v>368</v>
      </c>
      <c r="O362" s="59"/>
    </row>
    <row r="363" s="48" customFormat="1" ht="16.05" customHeight="1" spans="1:15">
      <c r="A363" s="54">
        <v>57127</v>
      </c>
      <c r="B363" s="12" t="s">
        <v>24674</v>
      </c>
      <c r="C363" s="6" t="s">
        <v>23259</v>
      </c>
      <c r="D363" s="53" t="s">
        <v>24331</v>
      </c>
      <c r="E363" s="53" t="s">
        <v>292</v>
      </c>
      <c r="F363" s="54" t="s">
        <v>2067</v>
      </c>
      <c r="G363" s="54" t="s">
        <v>24675</v>
      </c>
      <c r="H363" s="12" t="s">
        <v>24423</v>
      </c>
      <c r="I363" s="54" t="s">
        <v>24424</v>
      </c>
      <c r="J363" s="54" t="s">
        <v>18698</v>
      </c>
      <c r="K363" s="54">
        <v>43</v>
      </c>
      <c r="L363" s="193" t="s">
        <v>24357</v>
      </c>
      <c r="M363" s="54">
        <v>51</v>
      </c>
      <c r="N363" s="58" t="s">
        <v>368</v>
      </c>
      <c r="O363" s="59"/>
    </row>
    <row r="364" s="48" customFormat="1" ht="16.05" customHeight="1" spans="1:15">
      <c r="A364" s="54">
        <v>56556</v>
      </c>
      <c r="B364" s="12" t="s">
        <v>24676</v>
      </c>
      <c r="C364" s="6" t="s">
        <v>23259</v>
      </c>
      <c r="D364" s="53" t="s">
        <v>24331</v>
      </c>
      <c r="E364" s="53" t="s">
        <v>292</v>
      </c>
      <c r="F364" s="54" t="s">
        <v>2067</v>
      </c>
      <c r="G364" s="54" t="s">
        <v>24677</v>
      </c>
      <c r="H364" s="12" t="s">
        <v>24483</v>
      </c>
      <c r="I364" s="54" t="s">
        <v>24646</v>
      </c>
      <c r="J364" s="54" t="s">
        <v>24678</v>
      </c>
      <c r="K364" s="54">
        <v>42</v>
      </c>
      <c r="L364" s="193" t="s">
        <v>24357</v>
      </c>
      <c r="M364" s="54">
        <v>52</v>
      </c>
      <c r="N364" s="58" t="s">
        <v>368</v>
      </c>
      <c r="O364" s="59"/>
    </row>
    <row r="365" s="48" customFormat="1" ht="16.05" customHeight="1" spans="1:15">
      <c r="A365" s="54">
        <v>55678</v>
      </c>
      <c r="B365" s="12" t="s">
        <v>24679</v>
      </c>
      <c r="C365" s="6" t="s">
        <v>23259</v>
      </c>
      <c r="D365" s="53" t="s">
        <v>24331</v>
      </c>
      <c r="E365" s="53" t="s">
        <v>292</v>
      </c>
      <c r="F365" s="54" t="s">
        <v>2067</v>
      </c>
      <c r="G365" s="54" t="s">
        <v>24680</v>
      </c>
      <c r="H365" s="12" t="s">
        <v>24681</v>
      </c>
      <c r="I365" s="54" t="s">
        <v>24395</v>
      </c>
      <c r="J365" s="54" t="s">
        <v>24682</v>
      </c>
      <c r="K365" s="54">
        <v>41</v>
      </c>
      <c r="L365" s="193" t="s">
        <v>24683</v>
      </c>
      <c r="M365" s="54">
        <v>53</v>
      </c>
      <c r="N365" s="58" t="s">
        <v>368</v>
      </c>
      <c r="O365" s="59"/>
    </row>
    <row r="366" s="48" customFormat="1" ht="16.05" customHeight="1" spans="1:15">
      <c r="A366" s="54">
        <v>55879</v>
      </c>
      <c r="B366" s="12" t="s">
        <v>24684</v>
      </c>
      <c r="C366" s="6" t="s">
        <v>23259</v>
      </c>
      <c r="D366" s="53" t="s">
        <v>24331</v>
      </c>
      <c r="E366" s="53" t="s">
        <v>292</v>
      </c>
      <c r="F366" s="54" t="s">
        <v>2067</v>
      </c>
      <c r="G366" s="54" t="s">
        <v>24685</v>
      </c>
      <c r="H366" s="12" t="s">
        <v>24388</v>
      </c>
      <c r="I366" s="54" t="s">
        <v>24389</v>
      </c>
      <c r="J366" s="54" t="s">
        <v>24686</v>
      </c>
      <c r="K366" s="54">
        <v>41</v>
      </c>
      <c r="L366" s="193" t="s">
        <v>24357</v>
      </c>
      <c r="M366" s="54">
        <v>54</v>
      </c>
      <c r="N366" s="58" t="s">
        <v>368</v>
      </c>
      <c r="O366" s="59"/>
    </row>
    <row r="367" s="48" customFormat="1" ht="16.05" customHeight="1" spans="1:15">
      <c r="A367" s="54">
        <v>55814</v>
      </c>
      <c r="B367" s="12" t="s">
        <v>24687</v>
      </c>
      <c r="C367" s="6" t="s">
        <v>23259</v>
      </c>
      <c r="D367" s="53" t="s">
        <v>24331</v>
      </c>
      <c r="E367" s="53" t="s">
        <v>292</v>
      </c>
      <c r="F367" s="54" t="s">
        <v>2067</v>
      </c>
      <c r="G367" s="54" t="s">
        <v>24688</v>
      </c>
      <c r="H367" s="12" t="s">
        <v>24388</v>
      </c>
      <c r="I367" s="54" t="s">
        <v>24389</v>
      </c>
      <c r="J367" s="54" t="s">
        <v>5425</v>
      </c>
      <c r="K367" s="54">
        <v>40</v>
      </c>
      <c r="L367" s="193" t="s">
        <v>24538</v>
      </c>
      <c r="M367" s="54">
        <v>55</v>
      </c>
      <c r="N367" s="58" t="s">
        <v>368</v>
      </c>
      <c r="O367" s="59"/>
    </row>
    <row r="368" s="48" customFormat="1" ht="16.05" customHeight="1" spans="1:15">
      <c r="A368" s="54">
        <v>51106</v>
      </c>
      <c r="B368" s="12" t="s">
        <v>24689</v>
      </c>
      <c r="C368" s="6" t="s">
        <v>23259</v>
      </c>
      <c r="D368" s="53" t="s">
        <v>24331</v>
      </c>
      <c r="E368" s="53" t="s">
        <v>292</v>
      </c>
      <c r="F368" s="54" t="s">
        <v>2067</v>
      </c>
      <c r="G368" s="54" t="s">
        <v>24690</v>
      </c>
      <c r="H368" s="12" t="s">
        <v>24691</v>
      </c>
      <c r="I368" s="54" t="s">
        <v>24350</v>
      </c>
      <c r="J368" s="54" t="s">
        <v>24692</v>
      </c>
      <c r="K368" s="54">
        <v>40</v>
      </c>
      <c r="L368" s="193" t="s">
        <v>24357</v>
      </c>
      <c r="M368" s="54">
        <v>56</v>
      </c>
      <c r="N368" s="58" t="s">
        <v>368</v>
      </c>
      <c r="O368" s="59"/>
    </row>
    <row r="369" s="48" customFormat="1" ht="16.05" customHeight="1" spans="1:15">
      <c r="A369" s="54">
        <v>52157</v>
      </c>
      <c r="B369" s="12" t="s">
        <v>24693</v>
      </c>
      <c r="C369" s="6" t="s">
        <v>23259</v>
      </c>
      <c r="D369" s="53" t="s">
        <v>24331</v>
      </c>
      <c r="E369" s="53" t="s">
        <v>292</v>
      </c>
      <c r="F369" s="54" t="s">
        <v>2067</v>
      </c>
      <c r="G369" s="54" t="s">
        <v>24694</v>
      </c>
      <c r="H369" s="12" t="s">
        <v>24695</v>
      </c>
      <c r="I369" s="54" t="s">
        <v>24696</v>
      </c>
      <c r="J369" s="54" t="s">
        <v>24694</v>
      </c>
      <c r="K369" s="54">
        <v>39</v>
      </c>
      <c r="L369" s="193" t="s">
        <v>24697</v>
      </c>
      <c r="M369" s="54">
        <v>57</v>
      </c>
      <c r="N369" s="58" t="s">
        <v>368</v>
      </c>
      <c r="O369" s="59"/>
    </row>
    <row r="370" s="48" customFormat="1" ht="16.05" customHeight="1" spans="1:15">
      <c r="A370" s="54">
        <v>51063</v>
      </c>
      <c r="B370" s="12" t="s">
        <v>24698</v>
      </c>
      <c r="C370" s="6" t="s">
        <v>23259</v>
      </c>
      <c r="D370" s="53" t="s">
        <v>24331</v>
      </c>
      <c r="E370" s="53" t="s">
        <v>292</v>
      </c>
      <c r="F370" s="54" t="s">
        <v>2067</v>
      </c>
      <c r="G370" s="54" t="s">
        <v>24699</v>
      </c>
      <c r="H370" s="12" t="s">
        <v>24700</v>
      </c>
      <c r="I370" s="54" t="s">
        <v>24350</v>
      </c>
      <c r="J370" s="54" t="s">
        <v>24701</v>
      </c>
      <c r="K370" s="54">
        <v>39</v>
      </c>
      <c r="L370" s="193" t="s">
        <v>24357</v>
      </c>
      <c r="M370" s="54">
        <v>58</v>
      </c>
      <c r="N370" s="58" t="s">
        <v>368</v>
      </c>
      <c r="O370" s="59"/>
    </row>
    <row r="371" s="48" customFormat="1" ht="16.05" customHeight="1" spans="1:15">
      <c r="A371" s="54">
        <v>57081</v>
      </c>
      <c r="B371" s="12" t="s">
        <v>24702</v>
      </c>
      <c r="C371" s="6" t="s">
        <v>23259</v>
      </c>
      <c r="D371" s="53" t="s">
        <v>24331</v>
      </c>
      <c r="E371" s="53" t="s">
        <v>292</v>
      </c>
      <c r="F371" s="54" t="s">
        <v>2067</v>
      </c>
      <c r="G371" s="54" t="s">
        <v>24703</v>
      </c>
      <c r="H371" s="12" t="s">
        <v>24483</v>
      </c>
      <c r="I371" s="54" t="s">
        <v>24646</v>
      </c>
      <c r="J371" s="54" t="s">
        <v>24704</v>
      </c>
      <c r="K371" s="54">
        <v>38</v>
      </c>
      <c r="L371" s="193" t="s">
        <v>24357</v>
      </c>
      <c r="M371" s="54">
        <v>59</v>
      </c>
      <c r="N371" s="58" t="s">
        <v>368</v>
      </c>
      <c r="O371" s="59"/>
    </row>
    <row r="372" s="48" customFormat="1" ht="16.05" customHeight="1" spans="1:15">
      <c r="A372" s="54">
        <v>54980</v>
      </c>
      <c r="B372" s="12" t="s">
        <v>24705</v>
      </c>
      <c r="C372" s="6" t="s">
        <v>23259</v>
      </c>
      <c r="D372" s="53" t="s">
        <v>24331</v>
      </c>
      <c r="E372" s="53" t="s">
        <v>292</v>
      </c>
      <c r="F372" s="54" t="s">
        <v>2067</v>
      </c>
      <c r="G372" s="54" t="s">
        <v>24706</v>
      </c>
      <c r="H372" s="12" t="s">
        <v>9592</v>
      </c>
      <c r="I372" s="54" t="s">
        <v>24696</v>
      </c>
      <c r="J372" s="54" t="s">
        <v>24707</v>
      </c>
      <c r="K372" s="54">
        <v>37</v>
      </c>
      <c r="L372" s="193" t="s">
        <v>24708</v>
      </c>
      <c r="M372" s="54">
        <v>60</v>
      </c>
      <c r="N372" s="58" t="s">
        <v>368</v>
      </c>
      <c r="O372" s="59"/>
    </row>
    <row r="373" s="48" customFormat="1" ht="16.05" customHeight="1" spans="1:15">
      <c r="A373" s="54">
        <v>55153</v>
      </c>
      <c r="B373" s="12" t="s">
        <v>24709</v>
      </c>
      <c r="C373" s="6" t="s">
        <v>23259</v>
      </c>
      <c r="D373" s="53" t="s">
        <v>24331</v>
      </c>
      <c r="E373" s="53" t="s">
        <v>292</v>
      </c>
      <c r="F373" s="54" t="s">
        <v>2067</v>
      </c>
      <c r="G373" s="54" t="s">
        <v>24710</v>
      </c>
      <c r="H373" s="12" t="s">
        <v>24711</v>
      </c>
      <c r="I373" s="54" t="s">
        <v>24696</v>
      </c>
      <c r="J373" s="54" t="s">
        <v>24712</v>
      </c>
      <c r="K373" s="54">
        <v>37</v>
      </c>
      <c r="L373" s="193" t="s">
        <v>24713</v>
      </c>
      <c r="M373" s="54">
        <v>61</v>
      </c>
      <c r="N373" s="58" t="s">
        <v>368</v>
      </c>
      <c r="O373" s="59"/>
    </row>
    <row r="374" s="48" customFormat="1" ht="16.05" customHeight="1" spans="1:15">
      <c r="A374" s="54">
        <v>55694</v>
      </c>
      <c r="B374" s="12" t="s">
        <v>24714</v>
      </c>
      <c r="C374" s="6" t="s">
        <v>23259</v>
      </c>
      <c r="D374" s="53" t="s">
        <v>24331</v>
      </c>
      <c r="E374" s="53" t="s">
        <v>292</v>
      </c>
      <c r="F374" s="54" t="s">
        <v>2067</v>
      </c>
      <c r="G374" s="54" t="s">
        <v>24715</v>
      </c>
      <c r="H374" s="12" t="s">
        <v>24716</v>
      </c>
      <c r="I374" s="54" t="s">
        <v>24395</v>
      </c>
      <c r="J374" s="54" t="s">
        <v>24717</v>
      </c>
      <c r="K374" s="54">
        <v>37</v>
      </c>
      <c r="L374" s="193" t="s">
        <v>24718</v>
      </c>
      <c r="M374" s="54">
        <v>62</v>
      </c>
      <c r="N374" s="58" t="s">
        <v>368</v>
      </c>
      <c r="O374" s="59"/>
    </row>
    <row r="375" s="48" customFormat="1" ht="16.05" customHeight="1" spans="1:15">
      <c r="A375" s="54">
        <v>55639</v>
      </c>
      <c r="B375" s="12" t="s">
        <v>24719</v>
      </c>
      <c r="C375" s="6" t="s">
        <v>23259</v>
      </c>
      <c r="D375" s="53" t="s">
        <v>24331</v>
      </c>
      <c r="E375" s="53" t="s">
        <v>292</v>
      </c>
      <c r="F375" s="54" t="s">
        <v>2067</v>
      </c>
      <c r="G375" s="54" t="s">
        <v>24720</v>
      </c>
      <c r="H375" s="12" t="s">
        <v>24640</v>
      </c>
      <c r="I375" s="54" t="s">
        <v>24641</v>
      </c>
      <c r="J375" s="54" t="s">
        <v>24720</v>
      </c>
      <c r="K375" s="54">
        <v>36</v>
      </c>
      <c r="L375" s="193" t="s">
        <v>24718</v>
      </c>
      <c r="M375" s="54">
        <v>63</v>
      </c>
      <c r="N375" s="58" t="s">
        <v>368</v>
      </c>
      <c r="O375" s="59"/>
    </row>
    <row r="376" s="48" customFormat="1" ht="16.05" customHeight="1" spans="1:15">
      <c r="A376" s="54">
        <v>55571</v>
      </c>
      <c r="B376" s="12" t="s">
        <v>24721</v>
      </c>
      <c r="C376" s="6" t="s">
        <v>23259</v>
      </c>
      <c r="D376" s="53" t="s">
        <v>24331</v>
      </c>
      <c r="E376" s="53" t="s">
        <v>292</v>
      </c>
      <c r="F376" s="54" t="s">
        <v>2067</v>
      </c>
      <c r="G376" s="54" t="s">
        <v>15189</v>
      </c>
      <c r="H376" s="12" t="s">
        <v>24640</v>
      </c>
      <c r="I376" s="54" t="s">
        <v>24641</v>
      </c>
      <c r="J376" s="54" t="s">
        <v>15189</v>
      </c>
      <c r="K376" s="54">
        <v>36</v>
      </c>
      <c r="L376" s="193" t="s">
        <v>24503</v>
      </c>
      <c r="M376" s="54">
        <v>64</v>
      </c>
      <c r="N376" s="58" t="s">
        <v>368</v>
      </c>
      <c r="O376" s="59"/>
    </row>
    <row r="377" s="48" customFormat="1" ht="16.05" customHeight="1" spans="1:15">
      <c r="A377" s="54">
        <v>55481</v>
      </c>
      <c r="B377" s="12" t="s">
        <v>24722</v>
      </c>
      <c r="C377" s="6" t="s">
        <v>23259</v>
      </c>
      <c r="D377" s="53" t="s">
        <v>24331</v>
      </c>
      <c r="E377" s="53" t="s">
        <v>292</v>
      </c>
      <c r="F377" s="54" t="s">
        <v>2067</v>
      </c>
      <c r="G377" s="54" t="s">
        <v>24723</v>
      </c>
      <c r="H377" s="12" t="s">
        <v>24640</v>
      </c>
      <c r="I377" s="54" t="s">
        <v>24641</v>
      </c>
      <c r="J377" s="54" t="s">
        <v>24723</v>
      </c>
      <c r="K377" s="54">
        <v>36</v>
      </c>
      <c r="L377" s="193" t="s">
        <v>24357</v>
      </c>
      <c r="M377" s="54">
        <v>65</v>
      </c>
      <c r="N377" s="58" t="s">
        <v>368</v>
      </c>
      <c r="O377" s="59"/>
    </row>
    <row r="378" s="48" customFormat="1" ht="16.05" customHeight="1" spans="1:15">
      <c r="A378" s="54">
        <v>55452</v>
      </c>
      <c r="B378" s="12" t="s">
        <v>24724</v>
      </c>
      <c r="C378" s="6" t="s">
        <v>23259</v>
      </c>
      <c r="D378" s="53" t="s">
        <v>24331</v>
      </c>
      <c r="E378" s="53" t="s">
        <v>292</v>
      </c>
      <c r="F378" s="54" t="s">
        <v>2067</v>
      </c>
      <c r="G378" s="54" t="s">
        <v>24725</v>
      </c>
      <c r="H378" s="12" t="s">
        <v>24640</v>
      </c>
      <c r="I378" s="54" t="s">
        <v>24641</v>
      </c>
      <c r="J378" s="54" t="s">
        <v>24725</v>
      </c>
      <c r="K378" s="54">
        <v>35</v>
      </c>
      <c r="L378" s="193" t="s">
        <v>24357</v>
      </c>
      <c r="M378" s="54">
        <v>66</v>
      </c>
      <c r="N378" s="58" t="s">
        <v>368</v>
      </c>
      <c r="O378" s="59"/>
    </row>
    <row r="379" s="48" customFormat="1" ht="16.05" customHeight="1" spans="1:15">
      <c r="A379" s="54">
        <v>55140</v>
      </c>
      <c r="B379" s="12" t="s">
        <v>24726</v>
      </c>
      <c r="C379" s="6" t="s">
        <v>23259</v>
      </c>
      <c r="D379" s="53" t="s">
        <v>24331</v>
      </c>
      <c r="E379" s="53" t="s">
        <v>292</v>
      </c>
      <c r="F379" s="54" t="s">
        <v>2067</v>
      </c>
      <c r="G379" s="54" t="s">
        <v>24727</v>
      </c>
      <c r="H379" s="12" t="s">
        <v>21030</v>
      </c>
      <c r="I379" s="54" t="s">
        <v>24696</v>
      </c>
      <c r="J379" s="54" t="s">
        <v>24728</v>
      </c>
      <c r="K379" s="54">
        <v>34</v>
      </c>
      <c r="L379" s="193" t="s">
        <v>24357</v>
      </c>
      <c r="M379" s="54">
        <v>67</v>
      </c>
      <c r="N379" s="58" t="s">
        <v>368</v>
      </c>
      <c r="O379" s="59"/>
    </row>
    <row r="380" s="48" customFormat="1" ht="16.05" customHeight="1" spans="1:15">
      <c r="A380" s="54">
        <v>55100</v>
      </c>
      <c r="B380" s="12" t="s">
        <v>24729</v>
      </c>
      <c r="C380" s="6" t="s">
        <v>23259</v>
      </c>
      <c r="D380" s="53" t="s">
        <v>24331</v>
      </c>
      <c r="E380" s="53" t="s">
        <v>292</v>
      </c>
      <c r="F380" s="54" t="s">
        <v>2067</v>
      </c>
      <c r="G380" s="54" t="s">
        <v>24730</v>
      </c>
      <c r="H380" s="12" t="s">
        <v>24640</v>
      </c>
      <c r="I380" s="54" t="s">
        <v>24641</v>
      </c>
      <c r="J380" s="54" t="s">
        <v>24730</v>
      </c>
      <c r="K380" s="54">
        <v>33</v>
      </c>
      <c r="L380" s="193" t="s">
        <v>24575</v>
      </c>
      <c r="M380" s="54">
        <v>68</v>
      </c>
      <c r="N380" s="58" t="s">
        <v>368</v>
      </c>
      <c r="O380" s="59"/>
    </row>
    <row r="381" s="48" customFormat="1" ht="16.05" customHeight="1" spans="1:15">
      <c r="A381" s="54">
        <v>54600</v>
      </c>
      <c r="B381" s="12" t="s">
        <v>24731</v>
      </c>
      <c r="C381" s="6" t="s">
        <v>23259</v>
      </c>
      <c r="D381" s="53" t="s">
        <v>24331</v>
      </c>
      <c r="E381" s="53" t="s">
        <v>292</v>
      </c>
      <c r="F381" s="54" t="s">
        <v>2067</v>
      </c>
      <c r="G381" s="54" t="s">
        <v>24732</v>
      </c>
      <c r="H381" s="12" t="s">
        <v>24640</v>
      </c>
      <c r="I381" s="54" t="s">
        <v>24641</v>
      </c>
      <c r="J381" s="54" t="s">
        <v>24732</v>
      </c>
      <c r="K381" s="54">
        <v>33</v>
      </c>
      <c r="L381" s="193" t="s">
        <v>24357</v>
      </c>
      <c r="M381" s="54">
        <v>69</v>
      </c>
      <c r="N381" s="58" t="s">
        <v>368</v>
      </c>
      <c r="O381" s="59"/>
    </row>
    <row r="382" s="48" customFormat="1" ht="16.05" customHeight="1" spans="1:15">
      <c r="A382" s="54">
        <v>51078</v>
      </c>
      <c r="B382" s="12" t="s">
        <v>24733</v>
      </c>
      <c r="C382" s="6" t="s">
        <v>23259</v>
      </c>
      <c r="D382" s="53" t="s">
        <v>24331</v>
      </c>
      <c r="E382" s="53" t="s">
        <v>292</v>
      </c>
      <c r="F382" s="54" t="s">
        <v>2067</v>
      </c>
      <c r="G382" s="54" t="s">
        <v>24734</v>
      </c>
      <c r="H382" s="12" t="s">
        <v>24735</v>
      </c>
      <c r="I382" s="54" t="s">
        <v>24668</v>
      </c>
      <c r="J382" s="54" t="s">
        <v>24736</v>
      </c>
      <c r="K382" s="54">
        <v>31</v>
      </c>
      <c r="L382" s="193" t="s">
        <v>24357</v>
      </c>
      <c r="M382" s="54">
        <v>70</v>
      </c>
      <c r="N382" s="58" t="s">
        <v>368</v>
      </c>
      <c r="O382" s="59"/>
    </row>
    <row r="383" s="48" customFormat="1" ht="16.05" customHeight="1" spans="1:15">
      <c r="A383" s="54"/>
      <c r="B383" s="12"/>
      <c r="C383" s="6"/>
      <c r="D383" s="53"/>
      <c r="E383" s="53"/>
      <c r="F383" s="54"/>
      <c r="G383" s="54"/>
      <c r="H383" s="12"/>
      <c r="I383" s="54"/>
      <c r="J383" s="54"/>
      <c r="K383" s="12"/>
      <c r="L383" s="60"/>
      <c r="M383" s="54"/>
      <c r="N383" s="59"/>
      <c r="O383" s="59"/>
    </row>
    <row r="384" s="48" customFormat="1" ht="16.05" customHeight="1" spans="1:15">
      <c r="A384" s="53">
        <v>55065</v>
      </c>
      <c r="B384" s="6" t="s">
        <v>24737</v>
      </c>
      <c r="C384" s="6" t="s">
        <v>23259</v>
      </c>
      <c r="D384" s="53" t="s">
        <v>24331</v>
      </c>
      <c r="E384" s="53" t="s">
        <v>292</v>
      </c>
      <c r="F384" s="53" t="s">
        <v>866</v>
      </c>
      <c r="G384" s="53" t="s">
        <v>24738</v>
      </c>
      <c r="H384" s="6" t="s">
        <v>24739</v>
      </c>
      <c r="I384" s="53" t="s">
        <v>24338</v>
      </c>
      <c r="J384" s="53" t="s">
        <v>24740</v>
      </c>
      <c r="K384" s="53">
        <v>97</v>
      </c>
      <c r="L384" s="53" t="s">
        <v>24357</v>
      </c>
      <c r="M384" s="53">
        <v>1</v>
      </c>
      <c r="N384" s="9" t="s">
        <v>298</v>
      </c>
      <c r="O384" s="10" t="s">
        <v>299</v>
      </c>
    </row>
    <row r="385" s="48" customFormat="1" ht="16.05" customHeight="1" spans="1:15">
      <c r="A385" s="53">
        <v>55503</v>
      </c>
      <c r="B385" s="6" t="s">
        <v>24741</v>
      </c>
      <c r="C385" s="6" t="s">
        <v>23259</v>
      </c>
      <c r="D385" s="53" t="s">
        <v>24331</v>
      </c>
      <c r="E385" s="53" t="s">
        <v>292</v>
      </c>
      <c r="F385" s="53" t="s">
        <v>866</v>
      </c>
      <c r="G385" s="53" t="s">
        <v>24742</v>
      </c>
      <c r="H385" s="6" t="s">
        <v>24531</v>
      </c>
      <c r="I385" s="53" t="s">
        <v>24743</v>
      </c>
      <c r="J385" s="53" t="s">
        <v>24744</v>
      </c>
      <c r="K385" s="53">
        <v>85</v>
      </c>
      <c r="L385" s="53" t="s">
        <v>24575</v>
      </c>
      <c r="M385" s="53">
        <v>2</v>
      </c>
      <c r="N385" s="9" t="s">
        <v>311</v>
      </c>
      <c r="O385" s="10" t="s">
        <v>299</v>
      </c>
    </row>
    <row r="386" s="48" customFormat="1" ht="16.05" customHeight="1" spans="1:15">
      <c r="A386" s="53">
        <v>50822</v>
      </c>
      <c r="B386" s="6" t="s">
        <v>24745</v>
      </c>
      <c r="C386" s="6" t="s">
        <v>23259</v>
      </c>
      <c r="D386" s="53" t="s">
        <v>24331</v>
      </c>
      <c r="E386" s="53" t="s">
        <v>292</v>
      </c>
      <c r="F386" s="53" t="s">
        <v>866</v>
      </c>
      <c r="G386" s="53" t="s">
        <v>24746</v>
      </c>
      <c r="H386" s="6" t="s">
        <v>24747</v>
      </c>
      <c r="I386" s="53" t="s">
        <v>24401</v>
      </c>
      <c r="J386" s="53" t="s">
        <v>24748</v>
      </c>
      <c r="K386" s="53">
        <v>80</v>
      </c>
      <c r="L386" s="53" t="s">
        <v>24357</v>
      </c>
      <c r="M386" s="53">
        <v>3</v>
      </c>
      <c r="N386" s="9" t="s">
        <v>322</v>
      </c>
      <c r="O386" s="10" t="s">
        <v>299</v>
      </c>
    </row>
    <row r="387" s="48" customFormat="1" ht="16.05" customHeight="1" spans="1:15">
      <c r="A387" s="53">
        <v>55731</v>
      </c>
      <c r="B387" s="6" t="s">
        <v>24749</v>
      </c>
      <c r="C387" s="6" t="s">
        <v>23259</v>
      </c>
      <c r="D387" s="53" t="s">
        <v>24331</v>
      </c>
      <c r="E387" s="53" t="s">
        <v>292</v>
      </c>
      <c r="F387" s="53" t="s">
        <v>866</v>
      </c>
      <c r="G387" s="53" t="s">
        <v>24750</v>
      </c>
      <c r="H387" s="6" t="s">
        <v>24640</v>
      </c>
      <c r="I387" s="53" t="s">
        <v>24641</v>
      </c>
      <c r="J387" s="53" t="s">
        <v>24750</v>
      </c>
      <c r="K387" s="53">
        <v>75</v>
      </c>
      <c r="L387" s="53" t="s">
        <v>24357</v>
      </c>
      <c r="M387" s="53">
        <v>4</v>
      </c>
      <c r="N387" s="10" t="s">
        <v>333</v>
      </c>
      <c r="O387" s="43"/>
    </row>
    <row r="388" s="48" customFormat="1" ht="16.05" customHeight="1" spans="1:15">
      <c r="A388" s="53">
        <v>49999</v>
      </c>
      <c r="B388" s="6" t="s">
        <v>24751</v>
      </c>
      <c r="C388" s="6" t="s">
        <v>23259</v>
      </c>
      <c r="D388" s="53" t="s">
        <v>24331</v>
      </c>
      <c r="E388" s="53" t="s">
        <v>292</v>
      </c>
      <c r="F388" s="53" t="s">
        <v>866</v>
      </c>
      <c r="G388" s="53" t="s">
        <v>24752</v>
      </c>
      <c r="H388" s="6" t="s">
        <v>24753</v>
      </c>
      <c r="I388" s="53" t="s">
        <v>24350</v>
      </c>
      <c r="J388" s="53" t="s">
        <v>24754</v>
      </c>
      <c r="K388" s="53">
        <v>72</v>
      </c>
      <c r="L388" s="53" t="s">
        <v>24357</v>
      </c>
      <c r="M388" s="53">
        <v>5</v>
      </c>
      <c r="N388" s="10" t="s">
        <v>333</v>
      </c>
      <c r="O388" s="43"/>
    </row>
    <row r="389" s="48" customFormat="1" ht="16.05" customHeight="1" spans="1:15">
      <c r="A389" s="53">
        <v>55533</v>
      </c>
      <c r="B389" s="6" t="s">
        <v>24755</v>
      </c>
      <c r="C389" s="6" t="s">
        <v>23259</v>
      </c>
      <c r="D389" s="53" t="s">
        <v>24331</v>
      </c>
      <c r="E389" s="53" t="s">
        <v>292</v>
      </c>
      <c r="F389" s="53" t="s">
        <v>866</v>
      </c>
      <c r="G389" s="53" t="s">
        <v>24756</v>
      </c>
      <c r="H389" s="6" t="s">
        <v>24531</v>
      </c>
      <c r="I389" s="53" t="s">
        <v>24743</v>
      </c>
      <c r="J389" s="53" t="s">
        <v>24757</v>
      </c>
      <c r="K389" s="53">
        <v>65</v>
      </c>
      <c r="L389" s="53" t="s">
        <v>24357</v>
      </c>
      <c r="M389" s="53">
        <v>6</v>
      </c>
      <c r="N389" s="10" t="s">
        <v>333</v>
      </c>
      <c r="O389" s="43"/>
    </row>
    <row r="390" s="48" customFormat="1" ht="16.05" customHeight="1" spans="1:15">
      <c r="A390" s="53">
        <v>55712</v>
      </c>
      <c r="B390" s="6" t="s">
        <v>24758</v>
      </c>
      <c r="C390" s="6" t="s">
        <v>23259</v>
      </c>
      <c r="D390" s="53" t="s">
        <v>24331</v>
      </c>
      <c r="E390" s="53" t="s">
        <v>292</v>
      </c>
      <c r="F390" s="53" t="s">
        <v>866</v>
      </c>
      <c r="G390" s="53" t="s">
        <v>24759</v>
      </c>
      <c r="H390" s="6" t="s">
        <v>24640</v>
      </c>
      <c r="I390" s="53" t="s">
        <v>24641</v>
      </c>
      <c r="J390" s="53" t="s">
        <v>24759</v>
      </c>
      <c r="K390" s="53">
        <v>63</v>
      </c>
      <c r="L390" s="53" t="s">
        <v>24591</v>
      </c>
      <c r="M390" s="53">
        <v>7</v>
      </c>
      <c r="N390" s="10" t="s">
        <v>333</v>
      </c>
      <c r="O390" s="43"/>
    </row>
    <row r="391" s="48" customFormat="1" ht="16.05" customHeight="1" spans="1:15">
      <c r="A391" s="53">
        <v>55806</v>
      </c>
      <c r="B391" s="6" t="s">
        <v>24760</v>
      </c>
      <c r="C391" s="6" t="s">
        <v>23259</v>
      </c>
      <c r="D391" s="53" t="s">
        <v>24331</v>
      </c>
      <c r="E391" s="53" t="s">
        <v>292</v>
      </c>
      <c r="F391" s="53" t="s">
        <v>866</v>
      </c>
      <c r="G391" s="53" t="s">
        <v>24761</v>
      </c>
      <c r="H391" s="6" t="s">
        <v>24640</v>
      </c>
      <c r="I391" s="53" t="s">
        <v>24641</v>
      </c>
      <c r="J391" s="53" t="s">
        <v>24761</v>
      </c>
      <c r="K391" s="53">
        <v>62</v>
      </c>
      <c r="L391" s="53" t="s">
        <v>24357</v>
      </c>
      <c r="M391" s="53">
        <v>8</v>
      </c>
      <c r="N391" s="10" t="s">
        <v>333</v>
      </c>
      <c r="O391" s="43"/>
    </row>
    <row r="392" s="48" customFormat="1" ht="16.05" customHeight="1" spans="1:15">
      <c r="A392" s="53">
        <v>55077</v>
      </c>
      <c r="B392" s="6" t="s">
        <v>24762</v>
      </c>
      <c r="C392" s="6" t="s">
        <v>23259</v>
      </c>
      <c r="D392" s="53" t="s">
        <v>24331</v>
      </c>
      <c r="E392" s="53" t="s">
        <v>292</v>
      </c>
      <c r="F392" s="53" t="s">
        <v>866</v>
      </c>
      <c r="G392" s="53" t="s">
        <v>24763</v>
      </c>
      <c r="H392" s="6" t="s">
        <v>24764</v>
      </c>
      <c r="I392" s="53" t="s">
        <v>24344</v>
      </c>
      <c r="J392" s="53" t="s">
        <v>24765</v>
      </c>
      <c r="K392" s="53">
        <v>50</v>
      </c>
      <c r="L392" s="53" t="s">
        <v>24766</v>
      </c>
      <c r="M392" s="53">
        <v>9</v>
      </c>
      <c r="N392" s="10" t="s">
        <v>333</v>
      </c>
      <c r="O392" s="43"/>
    </row>
    <row r="393" s="48" customFormat="1" ht="16.05" customHeight="1" spans="1:15">
      <c r="A393" s="53">
        <v>51800</v>
      </c>
      <c r="B393" s="6" t="s">
        <v>24767</v>
      </c>
      <c r="C393" s="6" t="s">
        <v>23259</v>
      </c>
      <c r="D393" s="53" t="s">
        <v>24331</v>
      </c>
      <c r="E393" s="53" t="s">
        <v>292</v>
      </c>
      <c r="F393" s="53" t="s">
        <v>866</v>
      </c>
      <c r="G393" s="53" t="s">
        <v>24768</v>
      </c>
      <c r="H393" s="6" t="s">
        <v>24735</v>
      </c>
      <c r="I393" s="53" t="s">
        <v>24668</v>
      </c>
      <c r="J393" s="53" t="s">
        <v>24769</v>
      </c>
      <c r="K393" s="53">
        <v>50</v>
      </c>
      <c r="L393" s="53" t="s">
        <v>24357</v>
      </c>
      <c r="M393" s="53">
        <v>10</v>
      </c>
      <c r="N393" s="43" t="s">
        <v>368</v>
      </c>
      <c r="O393" s="43"/>
    </row>
    <row r="394" s="48" customFormat="1" ht="16.05" customHeight="1" spans="1:15">
      <c r="A394" s="53">
        <v>52305</v>
      </c>
      <c r="B394" s="6" t="s">
        <v>24770</v>
      </c>
      <c r="C394" s="6" t="s">
        <v>23259</v>
      </c>
      <c r="D394" s="53" t="s">
        <v>24331</v>
      </c>
      <c r="E394" s="53" t="s">
        <v>292</v>
      </c>
      <c r="F394" s="53" t="s">
        <v>866</v>
      </c>
      <c r="G394" s="53" t="s">
        <v>24771</v>
      </c>
      <c r="H394" s="6" t="s">
        <v>24735</v>
      </c>
      <c r="I394" s="53" t="s">
        <v>24668</v>
      </c>
      <c r="J394" s="53" t="s">
        <v>21761</v>
      </c>
      <c r="K394" s="53">
        <v>42</v>
      </c>
      <c r="L394" s="53" t="s">
        <v>24357</v>
      </c>
      <c r="M394" s="53">
        <v>11</v>
      </c>
      <c r="N394" s="43" t="s">
        <v>368</v>
      </c>
      <c r="O394" s="43"/>
    </row>
    <row r="395" s="48" customFormat="1" ht="16.05" customHeight="1" spans="1:15">
      <c r="A395" s="53">
        <v>55692</v>
      </c>
      <c r="B395" s="6" t="s">
        <v>24772</v>
      </c>
      <c r="C395" s="6" t="s">
        <v>23259</v>
      </c>
      <c r="D395" s="53" t="s">
        <v>24331</v>
      </c>
      <c r="E395" s="53" t="s">
        <v>292</v>
      </c>
      <c r="F395" s="53" t="s">
        <v>866</v>
      </c>
      <c r="G395" s="53" t="s">
        <v>24773</v>
      </c>
      <c r="H395" s="6" t="s">
        <v>24640</v>
      </c>
      <c r="I395" s="53" t="s">
        <v>24641</v>
      </c>
      <c r="J395" s="53" t="s">
        <v>24773</v>
      </c>
      <c r="K395" s="53">
        <v>40</v>
      </c>
      <c r="L395" s="53" t="s">
        <v>24357</v>
      </c>
      <c r="M395" s="53">
        <v>12</v>
      </c>
      <c r="N395" s="43" t="s">
        <v>368</v>
      </c>
      <c r="O395" s="43"/>
    </row>
    <row r="396" s="48" customFormat="1" ht="16.05" customHeight="1" spans="1:15">
      <c r="A396" s="53">
        <v>52288</v>
      </c>
      <c r="B396" s="6" t="s">
        <v>24774</v>
      </c>
      <c r="C396" s="6" t="s">
        <v>23259</v>
      </c>
      <c r="D396" s="53" t="s">
        <v>24331</v>
      </c>
      <c r="E396" s="53" t="s">
        <v>292</v>
      </c>
      <c r="F396" s="53" t="s">
        <v>866</v>
      </c>
      <c r="G396" s="53" t="s">
        <v>24775</v>
      </c>
      <c r="H396" s="6" t="s">
        <v>24735</v>
      </c>
      <c r="I396" s="53" t="s">
        <v>24668</v>
      </c>
      <c r="J396" s="53" t="s">
        <v>24776</v>
      </c>
      <c r="K396" s="53">
        <v>35</v>
      </c>
      <c r="L396" s="53" t="s">
        <v>24357</v>
      </c>
      <c r="M396" s="53">
        <v>13</v>
      </c>
      <c r="N396" s="43" t="s">
        <v>368</v>
      </c>
      <c r="O396" s="43"/>
    </row>
    <row r="397" s="48" customFormat="1" ht="16.05" customHeight="1" spans="1:15">
      <c r="A397" s="53">
        <v>55807</v>
      </c>
      <c r="B397" s="6" t="s">
        <v>24777</v>
      </c>
      <c r="C397" s="6" t="s">
        <v>23259</v>
      </c>
      <c r="D397" s="53" t="s">
        <v>24331</v>
      </c>
      <c r="E397" s="53" t="s">
        <v>292</v>
      </c>
      <c r="F397" s="53" t="s">
        <v>866</v>
      </c>
      <c r="G397" s="53" t="s">
        <v>24778</v>
      </c>
      <c r="H397" s="6" t="s">
        <v>24779</v>
      </c>
      <c r="I397" s="53" t="s">
        <v>24344</v>
      </c>
      <c r="J397" s="53" t="s">
        <v>24780</v>
      </c>
      <c r="K397" s="53">
        <v>33</v>
      </c>
      <c r="L397" s="53" t="s">
        <v>24357</v>
      </c>
      <c r="M397" s="53">
        <v>14</v>
      </c>
      <c r="N397" s="43" t="s">
        <v>368</v>
      </c>
      <c r="O397" s="43"/>
    </row>
    <row r="398" s="48" customFormat="1" ht="16.05" customHeight="1" spans="1:15">
      <c r="A398" s="53">
        <v>55223</v>
      </c>
      <c r="B398" s="6" t="s">
        <v>24781</v>
      </c>
      <c r="C398" s="6" t="s">
        <v>23259</v>
      </c>
      <c r="D398" s="53" t="s">
        <v>24331</v>
      </c>
      <c r="E398" s="53" t="s">
        <v>292</v>
      </c>
      <c r="F398" s="53" t="s">
        <v>866</v>
      </c>
      <c r="G398" s="53" t="s">
        <v>24782</v>
      </c>
      <c r="H398" s="6" t="s">
        <v>24388</v>
      </c>
      <c r="I398" s="53" t="s">
        <v>24389</v>
      </c>
      <c r="J398" s="53" t="s">
        <v>24783</v>
      </c>
      <c r="K398" s="53">
        <v>32</v>
      </c>
      <c r="L398" s="53" t="s">
        <v>24784</v>
      </c>
      <c r="M398" s="53">
        <v>15</v>
      </c>
      <c r="N398" s="43" t="s">
        <v>368</v>
      </c>
      <c r="O398" s="43"/>
    </row>
    <row r="399" s="48" customFormat="1" ht="16.05" customHeight="1" spans="1:15">
      <c r="A399" s="53">
        <v>55193</v>
      </c>
      <c r="B399" s="6" t="s">
        <v>24785</v>
      </c>
      <c r="C399" s="6" t="s">
        <v>23259</v>
      </c>
      <c r="D399" s="53" t="s">
        <v>24331</v>
      </c>
      <c r="E399" s="53" t="s">
        <v>292</v>
      </c>
      <c r="F399" s="53" t="s">
        <v>866</v>
      </c>
      <c r="G399" s="53" t="s">
        <v>24786</v>
      </c>
      <c r="H399" s="6" t="s">
        <v>24787</v>
      </c>
      <c r="I399" s="53" t="s">
        <v>24696</v>
      </c>
      <c r="J399" s="53" t="s">
        <v>24788</v>
      </c>
      <c r="K399" s="53">
        <v>32</v>
      </c>
      <c r="L399" s="53" t="s">
        <v>24789</v>
      </c>
      <c r="M399" s="53">
        <v>16</v>
      </c>
      <c r="N399" s="43" t="s">
        <v>368</v>
      </c>
      <c r="O399" s="43"/>
    </row>
    <row r="400" s="48" customFormat="1" ht="16.05" customHeight="1" spans="1:15">
      <c r="A400" s="53">
        <v>52361</v>
      </c>
      <c r="B400" s="6" t="s">
        <v>24790</v>
      </c>
      <c r="C400" s="6" t="s">
        <v>23259</v>
      </c>
      <c r="D400" s="53" t="s">
        <v>24331</v>
      </c>
      <c r="E400" s="53" t="s">
        <v>292</v>
      </c>
      <c r="F400" s="53" t="s">
        <v>866</v>
      </c>
      <c r="G400" s="53" t="s">
        <v>24791</v>
      </c>
      <c r="H400" s="6" t="s">
        <v>24735</v>
      </c>
      <c r="I400" s="53" t="s">
        <v>24668</v>
      </c>
      <c r="J400" s="53" t="s">
        <v>24792</v>
      </c>
      <c r="K400" s="53">
        <v>32</v>
      </c>
      <c r="L400" s="53" t="s">
        <v>24357</v>
      </c>
      <c r="M400" s="53">
        <v>17</v>
      </c>
      <c r="N400" s="43" t="s">
        <v>368</v>
      </c>
      <c r="O400" s="43"/>
    </row>
    <row r="401" s="48" customFormat="1" ht="16.05" customHeight="1" spans="1:15">
      <c r="A401" s="53">
        <v>51835</v>
      </c>
      <c r="B401" s="6" t="s">
        <v>24793</v>
      </c>
      <c r="C401" s="6" t="s">
        <v>23259</v>
      </c>
      <c r="D401" s="53" t="s">
        <v>24331</v>
      </c>
      <c r="E401" s="53" t="s">
        <v>292</v>
      </c>
      <c r="F401" s="53" t="s">
        <v>866</v>
      </c>
      <c r="G401" s="53" t="s">
        <v>24794</v>
      </c>
      <c r="H401" s="6" t="s">
        <v>24735</v>
      </c>
      <c r="I401" s="53" t="s">
        <v>24668</v>
      </c>
      <c r="J401" s="53" t="s">
        <v>24795</v>
      </c>
      <c r="K401" s="53">
        <v>25</v>
      </c>
      <c r="L401" s="53" t="s">
        <v>24357</v>
      </c>
      <c r="M401" s="53">
        <v>18</v>
      </c>
      <c r="N401" s="43" t="s">
        <v>368</v>
      </c>
      <c r="O401" s="43"/>
    </row>
  </sheetData>
  <mergeCells count="1">
    <mergeCell ref="A1:O1"/>
  </mergeCells>
  <conditionalFormatting sqref="B2:B1048576">
    <cfRule type="duplicateValues" dxfId="0" priority="1"/>
  </conditionalFormatting>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99"/>
  <sheetViews>
    <sheetView zoomScale="80" zoomScaleNormal="80" topLeftCell="A186" workbookViewId="0">
      <selection activeCell="G11" sqref="G11"/>
    </sheetView>
  </sheetViews>
  <sheetFormatPr defaultColWidth="9.07079646017699" defaultRowHeight="13.5"/>
  <cols>
    <col min="1" max="1" width="9" style="2" customWidth="1"/>
    <col min="2" max="2" width="28.6017699115044" style="2" customWidth="1"/>
    <col min="3" max="3" width="21" style="2" customWidth="1"/>
    <col min="4" max="4" width="9" style="2" customWidth="1"/>
    <col min="5" max="5" width="11.070796460177" style="34" customWidth="1"/>
    <col min="6" max="6" width="10.8672566371681" style="2" customWidth="1"/>
    <col min="7" max="7" width="16.070796460177" style="2" customWidth="1"/>
    <col min="8" max="8" width="28.7964601769912" style="2" customWidth="1"/>
    <col min="9" max="9" width="14" style="2" customWidth="1"/>
    <col min="10" max="10" width="16.1327433628319" style="2" customWidth="1"/>
    <col min="11" max="11" width="10.4690265486726" style="35" customWidth="1"/>
    <col min="12" max="12" width="10.2654867256637" style="35" customWidth="1"/>
    <col min="13" max="13" width="11.3982300884956" style="35" customWidth="1"/>
    <col min="14" max="14" width="13.929203539823" style="36" customWidth="1"/>
    <col min="15" max="15" width="14.2035398230088" style="19" customWidth="1"/>
    <col min="16" max="16384" width="9.07079646017699" style="35"/>
  </cols>
  <sheetData>
    <row r="1" ht="35" customHeight="1" spans="1:15">
      <c r="A1" s="4" t="s">
        <v>24796</v>
      </c>
      <c r="B1" s="4"/>
      <c r="C1" s="4"/>
      <c r="D1" s="4"/>
      <c r="E1" s="4"/>
      <c r="F1" s="4"/>
      <c r="G1" s="4"/>
      <c r="H1" s="4"/>
      <c r="I1" s="4"/>
      <c r="J1" s="4"/>
      <c r="K1" s="4"/>
      <c r="L1" s="4"/>
      <c r="M1" s="4"/>
      <c r="N1" s="4"/>
      <c r="O1" s="4"/>
    </row>
    <row r="2" s="33" customFormat="1" ht="16.05" customHeight="1" spans="1:15">
      <c r="A2" s="37" t="s">
        <v>1</v>
      </c>
      <c r="B2" s="37" t="s">
        <v>1748</v>
      </c>
      <c r="C2" s="37" t="s">
        <v>283</v>
      </c>
      <c r="D2" s="37" t="s">
        <v>284</v>
      </c>
      <c r="E2" s="37" t="s">
        <v>285</v>
      </c>
      <c r="F2" s="37" t="s">
        <v>286</v>
      </c>
      <c r="G2" s="37" t="s">
        <v>3</v>
      </c>
      <c r="H2" s="37" t="s">
        <v>1749</v>
      </c>
      <c r="I2" s="37" t="s">
        <v>5</v>
      </c>
      <c r="J2" s="37" t="s">
        <v>1750</v>
      </c>
      <c r="K2" s="37" t="s">
        <v>1751</v>
      </c>
      <c r="L2" s="37" t="s">
        <v>1752</v>
      </c>
      <c r="M2" s="42" t="s">
        <v>1753</v>
      </c>
      <c r="N2" s="24" t="s">
        <v>7</v>
      </c>
      <c r="O2" s="5" t="s">
        <v>288</v>
      </c>
    </row>
    <row r="3" ht="16.05" customHeight="1" spans="1:15">
      <c r="A3" s="38" t="s">
        <v>3448</v>
      </c>
      <c r="B3" s="39"/>
      <c r="C3" s="39"/>
      <c r="D3" s="39"/>
      <c r="E3" s="39"/>
      <c r="F3" s="39"/>
      <c r="G3" s="39"/>
      <c r="H3" s="39"/>
      <c r="I3" s="39"/>
      <c r="J3" s="39"/>
      <c r="K3" s="39"/>
      <c r="L3" s="39"/>
      <c r="M3" s="43"/>
      <c r="N3" s="44"/>
      <c r="O3" s="6"/>
    </row>
    <row r="4" ht="16.05" customHeight="1" spans="1:15">
      <c r="A4" s="38">
        <v>54857</v>
      </c>
      <c r="B4" s="38" t="s">
        <v>24797</v>
      </c>
      <c r="C4" s="38" t="s">
        <v>24798</v>
      </c>
      <c r="D4" s="38" t="s">
        <v>24799</v>
      </c>
      <c r="E4" s="6" t="s">
        <v>292</v>
      </c>
      <c r="F4" s="38" t="s">
        <v>293</v>
      </c>
      <c r="G4" s="38" t="s">
        <v>24800</v>
      </c>
      <c r="H4" s="38" t="s">
        <v>21420</v>
      </c>
      <c r="I4" s="38" t="s">
        <v>24801</v>
      </c>
      <c r="J4" s="38" t="s">
        <v>24802</v>
      </c>
      <c r="K4" s="6">
        <v>175</v>
      </c>
      <c r="L4" s="6">
        <v>55.03</v>
      </c>
      <c r="M4" s="6" t="s">
        <v>7000</v>
      </c>
      <c r="N4" s="9" t="s">
        <v>298</v>
      </c>
      <c r="O4" s="10" t="s">
        <v>299</v>
      </c>
    </row>
    <row r="5" ht="16.05" customHeight="1" spans="1:15">
      <c r="A5" s="38">
        <v>56683</v>
      </c>
      <c r="B5" s="38" t="s">
        <v>24803</v>
      </c>
      <c r="C5" s="38" t="s">
        <v>24798</v>
      </c>
      <c r="D5" s="38" t="s">
        <v>24799</v>
      </c>
      <c r="E5" s="6" t="s">
        <v>292</v>
      </c>
      <c r="F5" s="38" t="s">
        <v>293</v>
      </c>
      <c r="G5" s="38" t="s">
        <v>24804</v>
      </c>
      <c r="H5" s="38" t="s">
        <v>24805</v>
      </c>
      <c r="I5" s="38" t="s">
        <v>24806</v>
      </c>
      <c r="J5" s="38" t="s">
        <v>24807</v>
      </c>
      <c r="K5" s="6">
        <v>175</v>
      </c>
      <c r="L5" s="6">
        <v>61.41</v>
      </c>
      <c r="M5" s="6" t="s">
        <v>7010</v>
      </c>
      <c r="N5" s="9" t="s">
        <v>311</v>
      </c>
      <c r="O5" s="10" t="s">
        <v>299</v>
      </c>
    </row>
    <row r="6" ht="16.05" customHeight="1" spans="1:15">
      <c r="A6" s="38">
        <v>58216</v>
      </c>
      <c r="B6" s="38" t="s">
        <v>24808</v>
      </c>
      <c r="C6" s="38" t="s">
        <v>24798</v>
      </c>
      <c r="D6" s="38" t="s">
        <v>24799</v>
      </c>
      <c r="E6" s="6" t="s">
        <v>292</v>
      </c>
      <c r="F6" s="38" t="s">
        <v>293</v>
      </c>
      <c r="G6" s="38" t="s">
        <v>24809</v>
      </c>
      <c r="H6" s="38" t="s">
        <v>24810</v>
      </c>
      <c r="I6" s="38" t="s">
        <v>24811</v>
      </c>
      <c r="J6" s="38" t="s">
        <v>24812</v>
      </c>
      <c r="K6" s="6">
        <v>175</v>
      </c>
      <c r="L6" s="6">
        <v>88.72</v>
      </c>
      <c r="M6" s="6" t="s">
        <v>7021</v>
      </c>
      <c r="N6" s="9" t="s">
        <v>322</v>
      </c>
      <c r="O6" s="10" t="s">
        <v>299</v>
      </c>
    </row>
    <row r="7" ht="16.05" customHeight="1" spans="1:15">
      <c r="A7" s="38">
        <v>53229</v>
      </c>
      <c r="B7" s="38" t="s">
        <v>24813</v>
      </c>
      <c r="C7" s="38" t="s">
        <v>24798</v>
      </c>
      <c r="D7" s="38" t="s">
        <v>24799</v>
      </c>
      <c r="E7" s="6" t="s">
        <v>292</v>
      </c>
      <c r="F7" s="38" t="s">
        <v>293</v>
      </c>
      <c r="G7" s="38" t="s">
        <v>24814</v>
      </c>
      <c r="H7" s="38" t="s">
        <v>24815</v>
      </c>
      <c r="I7" s="38" t="s">
        <v>24816</v>
      </c>
      <c r="J7" s="38" t="s">
        <v>24817</v>
      </c>
      <c r="K7" s="6">
        <v>175</v>
      </c>
      <c r="L7" s="6">
        <v>105.53</v>
      </c>
      <c r="M7" s="6">
        <v>4</v>
      </c>
      <c r="N7" s="10" t="s">
        <v>642</v>
      </c>
      <c r="O7" s="10" t="s">
        <v>299</v>
      </c>
    </row>
    <row r="8" ht="16.05" customHeight="1" spans="1:15">
      <c r="A8" s="38">
        <v>57742</v>
      </c>
      <c r="B8" s="38" t="s">
        <v>24818</v>
      </c>
      <c r="C8" s="38" t="s">
        <v>24798</v>
      </c>
      <c r="D8" s="38" t="s">
        <v>24799</v>
      </c>
      <c r="E8" s="6" t="s">
        <v>292</v>
      </c>
      <c r="F8" s="38" t="s">
        <v>293</v>
      </c>
      <c r="G8" s="38" t="s">
        <v>24819</v>
      </c>
      <c r="H8" s="38" t="s">
        <v>24820</v>
      </c>
      <c r="I8" s="38" t="s">
        <v>24821</v>
      </c>
      <c r="J8" s="38" t="s">
        <v>24822</v>
      </c>
      <c r="K8" s="6">
        <v>170</v>
      </c>
      <c r="L8" s="6">
        <v>113.04</v>
      </c>
      <c r="M8" s="6">
        <v>5</v>
      </c>
      <c r="N8" s="10" t="s">
        <v>642</v>
      </c>
      <c r="O8" s="10" t="s">
        <v>299</v>
      </c>
    </row>
    <row r="9" ht="16.05" customHeight="1" spans="1:15">
      <c r="A9" s="38">
        <v>57079</v>
      </c>
      <c r="B9" s="38" t="s">
        <v>24823</v>
      </c>
      <c r="C9" s="38" t="s">
        <v>24798</v>
      </c>
      <c r="D9" s="38" t="s">
        <v>24799</v>
      </c>
      <c r="E9" s="6" t="s">
        <v>292</v>
      </c>
      <c r="F9" s="38" t="s">
        <v>293</v>
      </c>
      <c r="G9" s="38" t="s">
        <v>24824</v>
      </c>
      <c r="H9" s="38" t="s">
        <v>24825</v>
      </c>
      <c r="I9" s="38" t="s">
        <v>24826</v>
      </c>
      <c r="J9" s="38" t="s">
        <v>24827</v>
      </c>
      <c r="K9" s="6">
        <v>170</v>
      </c>
      <c r="L9" s="6">
        <v>115.81</v>
      </c>
      <c r="M9" s="6">
        <v>6</v>
      </c>
      <c r="N9" s="10" t="s">
        <v>642</v>
      </c>
      <c r="O9" s="10" t="s">
        <v>299</v>
      </c>
    </row>
    <row r="10" ht="16.05" customHeight="1" spans="1:15">
      <c r="A10" s="38">
        <v>57178</v>
      </c>
      <c r="B10" s="38" t="s">
        <v>24828</v>
      </c>
      <c r="C10" s="38" t="s">
        <v>24798</v>
      </c>
      <c r="D10" s="38" t="s">
        <v>24799</v>
      </c>
      <c r="E10" s="6" t="s">
        <v>292</v>
      </c>
      <c r="F10" s="38" t="s">
        <v>293</v>
      </c>
      <c r="G10" s="38" t="s">
        <v>24829</v>
      </c>
      <c r="H10" s="38" t="s">
        <v>24830</v>
      </c>
      <c r="I10" s="38" t="s">
        <v>24831</v>
      </c>
      <c r="J10" s="38" t="s">
        <v>24832</v>
      </c>
      <c r="K10" s="6">
        <v>165</v>
      </c>
      <c r="L10" s="6">
        <v>95.03</v>
      </c>
      <c r="M10" s="6">
        <v>7</v>
      </c>
      <c r="N10" s="10" t="s">
        <v>642</v>
      </c>
      <c r="O10" s="10" t="s">
        <v>299</v>
      </c>
    </row>
    <row r="11" ht="16.05" customHeight="1" spans="1:15">
      <c r="A11" s="38">
        <v>55254</v>
      </c>
      <c r="B11" s="38" t="s">
        <v>24833</v>
      </c>
      <c r="C11" s="38" t="s">
        <v>24798</v>
      </c>
      <c r="D11" s="38" t="s">
        <v>24799</v>
      </c>
      <c r="E11" s="6" t="s">
        <v>292</v>
      </c>
      <c r="F11" s="38" t="s">
        <v>293</v>
      </c>
      <c r="G11" s="38" t="s">
        <v>24834</v>
      </c>
      <c r="H11" s="38" t="s">
        <v>24835</v>
      </c>
      <c r="I11" s="38" t="s">
        <v>24836</v>
      </c>
      <c r="J11" s="38" t="s">
        <v>24837</v>
      </c>
      <c r="K11" s="6">
        <v>160</v>
      </c>
      <c r="L11" s="6">
        <v>59.35</v>
      </c>
      <c r="M11" s="6">
        <v>8</v>
      </c>
      <c r="N11" s="10" t="s">
        <v>642</v>
      </c>
      <c r="O11" s="10" t="s">
        <v>299</v>
      </c>
    </row>
    <row r="12" ht="16.05" customHeight="1" spans="1:15">
      <c r="A12" s="38">
        <v>55132</v>
      </c>
      <c r="B12" s="38" t="s">
        <v>24838</v>
      </c>
      <c r="C12" s="38" t="s">
        <v>24798</v>
      </c>
      <c r="D12" s="38" t="s">
        <v>24799</v>
      </c>
      <c r="E12" s="6" t="s">
        <v>292</v>
      </c>
      <c r="F12" s="38" t="s">
        <v>293</v>
      </c>
      <c r="G12" s="38" t="s">
        <v>24839</v>
      </c>
      <c r="H12" s="38" t="s">
        <v>24840</v>
      </c>
      <c r="I12" s="38" t="s">
        <v>24836</v>
      </c>
      <c r="J12" s="38" t="s">
        <v>24841</v>
      </c>
      <c r="K12" s="6">
        <v>160</v>
      </c>
      <c r="L12" s="6">
        <v>66.4</v>
      </c>
      <c r="M12" s="6">
        <v>9</v>
      </c>
      <c r="N12" s="10" t="s">
        <v>333</v>
      </c>
      <c r="O12" s="6"/>
    </row>
    <row r="13" ht="16.05" customHeight="1" spans="1:15">
      <c r="A13" s="38">
        <v>57150</v>
      </c>
      <c r="B13" s="38" t="s">
        <v>24842</v>
      </c>
      <c r="C13" s="38" t="s">
        <v>24798</v>
      </c>
      <c r="D13" s="38" t="s">
        <v>24799</v>
      </c>
      <c r="E13" s="6" t="s">
        <v>292</v>
      </c>
      <c r="F13" s="38" t="s">
        <v>293</v>
      </c>
      <c r="G13" s="38" t="s">
        <v>24843</v>
      </c>
      <c r="H13" s="38" t="s">
        <v>24844</v>
      </c>
      <c r="I13" s="38" t="s">
        <v>24831</v>
      </c>
      <c r="J13" s="38" t="s">
        <v>24845</v>
      </c>
      <c r="K13" s="6">
        <v>160</v>
      </c>
      <c r="L13" s="6">
        <v>80.5</v>
      </c>
      <c r="M13" s="6">
        <v>10</v>
      </c>
      <c r="N13" s="10" t="s">
        <v>333</v>
      </c>
      <c r="O13" s="6"/>
    </row>
    <row r="14" ht="16.05" customHeight="1" spans="1:15">
      <c r="A14" s="38">
        <v>51207</v>
      </c>
      <c r="B14" s="38" t="s">
        <v>24846</v>
      </c>
      <c r="C14" s="38" t="s">
        <v>24798</v>
      </c>
      <c r="D14" s="38" t="s">
        <v>24799</v>
      </c>
      <c r="E14" s="6" t="s">
        <v>292</v>
      </c>
      <c r="F14" s="38" t="s">
        <v>293</v>
      </c>
      <c r="G14" s="38" t="s">
        <v>24847</v>
      </c>
      <c r="H14" s="38" t="s">
        <v>10835</v>
      </c>
      <c r="I14" s="38" t="s">
        <v>12224</v>
      </c>
      <c r="J14" s="38" t="s">
        <v>24848</v>
      </c>
      <c r="K14" s="6">
        <v>160</v>
      </c>
      <c r="L14" s="6">
        <v>82.22</v>
      </c>
      <c r="M14" s="6">
        <v>11</v>
      </c>
      <c r="N14" s="10" t="s">
        <v>333</v>
      </c>
      <c r="O14" s="6"/>
    </row>
    <row r="15" ht="16.05" customHeight="1" spans="1:15">
      <c r="A15" s="38">
        <v>55480</v>
      </c>
      <c r="B15" s="38" t="s">
        <v>24849</v>
      </c>
      <c r="C15" s="38" t="s">
        <v>24798</v>
      </c>
      <c r="D15" s="38" t="s">
        <v>24799</v>
      </c>
      <c r="E15" s="6" t="s">
        <v>292</v>
      </c>
      <c r="F15" s="38" t="s">
        <v>293</v>
      </c>
      <c r="G15" s="38" t="s">
        <v>24850</v>
      </c>
      <c r="H15" s="38" t="s">
        <v>24851</v>
      </c>
      <c r="I15" s="38" t="s">
        <v>24852</v>
      </c>
      <c r="J15" s="38" t="s">
        <v>24853</v>
      </c>
      <c r="K15" s="6">
        <v>160</v>
      </c>
      <c r="L15" s="6">
        <v>85.44</v>
      </c>
      <c r="M15" s="6">
        <v>12</v>
      </c>
      <c r="N15" s="10" t="s">
        <v>333</v>
      </c>
      <c r="O15" s="6"/>
    </row>
    <row r="16" ht="16.05" customHeight="1" spans="1:15">
      <c r="A16" s="38">
        <v>54729</v>
      </c>
      <c r="B16" s="38" t="s">
        <v>24854</v>
      </c>
      <c r="C16" s="38" t="s">
        <v>24798</v>
      </c>
      <c r="D16" s="38" t="s">
        <v>24799</v>
      </c>
      <c r="E16" s="6" t="s">
        <v>292</v>
      </c>
      <c r="F16" s="38" t="s">
        <v>293</v>
      </c>
      <c r="G16" s="38" t="s">
        <v>24855</v>
      </c>
      <c r="H16" s="38" t="s">
        <v>2502</v>
      </c>
      <c r="I16" s="38" t="s">
        <v>2503</v>
      </c>
      <c r="J16" s="38" t="s">
        <v>24856</v>
      </c>
      <c r="K16" s="6">
        <v>160</v>
      </c>
      <c r="L16" s="6">
        <v>86.12</v>
      </c>
      <c r="M16" s="6">
        <v>13</v>
      </c>
      <c r="N16" s="10" t="s">
        <v>333</v>
      </c>
      <c r="O16" s="6"/>
    </row>
    <row r="17" ht="16.05" customHeight="1" spans="1:15">
      <c r="A17" s="38">
        <v>54978</v>
      </c>
      <c r="B17" s="38" t="s">
        <v>24857</v>
      </c>
      <c r="C17" s="38" t="s">
        <v>24798</v>
      </c>
      <c r="D17" s="38" t="s">
        <v>24799</v>
      </c>
      <c r="E17" s="6" t="s">
        <v>292</v>
      </c>
      <c r="F17" s="38" t="s">
        <v>293</v>
      </c>
      <c r="G17" s="38" t="s">
        <v>24858</v>
      </c>
      <c r="H17" s="38" t="s">
        <v>24859</v>
      </c>
      <c r="I17" s="38" t="s">
        <v>24860</v>
      </c>
      <c r="J17" s="38" t="s">
        <v>24861</v>
      </c>
      <c r="K17" s="6">
        <v>150</v>
      </c>
      <c r="L17" s="6">
        <v>45.06</v>
      </c>
      <c r="M17" s="6">
        <v>14</v>
      </c>
      <c r="N17" s="10" t="s">
        <v>333</v>
      </c>
      <c r="O17" s="6"/>
    </row>
    <row r="18" ht="16.05" customHeight="1" spans="1:15">
      <c r="A18" s="38">
        <v>55269</v>
      </c>
      <c r="B18" s="38" t="s">
        <v>24862</v>
      </c>
      <c r="C18" s="38" t="s">
        <v>24798</v>
      </c>
      <c r="D18" s="38" t="s">
        <v>24799</v>
      </c>
      <c r="E18" s="6" t="s">
        <v>292</v>
      </c>
      <c r="F18" s="38" t="s">
        <v>293</v>
      </c>
      <c r="G18" s="38" t="s">
        <v>24863</v>
      </c>
      <c r="H18" s="38" t="s">
        <v>24864</v>
      </c>
      <c r="I18" s="38" t="s">
        <v>24836</v>
      </c>
      <c r="J18" s="38" t="s">
        <v>24865</v>
      </c>
      <c r="K18" s="6">
        <v>150</v>
      </c>
      <c r="L18" s="6">
        <v>61.54</v>
      </c>
      <c r="M18" s="6">
        <v>15</v>
      </c>
      <c r="N18" s="10" t="s">
        <v>333</v>
      </c>
      <c r="O18" s="6"/>
    </row>
    <row r="19" ht="16.05" customHeight="1" spans="1:15">
      <c r="A19" s="38">
        <v>56697</v>
      </c>
      <c r="B19" s="38" t="s">
        <v>24866</v>
      </c>
      <c r="C19" s="38" t="s">
        <v>24798</v>
      </c>
      <c r="D19" s="38" t="s">
        <v>24799</v>
      </c>
      <c r="E19" s="6" t="s">
        <v>292</v>
      </c>
      <c r="F19" s="38" t="s">
        <v>293</v>
      </c>
      <c r="G19" s="38" t="s">
        <v>24867</v>
      </c>
      <c r="H19" s="38" t="s">
        <v>482</v>
      </c>
      <c r="I19" s="38" t="s">
        <v>24806</v>
      </c>
      <c r="J19" s="38" t="s">
        <v>24868</v>
      </c>
      <c r="K19" s="6">
        <v>150</v>
      </c>
      <c r="L19" s="6">
        <v>65.15</v>
      </c>
      <c r="M19" s="6">
        <v>16</v>
      </c>
      <c r="N19" s="10" t="s">
        <v>333</v>
      </c>
      <c r="O19" s="6"/>
    </row>
    <row r="20" ht="16.05" customHeight="1" spans="1:15">
      <c r="A20" s="38">
        <v>54847</v>
      </c>
      <c r="B20" s="38" t="s">
        <v>24869</v>
      </c>
      <c r="C20" s="38" t="s">
        <v>24798</v>
      </c>
      <c r="D20" s="38" t="s">
        <v>24799</v>
      </c>
      <c r="E20" s="6" t="s">
        <v>292</v>
      </c>
      <c r="F20" s="38" t="s">
        <v>293</v>
      </c>
      <c r="G20" s="38" t="s">
        <v>24870</v>
      </c>
      <c r="H20" s="38" t="s">
        <v>2502</v>
      </c>
      <c r="I20" s="38" t="s">
        <v>2503</v>
      </c>
      <c r="J20" s="38" t="s">
        <v>24871</v>
      </c>
      <c r="K20" s="6">
        <v>150</v>
      </c>
      <c r="L20" s="6">
        <v>70.69</v>
      </c>
      <c r="M20" s="6">
        <v>17</v>
      </c>
      <c r="N20" s="10" t="s">
        <v>333</v>
      </c>
      <c r="O20" s="6"/>
    </row>
    <row r="21" ht="16.05" customHeight="1" spans="1:15">
      <c r="A21" s="38">
        <v>53985</v>
      </c>
      <c r="B21" s="38" t="s">
        <v>24872</v>
      </c>
      <c r="C21" s="38" t="s">
        <v>24798</v>
      </c>
      <c r="D21" s="38" t="s">
        <v>24799</v>
      </c>
      <c r="E21" s="6" t="s">
        <v>292</v>
      </c>
      <c r="F21" s="38" t="s">
        <v>293</v>
      </c>
      <c r="G21" s="38" t="s">
        <v>24873</v>
      </c>
      <c r="H21" s="38" t="s">
        <v>2502</v>
      </c>
      <c r="I21" s="38" t="s">
        <v>2503</v>
      </c>
      <c r="J21" s="38" t="s">
        <v>24874</v>
      </c>
      <c r="K21" s="6">
        <v>150</v>
      </c>
      <c r="L21" s="6">
        <v>78.31</v>
      </c>
      <c r="M21" s="6">
        <v>18</v>
      </c>
      <c r="N21" s="10" t="s">
        <v>333</v>
      </c>
      <c r="O21" s="6"/>
    </row>
    <row r="22" ht="16.05" customHeight="1" spans="1:15">
      <c r="A22" s="38">
        <v>47716</v>
      </c>
      <c r="B22" s="38" t="s">
        <v>24875</v>
      </c>
      <c r="C22" s="38" t="s">
        <v>24798</v>
      </c>
      <c r="D22" s="38" t="s">
        <v>24799</v>
      </c>
      <c r="E22" s="6" t="s">
        <v>292</v>
      </c>
      <c r="F22" s="38" t="s">
        <v>293</v>
      </c>
      <c r="G22" s="38" t="s">
        <v>24876</v>
      </c>
      <c r="H22" s="38" t="s">
        <v>24877</v>
      </c>
      <c r="I22" s="38" t="s">
        <v>24878</v>
      </c>
      <c r="J22" s="38" t="s">
        <v>24879</v>
      </c>
      <c r="K22" s="6">
        <v>150</v>
      </c>
      <c r="L22" s="6">
        <v>114.05</v>
      </c>
      <c r="M22" s="6">
        <v>19</v>
      </c>
      <c r="N22" s="10" t="s">
        <v>333</v>
      </c>
      <c r="O22" s="6"/>
    </row>
    <row r="23" ht="16.05" customHeight="1" spans="1:15">
      <c r="A23" s="38">
        <v>54502</v>
      </c>
      <c r="B23" s="38" t="s">
        <v>24880</v>
      </c>
      <c r="C23" s="38" t="s">
        <v>24798</v>
      </c>
      <c r="D23" s="38" t="s">
        <v>24799</v>
      </c>
      <c r="E23" s="6" t="s">
        <v>292</v>
      </c>
      <c r="F23" s="38" t="s">
        <v>293</v>
      </c>
      <c r="G23" s="38" t="s">
        <v>24881</v>
      </c>
      <c r="H23" s="38" t="s">
        <v>24859</v>
      </c>
      <c r="I23" s="38" t="s">
        <v>24860</v>
      </c>
      <c r="J23" s="38" t="s">
        <v>24882</v>
      </c>
      <c r="K23" s="6">
        <v>145</v>
      </c>
      <c r="L23" s="6">
        <v>54.85</v>
      </c>
      <c r="M23" s="6">
        <v>20</v>
      </c>
      <c r="N23" s="10" t="s">
        <v>333</v>
      </c>
      <c r="O23" s="6"/>
    </row>
    <row r="24" ht="16.05" customHeight="1" spans="1:15">
      <c r="A24" s="38">
        <v>54532</v>
      </c>
      <c r="B24" s="38" t="s">
        <v>24883</v>
      </c>
      <c r="C24" s="38" t="s">
        <v>24798</v>
      </c>
      <c r="D24" s="38" t="s">
        <v>24799</v>
      </c>
      <c r="E24" s="6" t="s">
        <v>292</v>
      </c>
      <c r="F24" s="38" t="s">
        <v>293</v>
      </c>
      <c r="G24" s="38" t="s">
        <v>24884</v>
      </c>
      <c r="H24" s="38" t="s">
        <v>24859</v>
      </c>
      <c r="I24" s="38" t="s">
        <v>24860</v>
      </c>
      <c r="J24" s="38" t="s">
        <v>24885</v>
      </c>
      <c r="K24" s="6">
        <v>145</v>
      </c>
      <c r="L24" s="6">
        <v>56.31</v>
      </c>
      <c r="M24" s="6">
        <v>21</v>
      </c>
      <c r="N24" s="10" t="s">
        <v>333</v>
      </c>
      <c r="O24" s="6"/>
    </row>
    <row r="25" ht="16.05" customHeight="1" spans="1:15">
      <c r="A25" s="38">
        <v>53814</v>
      </c>
      <c r="B25" s="38" t="s">
        <v>24886</v>
      </c>
      <c r="C25" s="38" t="s">
        <v>24798</v>
      </c>
      <c r="D25" s="38" t="s">
        <v>24799</v>
      </c>
      <c r="E25" s="6" t="s">
        <v>292</v>
      </c>
      <c r="F25" s="38" t="s">
        <v>293</v>
      </c>
      <c r="G25" s="38" t="s">
        <v>24887</v>
      </c>
      <c r="H25" s="38" t="s">
        <v>24888</v>
      </c>
      <c r="I25" s="38" t="s">
        <v>24889</v>
      </c>
      <c r="J25" s="38" t="s">
        <v>24890</v>
      </c>
      <c r="K25" s="6">
        <v>145</v>
      </c>
      <c r="L25" s="6">
        <v>94.19</v>
      </c>
      <c r="M25" s="6">
        <v>22</v>
      </c>
      <c r="N25" s="10" t="s">
        <v>333</v>
      </c>
      <c r="O25" s="6"/>
    </row>
    <row r="26" ht="16.05" customHeight="1" spans="1:15">
      <c r="A26" s="38">
        <v>55588</v>
      </c>
      <c r="B26" s="38" t="s">
        <v>24891</v>
      </c>
      <c r="C26" s="38" t="s">
        <v>24798</v>
      </c>
      <c r="D26" s="38" t="s">
        <v>24799</v>
      </c>
      <c r="E26" s="6" t="s">
        <v>292</v>
      </c>
      <c r="F26" s="38" t="s">
        <v>293</v>
      </c>
      <c r="G26" s="38" t="s">
        <v>24892</v>
      </c>
      <c r="H26" s="38" t="s">
        <v>24893</v>
      </c>
      <c r="I26" s="38" t="s">
        <v>24894</v>
      </c>
      <c r="J26" s="38" t="s">
        <v>24895</v>
      </c>
      <c r="K26" s="6">
        <v>145</v>
      </c>
      <c r="L26" s="6">
        <v>97.97</v>
      </c>
      <c r="M26" s="6">
        <v>23</v>
      </c>
      <c r="N26" s="10" t="s">
        <v>333</v>
      </c>
      <c r="O26" s="6"/>
    </row>
    <row r="27" ht="16.05" customHeight="1" spans="1:15">
      <c r="A27" s="38">
        <v>54941</v>
      </c>
      <c r="B27" s="38" t="s">
        <v>24896</v>
      </c>
      <c r="C27" s="38" t="s">
        <v>24798</v>
      </c>
      <c r="D27" s="38" t="s">
        <v>24799</v>
      </c>
      <c r="E27" s="6" t="s">
        <v>292</v>
      </c>
      <c r="F27" s="38" t="s">
        <v>293</v>
      </c>
      <c r="G27" s="38" t="s">
        <v>24897</v>
      </c>
      <c r="H27" s="38" t="s">
        <v>24815</v>
      </c>
      <c r="I27" s="38" t="s">
        <v>24898</v>
      </c>
      <c r="J27" s="38" t="s">
        <v>24899</v>
      </c>
      <c r="K27" s="6">
        <v>140</v>
      </c>
      <c r="L27" s="6">
        <v>83.6</v>
      </c>
      <c r="M27" s="6">
        <v>24</v>
      </c>
      <c r="N27" s="10" t="s">
        <v>333</v>
      </c>
      <c r="O27" s="6"/>
    </row>
    <row r="28" ht="16.05" customHeight="1" spans="1:15">
      <c r="A28" s="38">
        <v>45720</v>
      </c>
      <c r="B28" s="38" t="s">
        <v>24900</v>
      </c>
      <c r="C28" s="38" t="s">
        <v>24798</v>
      </c>
      <c r="D28" s="38" t="s">
        <v>24799</v>
      </c>
      <c r="E28" s="6" t="s">
        <v>292</v>
      </c>
      <c r="F28" s="38" t="s">
        <v>293</v>
      </c>
      <c r="G28" s="38" t="s">
        <v>24901</v>
      </c>
      <c r="H28" s="38" t="s">
        <v>24902</v>
      </c>
      <c r="I28" s="38" t="s">
        <v>24903</v>
      </c>
      <c r="J28" s="38" t="s">
        <v>24904</v>
      </c>
      <c r="K28" s="6">
        <v>140</v>
      </c>
      <c r="L28" s="6">
        <v>92.01</v>
      </c>
      <c r="M28" s="6">
        <v>25</v>
      </c>
      <c r="N28" s="10" t="s">
        <v>333</v>
      </c>
      <c r="O28" s="6"/>
    </row>
    <row r="29" ht="16.05" customHeight="1" spans="1:15">
      <c r="A29" s="38">
        <v>47623</v>
      </c>
      <c r="B29" s="38" t="s">
        <v>24905</v>
      </c>
      <c r="C29" s="38" t="s">
        <v>24798</v>
      </c>
      <c r="D29" s="38" t="s">
        <v>24799</v>
      </c>
      <c r="E29" s="6" t="s">
        <v>292</v>
      </c>
      <c r="F29" s="38" t="s">
        <v>293</v>
      </c>
      <c r="G29" s="38" t="s">
        <v>24906</v>
      </c>
      <c r="H29" s="38" t="s">
        <v>24907</v>
      </c>
      <c r="I29" s="38" t="s">
        <v>24908</v>
      </c>
      <c r="J29" s="38" t="s">
        <v>24909</v>
      </c>
      <c r="K29" s="6">
        <v>140</v>
      </c>
      <c r="L29" s="6">
        <v>106.43</v>
      </c>
      <c r="M29" s="6">
        <v>26</v>
      </c>
      <c r="N29" s="10" t="s">
        <v>333</v>
      </c>
      <c r="O29" s="6"/>
    </row>
    <row r="30" ht="16.05" customHeight="1" spans="1:15">
      <c r="A30" s="38">
        <v>47729</v>
      </c>
      <c r="B30" s="38" t="s">
        <v>24910</v>
      </c>
      <c r="C30" s="38" t="s">
        <v>24798</v>
      </c>
      <c r="D30" s="38" t="s">
        <v>24799</v>
      </c>
      <c r="E30" s="6" t="s">
        <v>292</v>
      </c>
      <c r="F30" s="38" t="s">
        <v>293</v>
      </c>
      <c r="G30" s="38" t="s">
        <v>24911</v>
      </c>
      <c r="H30" s="38" t="s">
        <v>24912</v>
      </c>
      <c r="I30" s="38" t="s">
        <v>21282</v>
      </c>
      <c r="J30" s="38" t="s">
        <v>24913</v>
      </c>
      <c r="K30" s="6">
        <v>140</v>
      </c>
      <c r="L30" s="6">
        <v>111.87</v>
      </c>
      <c r="M30" s="6">
        <v>27</v>
      </c>
      <c r="N30" s="10" t="s">
        <v>333</v>
      </c>
      <c r="O30" s="6"/>
    </row>
    <row r="31" ht="16.05" customHeight="1" spans="1:15">
      <c r="A31" s="38">
        <v>54446</v>
      </c>
      <c r="B31" s="38" t="s">
        <v>24914</v>
      </c>
      <c r="C31" s="38" t="s">
        <v>24798</v>
      </c>
      <c r="D31" s="38" t="s">
        <v>24799</v>
      </c>
      <c r="E31" s="6" t="s">
        <v>292</v>
      </c>
      <c r="F31" s="38" t="s">
        <v>293</v>
      </c>
      <c r="G31" s="38" t="s">
        <v>24915</v>
      </c>
      <c r="H31" s="38" t="s">
        <v>1801</v>
      </c>
      <c r="I31" s="38" t="s">
        <v>24801</v>
      </c>
      <c r="J31" s="38" t="s">
        <v>24916</v>
      </c>
      <c r="K31" s="6">
        <v>130</v>
      </c>
      <c r="L31" s="6">
        <v>43.62</v>
      </c>
      <c r="M31" s="6">
        <v>28</v>
      </c>
      <c r="N31" s="10" t="s">
        <v>333</v>
      </c>
      <c r="O31" s="6"/>
    </row>
    <row r="32" ht="16.05" customHeight="1" spans="1:15">
      <c r="A32" s="38">
        <v>45797</v>
      </c>
      <c r="B32" s="38" t="s">
        <v>24917</v>
      </c>
      <c r="C32" s="38" t="s">
        <v>24798</v>
      </c>
      <c r="D32" s="38" t="s">
        <v>24799</v>
      </c>
      <c r="E32" s="6" t="s">
        <v>292</v>
      </c>
      <c r="F32" s="38" t="s">
        <v>293</v>
      </c>
      <c r="G32" s="38" t="s">
        <v>24918</v>
      </c>
      <c r="H32" s="38" t="s">
        <v>24902</v>
      </c>
      <c r="I32" s="38" t="s">
        <v>24903</v>
      </c>
      <c r="J32" s="38" t="s">
        <v>24919</v>
      </c>
      <c r="K32" s="6">
        <v>130</v>
      </c>
      <c r="L32" s="6">
        <v>48.38</v>
      </c>
      <c r="M32" s="6">
        <v>29</v>
      </c>
      <c r="N32" s="10" t="s">
        <v>368</v>
      </c>
      <c r="O32" s="6"/>
    </row>
    <row r="33" ht="16.05" customHeight="1" spans="1:15">
      <c r="A33" s="38">
        <v>55033</v>
      </c>
      <c r="B33" s="38" t="s">
        <v>24920</v>
      </c>
      <c r="C33" s="38" t="s">
        <v>24798</v>
      </c>
      <c r="D33" s="38" t="s">
        <v>24799</v>
      </c>
      <c r="E33" s="6" t="s">
        <v>292</v>
      </c>
      <c r="F33" s="38" t="s">
        <v>293</v>
      </c>
      <c r="G33" s="38" t="s">
        <v>24921</v>
      </c>
      <c r="H33" s="38" t="s">
        <v>24815</v>
      </c>
      <c r="I33" s="38" t="s">
        <v>24898</v>
      </c>
      <c r="J33" s="38" t="s">
        <v>24922</v>
      </c>
      <c r="K33" s="6">
        <v>130</v>
      </c>
      <c r="L33" s="6">
        <v>80.4</v>
      </c>
      <c r="M33" s="6">
        <v>30</v>
      </c>
      <c r="N33" s="10" t="s">
        <v>368</v>
      </c>
      <c r="O33" s="6"/>
    </row>
    <row r="34" ht="16.05" customHeight="1" spans="1:15">
      <c r="A34" s="38">
        <v>54746</v>
      </c>
      <c r="B34" s="38" t="s">
        <v>24923</v>
      </c>
      <c r="C34" s="38" t="s">
        <v>24798</v>
      </c>
      <c r="D34" s="38" t="s">
        <v>24799</v>
      </c>
      <c r="E34" s="6" t="s">
        <v>292</v>
      </c>
      <c r="F34" s="38" t="s">
        <v>293</v>
      </c>
      <c r="G34" s="38" t="s">
        <v>24924</v>
      </c>
      <c r="H34" s="38" t="s">
        <v>2502</v>
      </c>
      <c r="I34" s="38" t="s">
        <v>2503</v>
      </c>
      <c r="J34" s="38" t="s">
        <v>24925</v>
      </c>
      <c r="K34" s="6">
        <v>130</v>
      </c>
      <c r="L34" s="6">
        <v>93.99</v>
      </c>
      <c r="M34" s="6">
        <v>31</v>
      </c>
      <c r="N34" s="10" t="s">
        <v>368</v>
      </c>
      <c r="O34" s="6"/>
    </row>
    <row r="35" ht="16.05" customHeight="1" spans="1:15">
      <c r="A35" s="38">
        <v>47607</v>
      </c>
      <c r="B35" s="38" t="s">
        <v>24926</v>
      </c>
      <c r="C35" s="38" t="s">
        <v>24798</v>
      </c>
      <c r="D35" s="38" t="s">
        <v>24799</v>
      </c>
      <c r="E35" s="6" t="s">
        <v>292</v>
      </c>
      <c r="F35" s="38" t="s">
        <v>293</v>
      </c>
      <c r="G35" s="38" t="s">
        <v>24927</v>
      </c>
      <c r="H35" s="38" t="s">
        <v>24928</v>
      </c>
      <c r="I35" s="38" t="s">
        <v>13674</v>
      </c>
      <c r="J35" s="38" t="s">
        <v>24929</v>
      </c>
      <c r="K35" s="6">
        <v>130</v>
      </c>
      <c r="L35" s="6">
        <v>120</v>
      </c>
      <c r="M35" s="6">
        <v>32</v>
      </c>
      <c r="N35" s="10" t="s">
        <v>368</v>
      </c>
      <c r="O35" s="6"/>
    </row>
    <row r="36" ht="16.05" customHeight="1" spans="1:15">
      <c r="A36" s="38">
        <v>54708</v>
      </c>
      <c r="B36" s="38" t="s">
        <v>24930</v>
      </c>
      <c r="C36" s="38" t="s">
        <v>24798</v>
      </c>
      <c r="D36" s="38" t="s">
        <v>24799</v>
      </c>
      <c r="E36" s="6" t="s">
        <v>292</v>
      </c>
      <c r="F36" s="38" t="s">
        <v>293</v>
      </c>
      <c r="G36" s="38" t="s">
        <v>24931</v>
      </c>
      <c r="H36" s="38" t="s">
        <v>2502</v>
      </c>
      <c r="I36" s="38" t="s">
        <v>2503</v>
      </c>
      <c r="J36" s="38" t="s">
        <v>24932</v>
      </c>
      <c r="K36" s="6">
        <v>130</v>
      </c>
      <c r="L36" s="6">
        <v>120</v>
      </c>
      <c r="M36" s="6">
        <v>32</v>
      </c>
      <c r="N36" s="10" t="s">
        <v>368</v>
      </c>
      <c r="O36" s="6"/>
    </row>
    <row r="37" ht="16.05" customHeight="1" spans="1:15">
      <c r="A37" s="38">
        <v>54451</v>
      </c>
      <c r="B37" s="38" t="s">
        <v>24933</v>
      </c>
      <c r="C37" s="38" t="s">
        <v>24798</v>
      </c>
      <c r="D37" s="38" t="s">
        <v>24799</v>
      </c>
      <c r="E37" s="6" t="s">
        <v>292</v>
      </c>
      <c r="F37" s="38" t="s">
        <v>293</v>
      </c>
      <c r="G37" s="38" t="s">
        <v>24934</v>
      </c>
      <c r="H37" s="38" t="s">
        <v>24935</v>
      </c>
      <c r="I37" s="38" t="s">
        <v>24936</v>
      </c>
      <c r="J37" s="38" t="s">
        <v>24937</v>
      </c>
      <c r="K37" s="6">
        <v>125</v>
      </c>
      <c r="L37" s="6">
        <v>120</v>
      </c>
      <c r="M37" s="6">
        <v>34</v>
      </c>
      <c r="N37" s="10" t="s">
        <v>368</v>
      </c>
      <c r="O37" s="6"/>
    </row>
    <row r="38" ht="16.05" customHeight="1" spans="1:15">
      <c r="A38" s="38">
        <v>55215</v>
      </c>
      <c r="B38" s="38" t="s">
        <v>24938</v>
      </c>
      <c r="C38" s="38" t="s">
        <v>24798</v>
      </c>
      <c r="D38" s="38" t="s">
        <v>24799</v>
      </c>
      <c r="E38" s="6" t="s">
        <v>292</v>
      </c>
      <c r="F38" s="38" t="s">
        <v>293</v>
      </c>
      <c r="G38" s="38" t="s">
        <v>24939</v>
      </c>
      <c r="H38" s="38" t="s">
        <v>24940</v>
      </c>
      <c r="I38" s="38" t="s">
        <v>24836</v>
      </c>
      <c r="J38" s="38" t="s">
        <v>24941</v>
      </c>
      <c r="K38" s="6">
        <v>120</v>
      </c>
      <c r="L38" s="6">
        <v>48.5</v>
      </c>
      <c r="M38" s="6">
        <v>35</v>
      </c>
      <c r="N38" s="10" t="s">
        <v>368</v>
      </c>
      <c r="O38" s="6"/>
    </row>
    <row r="39" ht="16.05" customHeight="1" spans="1:15">
      <c r="A39" s="38">
        <v>51135</v>
      </c>
      <c r="B39" s="38" t="s">
        <v>24942</v>
      </c>
      <c r="C39" s="38" t="s">
        <v>24798</v>
      </c>
      <c r="D39" s="38" t="s">
        <v>24799</v>
      </c>
      <c r="E39" s="6" t="s">
        <v>292</v>
      </c>
      <c r="F39" s="38" t="s">
        <v>293</v>
      </c>
      <c r="G39" s="38" t="s">
        <v>24943</v>
      </c>
      <c r="H39" s="38" t="s">
        <v>24944</v>
      </c>
      <c r="I39" s="38" t="s">
        <v>12224</v>
      </c>
      <c r="J39" s="38" t="s">
        <v>24945</v>
      </c>
      <c r="K39" s="6">
        <v>120</v>
      </c>
      <c r="L39" s="6">
        <v>116.56</v>
      </c>
      <c r="M39" s="6">
        <v>36</v>
      </c>
      <c r="N39" s="10" t="s">
        <v>368</v>
      </c>
      <c r="O39" s="6"/>
    </row>
    <row r="40" ht="16.05" customHeight="1" spans="1:15">
      <c r="A40" s="38">
        <v>53302</v>
      </c>
      <c r="B40" s="38" t="s">
        <v>24946</v>
      </c>
      <c r="C40" s="38" t="s">
        <v>24798</v>
      </c>
      <c r="D40" s="38" t="s">
        <v>24799</v>
      </c>
      <c r="E40" s="6" t="s">
        <v>292</v>
      </c>
      <c r="F40" s="38" t="s">
        <v>293</v>
      </c>
      <c r="G40" s="38" t="s">
        <v>24947</v>
      </c>
      <c r="H40" s="38" t="s">
        <v>24815</v>
      </c>
      <c r="I40" s="38" t="s">
        <v>24898</v>
      </c>
      <c r="J40" s="38" t="s">
        <v>24948</v>
      </c>
      <c r="K40" s="6">
        <v>120</v>
      </c>
      <c r="L40" s="6">
        <v>120</v>
      </c>
      <c r="M40" s="6">
        <v>37</v>
      </c>
      <c r="N40" s="10" t="s">
        <v>368</v>
      </c>
      <c r="O40" s="6"/>
    </row>
    <row r="41" ht="16.05" customHeight="1" spans="1:15">
      <c r="A41" s="38">
        <v>54486</v>
      </c>
      <c r="B41" s="38" t="s">
        <v>24949</v>
      </c>
      <c r="C41" s="38" t="s">
        <v>24798</v>
      </c>
      <c r="D41" s="38" t="s">
        <v>24799</v>
      </c>
      <c r="E41" s="6" t="s">
        <v>292</v>
      </c>
      <c r="F41" s="38" t="s">
        <v>293</v>
      </c>
      <c r="G41" s="38" t="s">
        <v>24950</v>
      </c>
      <c r="H41" s="38" t="s">
        <v>24859</v>
      </c>
      <c r="I41" s="38" t="s">
        <v>24889</v>
      </c>
      <c r="J41" s="38" t="s">
        <v>24951</v>
      </c>
      <c r="K41" s="6">
        <v>120</v>
      </c>
      <c r="L41" s="6">
        <v>120</v>
      </c>
      <c r="M41" s="6">
        <v>38</v>
      </c>
      <c r="N41" s="10" t="s">
        <v>368</v>
      </c>
      <c r="O41" s="6"/>
    </row>
    <row r="42" ht="16.05" customHeight="1" spans="1:15">
      <c r="A42" s="38">
        <v>47631</v>
      </c>
      <c r="B42" s="38" t="s">
        <v>24952</v>
      </c>
      <c r="C42" s="38" t="s">
        <v>24798</v>
      </c>
      <c r="D42" s="38" t="s">
        <v>24799</v>
      </c>
      <c r="E42" s="6" t="s">
        <v>292</v>
      </c>
      <c r="F42" s="38" t="s">
        <v>293</v>
      </c>
      <c r="G42" s="38" t="s">
        <v>24953</v>
      </c>
      <c r="H42" s="38" t="s">
        <v>24954</v>
      </c>
      <c r="I42" s="38" t="s">
        <v>24908</v>
      </c>
      <c r="J42" s="38" t="s">
        <v>24955</v>
      </c>
      <c r="K42" s="6">
        <v>115</v>
      </c>
      <c r="L42" s="6">
        <v>94.56</v>
      </c>
      <c r="M42" s="6">
        <v>39</v>
      </c>
      <c r="N42" s="10" t="s">
        <v>368</v>
      </c>
      <c r="O42" s="6"/>
    </row>
    <row r="43" ht="16.05" customHeight="1" spans="1:15">
      <c r="A43" s="38">
        <v>47905</v>
      </c>
      <c r="B43" s="38" t="s">
        <v>24956</v>
      </c>
      <c r="C43" s="38" t="s">
        <v>24798</v>
      </c>
      <c r="D43" s="38" t="s">
        <v>24799</v>
      </c>
      <c r="E43" s="6" t="s">
        <v>292</v>
      </c>
      <c r="F43" s="38" t="s">
        <v>293</v>
      </c>
      <c r="G43" s="38" t="s">
        <v>24957</v>
      </c>
      <c r="H43" s="38" t="s">
        <v>24958</v>
      </c>
      <c r="I43" s="38" t="s">
        <v>13674</v>
      </c>
      <c r="J43" s="38" t="s">
        <v>24959</v>
      </c>
      <c r="K43" s="6">
        <v>115</v>
      </c>
      <c r="L43" s="6">
        <v>101.15</v>
      </c>
      <c r="M43" s="6">
        <v>40</v>
      </c>
      <c r="N43" s="10" t="s">
        <v>368</v>
      </c>
      <c r="O43" s="6"/>
    </row>
    <row r="44" ht="16.05" customHeight="1" spans="1:15">
      <c r="A44" s="38">
        <v>47785</v>
      </c>
      <c r="B44" s="38" t="s">
        <v>24960</v>
      </c>
      <c r="C44" s="38" t="s">
        <v>24798</v>
      </c>
      <c r="D44" s="38" t="s">
        <v>24799</v>
      </c>
      <c r="E44" s="6" t="s">
        <v>292</v>
      </c>
      <c r="F44" s="38" t="s">
        <v>293</v>
      </c>
      <c r="G44" s="38" t="s">
        <v>24961</v>
      </c>
      <c r="H44" s="38" t="s">
        <v>24962</v>
      </c>
      <c r="I44" s="38" t="s">
        <v>24908</v>
      </c>
      <c r="J44" s="38" t="s">
        <v>24963</v>
      </c>
      <c r="K44" s="6">
        <v>115</v>
      </c>
      <c r="L44" s="6">
        <v>111.25</v>
      </c>
      <c r="M44" s="6">
        <v>41</v>
      </c>
      <c r="N44" s="10" t="s">
        <v>368</v>
      </c>
      <c r="O44" s="6"/>
    </row>
    <row r="45" ht="16.05" customHeight="1" spans="1:15">
      <c r="A45" s="38">
        <v>47651</v>
      </c>
      <c r="B45" s="38" t="s">
        <v>24964</v>
      </c>
      <c r="C45" s="38" t="s">
        <v>24798</v>
      </c>
      <c r="D45" s="38" t="s">
        <v>24799</v>
      </c>
      <c r="E45" s="6" t="s">
        <v>292</v>
      </c>
      <c r="F45" s="38" t="s">
        <v>293</v>
      </c>
      <c r="G45" s="38" t="s">
        <v>24965</v>
      </c>
      <c r="H45" s="38" t="s">
        <v>24966</v>
      </c>
      <c r="I45" s="38" t="s">
        <v>21282</v>
      </c>
      <c r="J45" s="38" t="s">
        <v>24967</v>
      </c>
      <c r="K45" s="6">
        <v>115</v>
      </c>
      <c r="L45" s="6">
        <v>112.03</v>
      </c>
      <c r="M45" s="6">
        <v>42</v>
      </c>
      <c r="N45" s="10" t="s">
        <v>368</v>
      </c>
      <c r="O45" s="6"/>
    </row>
    <row r="46" ht="16.05" customHeight="1" spans="1:15">
      <c r="A46" s="38">
        <v>47756</v>
      </c>
      <c r="B46" s="38" t="s">
        <v>24968</v>
      </c>
      <c r="C46" s="38" t="s">
        <v>24798</v>
      </c>
      <c r="D46" s="38" t="s">
        <v>24799</v>
      </c>
      <c r="E46" s="6" t="s">
        <v>292</v>
      </c>
      <c r="F46" s="38" t="s">
        <v>293</v>
      </c>
      <c r="G46" s="38" t="s">
        <v>24969</v>
      </c>
      <c r="H46" s="38" t="s">
        <v>24970</v>
      </c>
      <c r="I46" s="38" t="s">
        <v>24878</v>
      </c>
      <c r="J46" s="38" t="s">
        <v>24971</v>
      </c>
      <c r="K46" s="6">
        <v>110</v>
      </c>
      <c r="L46" s="6">
        <v>98</v>
      </c>
      <c r="M46" s="6">
        <v>43</v>
      </c>
      <c r="N46" s="10" t="s">
        <v>368</v>
      </c>
      <c r="O46" s="6"/>
    </row>
    <row r="47" ht="16.05" customHeight="1" spans="1:15">
      <c r="A47" s="38">
        <v>47687</v>
      </c>
      <c r="B47" s="38" t="s">
        <v>24972</v>
      </c>
      <c r="C47" s="38" t="s">
        <v>24798</v>
      </c>
      <c r="D47" s="38" t="s">
        <v>24799</v>
      </c>
      <c r="E47" s="6" t="s">
        <v>292</v>
      </c>
      <c r="F47" s="38" t="s">
        <v>293</v>
      </c>
      <c r="G47" s="38" t="s">
        <v>24973</v>
      </c>
      <c r="H47" s="38" t="s">
        <v>24974</v>
      </c>
      <c r="I47" s="38" t="s">
        <v>13674</v>
      </c>
      <c r="J47" s="38" t="s">
        <v>24975</v>
      </c>
      <c r="K47" s="6">
        <v>105</v>
      </c>
      <c r="L47" s="6">
        <v>120</v>
      </c>
      <c r="M47" s="6">
        <v>44</v>
      </c>
      <c r="N47" s="10" t="s">
        <v>368</v>
      </c>
      <c r="O47" s="6"/>
    </row>
    <row r="48" ht="16.05" customHeight="1" spans="1:15">
      <c r="A48" s="38">
        <v>55010</v>
      </c>
      <c r="B48" s="38" t="s">
        <v>24976</v>
      </c>
      <c r="C48" s="38" t="s">
        <v>24798</v>
      </c>
      <c r="D48" s="38" t="s">
        <v>24799</v>
      </c>
      <c r="E48" s="6" t="s">
        <v>292</v>
      </c>
      <c r="F48" s="38" t="s">
        <v>293</v>
      </c>
      <c r="G48" s="38" t="s">
        <v>24977</v>
      </c>
      <c r="H48" s="38" t="s">
        <v>24815</v>
      </c>
      <c r="I48" s="38" t="s">
        <v>24898</v>
      </c>
      <c r="J48" s="38" t="s">
        <v>24978</v>
      </c>
      <c r="K48" s="6">
        <v>105</v>
      </c>
      <c r="L48" s="6">
        <v>120</v>
      </c>
      <c r="M48" s="6">
        <v>44</v>
      </c>
      <c r="N48" s="10" t="s">
        <v>368</v>
      </c>
      <c r="O48" s="6"/>
    </row>
    <row r="49" ht="16.05" customHeight="1" spans="1:15">
      <c r="A49" s="38">
        <v>47662</v>
      </c>
      <c r="B49" s="38" t="s">
        <v>24979</v>
      </c>
      <c r="C49" s="38" t="s">
        <v>24798</v>
      </c>
      <c r="D49" s="38" t="s">
        <v>24799</v>
      </c>
      <c r="E49" s="6" t="s">
        <v>292</v>
      </c>
      <c r="F49" s="38" t="s">
        <v>293</v>
      </c>
      <c r="G49" s="38" t="s">
        <v>24980</v>
      </c>
      <c r="H49" s="38" t="s">
        <v>24981</v>
      </c>
      <c r="I49" s="38" t="s">
        <v>24982</v>
      </c>
      <c r="J49" s="38" t="s">
        <v>24983</v>
      </c>
      <c r="K49" s="6">
        <v>100</v>
      </c>
      <c r="L49" s="6">
        <v>95.34</v>
      </c>
      <c r="M49" s="6">
        <v>46</v>
      </c>
      <c r="N49" s="10" t="s">
        <v>368</v>
      </c>
      <c r="O49" s="6"/>
    </row>
    <row r="50" ht="16.05" customHeight="1" spans="1:15">
      <c r="A50" s="38">
        <v>47696</v>
      </c>
      <c r="B50" s="38" t="s">
        <v>24984</v>
      </c>
      <c r="C50" s="38" t="s">
        <v>24798</v>
      </c>
      <c r="D50" s="38" t="s">
        <v>24799</v>
      </c>
      <c r="E50" s="6" t="s">
        <v>292</v>
      </c>
      <c r="F50" s="38" t="s">
        <v>293</v>
      </c>
      <c r="G50" s="38" t="s">
        <v>24985</v>
      </c>
      <c r="H50" s="38" t="s">
        <v>24986</v>
      </c>
      <c r="I50" s="38" t="s">
        <v>24908</v>
      </c>
      <c r="J50" s="38" t="s">
        <v>24987</v>
      </c>
      <c r="K50" s="6">
        <v>95</v>
      </c>
      <c r="L50" s="6">
        <v>107.68</v>
      </c>
      <c r="M50" s="6">
        <v>47</v>
      </c>
      <c r="N50" s="10" t="s">
        <v>368</v>
      </c>
      <c r="O50" s="6"/>
    </row>
    <row r="51" ht="16.05" customHeight="1" spans="1:15">
      <c r="A51" s="38">
        <v>47704</v>
      </c>
      <c r="B51" s="38" t="s">
        <v>24988</v>
      </c>
      <c r="C51" s="38" t="s">
        <v>24798</v>
      </c>
      <c r="D51" s="38" t="s">
        <v>24799</v>
      </c>
      <c r="E51" s="6" t="s">
        <v>292</v>
      </c>
      <c r="F51" s="38" t="s">
        <v>293</v>
      </c>
      <c r="G51" s="38" t="s">
        <v>24989</v>
      </c>
      <c r="H51" s="38" t="s">
        <v>24990</v>
      </c>
      <c r="I51" s="38" t="s">
        <v>24878</v>
      </c>
      <c r="J51" s="38" t="s">
        <v>24991</v>
      </c>
      <c r="K51" s="6">
        <v>95</v>
      </c>
      <c r="L51" s="6">
        <v>115.27</v>
      </c>
      <c r="M51" s="6">
        <v>48</v>
      </c>
      <c r="N51" s="10" t="s">
        <v>368</v>
      </c>
      <c r="O51" s="6"/>
    </row>
    <row r="52" ht="16.05" customHeight="1" spans="1:15">
      <c r="A52" s="38">
        <v>55315</v>
      </c>
      <c r="B52" s="38" t="s">
        <v>24992</v>
      </c>
      <c r="C52" s="38" t="s">
        <v>24798</v>
      </c>
      <c r="D52" s="38" t="s">
        <v>24799</v>
      </c>
      <c r="E52" s="6" t="s">
        <v>292</v>
      </c>
      <c r="F52" s="38" t="s">
        <v>293</v>
      </c>
      <c r="G52" s="38" t="s">
        <v>24993</v>
      </c>
      <c r="H52" s="38" t="s">
        <v>24994</v>
      </c>
      <c r="I52" s="38" t="s">
        <v>24995</v>
      </c>
      <c r="J52" s="38" t="s">
        <v>24996</v>
      </c>
      <c r="K52" s="6">
        <v>90</v>
      </c>
      <c r="L52" s="6">
        <v>110.59</v>
      </c>
      <c r="M52" s="6">
        <v>49</v>
      </c>
      <c r="N52" s="10" t="s">
        <v>368</v>
      </c>
      <c r="O52" s="6"/>
    </row>
    <row r="53" ht="16.05" customHeight="1" spans="1:15">
      <c r="A53" s="38">
        <v>47667</v>
      </c>
      <c r="B53" s="38" t="s">
        <v>24997</v>
      </c>
      <c r="C53" s="38" t="s">
        <v>24798</v>
      </c>
      <c r="D53" s="38" t="s">
        <v>24799</v>
      </c>
      <c r="E53" s="6" t="s">
        <v>292</v>
      </c>
      <c r="F53" s="38" t="s">
        <v>293</v>
      </c>
      <c r="G53" s="38" t="s">
        <v>24998</v>
      </c>
      <c r="H53" s="38" t="s">
        <v>24999</v>
      </c>
      <c r="I53" s="38" t="s">
        <v>25000</v>
      </c>
      <c r="J53" s="38" t="s">
        <v>25001</v>
      </c>
      <c r="K53" s="6">
        <v>85</v>
      </c>
      <c r="L53" s="6">
        <v>88.5</v>
      </c>
      <c r="M53" s="6">
        <v>50</v>
      </c>
      <c r="N53" s="10" t="s">
        <v>368</v>
      </c>
      <c r="O53" s="6"/>
    </row>
    <row r="54" ht="16.05" customHeight="1" spans="1:15">
      <c r="A54" s="38">
        <v>55245</v>
      </c>
      <c r="B54" s="38" t="s">
        <v>25002</v>
      </c>
      <c r="C54" s="38" t="s">
        <v>24798</v>
      </c>
      <c r="D54" s="38" t="s">
        <v>24799</v>
      </c>
      <c r="E54" s="6" t="s">
        <v>292</v>
      </c>
      <c r="F54" s="38" t="s">
        <v>293</v>
      </c>
      <c r="G54" s="38" t="s">
        <v>25003</v>
      </c>
      <c r="H54" s="38" t="s">
        <v>25004</v>
      </c>
      <c r="I54" s="38" t="s">
        <v>24836</v>
      </c>
      <c r="J54" s="38" t="s">
        <v>25005</v>
      </c>
      <c r="K54" s="6">
        <v>85</v>
      </c>
      <c r="L54" s="6">
        <v>108.85</v>
      </c>
      <c r="M54" s="6">
        <v>51</v>
      </c>
      <c r="N54" s="10" t="s">
        <v>368</v>
      </c>
      <c r="O54" s="6"/>
    </row>
    <row r="55" ht="16.05" customHeight="1" spans="1:15">
      <c r="A55" s="38">
        <v>47596</v>
      </c>
      <c r="B55" s="38" t="s">
        <v>25006</v>
      </c>
      <c r="C55" s="38" t="s">
        <v>24798</v>
      </c>
      <c r="D55" s="38" t="s">
        <v>24799</v>
      </c>
      <c r="E55" s="6" t="s">
        <v>292</v>
      </c>
      <c r="F55" s="38" t="s">
        <v>293</v>
      </c>
      <c r="G55" s="38" t="s">
        <v>25007</v>
      </c>
      <c r="H55" s="38" t="s">
        <v>25008</v>
      </c>
      <c r="I55" s="38" t="s">
        <v>25000</v>
      </c>
      <c r="J55" s="38" t="s">
        <v>25009</v>
      </c>
      <c r="K55" s="6">
        <v>85</v>
      </c>
      <c r="L55" s="6">
        <v>120</v>
      </c>
      <c r="M55" s="6">
        <v>52</v>
      </c>
      <c r="N55" s="10" t="s">
        <v>368</v>
      </c>
      <c r="O55" s="6"/>
    </row>
    <row r="56" ht="16.05" customHeight="1" spans="1:15">
      <c r="A56" s="38">
        <v>50746</v>
      </c>
      <c r="B56" s="38" t="s">
        <v>25010</v>
      </c>
      <c r="C56" s="38" t="s">
        <v>24798</v>
      </c>
      <c r="D56" s="38" t="s">
        <v>24799</v>
      </c>
      <c r="E56" s="6" t="s">
        <v>292</v>
      </c>
      <c r="F56" s="38" t="s">
        <v>293</v>
      </c>
      <c r="G56" s="38" t="s">
        <v>25011</v>
      </c>
      <c r="H56" s="38" t="s">
        <v>25012</v>
      </c>
      <c r="I56" s="38" t="s">
        <v>25013</v>
      </c>
      <c r="J56" s="38" t="s">
        <v>25014</v>
      </c>
      <c r="K56" s="6">
        <v>80</v>
      </c>
      <c r="L56" s="6">
        <v>120</v>
      </c>
      <c r="M56" s="6">
        <v>53</v>
      </c>
      <c r="N56" s="10" t="s">
        <v>368</v>
      </c>
      <c r="O56" s="6"/>
    </row>
    <row r="57" ht="16.05" customHeight="1" spans="1:15">
      <c r="A57" s="38">
        <v>47770</v>
      </c>
      <c r="B57" s="38" t="s">
        <v>25015</v>
      </c>
      <c r="C57" s="38" t="s">
        <v>24798</v>
      </c>
      <c r="D57" s="38" t="s">
        <v>24799</v>
      </c>
      <c r="E57" s="6" t="s">
        <v>292</v>
      </c>
      <c r="F57" s="38" t="s">
        <v>293</v>
      </c>
      <c r="G57" s="38" t="s">
        <v>25016</v>
      </c>
      <c r="H57" s="38" t="s">
        <v>25017</v>
      </c>
      <c r="I57" s="38" t="s">
        <v>21282</v>
      </c>
      <c r="J57" s="38" t="s">
        <v>25018</v>
      </c>
      <c r="K57" s="6">
        <v>70</v>
      </c>
      <c r="L57" s="6">
        <v>120</v>
      </c>
      <c r="M57" s="6">
        <v>54</v>
      </c>
      <c r="N57" s="10" t="s">
        <v>368</v>
      </c>
      <c r="O57" s="6"/>
    </row>
    <row r="58" ht="16.05" customHeight="1" spans="1:15">
      <c r="A58" s="38">
        <v>47636</v>
      </c>
      <c r="B58" s="38" t="s">
        <v>25019</v>
      </c>
      <c r="C58" s="38" t="s">
        <v>24798</v>
      </c>
      <c r="D58" s="38" t="s">
        <v>24799</v>
      </c>
      <c r="E58" s="6" t="s">
        <v>292</v>
      </c>
      <c r="F58" s="38" t="s">
        <v>293</v>
      </c>
      <c r="G58" s="38" t="s">
        <v>25020</v>
      </c>
      <c r="H58" s="38" t="s">
        <v>25021</v>
      </c>
      <c r="I58" s="38" t="s">
        <v>24878</v>
      </c>
      <c r="J58" s="38" t="s">
        <v>25022</v>
      </c>
      <c r="K58" s="6">
        <v>65</v>
      </c>
      <c r="L58" s="6">
        <v>72</v>
      </c>
      <c r="M58" s="6">
        <v>55</v>
      </c>
      <c r="N58" s="10" t="s">
        <v>368</v>
      </c>
      <c r="O58" s="6"/>
    </row>
    <row r="59" ht="16.05" customHeight="1" spans="1:15">
      <c r="A59" s="38">
        <v>47580</v>
      </c>
      <c r="B59" s="38" t="s">
        <v>25023</v>
      </c>
      <c r="C59" s="38" t="s">
        <v>24798</v>
      </c>
      <c r="D59" s="38" t="s">
        <v>24799</v>
      </c>
      <c r="E59" s="6" t="s">
        <v>292</v>
      </c>
      <c r="F59" s="38" t="s">
        <v>293</v>
      </c>
      <c r="G59" s="38" t="s">
        <v>25024</v>
      </c>
      <c r="H59" s="38" t="s">
        <v>25025</v>
      </c>
      <c r="I59" s="38" t="s">
        <v>24982</v>
      </c>
      <c r="J59" s="38" t="s">
        <v>25026</v>
      </c>
      <c r="K59" s="6">
        <v>65</v>
      </c>
      <c r="L59" s="6">
        <v>112.02</v>
      </c>
      <c r="M59" s="6">
        <v>56</v>
      </c>
      <c r="N59" s="10" t="s">
        <v>368</v>
      </c>
      <c r="O59" s="6"/>
    </row>
    <row r="60" ht="16.05" customHeight="1" spans="1:15">
      <c r="A60" s="40" t="s">
        <v>3874</v>
      </c>
      <c r="B60" s="40"/>
      <c r="C60" s="40"/>
      <c r="D60" s="40"/>
      <c r="E60" s="41"/>
      <c r="F60" s="40"/>
      <c r="G60" s="40"/>
      <c r="H60" s="40"/>
      <c r="I60" s="40"/>
      <c r="J60" s="40"/>
      <c r="K60" s="45"/>
      <c r="L60" s="45"/>
      <c r="M60" s="45"/>
      <c r="N60" s="46"/>
      <c r="O60" s="6"/>
    </row>
    <row r="61" ht="16.05" customHeight="1" spans="1:15">
      <c r="A61" s="38">
        <v>58094</v>
      </c>
      <c r="B61" s="38" t="s">
        <v>25027</v>
      </c>
      <c r="C61" s="38" t="s">
        <v>24798</v>
      </c>
      <c r="D61" s="38" t="s">
        <v>24799</v>
      </c>
      <c r="E61" s="6" t="s">
        <v>292</v>
      </c>
      <c r="F61" s="38" t="s">
        <v>293</v>
      </c>
      <c r="G61" s="38" t="s">
        <v>25028</v>
      </c>
      <c r="H61" s="38" t="s">
        <v>25029</v>
      </c>
      <c r="I61" s="38" t="s">
        <v>25030</v>
      </c>
      <c r="J61" s="38" t="s">
        <v>25031</v>
      </c>
      <c r="K61" s="6">
        <v>175</v>
      </c>
      <c r="L61" s="6">
        <v>62.9</v>
      </c>
      <c r="M61" s="6" t="s">
        <v>7000</v>
      </c>
      <c r="N61" s="9" t="s">
        <v>298</v>
      </c>
      <c r="O61" s="10" t="s">
        <v>299</v>
      </c>
    </row>
    <row r="62" ht="16.05" customHeight="1" spans="1:15">
      <c r="A62" s="38">
        <v>58503</v>
      </c>
      <c r="B62" s="38" t="s">
        <v>25032</v>
      </c>
      <c r="C62" s="38" t="s">
        <v>24798</v>
      </c>
      <c r="D62" s="38" t="s">
        <v>24799</v>
      </c>
      <c r="E62" s="6" t="s">
        <v>292</v>
      </c>
      <c r="F62" s="38" t="s">
        <v>293</v>
      </c>
      <c r="G62" s="38" t="s">
        <v>25033</v>
      </c>
      <c r="H62" s="38" t="s">
        <v>25034</v>
      </c>
      <c r="I62" s="38" t="s">
        <v>25035</v>
      </c>
      <c r="J62" s="38" t="s">
        <v>25036</v>
      </c>
      <c r="K62" s="6">
        <v>175</v>
      </c>
      <c r="L62" s="6">
        <v>64.87</v>
      </c>
      <c r="M62" s="6" t="s">
        <v>7010</v>
      </c>
      <c r="N62" s="9" t="s">
        <v>311</v>
      </c>
      <c r="O62" s="10" t="s">
        <v>299</v>
      </c>
    </row>
    <row r="63" ht="16.05" customHeight="1" spans="1:15">
      <c r="A63" s="38">
        <v>58080</v>
      </c>
      <c r="B63" s="38" t="s">
        <v>25037</v>
      </c>
      <c r="C63" s="38" t="s">
        <v>24798</v>
      </c>
      <c r="D63" s="38" t="s">
        <v>24799</v>
      </c>
      <c r="E63" s="6" t="s">
        <v>292</v>
      </c>
      <c r="F63" s="38" t="s">
        <v>293</v>
      </c>
      <c r="G63" s="38" t="s">
        <v>25038</v>
      </c>
      <c r="H63" s="38" t="s">
        <v>25039</v>
      </c>
      <c r="I63" s="38" t="s">
        <v>25030</v>
      </c>
      <c r="J63" s="38" t="s">
        <v>25040</v>
      </c>
      <c r="K63" s="6">
        <v>175</v>
      </c>
      <c r="L63" s="6">
        <v>66.09</v>
      </c>
      <c r="M63" s="6" t="s">
        <v>7021</v>
      </c>
      <c r="N63" s="9" t="s">
        <v>322</v>
      </c>
      <c r="O63" s="10" t="s">
        <v>299</v>
      </c>
    </row>
    <row r="64" ht="16.05" customHeight="1" spans="1:15">
      <c r="A64" s="38">
        <v>58075</v>
      </c>
      <c r="B64" s="38" t="s">
        <v>25041</v>
      </c>
      <c r="C64" s="38" t="s">
        <v>24798</v>
      </c>
      <c r="D64" s="38" t="s">
        <v>24799</v>
      </c>
      <c r="E64" s="6" t="s">
        <v>292</v>
      </c>
      <c r="F64" s="38" t="s">
        <v>293</v>
      </c>
      <c r="G64" s="38" t="s">
        <v>25042</v>
      </c>
      <c r="H64" s="38" t="s">
        <v>25043</v>
      </c>
      <c r="I64" s="38" t="s">
        <v>25030</v>
      </c>
      <c r="J64" s="38" t="s">
        <v>25044</v>
      </c>
      <c r="K64" s="6">
        <v>175</v>
      </c>
      <c r="L64" s="6">
        <v>66.19</v>
      </c>
      <c r="M64" s="6">
        <v>4</v>
      </c>
      <c r="N64" s="10" t="s">
        <v>642</v>
      </c>
      <c r="O64" s="10" t="s">
        <v>299</v>
      </c>
    </row>
    <row r="65" ht="16.05" customHeight="1" spans="1:15">
      <c r="A65" s="38">
        <v>58194</v>
      </c>
      <c r="B65" s="38" t="s">
        <v>25045</v>
      </c>
      <c r="C65" s="38" t="s">
        <v>24798</v>
      </c>
      <c r="D65" s="38" t="s">
        <v>24799</v>
      </c>
      <c r="E65" s="6" t="s">
        <v>292</v>
      </c>
      <c r="F65" s="38" t="s">
        <v>293</v>
      </c>
      <c r="G65" s="38" t="s">
        <v>25046</v>
      </c>
      <c r="H65" s="38" t="s">
        <v>25047</v>
      </c>
      <c r="I65" s="38" t="s">
        <v>25048</v>
      </c>
      <c r="J65" s="38" t="s">
        <v>25049</v>
      </c>
      <c r="K65" s="6">
        <v>175</v>
      </c>
      <c r="L65" s="6">
        <v>71.15</v>
      </c>
      <c r="M65" s="6">
        <v>5</v>
      </c>
      <c r="N65" s="10" t="s">
        <v>642</v>
      </c>
      <c r="O65" s="10" t="s">
        <v>299</v>
      </c>
    </row>
    <row r="66" ht="16.05" customHeight="1" spans="1:15">
      <c r="A66" s="38">
        <v>57208</v>
      </c>
      <c r="B66" s="38" t="s">
        <v>25050</v>
      </c>
      <c r="C66" s="38" t="s">
        <v>24798</v>
      </c>
      <c r="D66" s="38" t="s">
        <v>24799</v>
      </c>
      <c r="E66" s="6" t="s">
        <v>292</v>
      </c>
      <c r="F66" s="38" t="s">
        <v>293</v>
      </c>
      <c r="G66" s="38" t="s">
        <v>25051</v>
      </c>
      <c r="H66" s="38" t="s">
        <v>25052</v>
      </c>
      <c r="I66" s="38" t="s">
        <v>24831</v>
      </c>
      <c r="J66" s="38" t="s">
        <v>25053</v>
      </c>
      <c r="K66" s="6">
        <v>175</v>
      </c>
      <c r="L66" s="6">
        <v>72.23</v>
      </c>
      <c r="M66" s="6">
        <v>6</v>
      </c>
      <c r="N66" s="10" t="s">
        <v>642</v>
      </c>
      <c r="O66" s="10" t="s">
        <v>299</v>
      </c>
    </row>
    <row r="67" ht="16.05" customHeight="1" spans="1:15">
      <c r="A67" s="38">
        <v>57192</v>
      </c>
      <c r="B67" s="38" t="s">
        <v>25054</v>
      </c>
      <c r="C67" s="38" t="s">
        <v>24798</v>
      </c>
      <c r="D67" s="38" t="s">
        <v>24799</v>
      </c>
      <c r="E67" s="6" t="s">
        <v>292</v>
      </c>
      <c r="F67" s="38" t="s">
        <v>293</v>
      </c>
      <c r="G67" s="38" t="s">
        <v>25055</v>
      </c>
      <c r="H67" s="38" t="s">
        <v>25056</v>
      </c>
      <c r="I67" s="38" t="s">
        <v>24831</v>
      </c>
      <c r="J67" s="38" t="s">
        <v>25057</v>
      </c>
      <c r="K67" s="6">
        <v>175</v>
      </c>
      <c r="L67" s="6">
        <v>73.62</v>
      </c>
      <c r="M67" s="6">
        <v>7</v>
      </c>
      <c r="N67" s="10" t="s">
        <v>642</v>
      </c>
      <c r="O67" s="10" t="s">
        <v>299</v>
      </c>
    </row>
    <row r="68" ht="16.05" customHeight="1" spans="1:15">
      <c r="A68" s="38">
        <v>57302</v>
      </c>
      <c r="B68" s="38" t="s">
        <v>25058</v>
      </c>
      <c r="C68" s="38" t="s">
        <v>24798</v>
      </c>
      <c r="D68" s="38" t="s">
        <v>24799</v>
      </c>
      <c r="E68" s="6" t="s">
        <v>292</v>
      </c>
      <c r="F68" s="38" t="s">
        <v>293</v>
      </c>
      <c r="G68" s="38" t="s">
        <v>25059</v>
      </c>
      <c r="H68" s="38" t="s">
        <v>25060</v>
      </c>
      <c r="I68" s="38" t="s">
        <v>24826</v>
      </c>
      <c r="J68" s="38" t="s">
        <v>25061</v>
      </c>
      <c r="K68" s="6">
        <v>175</v>
      </c>
      <c r="L68" s="6">
        <v>75.9</v>
      </c>
      <c r="M68" s="6">
        <v>8</v>
      </c>
      <c r="N68" s="10" t="s">
        <v>642</v>
      </c>
      <c r="O68" s="10" t="s">
        <v>299</v>
      </c>
    </row>
    <row r="69" ht="16.05" customHeight="1" spans="1:15">
      <c r="A69" s="38">
        <v>57764</v>
      </c>
      <c r="B69" s="38" t="s">
        <v>25062</v>
      </c>
      <c r="C69" s="38" t="s">
        <v>24798</v>
      </c>
      <c r="D69" s="38" t="s">
        <v>24799</v>
      </c>
      <c r="E69" s="6" t="s">
        <v>292</v>
      </c>
      <c r="F69" s="38" t="s">
        <v>293</v>
      </c>
      <c r="G69" s="38" t="s">
        <v>25063</v>
      </c>
      <c r="H69" s="38" t="s">
        <v>25064</v>
      </c>
      <c r="I69" s="38" t="s">
        <v>24821</v>
      </c>
      <c r="J69" s="38" t="s">
        <v>25065</v>
      </c>
      <c r="K69" s="6">
        <v>175</v>
      </c>
      <c r="L69" s="6">
        <v>76.25</v>
      </c>
      <c r="M69" s="6">
        <v>9</v>
      </c>
      <c r="N69" s="10" t="s">
        <v>333</v>
      </c>
      <c r="O69" s="6"/>
    </row>
    <row r="70" ht="16.05" customHeight="1" spans="1:15">
      <c r="A70" s="38">
        <v>57565</v>
      </c>
      <c r="B70" s="38" t="s">
        <v>25066</v>
      </c>
      <c r="C70" s="38" t="s">
        <v>24798</v>
      </c>
      <c r="D70" s="38" t="s">
        <v>24799</v>
      </c>
      <c r="E70" s="6" t="s">
        <v>292</v>
      </c>
      <c r="F70" s="38" t="s">
        <v>293</v>
      </c>
      <c r="G70" s="38" t="s">
        <v>25067</v>
      </c>
      <c r="H70" s="38" t="s">
        <v>25068</v>
      </c>
      <c r="I70" s="38" t="s">
        <v>25069</v>
      </c>
      <c r="J70" s="38" t="s">
        <v>25070</v>
      </c>
      <c r="K70" s="6">
        <v>175</v>
      </c>
      <c r="L70" s="6">
        <v>78.56</v>
      </c>
      <c r="M70" s="6">
        <v>10</v>
      </c>
      <c r="N70" s="10" t="s">
        <v>333</v>
      </c>
      <c r="O70" s="6"/>
    </row>
    <row r="71" ht="16.05" customHeight="1" spans="1:15">
      <c r="A71" s="38">
        <v>58068</v>
      </c>
      <c r="B71" s="38" t="s">
        <v>25071</v>
      </c>
      <c r="C71" s="38" t="s">
        <v>24798</v>
      </c>
      <c r="D71" s="38" t="s">
        <v>24799</v>
      </c>
      <c r="E71" s="6" t="s">
        <v>292</v>
      </c>
      <c r="F71" s="38" t="s">
        <v>293</v>
      </c>
      <c r="G71" s="38" t="s">
        <v>25072</v>
      </c>
      <c r="H71" s="38" t="s">
        <v>25073</v>
      </c>
      <c r="I71" s="38" t="s">
        <v>24811</v>
      </c>
      <c r="J71" s="38" t="s">
        <v>25074</v>
      </c>
      <c r="K71" s="6">
        <v>175</v>
      </c>
      <c r="L71" s="6">
        <v>80.72</v>
      </c>
      <c r="M71" s="6">
        <v>11</v>
      </c>
      <c r="N71" s="10" t="s">
        <v>333</v>
      </c>
      <c r="O71" s="6"/>
    </row>
    <row r="72" ht="16.05" customHeight="1" spans="1:15">
      <c r="A72" s="38">
        <v>58564</v>
      </c>
      <c r="B72" s="38" t="s">
        <v>25075</v>
      </c>
      <c r="C72" s="38" t="s">
        <v>24798</v>
      </c>
      <c r="D72" s="38" t="s">
        <v>24799</v>
      </c>
      <c r="E72" s="6" t="s">
        <v>292</v>
      </c>
      <c r="F72" s="38" t="s">
        <v>293</v>
      </c>
      <c r="G72" s="38" t="s">
        <v>25076</v>
      </c>
      <c r="H72" s="38" t="s">
        <v>25077</v>
      </c>
      <c r="I72" s="38" t="s">
        <v>25035</v>
      </c>
      <c r="J72" s="38" t="s">
        <v>25078</v>
      </c>
      <c r="K72" s="6">
        <v>175</v>
      </c>
      <c r="L72" s="6">
        <v>80.78</v>
      </c>
      <c r="M72" s="6">
        <v>12</v>
      </c>
      <c r="N72" s="10" t="s">
        <v>333</v>
      </c>
      <c r="O72" s="6"/>
    </row>
    <row r="73" ht="16.05" customHeight="1" spans="1:15">
      <c r="A73" s="38">
        <v>57203</v>
      </c>
      <c r="B73" s="38" t="s">
        <v>25079</v>
      </c>
      <c r="C73" s="38" t="s">
        <v>24798</v>
      </c>
      <c r="D73" s="38" t="s">
        <v>24799</v>
      </c>
      <c r="E73" s="6" t="s">
        <v>292</v>
      </c>
      <c r="F73" s="38" t="s">
        <v>293</v>
      </c>
      <c r="G73" s="38" t="s">
        <v>25080</v>
      </c>
      <c r="H73" s="38" t="s">
        <v>25081</v>
      </c>
      <c r="I73" s="38" t="s">
        <v>24831</v>
      </c>
      <c r="J73" s="38" t="s">
        <v>25082</v>
      </c>
      <c r="K73" s="6">
        <v>175</v>
      </c>
      <c r="L73" s="6">
        <v>81.14</v>
      </c>
      <c r="M73" s="6">
        <v>13</v>
      </c>
      <c r="N73" s="10" t="s">
        <v>333</v>
      </c>
      <c r="O73" s="6"/>
    </row>
    <row r="74" ht="16.05" customHeight="1" spans="1:15">
      <c r="A74" s="38">
        <v>58079</v>
      </c>
      <c r="B74" s="38" t="s">
        <v>25083</v>
      </c>
      <c r="C74" s="38" t="s">
        <v>24798</v>
      </c>
      <c r="D74" s="38" t="s">
        <v>24799</v>
      </c>
      <c r="E74" s="6" t="s">
        <v>292</v>
      </c>
      <c r="F74" s="38" t="s">
        <v>293</v>
      </c>
      <c r="G74" s="38" t="s">
        <v>25084</v>
      </c>
      <c r="H74" s="38" t="s">
        <v>25085</v>
      </c>
      <c r="I74" s="38" t="s">
        <v>24811</v>
      </c>
      <c r="J74" s="38" t="s">
        <v>25086</v>
      </c>
      <c r="K74" s="6">
        <v>175</v>
      </c>
      <c r="L74" s="6">
        <v>81.28</v>
      </c>
      <c r="M74" s="6">
        <v>14</v>
      </c>
      <c r="N74" s="10" t="s">
        <v>333</v>
      </c>
      <c r="O74" s="6"/>
    </row>
    <row r="75" ht="16.05" customHeight="1" spans="1:15">
      <c r="A75" s="38">
        <v>57234</v>
      </c>
      <c r="B75" s="38" t="s">
        <v>25087</v>
      </c>
      <c r="C75" s="38" t="s">
        <v>24798</v>
      </c>
      <c r="D75" s="38" t="s">
        <v>24799</v>
      </c>
      <c r="E75" s="6" t="s">
        <v>292</v>
      </c>
      <c r="F75" s="38" t="s">
        <v>293</v>
      </c>
      <c r="G75" s="38" t="s">
        <v>25088</v>
      </c>
      <c r="H75" s="38" t="s">
        <v>390</v>
      </c>
      <c r="I75" s="38" t="s">
        <v>24831</v>
      </c>
      <c r="J75" s="38" t="s">
        <v>25089</v>
      </c>
      <c r="K75" s="6">
        <v>175</v>
      </c>
      <c r="L75" s="6">
        <v>88.31</v>
      </c>
      <c r="M75" s="6">
        <v>15</v>
      </c>
      <c r="N75" s="10" t="s">
        <v>333</v>
      </c>
      <c r="O75" s="6"/>
    </row>
    <row r="76" ht="16.05" customHeight="1" spans="1:15">
      <c r="A76" s="38">
        <v>57413</v>
      </c>
      <c r="B76" s="38" t="s">
        <v>25090</v>
      </c>
      <c r="C76" s="38" t="s">
        <v>24798</v>
      </c>
      <c r="D76" s="38" t="s">
        <v>24799</v>
      </c>
      <c r="E76" s="6" t="s">
        <v>292</v>
      </c>
      <c r="F76" s="38" t="s">
        <v>293</v>
      </c>
      <c r="G76" s="38" t="s">
        <v>25091</v>
      </c>
      <c r="H76" s="38" t="s">
        <v>2502</v>
      </c>
      <c r="I76" s="38" t="s">
        <v>25092</v>
      </c>
      <c r="J76" s="38" t="s">
        <v>25093</v>
      </c>
      <c r="K76" s="6">
        <v>175</v>
      </c>
      <c r="L76" s="6">
        <v>97.82</v>
      </c>
      <c r="M76" s="6">
        <v>16</v>
      </c>
      <c r="N76" s="10" t="s">
        <v>333</v>
      </c>
      <c r="O76" s="6"/>
    </row>
    <row r="77" ht="16.05" customHeight="1" spans="1:15">
      <c r="A77" s="38">
        <v>57250</v>
      </c>
      <c r="B77" s="38" t="s">
        <v>25094</v>
      </c>
      <c r="C77" s="38" t="s">
        <v>24798</v>
      </c>
      <c r="D77" s="38" t="s">
        <v>24799</v>
      </c>
      <c r="E77" s="6" t="s">
        <v>292</v>
      </c>
      <c r="F77" s="38" t="s">
        <v>293</v>
      </c>
      <c r="G77" s="38" t="s">
        <v>25095</v>
      </c>
      <c r="H77" s="38" t="s">
        <v>25096</v>
      </c>
      <c r="I77" s="38" t="s">
        <v>24826</v>
      </c>
      <c r="J77" s="38" t="s">
        <v>25097</v>
      </c>
      <c r="K77" s="6">
        <v>170</v>
      </c>
      <c r="L77" s="6">
        <v>116.5</v>
      </c>
      <c r="M77" s="6">
        <v>17</v>
      </c>
      <c r="N77" s="10" t="s">
        <v>333</v>
      </c>
      <c r="O77" s="6"/>
    </row>
    <row r="78" ht="16.05" customHeight="1" spans="1:15">
      <c r="A78" s="38">
        <v>57229</v>
      </c>
      <c r="B78" s="38" t="s">
        <v>25098</v>
      </c>
      <c r="C78" s="38" t="s">
        <v>24798</v>
      </c>
      <c r="D78" s="38" t="s">
        <v>24799</v>
      </c>
      <c r="E78" s="6" t="s">
        <v>292</v>
      </c>
      <c r="F78" s="38" t="s">
        <v>293</v>
      </c>
      <c r="G78" s="38" t="s">
        <v>25099</v>
      </c>
      <c r="H78" s="38" t="s">
        <v>25100</v>
      </c>
      <c r="I78" s="38" t="s">
        <v>24831</v>
      </c>
      <c r="J78" s="38" t="s">
        <v>25101</v>
      </c>
      <c r="K78" s="6">
        <v>165</v>
      </c>
      <c r="L78" s="6">
        <v>83.06</v>
      </c>
      <c r="M78" s="6">
        <v>18</v>
      </c>
      <c r="N78" s="10" t="s">
        <v>333</v>
      </c>
      <c r="O78" s="6"/>
    </row>
    <row r="79" ht="16.05" customHeight="1" spans="1:15">
      <c r="A79" s="38">
        <v>57530</v>
      </c>
      <c r="B79" s="38" t="s">
        <v>25102</v>
      </c>
      <c r="C79" s="38" t="s">
        <v>24798</v>
      </c>
      <c r="D79" s="38" t="s">
        <v>24799</v>
      </c>
      <c r="E79" s="6" t="s">
        <v>292</v>
      </c>
      <c r="F79" s="38" t="s">
        <v>293</v>
      </c>
      <c r="G79" s="38" t="s">
        <v>25103</v>
      </c>
      <c r="H79" s="38" t="s">
        <v>9403</v>
      </c>
      <c r="I79" s="38" t="s">
        <v>24831</v>
      </c>
      <c r="J79" s="38" t="s">
        <v>25104</v>
      </c>
      <c r="K79" s="6">
        <v>165</v>
      </c>
      <c r="L79" s="6">
        <v>94.85</v>
      </c>
      <c r="M79" s="6">
        <v>19</v>
      </c>
      <c r="N79" s="10" t="s">
        <v>333</v>
      </c>
      <c r="O79" s="6"/>
    </row>
    <row r="80" ht="16.05" customHeight="1" spans="1:15">
      <c r="A80" s="38">
        <v>57407</v>
      </c>
      <c r="B80" s="38" t="s">
        <v>25105</v>
      </c>
      <c r="C80" s="38" t="s">
        <v>24798</v>
      </c>
      <c r="D80" s="38" t="s">
        <v>24799</v>
      </c>
      <c r="E80" s="6" t="s">
        <v>292</v>
      </c>
      <c r="F80" s="38" t="s">
        <v>293</v>
      </c>
      <c r="G80" s="38" t="s">
        <v>25106</v>
      </c>
      <c r="H80" s="38" t="s">
        <v>2502</v>
      </c>
      <c r="I80" s="38" t="s">
        <v>2503</v>
      </c>
      <c r="J80" s="38" t="s">
        <v>25107</v>
      </c>
      <c r="K80" s="6">
        <v>165</v>
      </c>
      <c r="L80" s="6">
        <v>101.72</v>
      </c>
      <c r="M80" s="6">
        <v>20</v>
      </c>
      <c r="N80" s="10" t="s">
        <v>333</v>
      </c>
      <c r="O80" s="6"/>
    </row>
    <row r="81" ht="16.05" customHeight="1" spans="1:15">
      <c r="A81" s="38">
        <v>58067</v>
      </c>
      <c r="B81" s="38" t="s">
        <v>25108</v>
      </c>
      <c r="C81" s="38" t="s">
        <v>24798</v>
      </c>
      <c r="D81" s="38" t="s">
        <v>24799</v>
      </c>
      <c r="E81" s="6" t="s">
        <v>292</v>
      </c>
      <c r="F81" s="38" t="s">
        <v>293</v>
      </c>
      <c r="G81" s="38" t="s">
        <v>25109</v>
      </c>
      <c r="H81" s="38" t="s">
        <v>25110</v>
      </c>
      <c r="I81" s="38" t="s">
        <v>25030</v>
      </c>
      <c r="J81" s="38" t="s">
        <v>25111</v>
      </c>
      <c r="K81" s="6">
        <v>160</v>
      </c>
      <c r="L81" s="6">
        <v>54</v>
      </c>
      <c r="M81" s="6">
        <v>21</v>
      </c>
      <c r="N81" s="10" t="s">
        <v>333</v>
      </c>
      <c r="O81" s="6"/>
    </row>
    <row r="82" ht="16.05" customHeight="1" spans="1:15">
      <c r="A82" s="38">
        <v>57450</v>
      </c>
      <c r="B82" s="38" t="s">
        <v>25112</v>
      </c>
      <c r="C82" s="38" t="s">
        <v>24798</v>
      </c>
      <c r="D82" s="38" t="s">
        <v>24799</v>
      </c>
      <c r="E82" s="6" t="s">
        <v>292</v>
      </c>
      <c r="F82" s="38" t="s">
        <v>293</v>
      </c>
      <c r="G82" s="38" t="s">
        <v>25113</v>
      </c>
      <c r="H82" s="38" t="s">
        <v>2502</v>
      </c>
      <c r="I82" s="38" t="s">
        <v>2503</v>
      </c>
      <c r="J82" s="38" t="s">
        <v>25114</v>
      </c>
      <c r="K82" s="6">
        <v>160</v>
      </c>
      <c r="L82" s="6">
        <v>67.09</v>
      </c>
      <c r="M82" s="6">
        <v>22</v>
      </c>
      <c r="N82" s="10" t="s">
        <v>333</v>
      </c>
      <c r="O82" s="6"/>
    </row>
    <row r="83" ht="16.05" customHeight="1" spans="1:15">
      <c r="A83" s="38">
        <v>58084</v>
      </c>
      <c r="B83" s="38" t="s">
        <v>25115</v>
      </c>
      <c r="C83" s="38" t="s">
        <v>24798</v>
      </c>
      <c r="D83" s="38" t="s">
        <v>24799</v>
      </c>
      <c r="E83" s="6" t="s">
        <v>292</v>
      </c>
      <c r="F83" s="38" t="s">
        <v>293</v>
      </c>
      <c r="G83" s="38" t="s">
        <v>25116</v>
      </c>
      <c r="H83" s="38" t="s">
        <v>25117</v>
      </c>
      <c r="I83" s="38" t="s">
        <v>25030</v>
      </c>
      <c r="J83" s="38" t="s">
        <v>25118</v>
      </c>
      <c r="K83" s="6">
        <v>160</v>
      </c>
      <c r="L83" s="6">
        <v>68.5</v>
      </c>
      <c r="M83" s="6">
        <v>23</v>
      </c>
      <c r="N83" s="10" t="s">
        <v>333</v>
      </c>
      <c r="O83" s="6"/>
    </row>
    <row r="84" ht="16.05" customHeight="1" spans="1:15">
      <c r="A84" s="38">
        <v>57570</v>
      </c>
      <c r="B84" s="38" t="s">
        <v>25119</v>
      </c>
      <c r="C84" s="38" t="s">
        <v>24798</v>
      </c>
      <c r="D84" s="38" t="s">
        <v>24799</v>
      </c>
      <c r="E84" s="6" t="s">
        <v>292</v>
      </c>
      <c r="F84" s="38" t="s">
        <v>293</v>
      </c>
      <c r="G84" s="38" t="s">
        <v>25120</v>
      </c>
      <c r="H84" s="38" t="s">
        <v>25121</v>
      </c>
      <c r="I84" s="38" t="s">
        <v>25069</v>
      </c>
      <c r="J84" s="38" t="s">
        <v>25122</v>
      </c>
      <c r="K84" s="6">
        <v>160</v>
      </c>
      <c r="L84" s="6">
        <v>93.56</v>
      </c>
      <c r="M84" s="6">
        <v>24</v>
      </c>
      <c r="N84" s="10" t="s">
        <v>333</v>
      </c>
      <c r="O84" s="6"/>
    </row>
    <row r="85" ht="16.05" customHeight="1" spans="1:15">
      <c r="A85" s="38">
        <v>57576</v>
      </c>
      <c r="B85" s="38" t="s">
        <v>25123</v>
      </c>
      <c r="C85" s="38" t="s">
        <v>24798</v>
      </c>
      <c r="D85" s="38" t="s">
        <v>24799</v>
      </c>
      <c r="E85" s="6" t="s">
        <v>292</v>
      </c>
      <c r="F85" s="38" t="s">
        <v>293</v>
      </c>
      <c r="G85" s="38" t="s">
        <v>25124</v>
      </c>
      <c r="H85" s="38" t="s">
        <v>25125</v>
      </c>
      <c r="I85" s="38" t="s">
        <v>25069</v>
      </c>
      <c r="J85" s="38" t="s">
        <v>25126</v>
      </c>
      <c r="K85" s="6">
        <v>155</v>
      </c>
      <c r="L85" s="6">
        <v>95.69</v>
      </c>
      <c r="M85" s="6">
        <v>25</v>
      </c>
      <c r="N85" s="10" t="s">
        <v>333</v>
      </c>
      <c r="O85" s="6"/>
    </row>
    <row r="86" ht="16.05" customHeight="1" spans="1:15">
      <c r="A86" s="38">
        <v>57557</v>
      </c>
      <c r="B86" s="38" t="s">
        <v>25127</v>
      </c>
      <c r="C86" s="38" t="s">
        <v>24798</v>
      </c>
      <c r="D86" s="38" t="s">
        <v>24799</v>
      </c>
      <c r="E86" s="6" t="s">
        <v>292</v>
      </c>
      <c r="F86" s="38" t="s">
        <v>293</v>
      </c>
      <c r="G86" s="38" t="s">
        <v>25128</v>
      </c>
      <c r="H86" s="38" t="s">
        <v>25129</v>
      </c>
      <c r="I86" s="38" t="s">
        <v>25069</v>
      </c>
      <c r="J86" s="38" t="s">
        <v>25130</v>
      </c>
      <c r="K86" s="6">
        <v>155</v>
      </c>
      <c r="L86" s="6">
        <v>96.67</v>
      </c>
      <c r="M86" s="6">
        <v>26</v>
      </c>
      <c r="N86" s="10" t="s">
        <v>333</v>
      </c>
      <c r="O86" s="6"/>
    </row>
    <row r="87" ht="16.05" customHeight="1" spans="1:15">
      <c r="A87" s="38">
        <v>57433</v>
      </c>
      <c r="B87" s="38" t="s">
        <v>25131</v>
      </c>
      <c r="C87" s="38" t="s">
        <v>24798</v>
      </c>
      <c r="D87" s="38" t="s">
        <v>24799</v>
      </c>
      <c r="E87" s="6" t="s">
        <v>292</v>
      </c>
      <c r="F87" s="38" t="s">
        <v>293</v>
      </c>
      <c r="G87" s="38" t="s">
        <v>25132</v>
      </c>
      <c r="H87" s="38" t="s">
        <v>25133</v>
      </c>
      <c r="I87" s="38" t="s">
        <v>25092</v>
      </c>
      <c r="J87" s="38" t="s">
        <v>25134</v>
      </c>
      <c r="K87" s="6">
        <v>155</v>
      </c>
      <c r="L87" s="6">
        <v>107.34</v>
      </c>
      <c r="M87" s="6">
        <v>27</v>
      </c>
      <c r="N87" s="10" t="s">
        <v>333</v>
      </c>
      <c r="O87" s="6"/>
    </row>
    <row r="88" ht="16.05" customHeight="1" spans="1:15">
      <c r="A88" s="38">
        <v>58341</v>
      </c>
      <c r="B88" s="38" t="s">
        <v>25135</v>
      </c>
      <c r="C88" s="38" t="s">
        <v>24798</v>
      </c>
      <c r="D88" s="38" t="s">
        <v>24799</v>
      </c>
      <c r="E88" s="6" t="s">
        <v>292</v>
      </c>
      <c r="F88" s="38" t="s">
        <v>293</v>
      </c>
      <c r="G88" s="38" t="s">
        <v>25136</v>
      </c>
      <c r="H88" s="38" t="s">
        <v>25137</v>
      </c>
      <c r="I88" s="38" t="s">
        <v>24821</v>
      </c>
      <c r="J88" s="38" t="s">
        <v>25138</v>
      </c>
      <c r="K88" s="6">
        <v>155</v>
      </c>
      <c r="L88" s="6">
        <v>112.99</v>
      </c>
      <c r="M88" s="6">
        <v>28</v>
      </c>
      <c r="N88" s="10" t="s">
        <v>368</v>
      </c>
      <c r="O88" s="6"/>
    </row>
    <row r="89" ht="16.05" customHeight="1" spans="1:15">
      <c r="A89" s="38">
        <v>57422</v>
      </c>
      <c r="B89" s="38" t="s">
        <v>25139</v>
      </c>
      <c r="C89" s="38" t="s">
        <v>24798</v>
      </c>
      <c r="D89" s="38" t="s">
        <v>24799</v>
      </c>
      <c r="E89" s="6" t="s">
        <v>292</v>
      </c>
      <c r="F89" s="38" t="s">
        <v>293</v>
      </c>
      <c r="G89" s="38" t="s">
        <v>25140</v>
      </c>
      <c r="H89" s="38" t="s">
        <v>25141</v>
      </c>
      <c r="I89" s="38" t="s">
        <v>25092</v>
      </c>
      <c r="J89" s="38" t="s">
        <v>25142</v>
      </c>
      <c r="K89" s="6">
        <v>150</v>
      </c>
      <c r="L89" s="6">
        <v>69.94</v>
      </c>
      <c r="M89" s="6">
        <v>29</v>
      </c>
      <c r="N89" s="10" t="s">
        <v>368</v>
      </c>
      <c r="O89" s="6"/>
    </row>
    <row r="90" ht="16.05" customHeight="1" spans="1:15">
      <c r="A90" s="38">
        <v>57185</v>
      </c>
      <c r="B90" s="38" t="s">
        <v>25143</v>
      </c>
      <c r="C90" s="38" t="s">
        <v>24798</v>
      </c>
      <c r="D90" s="38" t="s">
        <v>24799</v>
      </c>
      <c r="E90" s="6" t="s">
        <v>292</v>
      </c>
      <c r="F90" s="38" t="s">
        <v>293</v>
      </c>
      <c r="G90" s="38" t="s">
        <v>25144</v>
      </c>
      <c r="H90" s="38" t="s">
        <v>25145</v>
      </c>
      <c r="I90" s="38" t="s">
        <v>24831</v>
      </c>
      <c r="J90" s="38" t="s">
        <v>25146</v>
      </c>
      <c r="K90" s="6">
        <v>150</v>
      </c>
      <c r="L90" s="6">
        <v>71.56</v>
      </c>
      <c r="M90" s="6">
        <v>30</v>
      </c>
      <c r="N90" s="10" t="s">
        <v>368</v>
      </c>
      <c r="O90" s="6"/>
    </row>
    <row r="91" ht="16.05" customHeight="1" spans="1:15">
      <c r="A91" s="38">
        <v>57427</v>
      </c>
      <c r="B91" s="38" t="s">
        <v>25147</v>
      </c>
      <c r="C91" s="38" t="s">
        <v>24798</v>
      </c>
      <c r="D91" s="38" t="s">
        <v>24799</v>
      </c>
      <c r="E91" s="6" t="s">
        <v>292</v>
      </c>
      <c r="F91" s="38" t="s">
        <v>293</v>
      </c>
      <c r="G91" s="38" t="s">
        <v>25148</v>
      </c>
      <c r="H91" s="38" t="s">
        <v>25149</v>
      </c>
      <c r="I91" s="38" t="s">
        <v>25092</v>
      </c>
      <c r="J91" s="38" t="s">
        <v>25150</v>
      </c>
      <c r="K91" s="6">
        <v>150</v>
      </c>
      <c r="L91" s="6">
        <v>87.56</v>
      </c>
      <c r="M91" s="6">
        <v>31</v>
      </c>
      <c r="N91" s="10" t="s">
        <v>368</v>
      </c>
      <c r="O91" s="6"/>
    </row>
    <row r="92" ht="16.05" customHeight="1" spans="1:15">
      <c r="A92" s="38">
        <v>57238</v>
      </c>
      <c r="B92" s="38" t="s">
        <v>25151</v>
      </c>
      <c r="C92" s="38" t="s">
        <v>24798</v>
      </c>
      <c r="D92" s="38" t="s">
        <v>24799</v>
      </c>
      <c r="E92" s="6" t="s">
        <v>292</v>
      </c>
      <c r="F92" s="38" t="s">
        <v>293</v>
      </c>
      <c r="G92" s="38" t="s">
        <v>25152</v>
      </c>
      <c r="H92" s="38" t="s">
        <v>25153</v>
      </c>
      <c r="I92" s="38" t="s">
        <v>24831</v>
      </c>
      <c r="J92" s="38" t="s">
        <v>25154</v>
      </c>
      <c r="K92" s="6">
        <v>150</v>
      </c>
      <c r="L92" s="6">
        <v>120</v>
      </c>
      <c r="M92" s="6">
        <v>32</v>
      </c>
      <c r="N92" s="10" t="s">
        <v>368</v>
      </c>
      <c r="O92" s="6"/>
    </row>
    <row r="93" ht="16.05" customHeight="1" spans="1:15">
      <c r="A93" s="38">
        <v>57263</v>
      </c>
      <c r="B93" s="38" t="s">
        <v>25155</v>
      </c>
      <c r="C93" s="38" t="s">
        <v>24798</v>
      </c>
      <c r="D93" s="38" t="s">
        <v>24799</v>
      </c>
      <c r="E93" s="6" t="s">
        <v>292</v>
      </c>
      <c r="F93" s="38" t="s">
        <v>293</v>
      </c>
      <c r="G93" s="38" t="s">
        <v>25156</v>
      </c>
      <c r="H93" s="38" t="s">
        <v>25157</v>
      </c>
      <c r="I93" s="38" t="s">
        <v>24826</v>
      </c>
      <c r="J93" s="38" t="s">
        <v>25158</v>
      </c>
      <c r="K93" s="6">
        <v>145</v>
      </c>
      <c r="L93" s="6">
        <v>67.12</v>
      </c>
      <c r="M93" s="6">
        <v>33</v>
      </c>
      <c r="N93" s="10" t="s">
        <v>368</v>
      </c>
      <c r="O93" s="6"/>
    </row>
    <row r="94" ht="16.05" customHeight="1" spans="1:15">
      <c r="A94" s="38">
        <v>58207</v>
      </c>
      <c r="B94" s="38" t="s">
        <v>25159</v>
      </c>
      <c r="C94" s="38" t="s">
        <v>24798</v>
      </c>
      <c r="D94" s="38" t="s">
        <v>24799</v>
      </c>
      <c r="E94" s="6" t="s">
        <v>292</v>
      </c>
      <c r="F94" s="38" t="s">
        <v>293</v>
      </c>
      <c r="G94" s="38" t="s">
        <v>25160</v>
      </c>
      <c r="H94" s="38" t="s">
        <v>25161</v>
      </c>
      <c r="I94" s="38" t="s">
        <v>25048</v>
      </c>
      <c r="J94" s="38" t="s">
        <v>25162</v>
      </c>
      <c r="K94" s="6">
        <v>145</v>
      </c>
      <c r="L94" s="6">
        <v>76.44</v>
      </c>
      <c r="M94" s="6">
        <v>34</v>
      </c>
      <c r="N94" s="10" t="s">
        <v>368</v>
      </c>
      <c r="O94" s="6"/>
    </row>
    <row r="95" ht="16.05" customHeight="1" spans="1:15">
      <c r="A95" s="38">
        <v>57483</v>
      </c>
      <c r="B95" s="38" t="s">
        <v>25163</v>
      </c>
      <c r="C95" s="38" t="s">
        <v>24798</v>
      </c>
      <c r="D95" s="38" t="s">
        <v>24799</v>
      </c>
      <c r="E95" s="6" t="s">
        <v>292</v>
      </c>
      <c r="F95" s="38" t="s">
        <v>293</v>
      </c>
      <c r="G95" s="38" t="s">
        <v>25164</v>
      </c>
      <c r="H95" s="38" t="s">
        <v>25165</v>
      </c>
      <c r="I95" s="38" t="s">
        <v>24811</v>
      </c>
      <c r="J95" s="38" t="s">
        <v>25166</v>
      </c>
      <c r="K95" s="6">
        <v>145</v>
      </c>
      <c r="L95" s="6">
        <v>85.72</v>
      </c>
      <c r="M95" s="6">
        <v>35</v>
      </c>
      <c r="N95" s="10" t="s">
        <v>368</v>
      </c>
      <c r="O95" s="6"/>
    </row>
    <row r="96" ht="16.05" customHeight="1" spans="1:15">
      <c r="A96" s="38">
        <v>58086</v>
      </c>
      <c r="B96" s="38" t="s">
        <v>25167</v>
      </c>
      <c r="C96" s="38" t="s">
        <v>24798</v>
      </c>
      <c r="D96" s="38" t="s">
        <v>24799</v>
      </c>
      <c r="E96" s="6" t="s">
        <v>292</v>
      </c>
      <c r="F96" s="38" t="s">
        <v>293</v>
      </c>
      <c r="G96" s="38" t="s">
        <v>25168</v>
      </c>
      <c r="H96" s="38" t="s">
        <v>25169</v>
      </c>
      <c r="I96" s="38" t="s">
        <v>24821</v>
      </c>
      <c r="J96" s="38" t="s">
        <v>25170</v>
      </c>
      <c r="K96" s="6">
        <v>145</v>
      </c>
      <c r="L96" s="6">
        <v>87.25</v>
      </c>
      <c r="M96" s="6">
        <v>36</v>
      </c>
      <c r="N96" s="10" t="s">
        <v>368</v>
      </c>
      <c r="O96" s="6"/>
    </row>
    <row r="97" ht="16.05" customHeight="1" spans="1:15">
      <c r="A97" s="38">
        <v>58050</v>
      </c>
      <c r="B97" s="38" t="s">
        <v>25171</v>
      </c>
      <c r="C97" s="38" t="s">
        <v>24798</v>
      </c>
      <c r="D97" s="38" t="s">
        <v>24799</v>
      </c>
      <c r="E97" s="6" t="s">
        <v>292</v>
      </c>
      <c r="F97" s="38" t="s">
        <v>293</v>
      </c>
      <c r="G97" s="38" t="s">
        <v>25172</v>
      </c>
      <c r="H97" s="38" t="s">
        <v>25173</v>
      </c>
      <c r="I97" s="38" t="s">
        <v>25030</v>
      </c>
      <c r="J97" s="38" t="s">
        <v>25174</v>
      </c>
      <c r="K97" s="6">
        <v>145</v>
      </c>
      <c r="L97" s="6">
        <v>117.78</v>
      </c>
      <c r="M97" s="6">
        <v>37</v>
      </c>
      <c r="N97" s="10" t="s">
        <v>368</v>
      </c>
      <c r="O97" s="6"/>
    </row>
    <row r="98" ht="16.05" customHeight="1" spans="1:15">
      <c r="A98" s="38">
        <v>58141</v>
      </c>
      <c r="B98" s="38" t="s">
        <v>25175</v>
      </c>
      <c r="C98" s="38" t="s">
        <v>24798</v>
      </c>
      <c r="D98" s="38" t="s">
        <v>24799</v>
      </c>
      <c r="E98" s="6" t="s">
        <v>292</v>
      </c>
      <c r="F98" s="38" t="s">
        <v>293</v>
      </c>
      <c r="G98" s="38" t="s">
        <v>25176</v>
      </c>
      <c r="H98" s="38" t="s">
        <v>25177</v>
      </c>
      <c r="I98" s="38" t="s">
        <v>25178</v>
      </c>
      <c r="J98" s="38" t="s">
        <v>25179</v>
      </c>
      <c r="K98" s="6">
        <v>140</v>
      </c>
      <c r="L98" s="6">
        <v>71.25</v>
      </c>
      <c r="M98" s="6">
        <v>38</v>
      </c>
      <c r="N98" s="10" t="s">
        <v>368</v>
      </c>
      <c r="O98" s="6"/>
    </row>
    <row r="99" ht="16.05" customHeight="1" spans="1:15">
      <c r="A99" s="38">
        <v>58138</v>
      </c>
      <c r="B99" s="38" t="s">
        <v>25180</v>
      </c>
      <c r="C99" s="38" t="s">
        <v>24798</v>
      </c>
      <c r="D99" s="38" t="s">
        <v>24799</v>
      </c>
      <c r="E99" s="6" t="s">
        <v>292</v>
      </c>
      <c r="F99" s="38" t="s">
        <v>293</v>
      </c>
      <c r="G99" s="38" t="s">
        <v>25181</v>
      </c>
      <c r="H99" s="38" t="s">
        <v>25182</v>
      </c>
      <c r="I99" s="38" t="s">
        <v>25178</v>
      </c>
      <c r="J99" s="38" t="s">
        <v>25183</v>
      </c>
      <c r="K99" s="6">
        <v>140</v>
      </c>
      <c r="L99" s="6">
        <v>120</v>
      </c>
      <c r="M99" s="6">
        <v>39</v>
      </c>
      <c r="N99" s="10" t="s">
        <v>368</v>
      </c>
      <c r="O99" s="6"/>
    </row>
    <row r="100" ht="16.05" customHeight="1" spans="1:15">
      <c r="A100" s="38">
        <v>57245</v>
      </c>
      <c r="B100" s="38" t="s">
        <v>25184</v>
      </c>
      <c r="C100" s="38" t="s">
        <v>24798</v>
      </c>
      <c r="D100" s="38" t="s">
        <v>24799</v>
      </c>
      <c r="E100" s="6" t="s">
        <v>292</v>
      </c>
      <c r="F100" s="38" t="s">
        <v>293</v>
      </c>
      <c r="G100" s="38" t="s">
        <v>25185</v>
      </c>
      <c r="H100" s="38" t="s">
        <v>25186</v>
      </c>
      <c r="I100" s="38" t="s">
        <v>24831</v>
      </c>
      <c r="J100" s="38" t="s">
        <v>25187</v>
      </c>
      <c r="K100" s="6">
        <v>135</v>
      </c>
      <c r="L100" s="6">
        <v>120</v>
      </c>
      <c r="M100" s="6">
        <v>40</v>
      </c>
      <c r="N100" s="10" t="s">
        <v>368</v>
      </c>
      <c r="O100" s="6"/>
    </row>
    <row r="101" ht="16.05" customHeight="1" spans="1:15">
      <c r="A101" s="38">
        <v>57439</v>
      </c>
      <c r="B101" s="38" t="s">
        <v>25188</v>
      </c>
      <c r="C101" s="38" t="s">
        <v>24798</v>
      </c>
      <c r="D101" s="38" t="s">
        <v>24799</v>
      </c>
      <c r="E101" s="6" t="s">
        <v>292</v>
      </c>
      <c r="F101" s="38" t="s">
        <v>293</v>
      </c>
      <c r="G101" s="38" t="s">
        <v>25189</v>
      </c>
      <c r="H101" s="38" t="s">
        <v>25190</v>
      </c>
      <c r="I101" s="38" t="s">
        <v>25092</v>
      </c>
      <c r="J101" s="38" t="s">
        <v>25191</v>
      </c>
      <c r="K101" s="6">
        <v>130</v>
      </c>
      <c r="L101" s="6">
        <v>72.47</v>
      </c>
      <c r="M101" s="6">
        <v>41</v>
      </c>
      <c r="N101" s="10" t="s">
        <v>368</v>
      </c>
      <c r="O101" s="6"/>
    </row>
    <row r="102" ht="16.05" customHeight="1" spans="1:15">
      <c r="A102" s="38">
        <v>57241</v>
      </c>
      <c r="B102" s="38" t="s">
        <v>25192</v>
      </c>
      <c r="C102" s="38" t="s">
        <v>24798</v>
      </c>
      <c r="D102" s="38" t="s">
        <v>24799</v>
      </c>
      <c r="E102" s="6" t="s">
        <v>292</v>
      </c>
      <c r="F102" s="38" t="s">
        <v>293</v>
      </c>
      <c r="G102" s="38" t="s">
        <v>25193</v>
      </c>
      <c r="H102" s="38" t="s">
        <v>25194</v>
      </c>
      <c r="I102" s="38" t="s">
        <v>24831</v>
      </c>
      <c r="J102" s="38" t="s">
        <v>25195</v>
      </c>
      <c r="K102" s="6">
        <v>130</v>
      </c>
      <c r="L102" s="6">
        <v>108.09</v>
      </c>
      <c r="M102" s="6">
        <v>42</v>
      </c>
      <c r="N102" s="10" t="s">
        <v>368</v>
      </c>
      <c r="O102" s="6"/>
    </row>
    <row r="103" ht="16.05" customHeight="1" spans="1:15">
      <c r="A103" s="38">
        <v>58060</v>
      </c>
      <c r="B103" s="38" t="s">
        <v>25196</v>
      </c>
      <c r="C103" s="38" t="s">
        <v>24798</v>
      </c>
      <c r="D103" s="38" t="s">
        <v>24799</v>
      </c>
      <c r="E103" s="6" t="s">
        <v>292</v>
      </c>
      <c r="F103" s="38" t="s">
        <v>293</v>
      </c>
      <c r="G103" s="38" t="s">
        <v>25197</v>
      </c>
      <c r="H103" s="38" t="s">
        <v>25198</v>
      </c>
      <c r="I103" s="38" t="s">
        <v>25030</v>
      </c>
      <c r="J103" s="38" t="s">
        <v>25199</v>
      </c>
      <c r="K103" s="6">
        <v>125</v>
      </c>
      <c r="L103" s="6">
        <v>42.94</v>
      </c>
      <c r="M103" s="6">
        <v>43</v>
      </c>
      <c r="N103" s="10" t="s">
        <v>368</v>
      </c>
      <c r="O103" s="6"/>
    </row>
    <row r="104" ht="16.05" customHeight="1" spans="1:15">
      <c r="A104" s="38">
        <v>61136</v>
      </c>
      <c r="B104" s="38" t="s">
        <v>25200</v>
      </c>
      <c r="C104" s="38" t="s">
        <v>24798</v>
      </c>
      <c r="D104" s="38" t="s">
        <v>24799</v>
      </c>
      <c r="E104" s="6" t="s">
        <v>292</v>
      </c>
      <c r="F104" s="38" t="s">
        <v>293</v>
      </c>
      <c r="G104" s="38" t="s">
        <v>25201</v>
      </c>
      <c r="H104" s="38" t="s">
        <v>25202</v>
      </c>
      <c r="I104" s="38" t="s">
        <v>25203</v>
      </c>
      <c r="J104" s="38" t="s">
        <v>25204</v>
      </c>
      <c r="K104" s="6">
        <v>125</v>
      </c>
      <c r="L104" s="6">
        <v>83.53</v>
      </c>
      <c r="M104" s="6">
        <v>44</v>
      </c>
      <c r="N104" s="10" t="s">
        <v>368</v>
      </c>
      <c r="O104" s="6"/>
    </row>
    <row r="105" ht="16.05" customHeight="1" spans="1:15">
      <c r="A105" s="38">
        <v>57993</v>
      </c>
      <c r="B105" s="38" t="s">
        <v>25205</v>
      </c>
      <c r="C105" s="38" t="s">
        <v>24798</v>
      </c>
      <c r="D105" s="38" t="s">
        <v>24799</v>
      </c>
      <c r="E105" s="6" t="s">
        <v>292</v>
      </c>
      <c r="F105" s="38" t="s">
        <v>293</v>
      </c>
      <c r="G105" s="38" t="s">
        <v>25206</v>
      </c>
      <c r="H105" s="38" t="s">
        <v>25207</v>
      </c>
      <c r="I105" s="38" t="s">
        <v>25208</v>
      </c>
      <c r="J105" s="38" t="s">
        <v>25209</v>
      </c>
      <c r="K105" s="6">
        <v>125</v>
      </c>
      <c r="L105" s="6">
        <v>120</v>
      </c>
      <c r="M105" s="6">
        <v>45</v>
      </c>
      <c r="N105" s="10" t="s">
        <v>368</v>
      </c>
      <c r="O105" s="6"/>
    </row>
    <row r="106" ht="16.05" customHeight="1" spans="1:15">
      <c r="A106" s="38">
        <v>57237</v>
      </c>
      <c r="B106" s="38" t="s">
        <v>25210</v>
      </c>
      <c r="C106" s="38" t="s">
        <v>24798</v>
      </c>
      <c r="D106" s="38" t="s">
        <v>24799</v>
      </c>
      <c r="E106" s="6" t="s">
        <v>292</v>
      </c>
      <c r="F106" s="38" t="s">
        <v>293</v>
      </c>
      <c r="G106" s="38" t="s">
        <v>25211</v>
      </c>
      <c r="H106" s="38" t="s">
        <v>25212</v>
      </c>
      <c r="I106" s="38" t="s">
        <v>24826</v>
      </c>
      <c r="J106" s="38" t="s">
        <v>25213</v>
      </c>
      <c r="K106" s="6">
        <v>120</v>
      </c>
      <c r="L106" s="6">
        <v>120</v>
      </c>
      <c r="M106" s="6">
        <v>46</v>
      </c>
      <c r="N106" s="10" t="s">
        <v>368</v>
      </c>
      <c r="O106" s="6"/>
    </row>
    <row r="107" ht="16.05" customHeight="1" spans="1:15">
      <c r="A107" s="38">
        <v>58140</v>
      </c>
      <c r="B107" s="38" t="s">
        <v>25214</v>
      </c>
      <c r="C107" s="38" t="s">
        <v>24798</v>
      </c>
      <c r="D107" s="38" t="s">
        <v>24799</v>
      </c>
      <c r="E107" s="6" t="s">
        <v>292</v>
      </c>
      <c r="F107" s="38" t="s">
        <v>293</v>
      </c>
      <c r="G107" s="38" t="s">
        <v>25215</v>
      </c>
      <c r="H107" s="38" t="s">
        <v>25216</v>
      </c>
      <c r="I107" s="38" t="s">
        <v>25178</v>
      </c>
      <c r="J107" s="38" t="s">
        <v>25217</v>
      </c>
      <c r="K107" s="6">
        <v>115</v>
      </c>
      <c r="L107" s="6">
        <v>90.19</v>
      </c>
      <c r="M107" s="6">
        <v>47</v>
      </c>
      <c r="N107" s="10" t="s">
        <v>368</v>
      </c>
      <c r="O107" s="6"/>
    </row>
    <row r="108" ht="16.05" customHeight="1" spans="1:15">
      <c r="A108" s="38">
        <v>58180</v>
      </c>
      <c r="B108" s="38" t="s">
        <v>25218</v>
      </c>
      <c r="C108" s="38" t="s">
        <v>24798</v>
      </c>
      <c r="D108" s="38" t="s">
        <v>24799</v>
      </c>
      <c r="E108" s="6" t="s">
        <v>292</v>
      </c>
      <c r="F108" s="38" t="s">
        <v>293</v>
      </c>
      <c r="G108" s="38" t="s">
        <v>25219</v>
      </c>
      <c r="H108" s="38" t="s">
        <v>25220</v>
      </c>
      <c r="I108" s="38" t="s">
        <v>25048</v>
      </c>
      <c r="J108" s="38" t="s">
        <v>25221</v>
      </c>
      <c r="K108" s="6">
        <v>115</v>
      </c>
      <c r="L108" s="6">
        <v>98.6</v>
      </c>
      <c r="M108" s="6">
        <v>48</v>
      </c>
      <c r="N108" s="10" t="s">
        <v>368</v>
      </c>
      <c r="O108" s="6"/>
    </row>
    <row r="109" ht="16.05" customHeight="1" spans="1:15">
      <c r="A109" s="38">
        <v>57568</v>
      </c>
      <c r="B109" s="38" t="s">
        <v>25222</v>
      </c>
      <c r="C109" s="38" t="s">
        <v>24798</v>
      </c>
      <c r="D109" s="38" t="s">
        <v>24799</v>
      </c>
      <c r="E109" s="6" t="s">
        <v>292</v>
      </c>
      <c r="F109" s="38" t="s">
        <v>293</v>
      </c>
      <c r="G109" s="38" t="s">
        <v>25223</v>
      </c>
      <c r="H109" s="38" t="s">
        <v>25224</v>
      </c>
      <c r="I109" s="38" t="s">
        <v>24826</v>
      </c>
      <c r="J109" s="38" t="s">
        <v>25225</v>
      </c>
      <c r="K109" s="6">
        <v>115</v>
      </c>
      <c r="L109" s="6">
        <v>120</v>
      </c>
      <c r="M109" s="6">
        <v>49</v>
      </c>
      <c r="N109" s="10" t="s">
        <v>368</v>
      </c>
      <c r="O109" s="6"/>
    </row>
    <row r="110" ht="16.05" customHeight="1" spans="1:15">
      <c r="A110" s="38">
        <v>58100</v>
      </c>
      <c r="B110" s="38" t="s">
        <v>25226</v>
      </c>
      <c r="C110" s="38" t="s">
        <v>24798</v>
      </c>
      <c r="D110" s="38" t="s">
        <v>24799</v>
      </c>
      <c r="E110" s="6" t="s">
        <v>292</v>
      </c>
      <c r="F110" s="38" t="s">
        <v>293</v>
      </c>
      <c r="G110" s="38" t="s">
        <v>25227</v>
      </c>
      <c r="H110" s="38" t="s">
        <v>25228</v>
      </c>
      <c r="I110" s="38" t="s">
        <v>25030</v>
      </c>
      <c r="J110" s="38" t="s">
        <v>25229</v>
      </c>
      <c r="K110" s="6">
        <v>110</v>
      </c>
      <c r="L110" s="6">
        <v>63.15</v>
      </c>
      <c r="M110" s="6">
        <v>50</v>
      </c>
      <c r="N110" s="10" t="s">
        <v>368</v>
      </c>
      <c r="O110" s="6"/>
    </row>
    <row r="111" ht="16.05" customHeight="1" spans="1:15">
      <c r="A111" s="38">
        <v>58132</v>
      </c>
      <c r="B111" s="38" t="s">
        <v>25230</v>
      </c>
      <c r="C111" s="38" t="s">
        <v>24798</v>
      </c>
      <c r="D111" s="38" t="s">
        <v>24799</v>
      </c>
      <c r="E111" s="6" t="s">
        <v>292</v>
      </c>
      <c r="F111" s="38" t="s">
        <v>293</v>
      </c>
      <c r="G111" s="38" t="s">
        <v>25231</v>
      </c>
      <c r="H111" s="38" t="s">
        <v>25232</v>
      </c>
      <c r="I111" s="38" t="s">
        <v>25178</v>
      </c>
      <c r="J111" s="38" t="s">
        <v>25233</v>
      </c>
      <c r="K111" s="6">
        <v>110</v>
      </c>
      <c r="L111" s="6">
        <v>120</v>
      </c>
      <c r="M111" s="6">
        <v>51</v>
      </c>
      <c r="N111" s="10" t="s">
        <v>368</v>
      </c>
      <c r="O111" s="6"/>
    </row>
    <row r="112" ht="16.05" customHeight="1" spans="1:15">
      <c r="A112" s="38">
        <v>57414</v>
      </c>
      <c r="B112" s="38" t="s">
        <v>25234</v>
      </c>
      <c r="C112" s="38" t="s">
        <v>24798</v>
      </c>
      <c r="D112" s="38" t="s">
        <v>24799</v>
      </c>
      <c r="E112" s="6" t="s">
        <v>292</v>
      </c>
      <c r="F112" s="38" t="s">
        <v>293</v>
      </c>
      <c r="G112" s="38" t="s">
        <v>25235</v>
      </c>
      <c r="H112" s="38" t="s">
        <v>25236</v>
      </c>
      <c r="I112" s="38" t="s">
        <v>127</v>
      </c>
      <c r="J112" s="38" t="s">
        <v>25237</v>
      </c>
      <c r="K112" s="6">
        <v>85</v>
      </c>
      <c r="L112" s="6">
        <v>120</v>
      </c>
      <c r="M112" s="6">
        <v>52</v>
      </c>
      <c r="N112" s="10" t="s">
        <v>368</v>
      </c>
      <c r="O112" s="6"/>
    </row>
    <row r="113" ht="16.05" customHeight="1" spans="1:15">
      <c r="A113" s="38">
        <v>61203</v>
      </c>
      <c r="B113" s="38" t="s">
        <v>25238</v>
      </c>
      <c r="C113" s="38" t="s">
        <v>24798</v>
      </c>
      <c r="D113" s="38" t="s">
        <v>24799</v>
      </c>
      <c r="E113" s="6" t="s">
        <v>292</v>
      </c>
      <c r="F113" s="38" t="s">
        <v>293</v>
      </c>
      <c r="G113" s="38" t="s">
        <v>25239</v>
      </c>
      <c r="H113" s="38" t="s">
        <v>25240</v>
      </c>
      <c r="I113" s="38" t="s">
        <v>25203</v>
      </c>
      <c r="J113" s="38" t="s">
        <v>25241</v>
      </c>
      <c r="K113" s="6">
        <v>65</v>
      </c>
      <c r="L113" s="6">
        <v>75.29</v>
      </c>
      <c r="M113" s="6">
        <v>53</v>
      </c>
      <c r="N113" s="10" t="s">
        <v>368</v>
      </c>
      <c r="O113" s="6"/>
    </row>
    <row r="114" ht="16.05" customHeight="1" spans="1:15">
      <c r="A114" s="40"/>
      <c r="B114" s="40"/>
      <c r="C114" s="40"/>
      <c r="D114" s="40"/>
      <c r="E114" s="41"/>
      <c r="F114" s="40"/>
      <c r="G114" s="40"/>
      <c r="H114" s="40"/>
      <c r="I114" s="40"/>
      <c r="J114" s="40"/>
      <c r="K114" s="45"/>
      <c r="L114" s="45"/>
      <c r="M114" s="45"/>
      <c r="N114" s="46"/>
      <c r="O114" s="6"/>
    </row>
    <row r="115" ht="16.05" customHeight="1" spans="1:15">
      <c r="A115" s="38">
        <v>51304</v>
      </c>
      <c r="B115" s="38" t="s">
        <v>25242</v>
      </c>
      <c r="C115" s="38" t="s">
        <v>24798</v>
      </c>
      <c r="D115" s="38" t="s">
        <v>24799</v>
      </c>
      <c r="E115" s="6" t="s">
        <v>292</v>
      </c>
      <c r="F115" s="38" t="s">
        <v>2067</v>
      </c>
      <c r="G115" s="38" t="s">
        <v>25243</v>
      </c>
      <c r="H115" s="38" t="s">
        <v>25244</v>
      </c>
      <c r="I115" s="38" t="s">
        <v>12224</v>
      </c>
      <c r="J115" s="38" t="s">
        <v>25245</v>
      </c>
      <c r="K115" s="6">
        <v>175</v>
      </c>
      <c r="L115" s="6">
        <v>55.13</v>
      </c>
      <c r="M115" s="6" t="s">
        <v>7000</v>
      </c>
      <c r="N115" s="9" t="s">
        <v>298</v>
      </c>
      <c r="O115" s="10" t="s">
        <v>299</v>
      </c>
    </row>
    <row r="116" ht="16.05" customHeight="1" spans="1:15">
      <c r="A116" s="38">
        <v>54604</v>
      </c>
      <c r="B116" s="38" t="s">
        <v>25246</v>
      </c>
      <c r="C116" s="38" t="s">
        <v>24798</v>
      </c>
      <c r="D116" s="38" t="s">
        <v>24799</v>
      </c>
      <c r="E116" s="6" t="s">
        <v>292</v>
      </c>
      <c r="F116" s="38" t="s">
        <v>2067</v>
      </c>
      <c r="G116" s="38" t="s">
        <v>25247</v>
      </c>
      <c r="H116" s="38" t="s">
        <v>4854</v>
      </c>
      <c r="I116" s="38" t="s">
        <v>24801</v>
      </c>
      <c r="J116" s="38" t="s">
        <v>25248</v>
      </c>
      <c r="K116" s="6">
        <v>175</v>
      </c>
      <c r="L116" s="6">
        <v>59.38</v>
      </c>
      <c r="M116" s="6" t="s">
        <v>7010</v>
      </c>
      <c r="N116" s="9" t="s">
        <v>311</v>
      </c>
      <c r="O116" s="10" t="s">
        <v>299</v>
      </c>
    </row>
    <row r="117" ht="16.05" customHeight="1" spans="1:15">
      <c r="A117" s="38">
        <v>54578</v>
      </c>
      <c r="B117" s="38" t="s">
        <v>25249</v>
      </c>
      <c r="C117" s="38" t="s">
        <v>24798</v>
      </c>
      <c r="D117" s="38" t="s">
        <v>24799</v>
      </c>
      <c r="E117" s="6" t="s">
        <v>292</v>
      </c>
      <c r="F117" s="38" t="s">
        <v>2067</v>
      </c>
      <c r="G117" s="38" t="s">
        <v>25250</v>
      </c>
      <c r="H117" s="38" t="s">
        <v>18076</v>
      </c>
      <c r="I117" s="38" t="s">
        <v>24801</v>
      </c>
      <c r="J117" s="38" t="s">
        <v>25251</v>
      </c>
      <c r="K117" s="6">
        <v>175</v>
      </c>
      <c r="L117" s="6">
        <v>59.93</v>
      </c>
      <c r="M117" s="6" t="s">
        <v>7021</v>
      </c>
      <c r="N117" s="9" t="s">
        <v>322</v>
      </c>
      <c r="O117" s="10" t="s">
        <v>299</v>
      </c>
    </row>
    <row r="118" ht="16.05" customHeight="1" spans="1:15">
      <c r="A118" s="38">
        <v>58535</v>
      </c>
      <c r="B118" s="38" t="s">
        <v>25252</v>
      </c>
      <c r="C118" s="38" t="s">
        <v>24798</v>
      </c>
      <c r="D118" s="38" t="s">
        <v>24799</v>
      </c>
      <c r="E118" s="6" t="s">
        <v>292</v>
      </c>
      <c r="F118" s="38" t="s">
        <v>2067</v>
      </c>
      <c r="G118" s="38" t="s">
        <v>25253</v>
      </c>
      <c r="H118" s="38" t="s">
        <v>25254</v>
      </c>
      <c r="I118" s="38" t="s">
        <v>25035</v>
      </c>
      <c r="J118" s="38" t="s">
        <v>25255</v>
      </c>
      <c r="K118" s="6">
        <v>175</v>
      </c>
      <c r="L118" s="6">
        <v>65.12</v>
      </c>
      <c r="M118" s="6">
        <v>4</v>
      </c>
      <c r="N118" s="10" t="s">
        <v>642</v>
      </c>
      <c r="O118" s="10" t="s">
        <v>299</v>
      </c>
    </row>
    <row r="119" ht="16.05" customHeight="1" spans="1:15">
      <c r="A119" s="38">
        <v>51290</v>
      </c>
      <c r="B119" s="38" t="s">
        <v>25256</v>
      </c>
      <c r="C119" s="38" t="s">
        <v>24798</v>
      </c>
      <c r="D119" s="38" t="s">
        <v>24799</v>
      </c>
      <c r="E119" s="6" t="s">
        <v>292</v>
      </c>
      <c r="F119" s="38" t="s">
        <v>2067</v>
      </c>
      <c r="G119" s="38" t="s">
        <v>25257</v>
      </c>
      <c r="H119" s="38" t="s">
        <v>25258</v>
      </c>
      <c r="I119" s="38" t="s">
        <v>12224</v>
      </c>
      <c r="J119" s="38" t="s">
        <v>25259</v>
      </c>
      <c r="K119" s="6">
        <v>175</v>
      </c>
      <c r="L119" s="6">
        <v>67.37</v>
      </c>
      <c r="M119" s="6">
        <v>5</v>
      </c>
      <c r="N119" s="10" t="s">
        <v>642</v>
      </c>
      <c r="O119" s="10" t="s">
        <v>299</v>
      </c>
    </row>
    <row r="120" ht="16.05" customHeight="1" spans="1:15">
      <c r="A120" s="38">
        <v>57297</v>
      </c>
      <c r="B120" s="38" t="s">
        <v>25260</v>
      </c>
      <c r="C120" s="38" t="s">
        <v>24798</v>
      </c>
      <c r="D120" s="38" t="s">
        <v>24799</v>
      </c>
      <c r="E120" s="6" t="s">
        <v>292</v>
      </c>
      <c r="F120" s="38" t="s">
        <v>2067</v>
      </c>
      <c r="G120" s="38" t="s">
        <v>25261</v>
      </c>
      <c r="H120" s="38" t="s">
        <v>25262</v>
      </c>
      <c r="I120" s="38" t="s">
        <v>24831</v>
      </c>
      <c r="J120" s="38" t="s">
        <v>25263</v>
      </c>
      <c r="K120" s="6">
        <v>175</v>
      </c>
      <c r="L120" s="6">
        <v>68.66</v>
      </c>
      <c r="M120" s="6">
        <v>6</v>
      </c>
      <c r="N120" s="10" t="s">
        <v>642</v>
      </c>
      <c r="O120" s="10" t="s">
        <v>299</v>
      </c>
    </row>
    <row r="121" ht="16.05" customHeight="1" spans="1:15">
      <c r="A121" s="38">
        <v>51314</v>
      </c>
      <c r="B121" s="38" t="s">
        <v>25264</v>
      </c>
      <c r="C121" s="38" t="s">
        <v>24798</v>
      </c>
      <c r="D121" s="38" t="s">
        <v>24799</v>
      </c>
      <c r="E121" s="6" t="s">
        <v>292</v>
      </c>
      <c r="F121" s="38" t="s">
        <v>2067</v>
      </c>
      <c r="G121" s="38" t="s">
        <v>25265</v>
      </c>
      <c r="H121" s="38" t="s">
        <v>25266</v>
      </c>
      <c r="I121" s="38" t="s">
        <v>12224</v>
      </c>
      <c r="J121" s="38" t="s">
        <v>25267</v>
      </c>
      <c r="K121" s="6">
        <v>175</v>
      </c>
      <c r="L121" s="6">
        <v>72</v>
      </c>
      <c r="M121" s="6">
        <v>7</v>
      </c>
      <c r="N121" s="10" t="s">
        <v>642</v>
      </c>
      <c r="O121" s="10" t="s">
        <v>299</v>
      </c>
    </row>
    <row r="122" ht="16.05" customHeight="1" spans="1:15">
      <c r="A122" s="38">
        <v>53327</v>
      </c>
      <c r="B122" s="38" t="s">
        <v>25268</v>
      </c>
      <c r="C122" s="38" t="s">
        <v>24798</v>
      </c>
      <c r="D122" s="38" t="s">
        <v>24799</v>
      </c>
      <c r="E122" s="6" t="s">
        <v>292</v>
      </c>
      <c r="F122" s="38" t="s">
        <v>2067</v>
      </c>
      <c r="G122" s="38" t="s">
        <v>25269</v>
      </c>
      <c r="H122" s="38" t="s">
        <v>24815</v>
      </c>
      <c r="I122" s="38" t="s">
        <v>24898</v>
      </c>
      <c r="J122" s="38" t="s">
        <v>25270</v>
      </c>
      <c r="K122" s="6">
        <v>175</v>
      </c>
      <c r="L122" s="6">
        <v>116.66</v>
      </c>
      <c r="M122" s="6">
        <v>8</v>
      </c>
      <c r="N122" s="10" t="s">
        <v>642</v>
      </c>
      <c r="O122" s="10" t="s">
        <v>299</v>
      </c>
    </row>
    <row r="123" ht="16.05" customHeight="1" spans="1:15">
      <c r="A123" s="38">
        <v>57212</v>
      </c>
      <c r="B123" s="38" t="s">
        <v>25271</v>
      </c>
      <c r="C123" s="38" t="s">
        <v>24798</v>
      </c>
      <c r="D123" s="38" t="s">
        <v>24799</v>
      </c>
      <c r="E123" s="6" t="s">
        <v>292</v>
      </c>
      <c r="F123" s="38" t="s">
        <v>2067</v>
      </c>
      <c r="G123" s="38" t="s">
        <v>25272</v>
      </c>
      <c r="H123" s="38" t="s">
        <v>25273</v>
      </c>
      <c r="I123" s="38" t="s">
        <v>24831</v>
      </c>
      <c r="J123" s="38" t="s">
        <v>25274</v>
      </c>
      <c r="K123" s="6">
        <v>165</v>
      </c>
      <c r="L123" s="6">
        <v>78.31</v>
      </c>
      <c r="M123" s="6">
        <v>9</v>
      </c>
      <c r="N123" s="10" t="s">
        <v>333</v>
      </c>
      <c r="O123" s="6"/>
    </row>
    <row r="124" ht="16.05" customHeight="1" spans="1:15">
      <c r="A124" s="38">
        <v>52342</v>
      </c>
      <c r="B124" s="38" t="s">
        <v>25275</v>
      </c>
      <c r="C124" s="38" t="s">
        <v>24798</v>
      </c>
      <c r="D124" s="38" t="s">
        <v>24799</v>
      </c>
      <c r="E124" s="6" t="s">
        <v>292</v>
      </c>
      <c r="F124" s="38" t="s">
        <v>2067</v>
      </c>
      <c r="G124" s="38" t="s">
        <v>25276</v>
      </c>
      <c r="H124" s="38" t="s">
        <v>25012</v>
      </c>
      <c r="I124" s="38" t="s">
        <v>25277</v>
      </c>
      <c r="J124" s="38" t="s">
        <v>25278</v>
      </c>
      <c r="K124" s="6">
        <v>165</v>
      </c>
      <c r="L124" s="6">
        <v>106.78</v>
      </c>
      <c r="M124" s="6">
        <v>10</v>
      </c>
      <c r="N124" s="10" t="s">
        <v>333</v>
      </c>
      <c r="O124" s="6"/>
    </row>
    <row r="125" ht="16.05" customHeight="1" spans="1:15">
      <c r="A125" s="38">
        <v>57222</v>
      </c>
      <c r="B125" s="38" t="s">
        <v>25279</v>
      </c>
      <c r="C125" s="38" t="s">
        <v>24798</v>
      </c>
      <c r="D125" s="38" t="s">
        <v>24799</v>
      </c>
      <c r="E125" s="6" t="s">
        <v>292</v>
      </c>
      <c r="F125" s="38" t="s">
        <v>2067</v>
      </c>
      <c r="G125" s="38" t="s">
        <v>25280</v>
      </c>
      <c r="H125" s="38" t="s">
        <v>25281</v>
      </c>
      <c r="I125" s="38" t="s">
        <v>24831</v>
      </c>
      <c r="J125" s="38" t="s">
        <v>25282</v>
      </c>
      <c r="K125" s="6">
        <v>155</v>
      </c>
      <c r="L125" s="6">
        <v>63.44</v>
      </c>
      <c r="M125" s="6">
        <v>11</v>
      </c>
      <c r="N125" s="10" t="s">
        <v>333</v>
      </c>
      <c r="O125" s="6"/>
    </row>
    <row r="126" ht="16.05" customHeight="1" spans="1:15">
      <c r="A126" s="38">
        <v>57560</v>
      </c>
      <c r="B126" s="38" t="s">
        <v>25283</v>
      </c>
      <c r="C126" s="38" t="s">
        <v>24798</v>
      </c>
      <c r="D126" s="38" t="s">
        <v>24799</v>
      </c>
      <c r="E126" s="6" t="s">
        <v>292</v>
      </c>
      <c r="F126" s="38" t="s">
        <v>2067</v>
      </c>
      <c r="G126" s="38" t="s">
        <v>25284</v>
      </c>
      <c r="H126" s="38" t="s">
        <v>25285</v>
      </c>
      <c r="I126" s="38" t="s">
        <v>24826</v>
      </c>
      <c r="J126" s="38" t="s">
        <v>25286</v>
      </c>
      <c r="K126" s="6">
        <v>155</v>
      </c>
      <c r="L126" s="6">
        <v>69.87</v>
      </c>
      <c r="M126" s="6">
        <v>12</v>
      </c>
      <c r="N126" s="10" t="s">
        <v>333</v>
      </c>
      <c r="O126" s="6"/>
    </row>
    <row r="127" ht="16.05" customHeight="1" spans="1:15">
      <c r="A127" s="38">
        <v>55684</v>
      </c>
      <c r="B127" s="38" t="s">
        <v>25287</v>
      </c>
      <c r="C127" s="38" t="s">
        <v>24798</v>
      </c>
      <c r="D127" s="38" t="s">
        <v>24799</v>
      </c>
      <c r="E127" s="6" t="s">
        <v>292</v>
      </c>
      <c r="F127" s="38" t="s">
        <v>2067</v>
      </c>
      <c r="G127" s="38" t="s">
        <v>25288</v>
      </c>
      <c r="H127" s="38" t="s">
        <v>24893</v>
      </c>
      <c r="I127" s="38" t="s">
        <v>24894</v>
      </c>
      <c r="J127" s="38" t="s">
        <v>25289</v>
      </c>
      <c r="K127" s="6">
        <v>155</v>
      </c>
      <c r="L127" s="6">
        <v>91.34</v>
      </c>
      <c r="M127" s="6">
        <v>13</v>
      </c>
      <c r="N127" s="10" t="s">
        <v>333</v>
      </c>
      <c r="O127" s="6"/>
    </row>
    <row r="128" ht="16.05" customHeight="1" spans="1:15">
      <c r="A128" s="38">
        <v>48488</v>
      </c>
      <c r="B128" s="38" t="s">
        <v>25290</v>
      </c>
      <c r="C128" s="38" t="s">
        <v>24798</v>
      </c>
      <c r="D128" s="38" t="s">
        <v>24799</v>
      </c>
      <c r="E128" s="6" t="s">
        <v>292</v>
      </c>
      <c r="F128" s="38" t="s">
        <v>2067</v>
      </c>
      <c r="G128" s="38" t="s">
        <v>25291</v>
      </c>
      <c r="H128" s="38" t="s">
        <v>25292</v>
      </c>
      <c r="I128" s="38" t="s">
        <v>25293</v>
      </c>
      <c r="J128" s="38" t="s">
        <v>25294</v>
      </c>
      <c r="K128" s="6">
        <v>150</v>
      </c>
      <c r="L128" s="6">
        <v>116.24</v>
      </c>
      <c r="M128" s="6">
        <v>14</v>
      </c>
      <c r="N128" s="10" t="s">
        <v>333</v>
      </c>
      <c r="O128" s="6"/>
    </row>
    <row r="129" ht="16.05" customHeight="1" spans="1:15">
      <c r="A129" s="38">
        <v>57537</v>
      </c>
      <c r="B129" s="38" t="s">
        <v>25295</v>
      </c>
      <c r="C129" s="38" t="s">
        <v>24798</v>
      </c>
      <c r="D129" s="38" t="s">
        <v>24799</v>
      </c>
      <c r="E129" s="6" t="s">
        <v>292</v>
      </c>
      <c r="F129" s="38" t="s">
        <v>2067</v>
      </c>
      <c r="G129" s="38" t="s">
        <v>25296</v>
      </c>
      <c r="H129" s="38" t="s">
        <v>25297</v>
      </c>
      <c r="I129" s="38" t="s">
        <v>25069</v>
      </c>
      <c r="J129" s="38" t="s">
        <v>25298</v>
      </c>
      <c r="K129" s="6">
        <v>145</v>
      </c>
      <c r="L129" s="6">
        <v>72.94</v>
      </c>
      <c r="M129" s="6">
        <v>15</v>
      </c>
      <c r="N129" s="10" t="s">
        <v>333</v>
      </c>
      <c r="O129" s="6"/>
    </row>
    <row r="130" ht="16.05" customHeight="1" spans="1:15">
      <c r="A130" s="38">
        <v>57470</v>
      </c>
      <c r="B130" s="38" t="s">
        <v>124</v>
      </c>
      <c r="C130" s="38" t="s">
        <v>24798</v>
      </c>
      <c r="D130" s="38" t="s">
        <v>24799</v>
      </c>
      <c r="E130" s="6" t="s">
        <v>292</v>
      </c>
      <c r="F130" s="38" t="s">
        <v>2067</v>
      </c>
      <c r="G130" s="38" t="s">
        <v>125</v>
      </c>
      <c r="H130" s="38" t="s">
        <v>126</v>
      </c>
      <c r="I130" s="38" t="s">
        <v>127</v>
      </c>
      <c r="J130" s="38" t="s">
        <v>128</v>
      </c>
      <c r="K130" s="6">
        <v>145</v>
      </c>
      <c r="L130" s="6">
        <v>115.18</v>
      </c>
      <c r="M130" s="6">
        <v>16</v>
      </c>
      <c r="N130" s="10" t="s">
        <v>333</v>
      </c>
      <c r="O130" s="6"/>
    </row>
    <row r="131" ht="16.05" customHeight="1" spans="1:15">
      <c r="A131" s="38">
        <v>48493</v>
      </c>
      <c r="B131" s="38" t="s">
        <v>25299</v>
      </c>
      <c r="C131" s="38" t="s">
        <v>24798</v>
      </c>
      <c r="D131" s="38" t="s">
        <v>24799</v>
      </c>
      <c r="E131" s="6" t="s">
        <v>292</v>
      </c>
      <c r="F131" s="38" t="s">
        <v>2067</v>
      </c>
      <c r="G131" s="38" t="s">
        <v>25300</v>
      </c>
      <c r="H131" s="38" t="s">
        <v>25301</v>
      </c>
      <c r="I131" s="38" t="s">
        <v>25293</v>
      </c>
      <c r="J131" s="38" t="s">
        <v>25302</v>
      </c>
      <c r="K131" s="6">
        <v>145</v>
      </c>
      <c r="L131" s="6">
        <v>118.85</v>
      </c>
      <c r="M131" s="6">
        <v>17</v>
      </c>
      <c r="N131" s="10" t="s">
        <v>333</v>
      </c>
      <c r="O131" s="6"/>
    </row>
    <row r="132" ht="16.05" customHeight="1" spans="1:15">
      <c r="A132" s="38">
        <v>57282</v>
      </c>
      <c r="B132" s="38" t="s">
        <v>25303</v>
      </c>
      <c r="C132" s="38" t="s">
        <v>24798</v>
      </c>
      <c r="D132" s="38" t="s">
        <v>24799</v>
      </c>
      <c r="E132" s="6" t="s">
        <v>292</v>
      </c>
      <c r="F132" s="38" t="s">
        <v>2067</v>
      </c>
      <c r="G132" s="38" t="s">
        <v>25304</v>
      </c>
      <c r="H132" s="38" t="s">
        <v>25305</v>
      </c>
      <c r="I132" s="38" t="s">
        <v>24831</v>
      </c>
      <c r="J132" s="38" t="s">
        <v>25306</v>
      </c>
      <c r="K132" s="6">
        <v>135</v>
      </c>
      <c r="L132" s="6">
        <v>82.55</v>
      </c>
      <c r="M132" s="6">
        <v>18</v>
      </c>
      <c r="N132" s="10" t="s">
        <v>333</v>
      </c>
      <c r="O132" s="6"/>
    </row>
    <row r="133" ht="16.05" customHeight="1" spans="1:15">
      <c r="A133" s="38">
        <v>54534</v>
      </c>
      <c r="B133" s="38" t="s">
        <v>25307</v>
      </c>
      <c r="C133" s="38" t="s">
        <v>24798</v>
      </c>
      <c r="D133" s="38" t="s">
        <v>24799</v>
      </c>
      <c r="E133" s="6" t="s">
        <v>292</v>
      </c>
      <c r="F133" s="38" t="s">
        <v>2067</v>
      </c>
      <c r="G133" s="38" t="s">
        <v>25308</v>
      </c>
      <c r="H133" s="38" t="s">
        <v>25309</v>
      </c>
      <c r="I133" s="38" t="s">
        <v>24801</v>
      </c>
      <c r="J133" s="38" t="s">
        <v>25310</v>
      </c>
      <c r="K133" s="6">
        <v>135</v>
      </c>
      <c r="L133" s="6">
        <v>83.38</v>
      </c>
      <c r="M133" s="6">
        <v>19</v>
      </c>
      <c r="N133" s="10" t="s">
        <v>333</v>
      </c>
      <c r="O133" s="6"/>
    </row>
    <row r="134" ht="16.05" customHeight="1" spans="1:15">
      <c r="A134" s="38">
        <v>55727</v>
      </c>
      <c r="B134" s="38" t="s">
        <v>25311</v>
      </c>
      <c r="C134" s="38" t="s">
        <v>24798</v>
      </c>
      <c r="D134" s="38" t="s">
        <v>24799</v>
      </c>
      <c r="E134" s="6" t="s">
        <v>292</v>
      </c>
      <c r="F134" s="38" t="s">
        <v>2067</v>
      </c>
      <c r="G134" s="38" t="s">
        <v>25312</v>
      </c>
      <c r="H134" s="38" t="s">
        <v>25313</v>
      </c>
      <c r="I134" s="38" t="s">
        <v>25314</v>
      </c>
      <c r="J134" s="38" t="s">
        <v>25315</v>
      </c>
      <c r="K134" s="6">
        <v>135</v>
      </c>
      <c r="L134" s="6">
        <v>84.19</v>
      </c>
      <c r="M134" s="6">
        <v>20</v>
      </c>
      <c r="N134" s="10" t="s">
        <v>333</v>
      </c>
      <c r="O134" s="6"/>
    </row>
    <row r="135" ht="16.05" customHeight="1" spans="1:15">
      <c r="A135" s="38">
        <v>57990</v>
      </c>
      <c r="B135" s="38" t="s">
        <v>25316</v>
      </c>
      <c r="C135" s="38" t="s">
        <v>24798</v>
      </c>
      <c r="D135" s="38" t="s">
        <v>24799</v>
      </c>
      <c r="E135" s="6" t="s">
        <v>292</v>
      </c>
      <c r="F135" s="38" t="s">
        <v>2067</v>
      </c>
      <c r="G135" s="38" t="s">
        <v>25317</v>
      </c>
      <c r="H135" s="38" t="s">
        <v>25318</v>
      </c>
      <c r="I135" s="38" t="s">
        <v>25319</v>
      </c>
      <c r="J135" s="38" t="s">
        <v>25320</v>
      </c>
      <c r="K135" s="6">
        <v>135</v>
      </c>
      <c r="L135" s="6">
        <v>120</v>
      </c>
      <c r="M135" s="6">
        <v>21</v>
      </c>
      <c r="N135" s="10" t="s">
        <v>333</v>
      </c>
      <c r="O135" s="6"/>
    </row>
    <row r="136" ht="16.05" customHeight="1" spans="1:15">
      <c r="A136" s="38">
        <v>47559</v>
      </c>
      <c r="B136" s="38" t="s">
        <v>25321</v>
      </c>
      <c r="C136" s="38" t="s">
        <v>24798</v>
      </c>
      <c r="D136" s="38" t="s">
        <v>24799</v>
      </c>
      <c r="E136" s="6" t="s">
        <v>292</v>
      </c>
      <c r="F136" s="38" t="s">
        <v>2067</v>
      </c>
      <c r="G136" s="38" t="s">
        <v>25322</v>
      </c>
      <c r="H136" s="38" t="s">
        <v>25323</v>
      </c>
      <c r="I136" s="38" t="s">
        <v>24878</v>
      </c>
      <c r="J136" s="38" t="s">
        <v>25324</v>
      </c>
      <c r="K136" s="6">
        <v>130</v>
      </c>
      <c r="L136" s="6">
        <v>91.74</v>
      </c>
      <c r="M136" s="6">
        <v>22</v>
      </c>
      <c r="N136" s="10" t="s">
        <v>333</v>
      </c>
      <c r="O136" s="6"/>
    </row>
    <row r="137" ht="16.05" customHeight="1" spans="1:15">
      <c r="A137" s="38">
        <v>46706</v>
      </c>
      <c r="B137" s="38" t="s">
        <v>25325</v>
      </c>
      <c r="C137" s="38" t="s">
        <v>24798</v>
      </c>
      <c r="D137" s="38" t="s">
        <v>24799</v>
      </c>
      <c r="E137" s="6" t="s">
        <v>292</v>
      </c>
      <c r="F137" s="38" t="s">
        <v>2067</v>
      </c>
      <c r="G137" s="38" t="s">
        <v>25326</v>
      </c>
      <c r="H137" s="38" t="s">
        <v>25327</v>
      </c>
      <c r="I137" s="38" t="s">
        <v>24878</v>
      </c>
      <c r="J137" s="38" t="s">
        <v>25328</v>
      </c>
      <c r="K137" s="6">
        <v>130</v>
      </c>
      <c r="L137" s="6">
        <v>120</v>
      </c>
      <c r="M137" s="6">
        <v>23</v>
      </c>
      <c r="N137" s="10" t="s">
        <v>333</v>
      </c>
      <c r="O137" s="6"/>
    </row>
    <row r="138" ht="16.05" customHeight="1" spans="1:15">
      <c r="A138" s="38">
        <v>57253</v>
      </c>
      <c r="B138" s="38" t="s">
        <v>25329</v>
      </c>
      <c r="C138" s="38" t="s">
        <v>24798</v>
      </c>
      <c r="D138" s="38" t="s">
        <v>24799</v>
      </c>
      <c r="E138" s="6" t="s">
        <v>292</v>
      </c>
      <c r="F138" s="38" t="s">
        <v>2067</v>
      </c>
      <c r="G138" s="38" t="s">
        <v>25330</v>
      </c>
      <c r="H138" s="38" t="s">
        <v>25331</v>
      </c>
      <c r="I138" s="38" t="s">
        <v>24831</v>
      </c>
      <c r="J138" s="38" t="s">
        <v>25332</v>
      </c>
      <c r="K138" s="6">
        <v>125</v>
      </c>
      <c r="L138" s="6">
        <v>74.22</v>
      </c>
      <c r="M138" s="6">
        <v>24</v>
      </c>
      <c r="N138" s="10" t="s">
        <v>333</v>
      </c>
      <c r="O138" s="6"/>
    </row>
    <row r="139" ht="16.05" customHeight="1" spans="1:15">
      <c r="A139" s="38">
        <v>58391</v>
      </c>
      <c r="B139" s="38" t="s">
        <v>25333</v>
      </c>
      <c r="C139" s="38" t="s">
        <v>24798</v>
      </c>
      <c r="D139" s="38" t="s">
        <v>24799</v>
      </c>
      <c r="E139" s="6" t="s">
        <v>292</v>
      </c>
      <c r="F139" s="38" t="s">
        <v>2067</v>
      </c>
      <c r="G139" s="38" t="s">
        <v>25334</v>
      </c>
      <c r="H139" s="38" t="s">
        <v>25335</v>
      </c>
      <c r="I139" s="38" t="s">
        <v>25336</v>
      </c>
      <c r="J139" s="38" t="s">
        <v>25337</v>
      </c>
      <c r="K139" s="6">
        <v>125</v>
      </c>
      <c r="L139" s="6">
        <v>80.03</v>
      </c>
      <c r="M139" s="6">
        <v>25</v>
      </c>
      <c r="N139" s="10" t="s">
        <v>333</v>
      </c>
      <c r="O139" s="6"/>
    </row>
    <row r="140" ht="16.05" customHeight="1" spans="1:15">
      <c r="A140" s="38">
        <v>46713</v>
      </c>
      <c r="B140" s="38" t="s">
        <v>25338</v>
      </c>
      <c r="C140" s="38" t="s">
        <v>24798</v>
      </c>
      <c r="D140" s="38" t="s">
        <v>24799</v>
      </c>
      <c r="E140" s="6" t="s">
        <v>292</v>
      </c>
      <c r="F140" s="38" t="s">
        <v>2067</v>
      </c>
      <c r="G140" s="38" t="s">
        <v>25339</v>
      </c>
      <c r="H140" s="38" t="s">
        <v>24986</v>
      </c>
      <c r="I140" s="38" t="s">
        <v>24982</v>
      </c>
      <c r="J140" s="38" t="s">
        <v>25340</v>
      </c>
      <c r="K140" s="6">
        <v>125</v>
      </c>
      <c r="L140" s="6">
        <v>99.09</v>
      </c>
      <c r="M140" s="6">
        <v>26</v>
      </c>
      <c r="N140" s="10" t="s">
        <v>333</v>
      </c>
      <c r="O140" s="6"/>
    </row>
    <row r="141" ht="16.05" customHeight="1" spans="1:15">
      <c r="A141" s="38">
        <v>54535</v>
      </c>
      <c r="B141" s="38" t="s">
        <v>25341</v>
      </c>
      <c r="C141" s="38" t="s">
        <v>24798</v>
      </c>
      <c r="D141" s="38" t="s">
        <v>24799</v>
      </c>
      <c r="E141" s="6" t="s">
        <v>292</v>
      </c>
      <c r="F141" s="38" t="s">
        <v>2067</v>
      </c>
      <c r="G141" s="38" t="s">
        <v>25342</v>
      </c>
      <c r="H141" s="38" t="s">
        <v>25343</v>
      </c>
      <c r="I141" s="38" t="s">
        <v>25344</v>
      </c>
      <c r="J141" s="38" t="s">
        <v>25345</v>
      </c>
      <c r="K141" s="6">
        <v>125</v>
      </c>
      <c r="L141" s="6">
        <v>120</v>
      </c>
      <c r="M141" s="6">
        <v>27</v>
      </c>
      <c r="N141" s="10" t="s">
        <v>333</v>
      </c>
      <c r="O141" s="6"/>
    </row>
    <row r="142" ht="16.05" customHeight="1" spans="1:15">
      <c r="A142" s="38">
        <v>48506</v>
      </c>
      <c r="B142" s="38" t="s">
        <v>25346</v>
      </c>
      <c r="C142" s="38" t="s">
        <v>24798</v>
      </c>
      <c r="D142" s="38" t="s">
        <v>24799</v>
      </c>
      <c r="E142" s="6" t="s">
        <v>292</v>
      </c>
      <c r="F142" s="38" t="s">
        <v>2067</v>
      </c>
      <c r="G142" s="38" t="s">
        <v>25347</v>
      </c>
      <c r="H142" s="38" t="s">
        <v>25348</v>
      </c>
      <c r="I142" s="38" t="s">
        <v>25349</v>
      </c>
      <c r="J142" s="38" t="s">
        <v>25350</v>
      </c>
      <c r="K142" s="6">
        <v>120</v>
      </c>
      <c r="L142" s="6">
        <v>114.34</v>
      </c>
      <c r="M142" s="6">
        <v>28</v>
      </c>
      <c r="N142" s="10" t="s">
        <v>333</v>
      </c>
      <c r="O142" s="6"/>
    </row>
    <row r="143" ht="16.05" customHeight="1" spans="1:15">
      <c r="A143" s="38">
        <v>57289</v>
      </c>
      <c r="B143" s="38" t="s">
        <v>25351</v>
      </c>
      <c r="C143" s="38" t="s">
        <v>24798</v>
      </c>
      <c r="D143" s="38" t="s">
        <v>24799</v>
      </c>
      <c r="E143" s="6" t="s">
        <v>292</v>
      </c>
      <c r="F143" s="38" t="s">
        <v>2067</v>
      </c>
      <c r="G143" s="38" t="s">
        <v>25352</v>
      </c>
      <c r="H143" s="38" t="s">
        <v>25353</v>
      </c>
      <c r="I143" s="38" t="s">
        <v>24831</v>
      </c>
      <c r="J143" s="38" t="s">
        <v>25354</v>
      </c>
      <c r="K143" s="6">
        <v>115</v>
      </c>
      <c r="L143" s="6">
        <v>38</v>
      </c>
      <c r="M143" s="6">
        <v>29</v>
      </c>
      <c r="N143" s="10" t="s">
        <v>368</v>
      </c>
      <c r="O143" s="6"/>
    </row>
    <row r="144" ht="16.05" customHeight="1" spans="1:15">
      <c r="A144" s="38">
        <v>58550</v>
      </c>
      <c r="B144" s="38" t="s">
        <v>25355</v>
      </c>
      <c r="C144" s="38" t="s">
        <v>24798</v>
      </c>
      <c r="D144" s="38" t="s">
        <v>24799</v>
      </c>
      <c r="E144" s="6" t="s">
        <v>292</v>
      </c>
      <c r="F144" s="38" t="s">
        <v>2067</v>
      </c>
      <c r="G144" s="38" t="s">
        <v>25356</v>
      </c>
      <c r="H144" s="38" t="s">
        <v>25357</v>
      </c>
      <c r="I144" s="38" t="s">
        <v>25035</v>
      </c>
      <c r="J144" s="38" t="s">
        <v>25358</v>
      </c>
      <c r="K144" s="6">
        <v>115</v>
      </c>
      <c r="L144" s="6">
        <v>47.9</v>
      </c>
      <c r="M144" s="6">
        <v>30</v>
      </c>
      <c r="N144" s="10" t="s">
        <v>368</v>
      </c>
      <c r="O144" s="6"/>
    </row>
    <row r="145" ht="16.05" customHeight="1" spans="1:15">
      <c r="A145" s="38">
        <v>53370</v>
      </c>
      <c r="B145" s="38" t="s">
        <v>25359</v>
      </c>
      <c r="C145" s="38" t="s">
        <v>24798</v>
      </c>
      <c r="D145" s="38" t="s">
        <v>24799</v>
      </c>
      <c r="E145" s="6" t="s">
        <v>292</v>
      </c>
      <c r="F145" s="38" t="s">
        <v>2067</v>
      </c>
      <c r="G145" s="38" t="s">
        <v>25360</v>
      </c>
      <c r="H145" s="38" t="s">
        <v>25012</v>
      </c>
      <c r="I145" s="38" t="s">
        <v>25277</v>
      </c>
      <c r="J145" s="38" t="s">
        <v>25361</v>
      </c>
      <c r="K145" s="6">
        <v>115</v>
      </c>
      <c r="L145" s="6">
        <v>114.65</v>
      </c>
      <c r="M145" s="6">
        <v>31</v>
      </c>
      <c r="N145" s="10" t="s">
        <v>368</v>
      </c>
      <c r="O145" s="6"/>
    </row>
    <row r="146" ht="16.05" customHeight="1" spans="1:15">
      <c r="A146" s="38">
        <v>48476</v>
      </c>
      <c r="B146" s="38" t="s">
        <v>25362</v>
      </c>
      <c r="C146" s="38" t="s">
        <v>24798</v>
      </c>
      <c r="D146" s="38" t="s">
        <v>24799</v>
      </c>
      <c r="E146" s="6" t="s">
        <v>292</v>
      </c>
      <c r="F146" s="38" t="s">
        <v>2067</v>
      </c>
      <c r="G146" s="38" t="s">
        <v>25292</v>
      </c>
      <c r="H146" s="38" t="s">
        <v>25292</v>
      </c>
      <c r="I146" s="38" t="s">
        <v>25293</v>
      </c>
      <c r="J146" s="38" t="s">
        <v>25363</v>
      </c>
      <c r="K146" s="6">
        <v>115</v>
      </c>
      <c r="L146" s="6">
        <v>120</v>
      </c>
      <c r="M146" s="6">
        <v>32</v>
      </c>
      <c r="N146" s="10" t="s">
        <v>368</v>
      </c>
      <c r="O146" s="6"/>
    </row>
    <row r="147" ht="16.05" customHeight="1" spans="1:15">
      <c r="A147" s="38">
        <v>50482</v>
      </c>
      <c r="B147" s="38" t="s">
        <v>25364</v>
      </c>
      <c r="C147" s="38" t="s">
        <v>24798</v>
      </c>
      <c r="D147" s="38" t="s">
        <v>24799</v>
      </c>
      <c r="E147" s="6" t="s">
        <v>292</v>
      </c>
      <c r="F147" s="38" t="s">
        <v>2067</v>
      </c>
      <c r="G147" s="38" t="s">
        <v>25365</v>
      </c>
      <c r="H147" s="38" t="s">
        <v>25366</v>
      </c>
      <c r="I147" s="38" t="s">
        <v>25367</v>
      </c>
      <c r="J147" s="38" t="s">
        <v>25368</v>
      </c>
      <c r="K147" s="6">
        <v>105</v>
      </c>
      <c r="L147" s="6">
        <v>51.44</v>
      </c>
      <c r="M147" s="6">
        <v>33</v>
      </c>
      <c r="N147" s="10" t="s">
        <v>368</v>
      </c>
      <c r="O147" s="6"/>
    </row>
    <row r="148" ht="16.05" customHeight="1" spans="1:15">
      <c r="A148" s="38">
        <v>57463</v>
      </c>
      <c r="B148" s="38" t="s">
        <v>25369</v>
      </c>
      <c r="C148" s="38" t="s">
        <v>24798</v>
      </c>
      <c r="D148" s="38" t="s">
        <v>24799</v>
      </c>
      <c r="E148" s="6" t="s">
        <v>292</v>
      </c>
      <c r="F148" s="38" t="s">
        <v>2067</v>
      </c>
      <c r="G148" s="38" t="s">
        <v>25370</v>
      </c>
      <c r="H148" s="38" t="s">
        <v>25371</v>
      </c>
      <c r="I148" s="38" t="s">
        <v>127</v>
      </c>
      <c r="J148" s="38" t="s">
        <v>25372</v>
      </c>
      <c r="K148" s="6">
        <v>105</v>
      </c>
      <c r="L148" s="6">
        <v>120</v>
      </c>
      <c r="M148" s="6">
        <v>34</v>
      </c>
      <c r="N148" s="10" t="s">
        <v>368</v>
      </c>
      <c r="O148" s="6"/>
    </row>
    <row r="149" ht="16.05" customHeight="1" spans="1:15">
      <c r="A149" s="38">
        <v>57498</v>
      </c>
      <c r="B149" s="38" t="s">
        <v>25373</v>
      </c>
      <c r="C149" s="38" t="s">
        <v>24798</v>
      </c>
      <c r="D149" s="38" t="s">
        <v>24799</v>
      </c>
      <c r="E149" s="6" t="s">
        <v>292</v>
      </c>
      <c r="F149" s="38" t="s">
        <v>2067</v>
      </c>
      <c r="G149" s="38" t="s">
        <v>25374</v>
      </c>
      <c r="H149" s="38" t="s">
        <v>25375</v>
      </c>
      <c r="I149" s="38" t="s">
        <v>25069</v>
      </c>
      <c r="J149" s="38" t="s">
        <v>25376</v>
      </c>
      <c r="K149" s="6">
        <v>105</v>
      </c>
      <c r="L149" s="6">
        <v>120</v>
      </c>
      <c r="M149" s="6">
        <v>34</v>
      </c>
      <c r="N149" s="10" t="s">
        <v>368</v>
      </c>
      <c r="O149" s="6"/>
    </row>
    <row r="150" ht="16.05" customHeight="1" spans="1:15">
      <c r="A150" s="38">
        <v>48513</v>
      </c>
      <c r="B150" s="38" t="s">
        <v>25377</v>
      </c>
      <c r="C150" s="38" t="s">
        <v>24798</v>
      </c>
      <c r="D150" s="38" t="s">
        <v>24799</v>
      </c>
      <c r="E150" s="6" t="s">
        <v>292</v>
      </c>
      <c r="F150" s="38" t="s">
        <v>2067</v>
      </c>
      <c r="G150" s="38" t="s">
        <v>25378</v>
      </c>
      <c r="H150" s="38" t="s">
        <v>25379</v>
      </c>
      <c r="I150" s="38" t="s">
        <v>25349</v>
      </c>
      <c r="J150" s="38" t="s">
        <v>25380</v>
      </c>
      <c r="K150" s="6">
        <v>100</v>
      </c>
      <c r="L150" s="6">
        <v>82.47</v>
      </c>
      <c r="M150" s="6">
        <v>36</v>
      </c>
      <c r="N150" s="10" t="s">
        <v>368</v>
      </c>
      <c r="O150" s="6"/>
    </row>
    <row r="151" ht="16.05" customHeight="1" spans="1:15">
      <c r="A151" s="38">
        <v>50943</v>
      </c>
      <c r="B151" s="38" t="s">
        <v>25381</v>
      </c>
      <c r="C151" s="38" t="s">
        <v>24798</v>
      </c>
      <c r="D151" s="38" t="s">
        <v>24799</v>
      </c>
      <c r="E151" s="6" t="s">
        <v>292</v>
      </c>
      <c r="F151" s="38" t="s">
        <v>2067</v>
      </c>
      <c r="G151" s="38" t="s">
        <v>25382</v>
      </c>
      <c r="H151" s="38" t="s">
        <v>25012</v>
      </c>
      <c r="I151" s="38" t="s">
        <v>25277</v>
      </c>
      <c r="J151" s="38" t="s">
        <v>25383</v>
      </c>
      <c r="K151" s="6">
        <v>100</v>
      </c>
      <c r="L151" s="6">
        <v>97.16</v>
      </c>
      <c r="M151" s="6">
        <v>37</v>
      </c>
      <c r="N151" s="10" t="s">
        <v>368</v>
      </c>
      <c r="O151" s="6"/>
    </row>
    <row r="152" ht="16.05" customHeight="1" spans="1:15">
      <c r="A152" s="38">
        <v>57218</v>
      </c>
      <c r="B152" s="38" t="s">
        <v>25384</v>
      </c>
      <c r="C152" s="38" t="s">
        <v>24798</v>
      </c>
      <c r="D152" s="38" t="s">
        <v>24799</v>
      </c>
      <c r="E152" s="6" t="s">
        <v>292</v>
      </c>
      <c r="F152" s="38" t="s">
        <v>2067</v>
      </c>
      <c r="G152" s="38" t="s">
        <v>25385</v>
      </c>
      <c r="H152" s="38" t="s">
        <v>25386</v>
      </c>
      <c r="I152" s="38" t="s">
        <v>24831</v>
      </c>
      <c r="J152" s="38" t="s">
        <v>25387</v>
      </c>
      <c r="K152" s="6">
        <v>95</v>
      </c>
      <c r="L152" s="6">
        <v>33.24</v>
      </c>
      <c r="M152" s="6">
        <v>38</v>
      </c>
      <c r="N152" s="10" t="s">
        <v>368</v>
      </c>
      <c r="O152" s="6"/>
    </row>
    <row r="153" ht="16.05" customHeight="1" spans="1:15">
      <c r="A153" s="38">
        <v>47493</v>
      </c>
      <c r="B153" s="38" t="s">
        <v>25388</v>
      </c>
      <c r="C153" s="38" t="s">
        <v>24798</v>
      </c>
      <c r="D153" s="38" t="s">
        <v>24799</v>
      </c>
      <c r="E153" s="6" t="s">
        <v>292</v>
      </c>
      <c r="F153" s="38" t="s">
        <v>2067</v>
      </c>
      <c r="G153" s="38" t="s">
        <v>25389</v>
      </c>
      <c r="H153" s="38" t="s">
        <v>14023</v>
      </c>
      <c r="I153" s="38" t="s">
        <v>25390</v>
      </c>
      <c r="J153" s="38" t="s">
        <v>25391</v>
      </c>
      <c r="K153" s="6">
        <v>95</v>
      </c>
      <c r="L153" s="6">
        <v>69</v>
      </c>
      <c r="M153" s="6">
        <v>39</v>
      </c>
      <c r="N153" s="10" t="s">
        <v>368</v>
      </c>
      <c r="O153" s="6"/>
    </row>
    <row r="154" ht="16.05" customHeight="1" spans="1:15">
      <c r="A154" s="38">
        <v>57457</v>
      </c>
      <c r="B154" s="38" t="s">
        <v>25392</v>
      </c>
      <c r="C154" s="38" t="s">
        <v>24798</v>
      </c>
      <c r="D154" s="38" t="s">
        <v>24799</v>
      </c>
      <c r="E154" s="6" t="s">
        <v>292</v>
      </c>
      <c r="F154" s="38" t="s">
        <v>2067</v>
      </c>
      <c r="G154" s="38" t="s">
        <v>25393</v>
      </c>
      <c r="H154" s="38" t="s">
        <v>25394</v>
      </c>
      <c r="I154" s="38" t="s">
        <v>127</v>
      </c>
      <c r="J154" s="38" t="s">
        <v>25395</v>
      </c>
      <c r="K154" s="6">
        <v>95</v>
      </c>
      <c r="L154" s="6">
        <v>117.22</v>
      </c>
      <c r="M154" s="6">
        <v>40</v>
      </c>
      <c r="N154" s="10" t="s">
        <v>368</v>
      </c>
      <c r="O154" s="6"/>
    </row>
    <row r="155" ht="16.05" customHeight="1" spans="1:15">
      <c r="A155" s="38">
        <v>50874</v>
      </c>
      <c r="B155" s="38" t="s">
        <v>25396</v>
      </c>
      <c r="C155" s="38" t="s">
        <v>24798</v>
      </c>
      <c r="D155" s="38" t="s">
        <v>24799</v>
      </c>
      <c r="E155" s="6" t="s">
        <v>292</v>
      </c>
      <c r="F155" s="38" t="s">
        <v>2067</v>
      </c>
      <c r="G155" s="38" t="s">
        <v>25397</v>
      </c>
      <c r="H155" s="38" t="s">
        <v>25012</v>
      </c>
      <c r="I155" s="38" t="s">
        <v>25013</v>
      </c>
      <c r="J155" s="38" t="s">
        <v>25398</v>
      </c>
      <c r="K155" s="6">
        <v>95</v>
      </c>
      <c r="L155" s="6">
        <v>120</v>
      </c>
      <c r="M155" s="6">
        <v>41</v>
      </c>
      <c r="N155" s="10" t="s">
        <v>368</v>
      </c>
      <c r="O155" s="6"/>
    </row>
    <row r="156" ht="16.05" customHeight="1" spans="1:15">
      <c r="A156" s="38">
        <v>57983</v>
      </c>
      <c r="B156" s="38" t="s">
        <v>25399</v>
      </c>
      <c r="C156" s="38" t="s">
        <v>24798</v>
      </c>
      <c r="D156" s="38" t="s">
        <v>24799</v>
      </c>
      <c r="E156" s="6" t="s">
        <v>292</v>
      </c>
      <c r="F156" s="38" t="s">
        <v>2067</v>
      </c>
      <c r="G156" s="38" t="s">
        <v>25400</v>
      </c>
      <c r="H156" s="38" t="s">
        <v>25401</v>
      </c>
      <c r="I156" s="38" t="s">
        <v>25402</v>
      </c>
      <c r="J156" s="38" t="s">
        <v>25403</v>
      </c>
      <c r="K156" s="6">
        <v>90</v>
      </c>
      <c r="L156" s="6">
        <v>84.05</v>
      </c>
      <c r="M156" s="6">
        <v>42</v>
      </c>
      <c r="N156" s="10" t="s">
        <v>368</v>
      </c>
      <c r="O156" s="6"/>
    </row>
    <row r="157" ht="16.05" customHeight="1" spans="1:15">
      <c r="A157" s="38">
        <v>57973</v>
      </c>
      <c r="B157" s="38" t="s">
        <v>25404</v>
      </c>
      <c r="C157" s="38" t="s">
        <v>24798</v>
      </c>
      <c r="D157" s="38" t="s">
        <v>24799</v>
      </c>
      <c r="E157" s="6" t="s">
        <v>292</v>
      </c>
      <c r="F157" s="38" t="s">
        <v>2067</v>
      </c>
      <c r="G157" s="38" t="s">
        <v>25405</v>
      </c>
      <c r="H157" s="38" t="s">
        <v>25406</v>
      </c>
      <c r="I157" s="38" t="s">
        <v>25208</v>
      </c>
      <c r="J157" s="38" t="s">
        <v>25407</v>
      </c>
      <c r="K157" s="6">
        <v>90</v>
      </c>
      <c r="L157" s="6">
        <v>117.21</v>
      </c>
      <c r="M157" s="6">
        <v>43</v>
      </c>
      <c r="N157" s="10" t="s">
        <v>368</v>
      </c>
      <c r="O157" s="6"/>
    </row>
    <row r="158" ht="16.05" customHeight="1" spans="1:15">
      <c r="A158" s="38">
        <v>48483</v>
      </c>
      <c r="B158" s="38" t="s">
        <v>25408</v>
      </c>
      <c r="C158" s="38" t="s">
        <v>24798</v>
      </c>
      <c r="D158" s="38" t="s">
        <v>24799</v>
      </c>
      <c r="E158" s="6" t="s">
        <v>292</v>
      </c>
      <c r="F158" s="38" t="s">
        <v>2067</v>
      </c>
      <c r="G158" s="38" t="s">
        <v>25409</v>
      </c>
      <c r="H158" s="38" t="s">
        <v>25409</v>
      </c>
      <c r="I158" s="38" t="s">
        <v>25293</v>
      </c>
      <c r="J158" s="38" t="s">
        <v>25410</v>
      </c>
      <c r="K158" s="6">
        <v>80</v>
      </c>
      <c r="L158" s="6">
        <v>116.16</v>
      </c>
      <c r="M158" s="6">
        <v>44</v>
      </c>
      <c r="N158" s="10" t="s">
        <v>368</v>
      </c>
      <c r="O158" s="6"/>
    </row>
    <row r="159" ht="16.05" customHeight="1" spans="1:15">
      <c r="A159" s="38">
        <v>47570</v>
      </c>
      <c r="B159" s="38" t="s">
        <v>25411</v>
      </c>
      <c r="C159" s="38" t="s">
        <v>24798</v>
      </c>
      <c r="D159" s="38" t="s">
        <v>24799</v>
      </c>
      <c r="E159" s="6" t="s">
        <v>292</v>
      </c>
      <c r="F159" s="38" t="s">
        <v>2067</v>
      </c>
      <c r="G159" s="38" t="s">
        <v>25412</v>
      </c>
      <c r="H159" s="38" t="s">
        <v>25413</v>
      </c>
      <c r="I159" s="38" t="s">
        <v>21282</v>
      </c>
      <c r="J159" s="38" t="s">
        <v>25414</v>
      </c>
      <c r="K159" s="6">
        <v>75</v>
      </c>
      <c r="L159" s="6">
        <v>40.72</v>
      </c>
      <c r="M159" s="6">
        <v>45</v>
      </c>
      <c r="N159" s="10" t="s">
        <v>368</v>
      </c>
      <c r="O159" s="6"/>
    </row>
    <row r="160" ht="16.05" customHeight="1" spans="1:15">
      <c r="A160" s="38">
        <v>50477</v>
      </c>
      <c r="B160" s="38" t="s">
        <v>25415</v>
      </c>
      <c r="C160" s="38" t="s">
        <v>24798</v>
      </c>
      <c r="D160" s="38" t="s">
        <v>24799</v>
      </c>
      <c r="E160" s="6" t="s">
        <v>292</v>
      </c>
      <c r="F160" s="38" t="s">
        <v>2067</v>
      </c>
      <c r="G160" s="38" t="s">
        <v>25416</v>
      </c>
      <c r="H160" s="38" t="s">
        <v>25417</v>
      </c>
      <c r="I160" s="38" t="s">
        <v>25418</v>
      </c>
      <c r="J160" s="38" t="s">
        <v>25419</v>
      </c>
      <c r="K160" s="6">
        <v>75</v>
      </c>
      <c r="L160" s="6">
        <v>43.5</v>
      </c>
      <c r="M160" s="6">
        <v>46</v>
      </c>
      <c r="N160" s="10" t="s">
        <v>368</v>
      </c>
      <c r="O160" s="6"/>
    </row>
    <row r="161" ht="16.05" customHeight="1" spans="1:15">
      <c r="A161" s="38">
        <v>51224</v>
      </c>
      <c r="B161" s="38" t="s">
        <v>25420</v>
      </c>
      <c r="C161" s="38" t="s">
        <v>24798</v>
      </c>
      <c r="D161" s="38" t="s">
        <v>24799</v>
      </c>
      <c r="E161" s="6" t="s">
        <v>292</v>
      </c>
      <c r="F161" s="38" t="s">
        <v>2067</v>
      </c>
      <c r="G161" s="38" t="s">
        <v>25421</v>
      </c>
      <c r="H161" s="38" t="s">
        <v>25422</v>
      </c>
      <c r="I161" s="38" t="s">
        <v>12224</v>
      </c>
      <c r="J161" s="38" t="s">
        <v>25423</v>
      </c>
      <c r="K161" s="6">
        <v>75</v>
      </c>
      <c r="L161" s="6">
        <v>120</v>
      </c>
      <c r="M161" s="6">
        <v>47</v>
      </c>
      <c r="N161" s="10" t="s">
        <v>368</v>
      </c>
      <c r="O161" s="6"/>
    </row>
    <row r="162" ht="16.05" customHeight="1" spans="1:15">
      <c r="A162" s="38">
        <v>46711</v>
      </c>
      <c r="B162" s="38" t="s">
        <v>25424</v>
      </c>
      <c r="C162" s="38" t="s">
        <v>24798</v>
      </c>
      <c r="D162" s="38" t="s">
        <v>24799</v>
      </c>
      <c r="E162" s="6" t="s">
        <v>292</v>
      </c>
      <c r="F162" s="38" t="s">
        <v>2067</v>
      </c>
      <c r="G162" s="38" t="s">
        <v>25425</v>
      </c>
      <c r="H162" s="38" t="s">
        <v>25426</v>
      </c>
      <c r="I162" s="38" t="s">
        <v>21282</v>
      </c>
      <c r="J162" s="38" t="s">
        <v>25427</v>
      </c>
      <c r="K162" s="6">
        <v>75</v>
      </c>
      <c r="L162" s="6">
        <v>120</v>
      </c>
      <c r="M162" s="6">
        <v>48</v>
      </c>
      <c r="N162" s="10" t="s">
        <v>368</v>
      </c>
      <c r="O162" s="6"/>
    </row>
    <row r="163" ht="16.05" customHeight="1" spans="1:15">
      <c r="A163" s="38">
        <v>57981</v>
      </c>
      <c r="B163" s="38" t="s">
        <v>25428</v>
      </c>
      <c r="C163" s="38" t="s">
        <v>24798</v>
      </c>
      <c r="D163" s="38" t="s">
        <v>24799</v>
      </c>
      <c r="E163" s="6" t="s">
        <v>292</v>
      </c>
      <c r="F163" s="38" t="s">
        <v>2067</v>
      </c>
      <c r="G163" s="38" t="s">
        <v>25429</v>
      </c>
      <c r="H163" s="38" t="s">
        <v>25430</v>
      </c>
      <c r="I163" s="38" t="s">
        <v>25402</v>
      </c>
      <c r="J163" s="38" t="s">
        <v>25431</v>
      </c>
      <c r="K163" s="6">
        <v>75</v>
      </c>
      <c r="L163" s="6">
        <v>120</v>
      </c>
      <c r="M163" s="6">
        <v>49</v>
      </c>
      <c r="N163" s="10" t="s">
        <v>368</v>
      </c>
      <c r="O163" s="6"/>
    </row>
    <row r="164" ht="16.05" customHeight="1" spans="1:15">
      <c r="A164" s="38">
        <v>57274</v>
      </c>
      <c r="B164" s="38" t="s">
        <v>25432</v>
      </c>
      <c r="C164" s="38" t="s">
        <v>24798</v>
      </c>
      <c r="D164" s="38" t="s">
        <v>24799</v>
      </c>
      <c r="E164" s="6" t="s">
        <v>292</v>
      </c>
      <c r="F164" s="38" t="s">
        <v>2067</v>
      </c>
      <c r="G164" s="38" t="s">
        <v>25433</v>
      </c>
      <c r="H164" s="38" t="s">
        <v>25434</v>
      </c>
      <c r="I164" s="38" t="s">
        <v>24831</v>
      </c>
      <c r="J164" s="38" t="s">
        <v>25435</v>
      </c>
      <c r="K164" s="6">
        <v>75</v>
      </c>
      <c r="L164" s="6">
        <v>120</v>
      </c>
      <c r="M164" s="6">
        <v>50</v>
      </c>
      <c r="N164" s="10" t="s">
        <v>368</v>
      </c>
      <c r="O164" s="6"/>
    </row>
    <row r="165" ht="16.05" customHeight="1" spans="1:15">
      <c r="A165" s="38">
        <v>51247</v>
      </c>
      <c r="B165" s="38" t="s">
        <v>25436</v>
      </c>
      <c r="C165" s="38" t="s">
        <v>24798</v>
      </c>
      <c r="D165" s="38" t="s">
        <v>24799</v>
      </c>
      <c r="E165" s="6" t="s">
        <v>292</v>
      </c>
      <c r="F165" s="38" t="s">
        <v>2067</v>
      </c>
      <c r="G165" s="38" t="s">
        <v>25437</v>
      </c>
      <c r="H165" s="38" t="s">
        <v>25438</v>
      </c>
      <c r="I165" s="38" t="s">
        <v>12224</v>
      </c>
      <c r="J165" s="38" t="s">
        <v>25439</v>
      </c>
      <c r="K165" s="6">
        <v>75</v>
      </c>
      <c r="L165" s="6">
        <v>120</v>
      </c>
      <c r="M165" s="6">
        <v>51</v>
      </c>
      <c r="N165" s="10" t="s">
        <v>368</v>
      </c>
      <c r="O165" s="6"/>
    </row>
    <row r="166" ht="16.05" customHeight="1" spans="1:15">
      <c r="A166" s="38">
        <v>57987</v>
      </c>
      <c r="B166" s="38" t="s">
        <v>25440</v>
      </c>
      <c r="C166" s="38" t="s">
        <v>24798</v>
      </c>
      <c r="D166" s="38" t="s">
        <v>24799</v>
      </c>
      <c r="E166" s="6" t="s">
        <v>292</v>
      </c>
      <c r="F166" s="38" t="s">
        <v>2067</v>
      </c>
      <c r="G166" s="38" t="s">
        <v>25441</v>
      </c>
      <c r="H166" s="38" t="s">
        <v>25442</v>
      </c>
      <c r="I166" s="38" t="s">
        <v>25443</v>
      </c>
      <c r="J166" s="38" t="s">
        <v>25444</v>
      </c>
      <c r="K166" s="6">
        <v>70</v>
      </c>
      <c r="L166" s="6">
        <v>120</v>
      </c>
      <c r="M166" s="6">
        <v>52</v>
      </c>
      <c r="N166" s="10" t="s">
        <v>368</v>
      </c>
      <c r="O166" s="6"/>
    </row>
    <row r="167" ht="16.05" customHeight="1" spans="1:15">
      <c r="A167" s="38">
        <v>53388</v>
      </c>
      <c r="B167" s="38" t="s">
        <v>25445</v>
      </c>
      <c r="C167" s="38" t="s">
        <v>24798</v>
      </c>
      <c r="D167" s="38" t="s">
        <v>24799</v>
      </c>
      <c r="E167" s="6" t="s">
        <v>292</v>
      </c>
      <c r="F167" s="38" t="s">
        <v>2067</v>
      </c>
      <c r="G167" s="38" t="s">
        <v>25446</v>
      </c>
      <c r="H167" s="38" t="s">
        <v>24815</v>
      </c>
      <c r="I167" s="38" t="s">
        <v>24898</v>
      </c>
      <c r="J167" s="38" t="s">
        <v>25447</v>
      </c>
      <c r="K167" s="6">
        <v>65</v>
      </c>
      <c r="L167" s="6">
        <v>107.97</v>
      </c>
      <c r="M167" s="6">
        <v>53</v>
      </c>
      <c r="N167" s="10" t="s">
        <v>368</v>
      </c>
      <c r="O167" s="6"/>
    </row>
    <row r="168" ht="16.05" customHeight="1" spans="1:15">
      <c r="A168" s="38">
        <v>58410</v>
      </c>
      <c r="B168" s="38" t="s">
        <v>25448</v>
      </c>
      <c r="C168" s="38" t="s">
        <v>24798</v>
      </c>
      <c r="D168" s="38" t="s">
        <v>24799</v>
      </c>
      <c r="E168" s="6" t="s">
        <v>292</v>
      </c>
      <c r="F168" s="38" t="s">
        <v>2067</v>
      </c>
      <c r="G168" s="38" t="s">
        <v>25449</v>
      </c>
      <c r="H168" s="38" t="s">
        <v>25335</v>
      </c>
      <c r="I168" s="38" t="s">
        <v>25336</v>
      </c>
      <c r="J168" s="38" t="s">
        <v>25450</v>
      </c>
      <c r="K168" s="6">
        <v>60</v>
      </c>
      <c r="L168" s="6">
        <v>72.22</v>
      </c>
      <c r="M168" s="6">
        <v>54</v>
      </c>
      <c r="N168" s="10" t="s">
        <v>368</v>
      </c>
      <c r="O168" s="6"/>
    </row>
    <row r="169" ht="16.05" customHeight="1" spans="1:15">
      <c r="A169" s="38">
        <v>46770</v>
      </c>
      <c r="B169" s="38" t="s">
        <v>25451</v>
      </c>
      <c r="C169" s="38" t="s">
        <v>24798</v>
      </c>
      <c r="D169" s="38" t="s">
        <v>24799</v>
      </c>
      <c r="E169" s="6" t="s">
        <v>292</v>
      </c>
      <c r="F169" s="38" t="s">
        <v>2067</v>
      </c>
      <c r="G169" s="38" t="s">
        <v>25452</v>
      </c>
      <c r="H169" s="38" t="s">
        <v>25453</v>
      </c>
      <c r="I169" s="38" t="s">
        <v>25000</v>
      </c>
      <c r="J169" s="38" t="s">
        <v>25454</v>
      </c>
      <c r="K169" s="6">
        <v>50</v>
      </c>
      <c r="L169" s="6">
        <v>66.87</v>
      </c>
      <c r="M169" s="6">
        <v>55</v>
      </c>
      <c r="N169" s="10" t="s">
        <v>368</v>
      </c>
      <c r="O169" s="6"/>
    </row>
    <row r="170" ht="16.05" customHeight="1" spans="1:15">
      <c r="A170" s="40"/>
      <c r="B170" s="40"/>
      <c r="C170" s="40"/>
      <c r="D170" s="40"/>
      <c r="E170" s="41"/>
      <c r="F170" s="40"/>
      <c r="G170" s="40"/>
      <c r="H170" s="40"/>
      <c r="I170" s="40"/>
      <c r="J170" s="40"/>
      <c r="K170" s="45"/>
      <c r="L170" s="45"/>
      <c r="M170" s="45"/>
      <c r="N170" s="46"/>
      <c r="O170" s="6"/>
    </row>
    <row r="171" ht="16.05" customHeight="1" spans="1:15">
      <c r="A171" s="38">
        <v>47083</v>
      </c>
      <c r="B171" s="38" t="s">
        <v>25455</v>
      </c>
      <c r="C171" s="38" t="s">
        <v>24798</v>
      </c>
      <c r="D171" s="38" t="s">
        <v>25456</v>
      </c>
      <c r="E171" s="6" t="s">
        <v>428</v>
      </c>
      <c r="F171" s="38" t="s">
        <v>429</v>
      </c>
      <c r="G171" s="38" t="s">
        <v>25457</v>
      </c>
      <c r="H171" s="38" t="s">
        <v>25458</v>
      </c>
      <c r="I171" s="38" t="s">
        <v>25459</v>
      </c>
      <c r="J171" s="38" t="s">
        <v>25460</v>
      </c>
      <c r="K171" s="38">
        <v>225</v>
      </c>
      <c r="L171" s="38">
        <v>168.46</v>
      </c>
      <c r="M171" s="6" t="s">
        <v>7000</v>
      </c>
      <c r="N171" s="9" t="s">
        <v>298</v>
      </c>
      <c r="O171" s="10" t="s">
        <v>299</v>
      </c>
    </row>
    <row r="172" ht="16.05" customHeight="1" spans="1:15">
      <c r="A172" s="38">
        <v>56676</v>
      </c>
      <c r="B172" s="38" t="s">
        <v>25461</v>
      </c>
      <c r="C172" s="38" t="s">
        <v>24798</v>
      </c>
      <c r="D172" s="38" t="s">
        <v>25456</v>
      </c>
      <c r="E172" s="6" t="s">
        <v>428</v>
      </c>
      <c r="F172" s="38" t="s">
        <v>429</v>
      </c>
      <c r="G172" s="38" t="s">
        <v>25462</v>
      </c>
      <c r="H172" s="38" t="s">
        <v>177</v>
      </c>
      <c r="I172" s="38" t="s">
        <v>25463</v>
      </c>
      <c r="J172" s="38" t="s">
        <v>25464</v>
      </c>
      <c r="K172" s="38">
        <v>220</v>
      </c>
      <c r="L172" s="38">
        <v>180</v>
      </c>
      <c r="M172" s="6" t="s">
        <v>7010</v>
      </c>
      <c r="N172" s="9" t="s">
        <v>311</v>
      </c>
      <c r="O172" s="10" t="s">
        <v>299</v>
      </c>
    </row>
    <row r="173" ht="16.05" customHeight="1" spans="1:15">
      <c r="A173" s="38">
        <v>47046</v>
      </c>
      <c r="B173" s="38" t="s">
        <v>25465</v>
      </c>
      <c r="C173" s="38" t="s">
        <v>24798</v>
      </c>
      <c r="D173" s="38" t="s">
        <v>25456</v>
      </c>
      <c r="E173" s="6" t="s">
        <v>428</v>
      </c>
      <c r="F173" s="38" t="s">
        <v>429</v>
      </c>
      <c r="G173" s="38" t="s">
        <v>25466</v>
      </c>
      <c r="H173" s="38" t="s">
        <v>25467</v>
      </c>
      <c r="I173" s="38" t="s">
        <v>25459</v>
      </c>
      <c r="J173" s="38" t="s">
        <v>25468</v>
      </c>
      <c r="K173" s="38">
        <v>210</v>
      </c>
      <c r="L173" s="38">
        <v>165.87</v>
      </c>
      <c r="M173" s="6" t="s">
        <v>7021</v>
      </c>
      <c r="N173" s="9" t="s">
        <v>322</v>
      </c>
      <c r="O173" s="10" t="s">
        <v>299</v>
      </c>
    </row>
    <row r="174" ht="16.05" customHeight="1" spans="1:15">
      <c r="A174" s="38">
        <v>55446</v>
      </c>
      <c r="B174" s="38" t="s">
        <v>25469</v>
      </c>
      <c r="C174" s="38" t="s">
        <v>24798</v>
      </c>
      <c r="D174" s="38" t="s">
        <v>25456</v>
      </c>
      <c r="E174" s="6" t="s">
        <v>428</v>
      </c>
      <c r="F174" s="38" t="s">
        <v>429</v>
      </c>
      <c r="G174" s="38" t="s">
        <v>25470</v>
      </c>
      <c r="H174" s="38" t="s">
        <v>25471</v>
      </c>
      <c r="I174" s="38" t="s">
        <v>4765</v>
      </c>
      <c r="J174" s="38" t="s">
        <v>25472</v>
      </c>
      <c r="K174" s="38">
        <v>200</v>
      </c>
      <c r="L174" s="38">
        <v>180</v>
      </c>
      <c r="M174" s="6">
        <v>4</v>
      </c>
      <c r="N174" s="10" t="s">
        <v>333</v>
      </c>
      <c r="O174" s="6"/>
    </row>
    <row r="175" ht="16.05" customHeight="1" spans="1:15">
      <c r="A175" s="38">
        <v>47114</v>
      </c>
      <c r="B175" s="38" t="s">
        <v>25473</v>
      </c>
      <c r="C175" s="38" t="s">
        <v>24798</v>
      </c>
      <c r="D175" s="38" t="s">
        <v>25456</v>
      </c>
      <c r="E175" s="6" t="s">
        <v>428</v>
      </c>
      <c r="F175" s="38" t="s">
        <v>429</v>
      </c>
      <c r="G175" s="38" t="s">
        <v>25474</v>
      </c>
      <c r="H175" s="38" t="s">
        <v>25475</v>
      </c>
      <c r="I175" s="38" t="s">
        <v>25459</v>
      </c>
      <c r="J175" s="38" t="s">
        <v>25476</v>
      </c>
      <c r="K175" s="38">
        <v>195</v>
      </c>
      <c r="L175" s="38">
        <v>178.71</v>
      </c>
      <c r="M175" s="6">
        <v>5</v>
      </c>
      <c r="N175" s="10" t="s">
        <v>333</v>
      </c>
      <c r="O175" s="6"/>
    </row>
    <row r="176" ht="16.05" customHeight="1" spans="1:15">
      <c r="A176" s="38">
        <v>57707</v>
      </c>
      <c r="B176" s="38" t="s">
        <v>25477</v>
      </c>
      <c r="C176" s="38" t="s">
        <v>24798</v>
      </c>
      <c r="D176" s="38" t="s">
        <v>25456</v>
      </c>
      <c r="E176" s="6" t="s">
        <v>428</v>
      </c>
      <c r="F176" s="38" t="s">
        <v>429</v>
      </c>
      <c r="G176" s="38" t="s">
        <v>25478</v>
      </c>
      <c r="H176" s="38" t="s">
        <v>177</v>
      </c>
      <c r="I176" s="38" t="s">
        <v>178</v>
      </c>
      <c r="J176" s="38" t="s">
        <v>25479</v>
      </c>
      <c r="K176" s="38">
        <v>195</v>
      </c>
      <c r="L176" s="38">
        <v>180</v>
      </c>
      <c r="M176" s="6">
        <v>6</v>
      </c>
      <c r="N176" s="10" t="s">
        <v>333</v>
      </c>
      <c r="O176" s="6"/>
    </row>
    <row r="177" ht="16.05" customHeight="1" spans="1:15">
      <c r="A177" s="38">
        <v>47131</v>
      </c>
      <c r="B177" s="38" t="s">
        <v>25480</v>
      </c>
      <c r="C177" s="38" t="s">
        <v>24798</v>
      </c>
      <c r="D177" s="38" t="s">
        <v>25456</v>
      </c>
      <c r="E177" s="6" t="s">
        <v>428</v>
      </c>
      <c r="F177" s="38" t="s">
        <v>429</v>
      </c>
      <c r="G177" s="38" t="s">
        <v>25481</v>
      </c>
      <c r="H177" s="38" t="s">
        <v>25482</v>
      </c>
      <c r="I177" s="38" t="s">
        <v>25459</v>
      </c>
      <c r="J177" s="38" t="s">
        <v>25483</v>
      </c>
      <c r="K177" s="38">
        <v>175</v>
      </c>
      <c r="L177" s="38">
        <v>179.56</v>
      </c>
      <c r="M177" s="6">
        <v>7</v>
      </c>
      <c r="N177" s="10" t="s">
        <v>333</v>
      </c>
      <c r="O177" s="6"/>
    </row>
    <row r="178" ht="16.05" customHeight="1" spans="1:15">
      <c r="A178" s="38">
        <v>57011</v>
      </c>
      <c r="B178" s="38" t="s">
        <v>25484</v>
      </c>
      <c r="C178" s="38" t="s">
        <v>24798</v>
      </c>
      <c r="D178" s="38" t="s">
        <v>25456</v>
      </c>
      <c r="E178" s="6" t="s">
        <v>428</v>
      </c>
      <c r="F178" s="38" t="s">
        <v>429</v>
      </c>
      <c r="G178" s="38" t="s">
        <v>25485</v>
      </c>
      <c r="H178" s="38" t="s">
        <v>177</v>
      </c>
      <c r="I178" s="38" t="s">
        <v>178</v>
      </c>
      <c r="J178" s="38" t="s">
        <v>25486</v>
      </c>
      <c r="K178" s="38">
        <v>170</v>
      </c>
      <c r="L178" s="38">
        <v>143.6</v>
      </c>
      <c r="M178" s="6">
        <v>8</v>
      </c>
      <c r="N178" s="10" t="s">
        <v>333</v>
      </c>
      <c r="O178" s="6"/>
    </row>
    <row r="179" ht="16.05" customHeight="1" spans="1:15">
      <c r="A179" s="38">
        <v>47067</v>
      </c>
      <c r="B179" s="38" t="s">
        <v>25487</v>
      </c>
      <c r="C179" s="38" t="s">
        <v>24798</v>
      </c>
      <c r="D179" s="38" t="s">
        <v>25456</v>
      </c>
      <c r="E179" s="6" t="s">
        <v>428</v>
      </c>
      <c r="F179" s="38" t="s">
        <v>429</v>
      </c>
      <c r="G179" s="38" t="s">
        <v>25488</v>
      </c>
      <c r="H179" s="38" t="s">
        <v>25489</v>
      </c>
      <c r="I179" s="38" t="s">
        <v>25490</v>
      </c>
      <c r="J179" s="38" t="s">
        <v>25491</v>
      </c>
      <c r="K179" s="38">
        <v>170</v>
      </c>
      <c r="L179" s="38">
        <v>164.75</v>
      </c>
      <c r="M179" s="6">
        <v>9</v>
      </c>
      <c r="N179" s="10" t="s">
        <v>368</v>
      </c>
      <c r="O179" s="6"/>
    </row>
    <row r="180" ht="16.05" customHeight="1" spans="1:15">
      <c r="A180" s="38">
        <v>55114</v>
      </c>
      <c r="B180" s="38" t="s">
        <v>25492</v>
      </c>
      <c r="C180" s="38" t="s">
        <v>24798</v>
      </c>
      <c r="D180" s="38" t="s">
        <v>25456</v>
      </c>
      <c r="E180" s="6" t="s">
        <v>428</v>
      </c>
      <c r="F180" s="38" t="s">
        <v>429</v>
      </c>
      <c r="G180" s="38" t="s">
        <v>25493</v>
      </c>
      <c r="H180" s="38" t="s">
        <v>25494</v>
      </c>
      <c r="I180" s="38" t="s">
        <v>25495</v>
      </c>
      <c r="J180" s="38" t="s">
        <v>25496</v>
      </c>
      <c r="K180" s="38">
        <v>170</v>
      </c>
      <c r="L180" s="38">
        <v>180</v>
      </c>
      <c r="M180" s="6">
        <v>10</v>
      </c>
      <c r="N180" s="10" t="s">
        <v>368</v>
      </c>
      <c r="O180" s="6"/>
    </row>
    <row r="181" ht="16.05" customHeight="1" spans="1:15">
      <c r="A181" s="38">
        <v>55076</v>
      </c>
      <c r="B181" s="38" t="s">
        <v>25497</v>
      </c>
      <c r="C181" s="38" t="s">
        <v>24798</v>
      </c>
      <c r="D181" s="38" t="s">
        <v>25456</v>
      </c>
      <c r="E181" s="6" t="s">
        <v>428</v>
      </c>
      <c r="F181" s="38" t="s">
        <v>429</v>
      </c>
      <c r="G181" s="38" t="s">
        <v>25498</v>
      </c>
      <c r="H181" s="38" t="s">
        <v>25499</v>
      </c>
      <c r="I181" s="38" t="s">
        <v>25500</v>
      </c>
      <c r="J181" s="38" t="s">
        <v>25501</v>
      </c>
      <c r="K181" s="38">
        <v>165</v>
      </c>
      <c r="L181" s="38">
        <v>180</v>
      </c>
      <c r="M181" s="6">
        <v>11</v>
      </c>
      <c r="N181" s="10" t="s">
        <v>368</v>
      </c>
      <c r="O181" s="6"/>
    </row>
    <row r="182" ht="16.05" customHeight="1" spans="1:15">
      <c r="A182" s="38">
        <v>55543</v>
      </c>
      <c r="B182" s="38" t="s">
        <v>25502</v>
      </c>
      <c r="C182" s="38" t="s">
        <v>24798</v>
      </c>
      <c r="D182" s="38" t="s">
        <v>25456</v>
      </c>
      <c r="E182" s="6" t="s">
        <v>428</v>
      </c>
      <c r="F182" s="38" t="s">
        <v>429</v>
      </c>
      <c r="G182" s="38" t="s">
        <v>25503</v>
      </c>
      <c r="H182" s="38" t="s">
        <v>25499</v>
      </c>
      <c r="I182" s="38" t="s">
        <v>25504</v>
      </c>
      <c r="J182" s="38" t="s">
        <v>25505</v>
      </c>
      <c r="K182" s="38">
        <v>165</v>
      </c>
      <c r="L182" s="38">
        <v>180</v>
      </c>
      <c r="M182" s="6">
        <v>11</v>
      </c>
      <c r="N182" s="10" t="s">
        <v>368</v>
      </c>
      <c r="O182" s="6"/>
    </row>
    <row r="183" ht="16.05" customHeight="1" spans="1:15">
      <c r="A183" s="38">
        <v>55082</v>
      </c>
      <c r="B183" s="38" t="s">
        <v>25506</v>
      </c>
      <c r="C183" s="38" t="s">
        <v>24798</v>
      </c>
      <c r="D183" s="38" t="s">
        <v>25456</v>
      </c>
      <c r="E183" s="6" t="s">
        <v>428</v>
      </c>
      <c r="F183" s="38" t="s">
        <v>429</v>
      </c>
      <c r="G183" s="38" t="s">
        <v>25507</v>
      </c>
      <c r="H183" s="38" t="s">
        <v>25494</v>
      </c>
      <c r="I183" s="38" t="s">
        <v>25508</v>
      </c>
      <c r="J183" s="38" t="s">
        <v>25509</v>
      </c>
      <c r="K183" s="38">
        <v>160</v>
      </c>
      <c r="L183" s="38">
        <v>180</v>
      </c>
      <c r="M183" s="6">
        <v>13</v>
      </c>
      <c r="N183" s="10" t="s">
        <v>368</v>
      </c>
      <c r="O183" s="6"/>
    </row>
    <row r="184" ht="16.05" customHeight="1" spans="1:15">
      <c r="A184" s="38">
        <v>57056</v>
      </c>
      <c r="B184" s="38" t="s">
        <v>25510</v>
      </c>
      <c r="C184" s="38" t="s">
        <v>24798</v>
      </c>
      <c r="D184" s="38" t="s">
        <v>25456</v>
      </c>
      <c r="E184" s="6" t="s">
        <v>428</v>
      </c>
      <c r="F184" s="38" t="s">
        <v>429</v>
      </c>
      <c r="G184" s="38" t="s">
        <v>25511</v>
      </c>
      <c r="H184" s="38" t="s">
        <v>177</v>
      </c>
      <c r="I184" s="38" t="s">
        <v>178</v>
      </c>
      <c r="J184" s="38" t="s">
        <v>25512</v>
      </c>
      <c r="K184" s="38">
        <v>160</v>
      </c>
      <c r="L184" s="38">
        <v>180</v>
      </c>
      <c r="M184" s="6">
        <v>13</v>
      </c>
      <c r="N184" s="10" t="s">
        <v>368</v>
      </c>
      <c r="O184" s="6"/>
    </row>
    <row r="185" ht="16.05" customHeight="1" spans="1:15">
      <c r="A185" s="38">
        <v>58345</v>
      </c>
      <c r="B185" s="38" t="s">
        <v>25513</v>
      </c>
      <c r="C185" s="38" t="s">
        <v>24798</v>
      </c>
      <c r="D185" s="38" t="s">
        <v>25456</v>
      </c>
      <c r="E185" s="6" t="s">
        <v>428</v>
      </c>
      <c r="F185" s="38" t="s">
        <v>429</v>
      </c>
      <c r="G185" s="38" t="s">
        <v>25514</v>
      </c>
      <c r="H185" s="38" t="s">
        <v>25515</v>
      </c>
      <c r="I185" s="38" t="s">
        <v>25516</v>
      </c>
      <c r="J185" s="38" t="s">
        <v>25517</v>
      </c>
      <c r="K185" s="38">
        <v>135</v>
      </c>
      <c r="L185" s="38">
        <v>180</v>
      </c>
      <c r="M185" s="6">
        <v>15</v>
      </c>
      <c r="N185" s="10" t="s">
        <v>368</v>
      </c>
      <c r="O185" s="6"/>
    </row>
    <row r="186" ht="16.05" customHeight="1" spans="1:15">
      <c r="A186" s="38">
        <v>57052</v>
      </c>
      <c r="B186" s="38" t="s">
        <v>25518</v>
      </c>
      <c r="C186" s="38" t="s">
        <v>24798</v>
      </c>
      <c r="D186" s="38" t="s">
        <v>25456</v>
      </c>
      <c r="E186" s="6" t="s">
        <v>428</v>
      </c>
      <c r="F186" s="38" t="s">
        <v>429</v>
      </c>
      <c r="G186" s="38" t="s">
        <v>25519</v>
      </c>
      <c r="H186" s="38" t="s">
        <v>177</v>
      </c>
      <c r="I186" s="38" t="s">
        <v>178</v>
      </c>
      <c r="J186" s="38" t="s">
        <v>25520</v>
      </c>
      <c r="K186" s="38">
        <v>60</v>
      </c>
      <c r="L186" s="38">
        <v>95.73</v>
      </c>
      <c r="M186" s="6">
        <v>16</v>
      </c>
      <c r="N186" s="10" t="s">
        <v>368</v>
      </c>
      <c r="O186" s="6"/>
    </row>
    <row r="187" ht="16.05" customHeight="1" spans="1:15">
      <c r="A187" s="40"/>
      <c r="B187" s="40"/>
      <c r="C187" s="40"/>
      <c r="D187" s="40"/>
      <c r="E187" s="41"/>
      <c r="F187" s="40"/>
      <c r="G187" s="40"/>
      <c r="H187" s="40"/>
      <c r="I187" s="40"/>
      <c r="J187" s="40"/>
      <c r="K187" s="45"/>
      <c r="L187" s="45"/>
      <c r="M187" s="45"/>
      <c r="N187" s="46"/>
      <c r="O187" s="6"/>
    </row>
    <row r="188" ht="16.05" customHeight="1" spans="1:15">
      <c r="A188" s="38">
        <v>47606</v>
      </c>
      <c r="B188" s="38" t="s">
        <v>25521</v>
      </c>
      <c r="C188" s="38" t="s">
        <v>24798</v>
      </c>
      <c r="D188" s="38" t="s">
        <v>25456</v>
      </c>
      <c r="E188" s="6" t="s">
        <v>428</v>
      </c>
      <c r="F188" s="38" t="s">
        <v>1102</v>
      </c>
      <c r="G188" s="38" t="s">
        <v>25522</v>
      </c>
      <c r="H188" s="38" t="s">
        <v>25523</v>
      </c>
      <c r="I188" s="38" t="s">
        <v>25459</v>
      </c>
      <c r="J188" s="38" t="s">
        <v>25524</v>
      </c>
      <c r="K188" s="38">
        <v>205</v>
      </c>
      <c r="L188" s="38">
        <v>180</v>
      </c>
      <c r="M188" s="6" t="s">
        <v>7000</v>
      </c>
      <c r="N188" s="9" t="s">
        <v>298</v>
      </c>
      <c r="O188" s="10" t="s">
        <v>299</v>
      </c>
    </row>
    <row r="189" ht="16.05" customHeight="1" spans="1:15">
      <c r="A189" s="38">
        <v>51989</v>
      </c>
      <c r="B189" s="38" t="s">
        <v>25525</v>
      </c>
      <c r="C189" s="38" t="s">
        <v>24798</v>
      </c>
      <c r="D189" s="38" t="s">
        <v>25456</v>
      </c>
      <c r="E189" s="6" t="s">
        <v>428</v>
      </c>
      <c r="F189" s="38" t="s">
        <v>1102</v>
      </c>
      <c r="G189" s="38" t="s">
        <v>25526</v>
      </c>
      <c r="H189" s="38" t="s">
        <v>177</v>
      </c>
      <c r="I189" s="38" t="s">
        <v>25527</v>
      </c>
      <c r="J189" s="38" t="s">
        <v>25528</v>
      </c>
      <c r="K189" s="38">
        <v>195</v>
      </c>
      <c r="L189" s="38">
        <v>180</v>
      </c>
      <c r="M189" s="6" t="s">
        <v>7010</v>
      </c>
      <c r="N189" s="9" t="s">
        <v>311</v>
      </c>
      <c r="O189" s="10" t="s">
        <v>299</v>
      </c>
    </row>
    <row r="190" ht="16.05" customHeight="1" spans="1:15">
      <c r="A190" s="38">
        <v>47006</v>
      </c>
      <c r="B190" s="38" t="s">
        <v>25529</v>
      </c>
      <c r="C190" s="38" t="s">
        <v>24798</v>
      </c>
      <c r="D190" s="38" t="s">
        <v>25456</v>
      </c>
      <c r="E190" s="6" t="s">
        <v>428</v>
      </c>
      <c r="F190" s="38" t="s">
        <v>1102</v>
      </c>
      <c r="G190" s="38" t="s">
        <v>25530</v>
      </c>
      <c r="H190" s="38" t="s">
        <v>25531</v>
      </c>
      <c r="I190" s="38" t="s">
        <v>25490</v>
      </c>
      <c r="J190" s="38" t="s">
        <v>25532</v>
      </c>
      <c r="K190" s="38">
        <v>180</v>
      </c>
      <c r="L190" s="38">
        <v>172.81</v>
      </c>
      <c r="M190" s="6" t="s">
        <v>7021</v>
      </c>
      <c r="N190" s="9" t="s">
        <v>322</v>
      </c>
      <c r="O190" s="10" t="s">
        <v>299</v>
      </c>
    </row>
    <row r="191" ht="16.05" customHeight="1" spans="1:15">
      <c r="A191" s="38">
        <v>54768</v>
      </c>
      <c r="B191" s="38" t="s">
        <v>25533</v>
      </c>
      <c r="C191" s="38" t="s">
        <v>24798</v>
      </c>
      <c r="D191" s="38" t="s">
        <v>25456</v>
      </c>
      <c r="E191" s="6" t="s">
        <v>428</v>
      </c>
      <c r="F191" s="38" t="s">
        <v>1102</v>
      </c>
      <c r="G191" s="38" t="s">
        <v>25534</v>
      </c>
      <c r="H191" s="38" t="s">
        <v>24815</v>
      </c>
      <c r="I191" s="38" t="s">
        <v>24898</v>
      </c>
      <c r="J191" s="38" t="s">
        <v>25535</v>
      </c>
      <c r="K191" s="38">
        <v>170</v>
      </c>
      <c r="L191" s="38">
        <v>164.56</v>
      </c>
      <c r="M191" s="6">
        <v>4</v>
      </c>
      <c r="N191" s="10" t="s">
        <v>333</v>
      </c>
      <c r="O191" s="6"/>
    </row>
    <row r="192" ht="16.05" customHeight="1" spans="1:15">
      <c r="A192" s="38">
        <v>46943</v>
      </c>
      <c r="B192" s="38" t="s">
        <v>25536</v>
      </c>
      <c r="C192" s="38" t="s">
        <v>24798</v>
      </c>
      <c r="D192" s="38" t="s">
        <v>25456</v>
      </c>
      <c r="E192" s="6" t="s">
        <v>428</v>
      </c>
      <c r="F192" s="38" t="s">
        <v>1102</v>
      </c>
      <c r="G192" s="38" t="s">
        <v>25537</v>
      </c>
      <c r="H192" s="38" t="s">
        <v>25538</v>
      </c>
      <c r="I192" s="38" t="s">
        <v>25459</v>
      </c>
      <c r="J192" s="38" t="s">
        <v>25539</v>
      </c>
      <c r="K192" s="38">
        <v>165</v>
      </c>
      <c r="L192" s="38">
        <v>180</v>
      </c>
      <c r="M192" s="6">
        <v>5</v>
      </c>
      <c r="N192" s="10" t="s">
        <v>333</v>
      </c>
      <c r="O192" s="6"/>
    </row>
    <row r="193" ht="16.05" customHeight="1" spans="1:15">
      <c r="A193" s="38">
        <v>47021</v>
      </c>
      <c r="B193" s="38" t="s">
        <v>25540</v>
      </c>
      <c r="C193" s="38" t="s">
        <v>24798</v>
      </c>
      <c r="D193" s="38" t="s">
        <v>25456</v>
      </c>
      <c r="E193" s="6" t="s">
        <v>428</v>
      </c>
      <c r="F193" s="38" t="s">
        <v>1102</v>
      </c>
      <c r="G193" s="38" t="s">
        <v>25541</v>
      </c>
      <c r="H193" s="38" t="s">
        <v>25542</v>
      </c>
      <c r="I193" s="38" t="s">
        <v>25490</v>
      </c>
      <c r="J193" s="38" t="s">
        <v>25543</v>
      </c>
      <c r="K193" s="38">
        <v>150</v>
      </c>
      <c r="L193" s="38">
        <v>175.06</v>
      </c>
      <c r="M193" s="6">
        <v>6</v>
      </c>
      <c r="N193" s="10" t="s">
        <v>333</v>
      </c>
      <c r="O193" s="6"/>
    </row>
    <row r="194" ht="16.05" customHeight="1" spans="1:15">
      <c r="A194" s="38">
        <v>58004</v>
      </c>
      <c r="B194" s="38" t="s">
        <v>25544</v>
      </c>
      <c r="C194" s="38" t="s">
        <v>24798</v>
      </c>
      <c r="D194" s="38" t="s">
        <v>25456</v>
      </c>
      <c r="E194" s="6" t="s">
        <v>428</v>
      </c>
      <c r="F194" s="38" t="s">
        <v>1102</v>
      </c>
      <c r="G194" s="38" t="s">
        <v>25545</v>
      </c>
      <c r="H194" s="38" t="s">
        <v>25546</v>
      </c>
      <c r="I194" s="38" t="s">
        <v>25547</v>
      </c>
      <c r="J194" s="38" t="s">
        <v>25548</v>
      </c>
      <c r="K194" s="38">
        <v>145</v>
      </c>
      <c r="L194" s="38">
        <v>169.5</v>
      </c>
      <c r="M194" s="6">
        <v>7</v>
      </c>
      <c r="N194" s="10" t="s">
        <v>368</v>
      </c>
      <c r="O194" s="6"/>
    </row>
    <row r="195" ht="16.05" customHeight="1" spans="1:15">
      <c r="A195" s="38">
        <v>53413</v>
      </c>
      <c r="B195" s="38" t="s">
        <v>25549</v>
      </c>
      <c r="C195" s="38" t="s">
        <v>24798</v>
      </c>
      <c r="D195" s="38" t="s">
        <v>25456</v>
      </c>
      <c r="E195" s="6" t="s">
        <v>428</v>
      </c>
      <c r="F195" s="38" t="s">
        <v>1102</v>
      </c>
      <c r="G195" s="38" t="s">
        <v>25550</v>
      </c>
      <c r="H195" s="38" t="s">
        <v>24815</v>
      </c>
      <c r="I195" s="38" t="s">
        <v>24898</v>
      </c>
      <c r="J195" s="38" t="s">
        <v>25551</v>
      </c>
      <c r="K195" s="38">
        <v>135</v>
      </c>
      <c r="L195" s="38">
        <v>176.81</v>
      </c>
      <c r="M195" s="6">
        <v>8</v>
      </c>
      <c r="N195" s="10" t="s">
        <v>368</v>
      </c>
      <c r="O195" s="6"/>
    </row>
    <row r="196" ht="16.05" customHeight="1" spans="1:15">
      <c r="A196" s="38">
        <v>57096</v>
      </c>
      <c r="B196" s="38" t="s">
        <v>175</v>
      </c>
      <c r="C196" s="38" t="s">
        <v>24798</v>
      </c>
      <c r="D196" s="38" t="s">
        <v>25456</v>
      </c>
      <c r="E196" s="6" t="s">
        <v>428</v>
      </c>
      <c r="F196" s="38" t="s">
        <v>1102</v>
      </c>
      <c r="G196" s="38" t="s">
        <v>176</v>
      </c>
      <c r="H196" s="38" t="s">
        <v>177</v>
      </c>
      <c r="I196" s="38" t="s">
        <v>178</v>
      </c>
      <c r="J196" s="38" t="s">
        <v>179</v>
      </c>
      <c r="K196" s="38">
        <v>125</v>
      </c>
      <c r="L196" s="38">
        <v>152.53</v>
      </c>
      <c r="M196" s="6">
        <v>9</v>
      </c>
      <c r="N196" s="10" t="s">
        <v>368</v>
      </c>
      <c r="O196" s="6"/>
    </row>
    <row r="197" ht="16.05" customHeight="1" spans="1:15">
      <c r="A197" s="38">
        <v>58382</v>
      </c>
      <c r="B197" s="38" t="s">
        <v>25552</v>
      </c>
      <c r="C197" s="38" t="s">
        <v>24798</v>
      </c>
      <c r="D197" s="38" t="s">
        <v>25456</v>
      </c>
      <c r="E197" s="6" t="s">
        <v>428</v>
      </c>
      <c r="F197" s="38" t="s">
        <v>1102</v>
      </c>
      <c r="G197" s="38" t="s">
        <v>25553</v>
      </c>
      <c r="H197" s="38" t="s">
        <v>25554</v>
      </c>
      <c r="I197" s="38" t="s">
        <v>25516</v>
      </c>
      <c r="J197" s="38" t="s">
        <v>25555</v>
      </c>
      <c r="K197" s="38">
        <v>100</v>
      </c>
      <c r="L197" s="38">
        <v>179.87</v>
      </c>
      <c r="M197" s="6">
        <v>10</v>
      </c>
      <c r="N197" s="10" t="s">
        <v>368</v>
      </c>
      <c r="O197" s="6"/>
    </row>
    <row r="198" ht="16.05" customHeight="1" spans="1:15">
      <c r="A198" s="38">
        <v>57249</v>
      </c>
      <c r="B198" s="38" t="s">
        <v>25556</v>
      </c>
      <c r="C198" s="38" t="s">
        <v>24798</v>
      </c>
      <c r="D198" s="38" t="s">
        <v>25456</v>
      </c>
      <c r="E198" s="6" t="s">
        <v>428</v>
      </c>
      <c r="F198" s="38" t="s">
        <v>1102</v>
      </c>
      <c r="G198" s="38" t="s">
        <v>25557</v>
      </c>
      <c r="H198" s="38" t="s">
        <v>177</v>
      </c>
      <c r="I198" s="38" t="s">
        <v>25463</v>
      </c>
      <c r="J198" s="38" t="s">
        <v>25558</v>
      </c>
      <c r="K198" s="38">
        <v>80</v>
      </c>
      <c r="L198" s="38">
        <v>164.15</v>
      </c>
      <c r="M198" s="6">
        <v>11</v>
      </c>
      <c r="N198" s="10" t="s">
        <v>368</v>
      </c>
      <c r="O198" s="6"/>
    </row>
    <row r="199" ht="16.05" customHeight="1" spans="1:15">
      <c r="A199" s="38">
        <v>46776</v>
      </c>
      <c r="B199" s="38" t="s">
        <v>25559</v>
      </c>
      <c r="C199" s="38" t="s">
        <v>24798</v>
      </c>
      <c r="D199" s="38" t="s">
        <v>25456</v>
      </c>
      <c r="E199" s="6" t="s">
        <v>428</v>
      </c>
      <c r="F199" s="38" t="s">
        <v>1102</v>
      </c>
      <c r="G199" s="38" t="s">
        <v>25560</v>
      </c>
      <c r="H199" s="38" t="s">
        <v>25561</v>
      </c>
      <c r="I199" s="38" t="s">
        <v>24878</v>
      </c>
      <c r="J199" s="38" t="s">
        <v>25562</v>
      </c>
      <c r="K199" s="38">
        <v>65</v>
      </c>
      <c r="L199" s="38">
        <v>180</v>
      </c>
      <c r="M199" s="6">
        <v>12</v>
      </c>
      <c r="N199" s="10" t="s">
        <v>368</v>
      </c>
      <c r="O199" s="6"/>
    </row>
  </sheetData>
  <mergeCells count="1">
    <mergeCell ref="A1:O1"/>
  </mergeCells>
  <conditionalFormatting sqref="B2:B1048576">
    <cfRule type="duplicateValues" dxfId="0" priority="1"/>
  </conditionalFormatting>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57"/>
  <sheetViews>
    <sheetView zoomScale="80" zoomScaleNormal="80" workbookViewId="0">
      <selection activeCell="H9" sqref="H9"/>
    </sheetView>
  </sheetViews>
  <sheetFormatPr defaultColWidth="9.07079646017699" defaultRowHeight="16.05" customHeight="1"/>
  <cols>
    <col min="1" max="1" width="9.39823008849558" style="19" customWidth="1"/>
    <col min="2" max="2" width="21.8672566371681" style="19" customWidth="1"/>
    <col min="3" max="3" width="12.8672566371681" style="19" customWidth="1"/>
    <col min="4" max="4" width="18.2654867256637" style="19" customWidth="1"/>
    <col min="5" max="5" width="10.2654867256637" style="19" customWidth="1"/>
    <col min="6" max="6" width="13.7964601769912" style="19" customWidth="1"/>
    <col min="7" max="7" width="20.7345132743363" style="19" customWidth="1"/>
    <col min="8" max="8" width="32.929203539823" style="19" customWidth="1"/>
    <col min="9" max="9" width="14.4690265486726" style="19" customWidth="1"/>
    <col min="10" max="10" width="20.5309734513274" style="19" customWidth="1"/>
    <col min="11" max="11" width="13.7964601769912" style="19" customWidth="1"/>
    <col min="12" max="13" width="15.6637168141593" style="20" customWidth="1"/>
    <col min="14" max="15" width="12.7964601769912" style="19" customWidth="1"/>
    <col min="16" max="16384" width="9.07079646017699" style="19"/>
  </cols>
  <sheetData>
    <row r="1" ht="35" customHeight="1" spans="1:14">
      <c r="A1" s="4" t="s">
        <v>282</v>
      </c>
      <c r="B1" s="4"/>
      <c r="C1" s="4"/>
      <c r="D1" s="4"/>
      <c r="E1" s="4"/>
      <c r="F1" s="4"/>
      <c r="G1" s="4"/>
      <c r="H1" s="4"/>
      <c r="I1" s="4"/>
      <c r="J1" s="4"/>
      <c r="K1" s="4"/>
      <c r="L1" s="4"/>
      <c r="M1" s="4"/>
      <c r="N1" s="4"/>
    </row>
    <row r="2" s="21" customFormat="1" customHeight="1" spans="1:15">
      <c r="A2" s="5" t="s">
        <v>1</v>
      </c>
      <c r="B2" s="5" t="s">
        <v>2</v>
      </c>
      <c r="C2" s="5" t="s">
        <v>283</v>
      </c>
      <c r="D2" s="5" t="s">
        <v>284</v>
      </c>
      <c r="E2" s="5" t="s">
        <v>285</v>
      </c>
      <c r="F2" s="5" t="s">
        <v>286</v>
      </c>
      <c r="G2" s="5" t="s">
        <v>3</v>
      </c>
      <c r="H2" s="5" t="s">
        <v>4</v>
      </c>
      <c r="I2" s="5" t="s">
        <v>5</v>
      </c>
      <c r="J2" s="5" t="s">
        <v>6</v>
      </c>
      <c r="K2" s="5" t="s">
        <v>287</v>
      </c>
      <c r="L2" s="8" t="s">
        <v>7</v>
      </c>
      <c r="M2" s="5" t="s">
        <v>288</v>
      </c>
      <c r="N2" s="8"/>
      <c r="O2" s="185"/>
    </row>
    <row r="3" customHeight="1" spans="1:14">
      <c r="A3" s="6">
        <v>55433</v>
      </c>
      <c r="B3" s="6" t="s">
        <v>289</v>
      </c>
      <c r="C3" s="6" t="s">
        <v>290</v>
      </c>
      <c r="D3" s="6" t="s">
        <v>291</v>
      </c>
      <c r="E3" s="6" t="s">
        <v>292</v>
      </c>
      <c r="F3" s="6" t="s">
        <v>293</v>
      </c>
      <c r="G3" s="6" t="s">
        <v>294</v>
      </c>
      <c r="H3" s="6" t="s">
        <v>295</v>
      </c>
      <c r="I3" s="6" t="s">
        <v>296</v>
      </c>
      <c r="J3" s="6" t="s">
        <v>297</v>
      </c>
      <c r="K3" s="6">
        <v>1</v>
      </c>
      <c r="L3" s="9" t="s">
        <v>298</v>
      </c>
      <c r="M3" s="130" t="s">
        <v>299</v>
      </c>
      <c r="N3" s="121" t="s">
        <v>300</v>
      </c>
    </row>
    <row r="4" customHeight="1" spans="1:14">
      <c r="A4" s="6">
        <v>53394</v>
      </c>
      <c r="B4" s="6" t="s">
        <v>301</v>
      </c>
      <c r="C4" s="6" t="s">
        <v>290</v>
      </c>
      <c r="D4" s="6" t="s">
        <v>291</v>
      </c>
      <c r="E4" s="6" t="s">
        <v>292</v>
      </c>
      <c r="F4" s="6" t="s">
        <v>293</v>
      </c>
      <c r="G4" s="6" t="s">
        <v>302</v>
      </c>
      <c r="H4" s="6" t="s">
        <v>303</v>
      </c>
      <c r="I4" s="6" t="s">
        <v>304</v>
      </c>
      <c r="J4" s="6" t="s">
        <v>305</v>
      </c>
      <c r="K4" s="6">
        <v>2</v>
      </c>
      <c r="L4" s="9" t="s">
        <v>298</v>
      </c>
      <c r="M4" s="130" t="s">
        <v>299</v>
      </c>
      <c r="N4" s="112"/>
    </row>
    <row r="5" customHeight="1" spans="1:14">
      <c r="A5" s="6">
        <v>53365</v>
      </c>
      <c r="B5" s="6" t="s">
        <v>306</v>
      </c>
      <c r="C5" s="6" t="s">
        <v>290</v>
      </c>
      <c r="D5" s="6" t="s">
        <v>291</v>
      </c>
      <c r="E5" s="6" t="s">
        <v>292</v>
      </c>
      <c r="F5" s="6" t="s">
        <v>293</v>
      </c>
      <c r="G5" s="6" t="s">
        <v>307</v>
      </c>
      <c r="H5" s="6" t="s">
        <v>308</v>
      </c>
      <c r="I5" s="6" t="s">
        <v>309</v>
      </c>
      <c r="J5" s="6" t="s">
        <v>310</v>
      </c>
      <c r="K5" s="6">
        <v>3</v>
      </c>
      <c r="L5" s="9" t="s">
        <v>311</v>
      </c>
      <c r="M5" s="130" t="s">
        <v>299</v>
      </c>
      <c r="N5" s="112"/>
    </row>
    <row r="6" customHeight="1" spans="1:14">
      <c r="A6" s="6">
        <v>56478</v>
      </c>
      <c r="B6" s="6" t="s">
        <v>312</v>
      </c>
      <c r="C6" s="6" t="s">
        <v>290</v>
      </c>
      <c r="D6" s="6" t="s">
        <v>291</v>
      </c>
      <c r="E6" s="6" t="s">
        <v>292</v>
      </c>
      <c r="F6" s="6" t="s">
        <v>293</v>
      </c>
      <c r="G6" s="6" t="s">
        <v>313</v>
      </c>
      <c r="H6" s="6" t="s">
        <v>314</v>
      </c>
      <c r="I6" s="6" t="s">
        <v>315</v>
      </c>
      <c r="J6" s="6" t="s">
        <v>316</v>
      </c>
      <c r="K6" s="6">
        <v>4</v>
      </c>
      <c r="L6" s="9" t="s">
        <v>311</v>
      </c>
      <c r="M6" s="130" t="s">
        <v>299</v>
      </c>
      <c r="N6" s="112"/>
    </row>
    <row r="7" customHeight="1" spans="1:14">
      <c r="A7" s="6">
        <v>53972</v>
      </c>
      <c r="B7" s="6" t="s">
        <v>317</v>
      </c>
      <c r="C7" s="6" t="s">
        <v>290</v>
      </c>
      <c r="D7" s="6" t="s">
        <v>291</v>
      </c>
      <c r="E7" s="6" t="s">
        <v>292</v>
      </c>
      <c r="F7" s="6" t="s">
        <v>293</v>
      </c>
      <c r="G7" s="6" t="s">
        <v>318</v>
      </c>
      <c r="H7" s="6" t="s">
        <v>319</v>
      </c>
      <c r="I7" s="6" t="s">
        <v>320</v>
      </c>
      <c r="J7" s="6" t="s">
        <v>321</v>
      </c>
      <c r="K7" s="6">
        <v>13</v>
      </c>
      <c r="L7" s="9" t="s">
        <v>322</v>
      </c>
      <c r="M7" s="130" t="s">
        <v>299</v>
      </c>
      <c r="N7" s="112"/>
    </row>
    <row r="8" customHeight="1" spans="1:14">
      <c r="A8" s="6">
        <v>53425</v>
      </c>
      <c r="B8" s="6" t="s">
        <v>323</v>
      </c>
      <c r="C8" s="6" t="s">
        <v>290</v>
      </c>
      <c r="D8" s="6" t="s">
        <v>291</v>
      </c>
      <c r="E8" s="6" t="s">
        <v>292</v>
      </c>
      <c r="F8" s="6" t="s">
        <v>293</v>
      </c>
      <c r="G8" s="6" t="s">
        <v>324</v>
      </c>
      <c r="H8" s="6" t="s">
        <v>325</v>
      </c>
      <c r="I8" s="6" t="s">
        <v>326</v>
      </c>
      <c r="J8" s="6" t="s">
        <v>327</v>
      </c>
      <c r="K8" s="6">
        <v>14</v>
      </c>
      <c r="L8" s="9" t="s">
        <v>322</v>
      </c>
      <c r="M8" s="130" t="s">
        <v>299</v>
      </c>
      <c r="N8" s="100"/>
    </row>
    <row r="9" customHeight="1" spans="1:14">
      <c r="A9" s="6">
        <v>59038</v>
      </c>
      <c r="B9" s="6" t="s">
        <v>328</v>
      </c>
      <c r="C9" s="6" t="s">
        <v>290</v>
      </c>
      <c r="D9" s="6" t="s">
        <v>291</v>
      </c>
      <c r="E9" s="6" t="s">
        <v>292</v>
      </c>
      <c r="F9" s="6" t="s">
        <v>293</v>
      </c>
      <c r="G9" s="6" t="s">
        <v>329</v>
      </c>
      <c r="H9" s="6" t="s">
        <v>330</v>
      </c>
      <c r="I9" s="6" t="s">
        <v>331</v>
      </c>
      <c r="J9" s="6" t="s">
        <v>332</v>
      </c>
      <c r="K9" s="6">
        <v>5</v>
      </c>
      <c r="L9" s="10" t="s">
        <v>333</v>
      </c>
      <c r="M9" s="10"/>
      <c r="N9" s="6"/>
    </row>
    <row r="10" customHeight="1" spans="1:14">
      <c r="A10" s="6">
        <v>56017</v>
      </c>
      <c r="B10" s="6" t="s">
        <v>334</v>
      </c>
      <c r="C10" s="6" t="s">
        <v>290</v>
      </c>
      <c r="D10" s="6" t="s">
        <v>291</v>
      </c>
      <c r="E10" s="6" t="s">
        <v>292</v>
      </c>
      <c r="F10" s="6" t="s">
        <v>293</v>
      </c>
      <c r="G10" s="6" t="s">
        <v>335</v>
      </c>
      <c r="H10" s="6" t="s">
        <v>335</v>
      </c>
      <c r="I10" s="6" t="s">
        <v>336</v>
      </c>
      <c r="J10" s="6" t="s">
        <v>337</v>
      </c>
      <c r="K10" s="6">
        <v>6</v>
      </c>
      <c r="L10" s="10" t="s">
        <v>333</v>
      </c>
      <c r="M10" s="10"/>
      <c r="N10" s="6"/>
    </row>
    <row r="11" customHeight="1" spans="1:14">
      <c r="A11" s="6">
        <v>54736</v>
      </c>
      <c r="B11" s="6" t="s">
        <v>338</v>
      </c>
      <c r="C11" s="6" t="s">
        <v>290</v>
      </c>
      <c r="D11" s="6" t="s">
        <v>291</v>
      </c>
      <c r="E11" s="6" t="s">
        <v>292</v>
      </c>
      <c r="F11" s="6" t="s">
        <v>293</v>
      </c>
      <c r="G11" s="6" t="s">
        <v>339</v>
      </c>
      <c r="H11" s="6" t="s">
        <v>340</v>
      </c>
      <c r="I11" s="6" t="s">
        <v>341</v>
      </c>
      <c r="J11" s="6" t="s">
        <v>342</v>
      </c>
      <c r="K11" s="6">
        <v>7</v>
      </c>
      <c r="L11" s="10" t="s">
        <v>333</v>
      </c>
      <c r="M11" s="10"/>
      <c r="N11" s="6"/>
    </row>
    <row r="12" customHeight="1" spans="1:14">
      <c r="A12" s="6">
        <v>53429</v>
      </c>
      <c r="B12" s="6" t="s">
        <v>343</v>
      </c>
      <c r="C12" s="6" t="s">
        <v>290</v>
      </c>
      <c r="D12" s="6" t="s">
        <v>291</v>
      </c>
      <c r="E12" s="6" t="s">
        <v>292</v>
      </c>
      <c r="F12" s="6" t="s">
        <v>293</v>
      </c>
      <c r="G12" s="6" t="s">
        <v>344</v>
      </c>
      <c r="H12" s="6" t="s">
        <v>345</v>
      </c>
      <c r="I12" s="6" t="s">
        <v>346</v>
      </c>
      <c r="J12" s="6" t="s">
        <v>347</v>
      </c>
      <c r="K12" s="6">
        <v>8</v>
      </c>
      <c r="L12" s="10" t="s">
        <v>333</v>
      </c>
      <c r="M12" s="10"/>
      <c r="N12" s="6"/>
    </row>
    <row r="13" customHeight="1" spans="1:14">
      <c r="A13" s="6">
        <v>57681</v>
      </c>
      <c r="B13" s="6" t="s">
        <v>348</v>
      </c>
      <c r="C13" s="6" t="s">
        <v>290</v>
      </c>
      <c r="D13" s="6" t="s">
        <v>291</v>
      </c>
      <c r="E13" s="6" t="s">
        <v>292</v>
      </c>
      <c r="F13" s="6" t="s">
        <v>293</v>
      </c>
      <c r="G13" s="6" t="s">
        <v>349</v>
      </c>
      <c r="H13" s="6" t="s">
        <v>350</v>
      </c>
      <c r="I13" s="6" t="s">
        <v>351</v>
      </c>
      <c r="J13" s="6" t="s">
        <v>352</v>
      </c>
      <c r="K13" s="6">
        <v>9</v>
      </c>
      <c r="L13" s="10" t="s">
        <v>333</v>
      </c>
      <c r="M13" s="10"/>
      <c r="N13" s="6"/>
    </row>
    <row r="14" customHeight="1" spans="1:14">
      <c r="A14" s="6">
        <v>54223</v>
      </c>
      <c r="B14" s="6" t="s">
        <v>353</v>
      </c>
      <c r="C14" s="6" t="s">
        <v>290</v>
      </c>
      <c r="D14" s="6" t="s">
        <v>291</v>
      </c>
      <c r="E14" s="6" t="s">
        <v>292</v>
      </c>
      <c r="F14" s="6" t="s">
        <v>293</v>
      </c>
      <c r="G14" s="6" t="s">
        <v>354</v>
      </c>
      <c r="H14" s="6" t="s">
        <v>314</v>
      </c>
      <c r="I14" s="6" t="s">
        <v>355</v>
      </c>
      <c r="J14" s="6" t="s">
        <v>356</v>
      </c>
      <c r="K14" s="6">
        <v>10</v>
      </c>
      <c r="L14" s="10" t="s">
        <v>333</v>
      </c>
      <c r="M14" s="10"/>
      <c r="N14" s="6"/>
    </row>
    <row r="15" customHeight="1" spans="1:14">
      <c r="A15" s="6">
        <v>59051</v>
      </c>
      <c r="B15" s="6" t="s">
        <v>357</v>
      </c>
      <c r="C15" s="6" t="s">
        <v>290</v>
      </c>
      <c r="D15" s="6" t="s">
        <v>291</v>
      </c>
      <c r="E15" s="6" t="s">
        <v>292</v>
      </c>
      <c r="F15" s="6" t="s">
        <v>293</v>
      </c>
      <c r="G15" s="6" t="s">
        <v>358</v>
      </c>
      <c r="H15" s="6" t="s">
        <v>359</v>
      </c>
      <c r="I15" s="6" t="s">
        <v>331</v>
      </c>
      <c r="J15" s="6" t="s">
        <v>358</v>
      </c>
      <c r="K15" s="6">
        <v>11</v>
      </c>
      <c r="L15" s="10" t="s">
        <v>333</v>
      </c>
      <c r="M15" s="10"/>
      <c r="N15" s="6"/>
    </row>
    <row r="16" customHeight="1" spans="1:14">
      <c r="A16" s="6">
        <v>53431</v>
      </c>
      <c r="B16" s="6" t="s">
        <v>360</v>
      </c>
      <c r="C16" s="6" t="s">
        <v>290</v>
      </c>
      <c r="D16" s="6" t="s">
        <v>291</v>
      </c>
      <c r="E16" s="6" t="s">
        <v>292</v>
      </c>
      <c r="F16" s="6" t="s">
        <v>293</v>
      </c>
      <c r="G16" s="6" t="s">
        <v>361</v>
      </c>
      <c r="H16" s="6" t="s">
        <v>362</v>
      </c>
      <c r="I16" s="6" t="s">
        <v>363</v>
      </c>
      <c r="J16" s="6" t="s">
        <v>364</v>
      </c>
      <c r="K16" s="6">
        <v>12</v>
      </c>
      <c r="L16" s="10" t="s">
        <v>333</v>
      </c>
      <c r="M16" s="10"/>
      <c r="N16" s="6"/>
    </row>
    <row r="17" customHeight="1" spans="1:14">
      <c r="A17" s="6">
        <v>55605</v>
      </c>
      <c r="B17" s="6" t="s">
        <v>365</v>
      </c>
      <c r="C17" s="6" t="s">
        <v>290</v>
      </c>
      <c r="D17" s="6" t="s">
        <v>291</v>
      </c>
      <c r="E17" s="6" t="s">
        <v>292</v>
      </c>
      <c r="F17" s="6" t="s">
        <v>293</v>
      </c>
      <c r="G17" s="6" t="s">
        <v>366</v>
      </c>
      <c r="H17" s="6" t="s">
        <v>314</v>
      </c>
      <c r="I17" s="6" t="s">
        <v>355</v>
      </c>
      <c r="J17" s="6" t="s">
        <v>367</v>
      </c>
      <c r="K17" s="6">
        <v>15</v>
      </c>
      <c r="L17" s="10" t="s">
        <v>368</v>
      </c>
      <c r="M17" s="10"/>
      <c r="N17" s="6"/>
    </row>
    <row r="18" customHeight="1" spans="1:14">
      <c r="A18" s="29">
        <v>92538</v>
      </c>
      <c r="B18" s="29" t="s">
        <v>225</v>
      </c>
      <c r="C18" s="29" t="s">
        <v>369</v>
      </c>
      <c r="D18" s="29" t="s">
        <v>370</v>
      </c>
      <c r="E18" s="29" t="s">
        <v>371</v>
      </c>
      <c r="F18" s="29" t="s">
        <v>372</v>
      </c>
      <c r="G18" s="29" t="s">
        <v>226</v>
      </c>
      <c r="H18" s="29" t="s">
        <v>227</v>
      </c>
      <c r="I18" s="29" t="s">
        <v>228</v>
      </c>
      <c r="J18" s="29" t="s">
        <v>229</v>
      </c>
      <c r="K18" s="29">
        <v>16</v>
      </c>
      <c r="L18" s="32" t="s">
        <v>373</v>
      </c>
      <c r="M18" s="32"/>
      <c r="N18" s="6"/>
    </row>
    <row r="19" customHeight="1" spans="1:14">
      <c r="A19" s="6">
        <v>57915</v>
      </c>
      <c r="B19" s="6" t="s">
        <v>374</v>
      </c>
      <c r="C19" s="6" t="s">
        <v>290</v>
      </c>
      <c r="D19" s="6" t="s">
        <v>291</v>
      </c>
      <c r="E19" s="6" t="s">
        <v>292</v>
      </c>
      <c r="F19" s="6" t="s">
        <v>293</v>
      </c>
      <c r="G19" s="6" t="s">
        <v>375</v>
      </c>
      <c r="H19" s="6" t="s">
        <v>376</v>
      </c>
      <c r="I19" s="6" t="s">
        <v>377</v>
      </c>
      <c r="J19" s="6" t="s">
        <v>375</v>
      </c>
      <c r="K19" s="6">
        <v>17</v>
      </c>
      <c r="L19" s="10" t="s">
        <v>368</v>
      </c>
      <c r="M19" s="10"/>
      <c r="N19" s="6"/>
    </row>
    <row r="20" customHeight="1" spans="1:14">
      <c r="A20" s="6">
        <v>54225</v>
      </c>
      <c r="B20" s="6" t="s">
        <v>378</v>
      </c>
      <c r="C20" s="6" t="s">
        <v>290</v>
      </c>
      <c r="D20" s="6" t="s">
        <v>291</v>
      </c>
      <c r="E20" s="6" t="s">
        <v>292</v>
      </c>
      <c r="F20" s="6" t="s">
        <v>293</v>
      </c>
      <c r="G20" s="6" t="s">
        <v>379</v>
      </c>
      <c r="H20" s="6" t="s">
        <v>380</v>
      </c>
      <c r="I20" s="6" t="s">
        <v>381</v>
      </c>
      <c r="J20" s="6" t="s">
        <v>382</v>
      </c>
      <c r="K20" s="6">
        <v>18</v>
      </c>
      <c r="L20" s="10" t="s">
        <v>368</v>
      </c>
      <c r="M20" s="10"/>
      <c r="N20" s="6"/>
    </row>
    <row r="21" customHeight="1" spans="1:14">
      <c r="A21" s="6">
        <v>55147</v>
      </c>
      <c r="B21" s="6" t="s">
        <v>383</v>
      </c>
      <c r="C21" s="6" t="s">
        <v>290</v>
      </c>
      <c r="D21" s="6" t="s">
        <v>291</v>
      </c>
      <c r="E21" s="6" t="s">
        <v>292</v>
      </c>
      <c r="F21" s="6" t="s">
        <v>293</v>
      </c>
      <c r="G21" s="6" t="s">
        <v>384</v>
      </c>
      <c r="H21" s="6" t="s">
        <v>385</v>
      </c>
      <c r="I21" s="6" t="s">
        <v>386</v>
      </c>
      <c r="J21" s="6" t="s">
        <v>387</v>
      </c>
      <c r="K21" s="6">
        <v>19</v>
      </c>
      <c r="L21" s="10" t="s">
        <v>368</v>
      </c>
      <c r="M21" s="10"/>
      <c r="N21" s="6"/>
    </row>
    <row r="22" customHeight="1" spans="1:14">
      <c r="A22" s="6">
        <v>53374</v>
      </c>
      <c r="B22" s="6" t="s">
        <v>388</v>
      </c>
      <c r="C22" s="6" t="s">
        <v>290</v>
      </c>
      <c r="D22" s="6" t="s">
        <v>291</v>
      </c>
      <c r="E22" s="6" t="s">
        <v>292</v>
      </c>
      <c r="F22" s="6" t="s">
        <v>293</v>
      </c>
      <c r="G22" s="6" t="s">
        <v>389</v>
      </c>
      <c r="H22" s="6" t="s">
        <v>390</v>
      </c>
      <c r="I22" s="6" t="s">
        <v>391</v>
      </c>
      <c r="J22" s="6" t="s">
        <v>392</v>
      </c>
      <c r="K22" s="6">
        <v>20</v>
      </c>
      <c r="L22" s="10" t="s">
        <v>368</v>
      </c>
      <c r="M22" s="10"/>
      <c r="N22" s="6"/>
    </row>
    <row r="23" customHeight="1" spans="1:14">
      <c r="A23" s="6">
        <v>55702</v>
      </c>
      <c r="B23" s="6" t="s">
        <v>393</v>
      </c>
      <c r="C23" s="6" t="s">
        <v>290</v>
      </c>
      <c r="D23" s="6" t="s">
        <v>291</v>
      </c>
      <c r="E23" s="6" t="s">
        <v>292</v>
      </c>
      <c r="F23" s="6" t="s">
        <v>293</v>
      </c>
      <c r="G23" s="6" t="s">
        <v>394</v>
      </c>
      <c r="H23" s="6" t="s">
        <v>394</v>
      </c>
      <c r="I23" s="6" t="s">
        <v>395</v>
      </c>
      <c r="J23" s="6" t="s">
        <v>396</v>
      </c>
      <c r="K23" s="6">
        <v>21</v>
      </c>
      <c r="L23" s="10" t="s">
        <v>368</v>
      </c>
      <c r="M23" s="10"/>
      <c r="N23" s="6"/>
    </row>
    <row r="24" customHeight="1" spans="1:14">
      <c r="A24" s="6">
        <v>53460</v>
      </c>
      <c r="B24" s="6" t="s">
        <v>397</v>
      </c>
      <c r="C24" s="6" t="s">
        <v>290</v>
      </c>
      <c r="D24" s="6" t="s">
        <v>291</v>
      </c>
      <c r="E24" s="6" t="s">
        <v>292</v>
      </c>
      <c r="F24" s="6" t="s">
        <v>293</v>
      </c>
      <c r="G24" s="6" t="s">
        <v>398</v>
      </c>
      <c r="H24" s="6" t="s">
        <v>399</v>
      </c>
      <c r="I24" s="6" t="s">
        <v>400</v>
      </c>
      <c r="J24" s="6" t="s">
        <v>401</v>
      </c>
      <c r="K24" s="6">
        <v>22</v>
      </c>
      <c r="L24" s="10" t="s">
        <v>368</v>
      </c>
      <c r="M24" s="10"/>
      <c r="N24" s="6"/>
    </row>
    <row r="25" customHeight="1" spans="1:14">
      <c r="A25" s="6">
        <v>56143</v>
      </c>
      <c r="B25" s="6" t="s">
        <v>402</v>
      </c>
      <c r="C25" s="6" t="s">
        <v>290</v>
      </c>
      <c r="D25" s="6" t="s">
        <v>291</v>
      </c>
      <c r="E25" s="6" t="s">
        <v>292</v>
      </c>
      <c r="F25" s="6" t="s">
        <v>293</v>
      </c>
      <c r="G25" s="6" t="s">
        <v>403</v>
      </c>
      <c r="H25" s="6" t="s">
        <v>404</v>
      </c>
      <c r="I25" s="6" t="s">
        <v>405</v>
      </c>
      <c r="J25" s="6" t="s">
        <v>406</v>
      </c>
      <c r="K25" s="6">
        <v>23</v>
      </c>
      <c r="L25" s="10" t="s">
        <v>368</v>
      </c>
      <c r="M25" s="10"/>
      <c r="N25" s="6"/>
    </row>
    <row r="26" customHeight="1" spans="1:14">
      <c r="A26" s="6">
        <v>53478</v>
      </c>
      <c r="B26" s="6" t="s">
        <v>407</v>
      </c>
      <c r="C26" s="6" t="s">
        <v>290</v>
      </c>
      <c r="D26" s="6" t="s">
        <v>291</v>
      </c>
      <c r="E26" s="6" t="s">
        <v>292</v>
      </c>
      <c r="F26" s="6" t="s">
        <v>293</v>
      </c>
      <c r="G26" s="6" t="s">
        <v>408</v>
      </c>
      <c r="H26" s="6" t="s">
        <v>409</v>
      </c>
      <c r="I26" s="6" t="s">
        <v>410</v>
      </c>
      <c r="J26" s="6" t="s">
        <v>411</v>
      </c>
      <c r="K26" s="6">
        <v>24</v>
      </c>
      <c r="L26" s="10" t="s">
        <v>368</v>
      </c>
      <c r="M26" s="10"/>
      <c r="N26" s="6"/>
    </row>
    <row r="27" customHeight="1" spans="1:14">
      <c r="A27" s="6">
        <v>54204</v>
      </c>
      <c r="B27" s="6" t="s">
        <v>412</v>
      </c>
      <c r="C27" s="6" t="s">
        <v>290</v>
      </c>
      <c r="D27" s="6" t="s">
        <v>291</v>
      </c>
      <c r="E27" s="6" t="s">
        <v>292</v>
      </c>
      <c r="F27" s="6" t="s">
        <v>293</v>
      </c>
      <c r="G27" s="6" t="s">
        <v>413</v>
      </c>
      <c r="H27" s="6" t="s">
        <v>414</v>
      </c>
      <c r="I27" s="6" t="s">
        <v>415</v>
      </c>
      <c r="J27" s="6" t="s">
        <v>416</v>
      </c>
      <c r="K27" s="6">
        <v>25</v>
      </c>
      <c r="L27" s="10" t="s">
        <v>368</v>
      </c>
      <c r="M27" s="10"/>
      <c r="N27" s="6"/>
    </row>
    <row r="28" customHeight="1" spans="1:14">
      <c r="A28" s="6">
        <v>55651</v>
      </c>
      <c r="B28" s="6" t="s">
        <v>417</v>
      </c>
      <c r="C28" s="6" t="s">
        <v>290</v>
      </c>
      <c r="D28" s="6" t="s">
        <v>291</v>
      </c>
      <c r="E28" s="6" t="s">
        <v>292</v>
      </c>
      <c r="F28" s="6" t="s">
        <v>293</v>
      </c>
      <c r="G28" s="6" t="s">
        <v>418</v>
      </c>
      <c r="H28" s="6" t="s">
        <v>419</v>
      </c>
      <c r="I28" s="6" t="s">
        <v>395</v>
      </c>
      <c r="J28" s="6" t="s">
        <v>420</v>
      </c>
      <c r="K28" s="6">
        <v>26</v>
      </c>
      <c r="L28" s="10" t="s">
        <v>368</v>
      </c>
      <c r="M28" s="10"/>
      <c r="N28" s="6"/>
    </row>
    <row r="29" customHeight="1" spans="1:14">
      <c r="A29" s="6">
        <v>54760</v>
      </c>
      <c r="B29" s="6" t="s">
        <v>421</v>
      </c>
      <c r="C29" s="6" t="s">
        <v>290</v>
      </c>
      <c r="D29" s="6" t="s">
        <v>291</v>
      </c>
      <c r="E29" s="6" t="s">
        <v>292</v>
      </c>
      <c r="F29" s="6" t="s">
        <v>293</v>
      </c>
      <c r="G29" s="6" t="s">
        <v>422</v>
      </c>
      <c r="H29" s="6" t="s">
        <v>423</v>
      </c>
      <c r="I29" s="6" t="s">
        <v>341</v>
      </c>
      <c r="J29" s="6" t="s">
        <v>424</v>
      </c>
      <c r="K29" s="6">
        <v>27</v>
      </c>
      <c r="L29" s="10" t="s">
        <v>368</v>
      </c>
      <c r="M29" s="10"/>
      <c r="N29" s="6"/>
    </row>
    <row r="30" customHeight="1" spans="1:14">
      <c r="A30" s="6" t="s">
        <v>425</v>
      </c>
      <c r="B30" s="6"/>
      <c r="C30" s="6"/>
      <c r="D30" s="6"/>
      <c r="E30" s="6"/>
      <c r="F30" s="6"/>
      <c r="G30" s="6"/>
      <c r="H30" s="6"/>
      <c r="I30" s="6"/>
      <c r="J30" s="6"/>
      <c r="K30" s="6"/>
      <c r="L30" s="10"/>
      <c r="M30" s="10"/>
      <c r="N30" s="6"/>
    </row>
    <row r="31" customHeight="1" spans="1:14">
      <c r="A31" s="6">
        <v>54349</v>
      </c>
      <c r="B31" s="6" t="s">
        <v>426</v>
      </c>
      <c r="C31" s="6" t="s">
        <v>290</v>
      </c>
      <c r="D31" s="6" t="s">
        <v>427</v>
      </c>
      <c r="E31" s="6" t="s">
        <v>428</v>
      </c>
      <c r="F31" s="6" t="s">
        <v>429</v>
      </c>
      <c r="G31" s="6" t="s">
        <v>430</v>
      </c>
      <c r="H31" s="6" t="s">
        <v>431</v>
      </c>
      <c r="I31" s="6" t="s">
        <v>432</v>
      </c>
      <c r="J31" s="6" t="s">
        <v>433</v>
      </c>
      <c r="K31" s="6">
        <v>13</v>
      </c>
      <c r="L31" s="9" t="s">
        <v>298</v>
      </c>
      <c r="M31" s="130" t="s">
        <v>299</v>
      </c>
      <c r="N31" s="121" t="s">
        <v>300</v>
      </c>
    </row>
    <row r="32" customHeight="1" spans="1:14">
      <c r="A32" s="6">
        <v>54650</v>
      </c>
      <c r="B32" s="6" t="s">
        <v>434</v>
      </c>
      <c r="C32" s="6" t="s">
        <v>290</v>
      </c>
      <c r="D32" s="6" t="s">
        <v>427</v>
      </c>
      <c r="E32" s="6" t="s">
        <v>428</v>
      </c>
      <c r="F32" s="6" t="s">
        <v>429</v>
      </c>
      <c r="G32" s="6" t="s">
        <v>435</v>
      </c>
      <c r="H32" s="6" t="s">
        <v>436</v>
      </c>
      <c r="I32" s="6" t="s">
        <v>437</v>
      </c>
      <c r="J32" s="6" t="s">
        <v>438</v>
      </c>
      <c r="K32" s="6">
        <v>14</v>
      </c>
      <c r="L32" s="9" t="s">
        <v>298</v>
      </c>
      <c r="M32" s="130" t="s">
        <v>299</v>
      </c>
      <c r="N32" s="112"/>
    </row>
    <row r="33" customHeight="1" spans="1:14">
      <c r="A33" s="6">
        <v>53808</v>
      </c>
      <c r="B33" s="6" t="s">
        <v>439</v>
      </c>
      <c r="C33" s="6" t="s">
        <v>290</v>
      </c>
      <c r="D33" s="6" t="s">
        <v>427</v>
      </c>
      <c r="E33" s="6" t="s">
        <v>428</v>
      </c>
      <c r="F33" s="6" t="s">
        <v>429</v>
      </c>
      <c r="G33" s="6" t="s">
        <v>440</v>
      </c>
      <c r="H33" s="6" t="s">
        <v>441</v>
      </c>
      <c r="I33" s="6" t="s">
        <v>442</v>
      </c>
      <c r="J33" s="6" t="s">
        <v>443</v>
      </c>
      <c r="K33" s="6">
        <v>17</v>
      </c>
      <c r="L33" s="9" t="s">
        <v>311</v>
      </c>
      <c r="M33" s="130" t="s">
        <v>299</v>
      </c>
      <c r="N33" s="112"/>
    </row>
    <row r="34" customHeight="1" spans="1:14">
      <c r="A34" s="6">
        <v>54136</v>
      </c>
      <c r="B34" s="6" t="s">
        <v>444</v>
      </c>
      <c r="C34" s="6" t="s">
        <v>290</v>
      </c>
      <c r="D34" s="6" t="s">
        <v>427</v>
      </c>
      <c r="E34" s="6" t="s">
        <v>428</v>
      </c>
      <c r="F34" s="6" t="s">
        <v>429</v>
      </c>
      <c r="G34" s="6" t="s">
        <v>445</v>
      </c>
      <c r="H34" s="6" t="s">
        <v>446</v>
      </c>
      <c r="I34" s="6" t="s">
        <v>447</v>
      </c>
      <c r="J34" s="6" t="s">
        <v>448</v>
      </c>
      <c r="K34" s="6">
        <v>18</v>
      </c>
      <c r="L34" s="9" t="s">
        <v>311</v>
      </c>
      <c r="M34" s="130" t="s">
        <v>299</v>
      </c>
      <c r="N34" s="112"/>
    </row>
    <row r="35" customHeight="1" spans="1:14">
      <c r="A35" s="6">
        <v>53475</v>
      </c>
      <c r="B35" s="6" t="s">
        <v>449</v>
      </c>
      <c r="C35" s="6" t="s">
        <v>290</v>
      </c>
      <c r="D35" s="6" t="s">
        <v>427</v>
      </c>
      <c r="E35" s="6" t="s">
        <v>428</v>
      </c>
      <c r="F35" s="6" t="s">
        <v>429</v>
      </c>
      <c r="G35" s="6" t="s">
        <v>450</v>
      </c>
      <c r="H35" s="6" t="s">
        <v>451</v>
      </c>
      <c r="I35" s="6" t="s">
        <v>452</v>
      </c>
      <c r="J35" s="6" t="s">
        <v>453</v>
      </c>
      <c r="K35" s="6">
        <v>11</v>
      </c>
      <c r="L35" s="9" t="s">
        <v>322</v>
      </c>
      <c r="M35" s="130" t="s">
        <v>299</v>
      </c>
      <c r="N35" s="112"/>
    </row>
    <row r="36" customHeight="1" spans="1:14">
      <c r="A36" s="6">
        <v>56162</v>
      </c>
      <c r="B36" s="6" t="s">
        <v>454</v>
      </c>
      <c r="C36" s="6" t="s">
        <v>290</v>
      </c>
      <c r="D36" s="6" t="s">
        <v>427</v>
      </c>
      <c r="E36" s="6" t="s">
        <v>428</v>
      </c>
      <c r="F36" s="6" t="s">
        <v>429</v>
      </c>
      <c r="G36" s="6" t="s">
        <v>455</v>
      </c>
      <c r="H36" s="6" t="s">
        <v>456</v>
      </c>
      <c r="I36" s="6" t="s">
        <v>457</v>
      </c>
      <c r="J36" s="6" t="s">
        <v>458</v>
      </c>
      <c r="K36" s="6">
        <v>12</v>
      </c>
      <c r="L36" s="9" t="s">
        <v>322</v>
      </c>
      <c r="M36" s="130" t="s">
        <v>299</v>
      </c>
      <c r="N36" s="100"/>
    </row>
    <row r="37" customHeight="1" spans="1:14">
      <c r="A37" s="6">
        <v>54275</v>
      </c>
      <c r="B37" s="6" t="s">
        <v>459</v>
      </c>
      <c r="C37" s="6" t="s">
        <v>290</v>
      </c>
      <c r="D37" s="6" t="s">
        <v>427</v>
      </c>
      <c r="E37" s="6" t="s">
        <v>428</v>
      </c>
      <c r="F37" s="6" t="s">
        <v>429</v>
      </c>
      <c r="G37" s="6" t="s">
        <v>460</v>
      </c>
      <c r="H37" s="6" t="s">
        <v>16</v>
      </c>
      <c r="I37" s="6" t="s">
        <v>17</v>
      </c>
      <c r="J37" s="6" t="s">
        <v>461</v>
      </c>
      <c r="K37" s="6">
        <v>1</v>
      </c>
      <c r="L37" s="10" t="s">
        <v>333</v>
      </c>
      <c r="M37" s="10"/>
      <c r="N37" s="6"/>
    </row>
    <row r="38" customHeight="1" spans="1:14">
      <c r="A38" s="6">
        <v>54767</v>
      </c>
      <c r="B38" s="6" t="s">
        <v>8</v>
      </c>
      <c r="C38" s="6" t="s">
        <v>290</v>
      </c>
      <c r="D38" s="6" t="s">
        <v>427</v>
      </c>
      <c r="E38" s="6" t="s">
        <v>428</v>
      </c>
      <c r="F38" s="6" t="s">
        <v>429</v>
      </c>
      <c r="G38" s="6" t="s">
        <v>9</v>
      </c>
      <c r="H38" s="6" t="s">
        <v>10</v>
      </c>
      <c r="I38" s="6" t="s">
        <v>11</v>
      </c>
      <c r="J38" s="6" t="s">
        <v>12</v>
      </c>
      <c r="K38" s="6">
        <v>2</v>
      </c>
      <c r="L38" s="10" t="s">
        <v>333</v>
      </c>
      <c r="M38" s="130"/>
      <c r="N38" s="6"/>
    </row>
    <row r="39" customHeight="1" spans="1:14">
      <c r="A39" s="6">
        <v>55008</v>
      </c>
      <c r="B39" s="6" t="s">
        <v>462</v>
      </c>
      <c r="C39" s="6" t="s">
        <v>290</v>
      </c>
      <c r="D39" s="6" t="s">
        <v>427</v>
      </c>
      <c r="E39" s="6" t="s">
        <v>428</v>
      </c>
      <c r="F39" s="6" t="s">
        <v>429</v>
      </c>
      <c r="G39" s="6" t="s">
        <v>463</v>
      </c>
      <c r="H39" s="6" t="s">
        <v>464</v>
      </c>
      <c r="I39" s="6" t="s">
        <v>465</v>
      </c>
      <c r="J39" s="6" t="s">
        <v>466</v>
      </c>
      <c r="K39" s="6">
        <v>3</v>
      </c>
      <c r="L39" s="10" t="s">
        <v>333</v>
      </c>
      <c r="M39" s="10"/>
      <c r="N39" s="6"/>
    </row>
    <row r="40" customHeight="1" spans="1:14">
      <c r="A40" s="6">
        <v>54270</v>
      </c>
      <c r="B40" s="6" t="s">
        <v>467</v>
      </c>
      <c r="C40" s="6" t="s">
        <v>290</v>
      </c>
      <c r="D40" s="6" t="s">
        <v>427</v>
      </c>
      <c r="E40" s="6" t="s">
        <v>428</v>
      </c>
      <c r="F40" s="6" t="s">
        <v>429</v>
      </c>
      <c r="G40" s="6" t="s">
        <v>468</v>
      </c>
      <c r="H40" s="6" t="s">
        <v>16</v>
      </c>
      <c r="I40" s="6" t="s">
        <v>17</v>
      </c>
      <c r="J40" s="6" t="s">
        <v>469</v>
      </c>
      <c r="K40" s="6">
        <v>4</v>
      </c>
      <c r="L40" s="10" t="s">
        <v>333</v>
      </c>
      <c r="M40" s="10"/>
      <c r="N40" s="6"/>
    </row>
    <row r="41" customHeight="1" spans="1:14">
      <c r="A41" s="6">
        <v>53502</v>
      </c>
      <c r="B41" s="6" t="s">
        <v>470</v>
      </c>
      <c r="C41" s="6" t="s">
        <v>290</v>
      </c>
      <c r="D41" s="6" t="s">
        <v>427</v>
      </c>
      <c r="E41" s="6" t="s">
        <v>428</v>
      </c>
      <c r="F41" s="6" t="s">
        <v>429</v>
      </c>
      <c r="G41" s="6" t="s">
        <v>471</v>
      </c>
      <c r="H41" s="6" t="s">
        <v>472</v>
      </c>
      <c r="I41" s="6" t="s">
        <v>473</v>
      </c>
      <c r="J41" s="6" t="s">
        <v>474</v>
      </c>
      <c r="K41" s="6">
        <v>5</v>
      </c>
      <c r="L41" s="10" t="s">
        <v>333</v>
      </c>
      <c r="M41" s="10"/>
      <c r="N41" s="6"/>
    </row>
    <row r="42" customHeight="1" spans="1:14">
      <c r="A42" s="6">
        <v>53459</v>
      </c>
      <c r="B42" s="6" t="s">
        <v>475</v>
      </c>
      <c r="C42" s="6" t="s">
        <v>290</v>
      </c>
      <c r="D42" s="6" t="s">
        <v>427</v>
      </c>
      <c r="E42" s="6" t="s">
        <v>428</v>
      </c>
      <c r="F42" s="6" t="s">
        <v>429</v>
      </c>
      <c r="G42" s="6" t="s">
        <v>476</v>
      </c>
      <c r="H42" s="6" t="s">
        <v>477</v>
      </c>
      <c r="I42" s="6" t="s">
        <v>478</v>
      </c>
      <c r="J42" s="6" t="s">
        <v>479</v>
      </c>
      <c r="K42" s="6">
        <v>6</v>
      </c>
      <c r="L42" s="10" t="s">
        <v>333</v>
      </c>
      <c r="M42" s="10"/>
      <c r="N42" s="6"/>
    </row>
    <row r="43" customHeight="1" spans="1:14">
      <c r="A43" s="6">
        <v>54515</v>
      </c>
      <c r="B43" s="6" t="s">
        <v>480</v>
      </c>
      <c r="C43" s="6" t="s">
        <v>290</v>
      </c>
      <c r="D43" s="6" t="s">
        <v>427</v>
      </c>
      <c r="E43" s="6" t="s">
        <v>428</v>
      </c>
      <c r="F43" s="6" t="s">
        <v>429</v>
      </c>
      <c r="G43" s="6" t="s">
        <v>481</v>
      </c>
      <c r="H43" s="6" t="s">
        <v>482</v>
      </c>
      <c r="I43" s="6" t="s">
        <v>483</v>
      </c>
      <c r="J43" s="6" t="s">
        <v>484</v>
      </c>
      <c r="K43" s="6">
        <v>7</v>
      </c>
      <c r="L43" s="10" t="s">
        <v>333</v>
      </c>
      <c r="M43" s="10"/>
      <c r="N43" s="6"/>
    </row>
    <row r="44" customHeight="1" spans="1:14">
      <c r="A44" s="6">
        <v>54242</v>
      </c>
      <c r="B44" s="6" t="s">
        <v>485</v>
      </c>
      <c r="C44" s="6" t="s">
        <v>290</v>
      </c>
      <c r="D44" s="6" t="s">
        <v>427</v>
      </c>
      <c r="E44" s="6" t="s">
        <v>428</v>
      </c>
      <c r="F44" s="6" t="s">
        <v>429</v>
      </c>
      <c r="G44" s="6" t="s">
        <v>486</v>
      </c>
      <c r="H44" s="6" t="s">
        <v>16</v>
      </c>
      <c r="I44" s="6" t="s">
        <v>17</v>
      </c>
      <c r="J44" s="6" t="s">
        <v>487</v>
      </c>
      <c r="K44" s="6">
        <v>8</v>
      </c>
      <c r="L44" s="10" t="s">
        <v>333</v>
      </c>
      <c r="M44" s="10"/>
      <c r="N44" s="6"/>
    </row>
    <row r="45" customHeight="1" spans="1:14">
      <c r="A45" s="6">
        <v>54341</v>
      </c>
      <c r="B45" s="6" t="s">
        <v>488</v>
      </c>
      <c r="C45" s="6" t="s">
        <v>290</v>
      </c>
      <c r="D45" s="6" t="s">
        <v>427</v>
      </c>
      <c r="E45" s="6" t="s">
        <v>428</v>
      </c>
      <c r="F45" s="6" t="s">
        <v>429</v>
      </c>
      <c r="G45" s="6" t="s">
        <v>489</v>
      </c>
      <c r="H45" s="6" t="s">
        <v>489</v>
      </c>
      <c r="I45" s="6" t="s">
        <v>490</v>
      </c>
      <c r="J45" s="6" t="s">
        <v>491</v>
      </c>
      <c r="K45" s="6">
        <v>9</v>
      </c>
      <c r="L45" s="10" t="s">
        <v>333</v>
      </c>
      <c r="M45" s="10"/>
      <c r="N45" s="6"/>
    </row>
    <row r="46" customHeight="1" spans="1:14">
      <c r="A46" s="6">
        <v>55083</v>
      </c>
      <c r="B46" s="6" t="s">
        <v>492</v>
      </c>
      <c r="C46" s="6" t="s">
        <v>290</v>
      </c>
      <c r="D46" s="6" t="s">
        <v>427</v>
      </c>
      <c r="E46" s="6" t="s">
        <v>428</v>
      </c>
      <c r="F46" s="6" t="s">
        <v>429</v>
      </c>
      <c r="G46" s="6" t="s">
        <v>493</v>
      </c>
      <c r="H46" s="6" t="s">
        <v>494</v>
      </c>
      <c r="I46" s="6" t="s">
        <v>495</v>
      </c>
      <c r="J46" s="6" t="s">
        <v>496</v>
      </c>
      <c r="K46" s="6">
        <v>10</v>
      </c>
      <c r="L46" s="10" t="s">
        <v>333</v>
      </c>
      <c r="M46" s="10"/>
      <c r="N46" s="6"/>
    </row>
    <row r="47" customHeight="1" spans="1:14">
      <c r="A47" s="6">
        <v>54179</v>
      </c>
      <c r="B47" s="6" t="s">
        <v>497</v>
      </c>
      <c r="C47" s="6" t="s">
        <v>290</v>
      </c>
      <c r="D47" s="6" t="s">
        <v>427</v>
      </c>
      <c r="E47" s="6" t="s">
        <v>428</v>
      </c>
      <c r="F47" s="6" t="s">
        <v>429</v>
      </c>
      <c r="G47" s="6" t="s">
        <v>498</v>
      </c>
      <c r="H47" s="6" t="s">
        <v>498</v>
      </c>
      <c r="I47" s="6" t="s">
        <v>499</v>
      </c>
      <c r="J47" s="6" t="s">
        <v>500</v>
      </c>
      <c r="K47" s="6">
        <v>15</v>
      </c>
      <c r="L47" s="10" t="s">
        <v>333</v>
      </c>
      <c r="M47" s="10"/>
      <c r="N47" s="6"/>
    </row>
    <row r="48" customHeight="1" spans="1:14">
      <c r="A48" s="6">
        <v>54732</v>
      </c>
      <c r="B48" s="6" t="s">
        <v>501</v>
      </c>
      <c r="C48" s="6" t="s">
        <v>290</v>
      </c>
      <c r="D48" s="6" t="s">
        <v>427</v>
      </c>
      <c r="E48" s="6" t="s">
        <v>428</v>
      </c>
      <c r="F48" s="6" t="s">
        <v>429</v>
      </c>
      <c r="G48" s="6" t="s">
        <v>502</v>
      </c>
      <c r="H48" s="6" t="s">
        <v>503</v>
      </c>
      <c r="I48" s="6" t="s">
        <v>504</v>
      </c>
      <c r="J48" s="6" t="s">
        <v>505</v>
      </c>
      <c r="K48" s="6">
        <v>16</v>
      </c>
      <c r="L48" s="10" t="s">
        <v>333</v>
      </c>
      <c r="M48" s="10"/>
      <c r="N48" s="6"/>
    </row>
    <row r="49" customHeight="1" spans="1:14">
      <c r="A49" s="6">
        <v>54582</v>
      </c>
      <c r="B49" s="6" t="s">
        <v>506</v>
      </c>
      <c r="C49" s="6" t="s">
        <v>290</v>
      </c>
      <c r="D49" s="6" t="s">
        <v>427</v>
      </c>
      <c r="E49" s="6" t="s">
        <v>428</v>
      </c>
      <c r="F49" s="6" t="s">
        <v>429</v>
      </c>
      <c r="G49" s="6" t="s">
        <v>507</v>
      </c>
      <c r="H49" s="6" t="s">
        <v>508</v>
      </c>
      <c r="I49" s="6" t="s">
        <v>509</v>
      </c>
      <c r="J49" s="6" t="s">
        <v>510</v>
      </c>
      <c r="K49" s="6">
        <v>19</v>
      </c>
      <c r="L49" s="10" t="s">
        <v>333</v>
      </c>
      <c r="M49" s="10"/>
      <c r="N49" s="6"/>
    </row>
    <row r="50" customHeight="1" spans="1:14">
      <c r="A50" s="6">
        <v>54474</v>
      </c>
      <c r="B50" s="6" t="s">
        <v>511</v>
      </c>
      <c r="C50" s="6" t="s">
        <v>290</v>
      </c>
      <c r="D50" s="6" t="s">
        <v>427</v>
      </c>
      <c r="E50" s="6" t="s">
        <v>428</v>
      </c>
      <c r="F50" s="6" t="s">
        <v>429</v>
      </c>
      <c r="G50" s="6" t="s">
        <v>512</v>
      </c>
      <c r="H50" s="6" t="s">
        <v>303</v>
      </c>
      <c r="I50" s="6" t="s">
        <v>513</v>
      </c>
      <c r="J50" s="6" t="s">
        <v>514</v>
      </c>
      <c r="K50" s="6">
        <v>20</v>
      </c>
      <c r="L50" s="10" t="s">
        <v>333</v>
      </c>
      <c r="M50" s="10"/>
      <c r="N50" s="6"/>
    </row>
    <row r="51" customHeight="1" spans="1:14">
      <c r="A51" s="6">
        <v>55143</v>
      </c>
      <c r="B51" s="6" t="s">
        <v>515</v>
      </c>
      <c r="C51" s="6" t="s">
        <v>290</v>
      </c>
      <c r="D51" s="6" t="s">
        <v>427</v>
      </c>
      <c r="E51" s="6" t="s">
        <v>428</v>
      </c>
      <c r="F51" s="6" t="s">
        <v>429</v>
      </c>
      <c r="G51" s="6" t="s">
        <v>516</v>
      </c>
      <c r="H51" s="6" t="s">
        <v>517</v>
      </c>
      <c r="I51" s="6" t="s">
        <v>495</v>
      </c>
      <c r="J51" s="6" t="s">
        <v>518</v>
      </c>
      <c r="K51" s="6">
        <v>21</v>
      </c>
      <c r="L51" s="10" t="s">
        <v>333</v>
      </c>
      <c r="M51" s="10"/>
      <c r="N51" s="6"/>
    </row>
    <row r="52" customHeight="1" spans="1:14">
      <c r="A52" s="6">
        <v>56800</v>
      </c>
      <c r="B52" s="6" t="s">
        <v>519</v>
      </c>
      <c r="C52" s="6" t="s">
        <v>290</v>
      </c>
      <c r="D52" s="6" t="s">
        <v>427</v>
      </c>
      <c r="E52" s="6" t="s">
        <v>428</v>
      </c>
      <c r="F52" s="6" t="s">
        <v>429</v>
      </c>
      <c r="G52" s="6" t="s">
        <v>520</v>
      </c>
      <c r="H52" s="6" t="s">
        <v>521</v>
      </c>
      <c r="I52" s="6" t="s">
        <v>522</v>
      </c>
      <c r="J52" s="6" t="s">
        <v>523</v>
      </c>
      <c r="K52" s="6">
        <v>22</v>
      </c>
      <c r="L52" s="10" t="s">
        <v>333</v>
      </c>
      <c r="M52" s="10"/>
      <c r="N52" s="6"/>
    </row>
    <row r="53" customHeight="1" spans="1:14">
      <c r="A53" s="6">
        <v>56466</v>
      </c>
      <c r="B53" s="6" t="s">
        <v>524</v>
      </c>
      <c r="C53" s="6" t="s">
        <v>290</v>
      </c>
      <c r="D53" s="6" t="s">
        <v>427</v>
      </c>
      <c r="E53" s="6" t="s">
        <v>428</v>
      </c>
      <c r="F53" s="6" t="s">
        <v>429</v>
      </c>
      <c r="G53" s="6" t="s">
        <v>525</v>
      </c>
      <c r="H53" s="6" t="s">
        <v>525</v>
      </c>
      <c r="I53" s="6" t="s">
        <v>526</v>
      </c>
      <c r="J53" s="6" t="s">
        <v>527</v>
      </c>
      <c r="K53" s="6">
        <v>23</v>
      </c>
      <c r="L53" s="10" t="s">
        <v>368</v>
      </c>
      <c r="M53" s="10"/>
      <c r="N53" s="6"/>
    </row>
    <row r="54" customHeight="1" spans="1:14">
      <c r="A54" s="6">
        <v>53430</v>
      </c>
      <c r="B54" s="6" t="s">
        <v>528</v>
      </c>
      <c r="C54" s="6" t="s">
        <v>290</v>
      </c>
      <c r="D54" s="6" t="s">
        <v>427</v>
      </c>
      <c r="E54" s="6" t="s">
        <v>428</v>
      </c>
      <c r="F54" s="6" t="s">
        <v>429</v>
      </c>
      <c r="G54" s="6" t="s">
        <v>529</v>
      </c>
      <c r="H54" s="6" t="s">
        <v>530</v>
      </c>
      <c r="I54" s="6" t="s">
        <v>531</v>
      </c>
      <c r="J54" s="6" t="s">
        <v>532</v>
      </c>
      <c r="K54" s="6">
        <v>24</v>
      </c>
      <c r="L54" s="10" t="s">
        <v>368</v>
      </c>
      <c r="M54" s="10"/>
      <c r="N54" s="6"/>
    </row>
    <row r="55" customHeight="1" spans="1:14">
      <c r="A55" s="6">
        <v>58442</v>
      </c>
      <c r="B55" s="6" t="s">
        <v>533</v>
      </c>
      <c r="C55" s="6" t="s">
        <v>290</v>
      </c>
      <c r="D55" s="6" t="s">
        <v>427</v>
      </c>
      <c r="E55" s="6" t="s">
        <v>428</v>
      </c>
      <c r="F55" s="6" t="s">
        <v>429</v>
      </c>
      <c r="G55" s="6" t="s">
        <v>534</v>
      </c>
      <c r="H55" s="6" t="s">
        <v>535</v>
      </c>
      <c r="I55" s="6" t="s">
        <v>536</v>
      </c>
      <c r="J55" s="6" t="s">
        <v>537</v>
      </c>
      <c r="K55" s="6">
        <v>25</v>
      </c>
      <c r="L55" s="10" t="s">
        <v>368</v>
      </c>
      <c r="M55" s="10"/>
      <c r="N55" s="6"/>
    </row>
    <row r="56" customHeight="1" spans="1:14">
      <c r="A56" s="6">
        <v>56502</v>
      </c>
      <c r="B56" s="6" t="s">
        <v>538</v>
      </c>
      <c r="C56" s="6" t="s">
        <v>290</v>
      </c>
      <c r="D56" s="6" t="s">
        <v>427</v>
      </c>
      <c r="E56" s="6" t="s">
        <v>428</v>
      </c>
      <c r="F56" s="6" t="s">
        <v>429</v>
      </c>
      <c r="G56" s="6" t="s">
        <v>539</v>
      </c>
      <c r="H56" s="6" t="s">
        <v>540</v>
      </c>
      <c r="I56" s="6" t="s">
        <v>541</v>
      </c>
      <c r="J56" s="6" t="s">
        <v>542</v>
      </c>
      <c r="K56" s="6">
        <v>26</v>
      </c>
      <c r="L56" s="10" t="s">
        <v>368</v>
      </c>
      <c r="M56" s="10"/>
      <c r="N56" s="6"/>
    </row>
    <row r="57" customHeight="1" spans="1:14">
      <c r="A57" s="6">
        <v>53504</v>
      </c>
      <c r="B57" s="6" t="s">
        <v>543</v>
      </c>
      <c r="C57" s="6" t="s">
        <v>290</v>
      </c>
      <c r="D57" s="6" t="s">
        <v>427</v>
      </c>
      <c r="E57" s="6" t="s">
        <v>428</v>
      </c>
      <c r="F57" s="6" t="s">
        <v>429</v>
      </c>
      <c r="G57" s="6" t="s">
        <v>544</v>
      </c>
      <c r="H57" s="6" t="s">
        <v>545</v>
      </c>
      <c r="I57" s="6" t="s">
        <v>526</v>
      </c>
      <c r="J57" s="6" t="s">
        <v>546</v>
      </c>
      <c r="K57" s="6">
        <v>27</v>
      </c>
      <c r="L57" s="10" t="s">
        <v>368</v>
      </c>
      <c r="M57" s="10"/>
      <c r="N57" s="6"/>
    </row>
    <row r="58" customHeight="1" spans="1:14">
      <c r="A58" s="6">
        <v>65309</v>
      </c>
      <c r="B58" s="6" t="s">
        <v>547</v>
      </c>
      <c r="C58" s="6" t="s">
        <v>290</v>
      </c>
      <c r="D58" s="6" t="s">
        <v>427</v>
      </c>
      <c r="E58" s="6" t="s">
        <v>428</v>
      </c>
      <c r="F58" s="6" t="s">
        <v>429</v>
      </c>
      <c r="G58" s="6" t="s">
        <v>548</v>
      </c>
      <c r="H58" s="6" t="s">
        <v>549</v>
      </c>
      <c r="I58" s="6" t="s">
        <v>550</v>
      </c>
      <c r="J58" s="6" t="s">
        <v>551</v>
      </c>
      <c r="K58" s="6">
        <v>28</v>
      </c>
      <c r="L58" s="10" t="s">
        <v>368</v>
      </c>
      <c r="M58" s="10"/>
      <c r="N58" s="6"/>
    </row>
    <row r="59" customHeight="1" spans="1:14">
      <c r="A59" s="6">
        <v>56491</v>
      </c>
      <c r="B59" s="6" t="s">
        <v>552</v>
      </c>
      <c r="C59" s="6" t="s">
        <v>290</v>
      </c>
      <c r="D59" s="6" t="s">
        <v>427</v>
      </c>
      <c r="E59" s="6" t="s">
        <v>428</v>
      </c>
      <c r="F59" s="6" t="s">
        <v>429</v>
      </c>
      <c r="G59" s="6" t="s">
        <v>553</v>
      </c>
      <c r="H59" s="6" t="s">
        <v>554</v>
      </c>
      <c r="I59" s="6" t="s">
        <v>541</v>
      </c>
      <c r="J59" s="6" t="s">
        <v>555</v>
      </c>
      <c r="K59" s="6">
        <v>29</v>
      </c>
      <c r="L59" s="10" t="s">
        <v>368</v>
      </c>
      <c r="M59" s="10"/>
      <c r="N59" s="6"/>
    </row>
    <row r="60" customHeight="1" spans="1:14">
      <c r="A60" s="6">
        <v>58466</v>
      </c>
      <c r="B60" s="6" t="s">
        <v>556</v>
      </c>
      <c r="C60" s="6" t="s">
        <v>290</v>
      </c>
      <c r="D60" s="6" t="s">
        <v>427</v>
      </c>
      <c r="E60" s="6" t="s">
        <v>428</v>
      </c>
      <c r="F60" s="6" t="s">
        <v>429</v>
      </c>
      <c r="G60" s="6" t="s">
        <v>557</v>
      </c>
      <c r="H60" s="6" t="s">
        <v>137</v>
      </c>
      <c r="I60" s="6" t="s">
        <v>138</v>
      </c>
      <c r="J60" s="6" t="s">
        <v>558</v>
      </c>
      <c r="K60" s="6">
        <v>30</v>
      </c>
      <c r="L60" s="10" t="s">
        <v>368</v>
      </c>
      <c r="M60" s="10"/>
      <c r="N60" s="6"/>
    </row>
    <row r="61" customHeight="1" spans="1:14">
      <c r="A61" s="6">
        <v>56411</v>
      </c>
      <c r="B61" s="6" t="s">
        <v>559</v>
      </c>
      <c r="C61" s="6" t="s">
        <v>290</v>
      </c>
      <c r="D61" s="6" t="s">
        <v>427</v>
      </c>
      <c r="E61" s="6" t="s">
        <v>428</v>
      </c>
      <c r="F61" s="6" t="s">
        <v>429</v>
      </c>
      <c r="G61" s="6" t="s">
        <v>560</v>
      </c>
      <c r="H61" s="6" t="s">
        <v>540</v>
      </c>
      <c r="I61" s="6" t="s">
        <v>541</v>
      </c>
      <c r="J61" s="6" t="s">
        <v>561</v>
      </c>
      <c r="K61" s="6">
        <v>31</v>
      </c>
      <c r="L61" s="10" t="s">
        <v>368</v>
      </c>
      <c r="M61" s="10"/>
      <c r="N61" s="6"/>
    </row>
    <row r="62" customHeight="1" spans="1:14">
      <c r="A62" s="6">
        <v>54243</v>
      </c>
      <c r="B62" s="6" t="s">
        <v>562</v>
      </c>
      <c r="C62" s="6" t="s">
        <v>290</v>
      </c>
      <c r="D62" s="6" t="s">
        <v>427</v>
      </c>
      <c r="E62" s="6" t="s">
        <v>428</v>
      </c>
      <c r="F62" s="6" t="s">
        <v>429</v>
      </c>
      <c r="G62" s="6" t="s">
        <v>563</v>
      </c>
      <c r="H62" s="6" t="s">
        <v>564</v>
      </c>
      <c r="I62" s="6" t="s">
        <v>565</v>
      </c>
      <c r="J62" s="6" t="s">
        <v>566</v>
      </c>
      <c r="K62" s="6">
        <v>32</v>
      </c>
      <c r="L62" s="10" t="s">
        <v>368</v>
      </c>
      <c r="M62" s="10"/>
      <c r="N62" s="6"/>
    </row>
    <row r="63" customHeight="1" spans="1:14">
      <c r="A63" s="6">
        <v>54714</v>
      </c>
      <c r="B63" s="6" t="s">
        <v>78</v>
      </c>
      <c r="C63" s="6" t="s">
        <v>290</v>
      </c>
      <c r="D63" s="6" t="s">
        <v>427</v>
      </c>
      <c r="E63" s="6" t="s">
        <v>428</v>
      </c>
      <c r="F63" s="6" t="s">
        <v>429</v>
      </c>
      <c r="G63" s="6" t="s">
        <v>79</v>
      </c>
      <c r="H63" s="6" t="s">
        <v>80</v>
      </c>
      <c r="I63" s="6" t="s">
        <v>81</v>
      </c>
      <c r="J63" s="6" t="s">
        <v>82</v>
      </c>
      <c r="K63" s="6">
        <v>33</v>
      </c>
      <c r="L63" s="10" t="s">
        <v>368</v>
      </c>
      <c r="M63" s="10"/>
      <c r="N63" s="6"/>
    </row>
    <row r="64" customHeight="1" spans="1:14">
      <c r="A64" s="6">
        <v>53555</v>
      </c>
      <c r="B64" s="6" t="s">
        <v>567</v>
      </c>
      <c r="C64" s="6" t="s">
        <v>290</v>
      </c>
      <c r="D64" s="6" t="s">
        <v>427</v>
      </c>
      <c r="E64" s="6" t="s">
        <v>428</v>
      </c>
      <c r="F64" s="6" t="s">
        <v>429</v>
      </c>
      <c r="G64" s="6" t="s">
        <v>568</v>
      </c>
      <c r="H64" s="6" t="s">
        <v>569</v>
      </c>
      <c r="I64" s="6" t="s">
        <v>570</v>
      </c>
      <c r="J64" s="6" t="s">
        <v>571</v>
      </c>
      <c r="K64" s="6">
        <v>34</v>
      </c>
      <c r="L64" s="10" t="s">
        <v>368</v>
      </c>
      <c r="M64" s="10"/>
      <c r="N64" s="6"/>
    </row>
    <row r="65" customHeight="1" spans="1:14">
      <c r="A65" s="6">
        <v>56228</v>
      </c>
      <c r="B65" s="6" t="s">
        <v>572</v>
      </c>
      <c r="C65" s="6" t="s">
        <v>290</v>
      </c>
      <c r="D65" s="6" t="s">
        <v>427</v>
      </c>
      <c r="E65" s="6" t="s">
        <v>428</v>
      </c>
      <c r="F65" s="6" t="s">
        <v>429</v>
      </c>
      <c r="G65" s="6" t="s">
        <v>573</v>
      </c>
      <c r="H65" s="6" t="s">
        <v>545</v>
      </c>
      <c r="I65" s="6" t="s">
        <v>526</v>
      </c>
      <c r="J65" s="6" t="s">
        <v>574</v>
      </c>
      <c r="K65" s="6">
        <v>35</v>
      </c>
      <c r="L65" s="10" t="s">
        <v>368</v>
      </c>
      <c r="M65" s="10"/>
      <c r="N65" s="6"/>
    </row>
    <row r="66" customHeight="1" spans="1:14">
      <c r="A66" s="6">
        <v>53791</v>
      </c>
      <c r="B66" s="6" t="s">
        <v>575</v>
      </c>
      <c r="C66" s="6" t="s">
        <v>290</v>
      </c>
      <c r="D66" s="6" t="s">
        <v>427</v>
      </c>
      <c r="E66" s="6" t="s">
        <v>428</v>
      </c>
      <c r="F66" s="6" t="s">
        <v>429</v>
      </c>
      <c r="G66" s="6" t="s">
        <v>576</v>
      </c>
      <c r="H66" s="6" t="s">
        <v>577</v>
      </c>
      <c r="I66" s="6" t="s">
        <v>578</v>
      </c>
      <c r="J66" s="6" t="s">
        <v>579</v>
      </c>
      <c r="K66" s="6">
        <v>36</v>
      </c>
      <c r="L66" s="10" t="s">
        <v>368</v>
      </c>
      <c r="M66" s="10"/>
      <c r="N66" s="6"/>
    </row>
    <row r="67" customHeight="1" spans="1:14">
      <c r="A67" s="6">
        <v>56289</v>
      </c>
      <c r="B67" s="6" t="s">
        <v>580</v>
      </c>
      <c r="C67" s="6" t="s">
        <v>290</v>
      </c>
      <c r="D67" s="6" t="s">
        <v>427</v>
      </c>
      <c r="E67" s="6" t="s">
        <v>428</v>
      </c>
      <c r="F67" s="6" t="s">
        <v>429</v>
      </c>
      <c r="G67" s="6" t="s">
        <v>581</v>
      </c>
      <c r="H67" s="6" t="s">
        <v>582</v>
      </c>
      <c r="I67" s="6" t="s">
        <v>583</v>
      </c>
      <c r="J67" s="6" t="s">
        <v>584</v>
      </c>
      <c r="K67" s="6">
        <v>37</v>
      </c>
      <c r="L67" s="10" t="s">
        <v>368</v>
      </c>
      <c r="M67" s="10"/>
      <c r="N67" s="6"/>
    </row>
    <row r="68" customHeight="1" spans="1:14">
      <c r="A68" s="6">
        <v>56417</v>
      </c>
      <c r="B68" s="6" t="s">
        <v>585</v>
      </c>
      <c r="C68" s="6" t="s">
        <v>290</v>
      </c>
      <c r="D68" s="6" t="s">
        <v>427</v>
      </c>
      <c r="E68" s="6" t="s">
        <v>428</v>
      </c>
      <c r="F68" s="6" t="s">
        <v>429</v>
      </c>
      <c r="G68" s="6" t="s">
        <v>586</v>
      </c>
      <c r="H68" s="6" t="s">
        <v>587</v>
      </c>
      <c r="I68" s="6" t="s">
        <v>588</v>
      </c>
      <c r="J68" s="6" t="s">
        <v>589</v>
      </c>
      <c r="K68" s="6">
        <v>38</v>
      </c>
      <c r="L68" s="10" t="s">
        <v>368</v>
      </c>
      <c r="M68" s="10"/>
      <c r="N68" s="6"/>
    </row>
    <row r="69" customHeight="1" spans="1:14">
      <c r="A69" s="6">
        <v>58438</v>
      </c>
      <c r="B69" s="6" t="s">
        <v>590</v>
      </c>
      <c r="C69" s="6" t="s">
        <v>290</v>
      </c>
      <c r="D69" s="6" t="s">
        <v>427</v>
      </c>
      <c r="E69" s="6" t="s">
        <v>428</v>
      </c>
      <c r="F69" s="6" t="s">
        <v>429</v>
      </c>
      <c r="G69" s="6" t="s">
        <v>591</v>
      </c>
      <c r="H69" s="6" t="s">
        <v>592</v>
      </c>
      <c r="I69" s="6" t="s">
        <v>593</v>
      </c>
      <c r="J69" s="6" t="s">
        <v>594</v>
      </c>
      <c r="K69" s="6">
        <v>39</v>
      </c>
      <c r="L69" s="10" t="s">
        <v>368</v>
      </c>
      <c r="M69" s="10"/>
      <c r="N69" s="6"/>
    </row>
    <row r="70" customHeight="1" spans="1:14">
      <c r="A70" s="6">
        <v>58461</v>
      </c>
      <c r="B70" s="6" t="s">
        <v>135</v>
      </c>
      <c r="C70" s="6" t="s">
        <v>290</v>
      </c>
      <c r="D70" s="6" t="s">
        <v>427</v>
      </c>
      <c r="E70" s="6" t="s">
        <v>428</v>
      </c>
      <c r="F70" s="6" t="s">
        <v>429</v>
      </c>
      <c r="G70" s="6" t="s">
        <v>136</v>
      </c>
      <c r="H70" s="6" t="s">
        <v>137</v>
      </c>
      <c r="I70" s="6" t="s">
        <v>138</v>
      </c>
      <c r="J70" s="6" t="s">
        <v>139</v>
      </c>
      <c r="K70" s="6">
        <v>40</v>
      </c>
      <c r="L70" s="10" t="s">
        <v>368</v>
      </c>
      <c r="M70" s="10"/>
      <c r="N70" s="6"/>
    </row>
    <row r="71" customHeight="1" spans="1:14">
      <c r="A71" s="29">
        <v>92546</v>
      </c>
      <c r="B71" s="29" t="s">
        <v>595</v>
      </c>
      <c r="C71" s="29" t="s">
        <v>369</v>
      </c>
      <c r="D71" s="29" t="s">
        <v>596</v>
      </c>
      <c r="E71" s="186" t="s">
        <v>597</v>
      </c>
      <c r="F71" s="29" t="s">
        <v>598</v>
      </c>
      <c r="G71" s="29" t="s">
        <v>599</v>
      </c>
      <c r="H71" s="29" t="s">
        <v>227</v>
      </c>
      <c r="I71" s="29" t="s">
        <v>228</v>
      </c>
      <c r="J71" s="29" t="s">
        <v>600</v>
      </c>
      <c r="K71" s="29">
        <v>41</v>
      </c>
      <c r="L71" s="32" t="s">
        <v>373</v>
      </c>
      <c r="M71" s="32"/>
      <c r="N71" s="6"/>
    </row>
    <row r="72" customHeight="1" spans="1:14">
      <c r="A72" s="6">
        <v>58451</v>
      </c>
      <c r="B72" s="6" t="s">
        <v>601</v>
      </c>
      <c r="C72" s="6" t="s">
        <v>290</v>
      </c>
      <c r="D72" s="6" t="s">
        <v>427</v>
      </c>
      <c r="E72" s="6" t="s">
        <v>428</v>
      </c>
      <c r="F72" s="6" t="s">
        <v>429</v>
      </c>
      <c r="G72" s="6" t="s">
        <v>602</v>
      </c>
      <c r="H72" s="6" t="s">
        <v>603</v>
      </c>
      <c r="I72" s="6" t="s">
        <v>604</v>
      </c>
      <c r="J72" s="6" t="s">
        <v>605</v>
      </c>
      <c r="K72" s="6">
        <v>42</v>
      </c>
      <c r="L72" s="10" t="s">
        <v>368</v>
      </c>
      <c r="M72" s="10"/>
      <c r="N72" s="6"/>
    </row>
    <row r="73" customHeight="1" spans="1:14">
      <c r="A73" s="6">
        <v>58459</v>
      </c>
      <c r="B73" s="6" t="s">
        <v>606</v>
      </c>
      <c r="C73" s="6" t="s">
        <v>290</v>
      </c>
      <c r="D73" s="6" t="s">
        <v>427</v>
      </c>
      <c r="E73" s="6" t="s">
        <v>428</v>
      </c>
      <c r="F73" s="6" t="s">
        <v>429</v>
      </c>
      <c r="G73" s="6" t="s">
        <v>607</v>
      </c>
      <c r="H73" s="6" t="s">
        <v>535</v>
      </c>
      <c r="I73" s="6" t="s">
        <v>536</v>
      </c>
      <c r="J73" s="6" t="s">
        <v>608</v>
      </c>
      <c r="K73" s="6">
        <v>43</v>
      </c>
      <c r="L73" s="10" t="s">
        <v>368</v>
      </c>
      <c r="M73" s="10"/>
      <c r="N73" s="6"/>
    </row>
    <row r="74" customHeight="1" spans="1:14">
      <c r="A74" s="6" t="s">
        <v>609</v>
      </c>
      <c r="B74" s="6"/>
      <c r="C74" s="6"/>
      <c r="D74" s="6"/>
      <c r="E74" s="6"/>
      <c r="F74" s="6"/>
      <c r="G74" s="6"/>
      <c r="H74" s="6"/>
      <c r="I74" s="6"/>
      <c r="J74" s="6"/>
      <c r="K74" s="6"/>
      <c r="L74" s="10"/>
      <c r="M74" s="10"/>
      <c r="N74" s="6"/>
    </row>
    <row r="75" customHeight="1" spans="1:14">
      <c r="A75" s="6">
        <v>55487</v>
      </c>
      <c r="B75" s="6" t="s">
        <v>610</v>
      </c>
      <c r="C75" s="6" t="s">
        <v>290</v>
      </c>
      <c r="D75" s="6" t="s">
        <v>427</v>
      </c>
      <c r="E75" s="6" t="s">
        <v>428</v>
      </c>
      <c r="F75" s="6" t="s">
        <v>429</v>
      </c>
      <c r="G75" s="6" t="s">
        <v>611</v>
      </c>
      <c r="H75" s="6" t="s">
        <v>295</v>
      </c>
      <c r="I75" s="6" t="s">
        <v>612</v>
      </c>
      <c r="J75" s="6" t="s">
        <v>613</v>
      </c>
      <c r="K75" s="6">
        <v>5</v>
      </c>
      <c r="L75" s="9" t="s">
        <v>298</v>
      </c>
      <c r="M75" s="130" t="s">
        <v>299</v>
      </c>
      <c r="N75" s="121" t="s">
        <v>300</v>
      </c>
    </row>
    <row r="76" customHeight="1" spans="1:14">
      <c r="A76" s="6">
        <v>58539</v>
      </c>
      <c r="B76" s="6" t="s">
        <v>614</v>
      </c>
      <c r="C76" s="6" t="s">
        <v>290</v>
      </c>
      <c r="D76" s="6" t="s">
        <v>427</v>
      </c>
      <c r="E76" s="6" t="s">
        <v>428</v>
      </c>
      <c r="F76" s="6" t="s">
        <v>429</v>
      </c>
      <c r="G76" s="6" t="s">
        <v>615</v>
      </c>
      <c r="H76" s="6" t="s">
        <v>616</v>
      </c>
      <c r="I76" s="6" t="s">
        <v>617</v>
      </c>
      <c r="J76" s="6" t="s">
        <v>618</v>
      </c>
      <c r="K76" s="6">
        <v>6</v>
      </c>
      <c r="L76" s="9" t="s">
        <v>298</v>
      </c>
      <c r="M76" s="130" t="s">
        <v>299</v>
      </c>
      <c r="N76" s="112"/>
    </row>
    <row r="77" customHeight="1" spans="1:14">
      <c r="A77" s="6">
        <v>53403</v>
      </c>
      <c r="B77" s="6" t="s">
        <v>619</v>
      </c>
      <c r="C77" s="6" t="s">
        <v>290</v>
      </c>
      <c r="D77" s="6" t="s">
        <v>427</v>
      </c>
      <c r="E77" s="6" t="s">
        <v>428</v>
      </c>
      <c r="F77" s="6" t="s">
        <v>429</v>
      </c>
      <c r="G77" s="6" t="s">
        <v>620</v>
      </c>
      <c r="H77" s="6" t="s">
        <v>621</v>
      </c>
      <c r="I77" s="6" t="s">
        <v>622</v>
      </c>
      <c r="J77" s="6" t="s">
        <v>623</v>
      </c>
      <c r="K77" s="6">
        <v>17</v>
      </c>
      <c r="L77" s="9" t="s">
        <v>311</v>
      </c>
      <c r="M77" s="130" t="s">
        <v>299</v>
      </c>
      <c r="N77" s="112"/>
    </row>
    <row r="78" customHeight="1" spans="1:14">
      <c r="A78" s="6">
        <v>59279</v>
      </c>
      <c r="B78" s="6" t="s">
        <v>624</v>
      </c>
      <c r="C78" s="6" t="s">
        <v>290</v>
      </c>
      <c r="D78" s="6" t="s">
        <v>427</v>
      </c>
      <c r="E78" s="6" t="s">
        <v>428</v>
      </c>
      <c r="F78" s="6" t="s">
        <v>429</v>
      </c>
      <c r="G78" s="6" t="s">
        <v>625</v>
      </c>
      <c r="H78" s="6" t="s">
        <v>626</v>
      </c>
      <c r="I78" s="6" t="s">
        <v>627</v>
      </c>
      <c r="J78" s="6" t="s">
        <v>628</v>
      </c>
      <c r="K78" s="6">
        <v>18</v>
      </c>
      <c r="L78" s="9" t="s">
        <v>311</v>
      </c>
      <c r="M78" s="130" t="s">
        <v>299</v>
      </c>
      <c r="N78" s="112"/>
    </row>
    <row r="79" customHeight="1" spans="1:14">
      <c r="A79" s="6">
        <v>57657</v>
      </c>
      <c r="B79" s="6" t="s">
        <v>629</v>
      </c>
      <c r="C79" s="6" t="s">
        <v>290</v>
      </c>
      <c r="D79" s="6" t="s">
        <v>427</v>
      </c>
      <c r="E79" s="6" t="s">
        <v>428</v>
      </c>
      <c r="F79" s="6" t="s">
        <v>429</v>
      </c>
      <c r="G79" s="6" t="s">
        <v>630</v>
      </c>
      <c r="H79" s="6" t="s">
        <v>631</v>
      </c>
      <c r="I79" s="6" t="s">
        <v>632</v>
      </c>
      <c r="J79" s="6" t="s">
        <v>633</v>
      </c>
      <c r="K79" s="6">
        <v>19</v>
      </c>
      <c r="L79" s="9" t="s">
        <v>322</v>
      </c>
      <c r="M79" s="130" t="s">
        <v>299</v>
      </c>
      <c r="N79" s="112"/>
    </row>
    <row r="80" customHeight="1" spans="1:14">
      <c r="A80" s="6">
        <v>54221</v>
      </c>
      <c r="B80" s="6" t="s">
        <v>634</v>
      </c>
      <c r="C80" s="6" t="s">
        <v>290</v>
      </c>
      <c r="D80" s="6" t="s">
        <v>427</v>
      </c>
      <c r="E80" s="6" t="s">
        <v>428</v>
      </c>
      <c r="F80" s="6" t="s">
        <v>429</v>
      </c>
      <c r="G80" s="6" t="s">
        <v>635</v>
      </c>
      <c r="H80" s="6" t="s">
        <v>636</v>
      </c>
      <c r="I80" s="6" t="s">
        <v>637</v>
      </c>
      <c r="J80" s="6" t="s">
        <v>638</v>
      </c>
      <c r="K80" s="6">
        <v>20</v>
      </c>
      <c r="L80" s="9" t="s">
        <v>322</v>
      </c>
      <c r="M80" s="130" t="s">
        <v>299</v>
      </c>
      <c r="N80" s="100"/>
    </row>
    <row r="81" customHeight="1" spans="1:14">
      <c r="A81" s="6">
        <v>53612</v>
      </c>
      <c r="B81" s="6" t="s">
        <v>639</v>
      </c>
      <c r="C81" s="6" t="s">
        <v>290</v>
      </c>
      <c r="D81" s="6" t="s">
        <v>427</v>
      </c>
      <c r="E81" s="6" t="s">
        <v>428</v>
      </c>
      <c r="F81" s="6" t="s">
        <v>429</v>
      </c>
      <c r="G81" s="6" t="s">
        <v>640</v>
      </c>
      <c r="H81" s="6" t="s">
        <v>188</v>
      </c>
      <c r="I81" s="6" t="s">
        <v>189</v>
      </c>
      <c r="J81" s="6" t="s">
        <v>641</v>
      </c>
      <c r="K81" s="6">
        <v>1</v>
      </c>
      <c r="L81" s="10" t="s">
        <v>642</v>
      </c>
      <c r="M81" s="130" t="s">
        <v>299</v>
      </c>
      <c r="N81" s="6"/>
    </row>
    <row r="82" customHeight="1" spans="1:14">
      <c r="A82" s="6">
        <v>54105</v>
      </c>
      <c r="B82" s="6" t="s">
        <v>643</v>
      </c>
      <c r="C82" s="6" t="s">
        <v>290</v>
      </c>
      <c r="D82" s="6" t="s">
        <v>427</v>
      </c>
      <c r="E82" s="6" t="s">
        <v>428</v>
      </c>
      <c r="F82" s="6" t="s">
        <v>429</v>
      </c>
      <c r="G82" s="6" t="s">
        <v>644</v>
      </c>
      <c r="H82" s="6" t="s">
        <v>314</v>
      </c>
      <c r="I82" s="6" t="s">
        <v>645</v>
      </c>
      <c r="J82" s="6" t="s">
        <v>646</v>
      </c>
      <c r="K82" s="6">
        <v>2</v>
      </c>
      <c r="L82" s="10" t="s">
        <v>642</v>
      </c>
      <c r="M82" s="130" t="s">
        <v>299</v>
      </c>
      <c r="N82" s="6"/>
    </row>
    <row r="83" customHeight="1" spans="1:14">
      <c r="A83" s="6">
        <v>54819</v>
      </c>
      <c r="B83" s="6" t="s">
        <v>647</v>
      </c>
      <c r="C83" s="6" t="s">
        <v>290</v>
      </c>
      <c r="D83" s="6" t="s">
        <v>427</v>
      </c>
      <c r="E83" s="6" t="s">
        <v>428</v>
      </c>
      <c r="F83" s="6" t="s">
        <v>429</v>
      </c>
      <c r="G83" s="6" t="s">
        <v>648</v>
      </c>
      <c r="H83" s="6" t="s">
        <v>649</v>
      </c>
      <c r="I83" s="6" t="s">
        <v>650</v>
      </c>
      <c r="J83" s="6" t="s">
        <v>651</v>
      </c>
      <c r="K83" s="6">
        <v>3</v>
      </c>
      <c r="L83" s="10" t="s">
        <v>642</v>
      </c>
      <c r="M83" s="130" t="s">
        <v>299</v>
      </c>
      <c r="N83" s="6"/>
    </row>
    <row r="84" customHeight="1" spans="1:14">
      <c r="A84" s="6">
        <v>54002</v>
      </c>
      <c r="B84" s="6" t="s">
        <v>652</v>
      </c>
      <c r="C84" s="6" t="s">
        <v>290</v>
      </c>
      <c r="D84" s="6" t="s">
        <v>427</v>
      </c>
      <c r="E84" s="6" t="s">
        <v>428</v>
      </c>
      <c r="F84" s="6" t="s">
        <v>429</v>
      </c>
      <c r="G84" s="6" t="s">
        <v>653</v>
      </c>
      <c r="H84" s="6" t="s">
        <v>314</v>
      </c>
      <c r="I84" s="6" t="s">
        <v>654</v>
      </c>
      <c r="J84" s="6" t="s">
        <v>655</v>
      </c>
      <c r="K84" s="6">
        <v>4</v>
      </c>
      <c r="L84" s="10" t="s">
        <v>333</v>
      </c>
      <c r="M84" s="10"/>
      <c r="N84" s="6"/>
    </row>
    <row r="85" customHeight="1" spans="1:14">
      <c r="A85" s="6">
        <v>54231</v>
      </c>
      <c r="B85" s="6" t="s">
        <v>656</v>
      </c>
      <c r="C85" s="6" t="s">
        <v>290</v>
      </c>
      <c r="D85" s="6" t="s">
        <v>427</v>
      </c>
      <c r="E85" s="6" t="s">
        <v>428</v>
      </c>
      <c r="F85" s="6" t="s">
        <v>429</v>
      </c>
      <c r="G85" s="6" t="s">
        <v>657</v>
      </c>
      <c r="H85" s="6" t="s">
        <v>658</v>
      </c>
      <c r="I85" s="6" t="s">
        <v>659</v>
      </c>
      <c r="J85" s="6" t="s">
        <v>660</v>
      </c>
      <c r="K85" s="6">
        <v>7</v>
      </c>
      <c r="L85" s="10" t="s">
        <v>333</v>
      </c>
      <c r="M85" s="10"/>
      <c r="N85" s="6"/>
    </row>
    <row r="86" customHeight="1" spans="1:14">
      <c r="A86" s="6">
        <v>57038</v>
      </c>
      <c r="B86" s="6" t="s">
        <v>180</v>
      </c>
      <c r="C86" s="6" t="s">
        <v>290</v>
      </c>
      <c r="D86" s="6" t="s">
        <v>427</v>
      </c>
      <c r="E86" s="6" t="s">
        <v>428</v>
      </c>
      <c r="F86" s="6" t="s">
        <v>429</v>
      </c>
      <c r="G86" s="6" t="s">
        <v>181</v>
      </c>
      <c r="H86" s="6" t="s">
        <v>182</v>
      </c>
      <c r="I86" s="6" t="s">
        <v>183</v>
      </c>
      <c r="J86" s="6" t="s">
        <v>184</v>
      </c>
      <c r="K86" s="6">
        <v>8</v>
      </c>
      <c r="L86" s="10" t="s">
        <v>333</v>
      </c>
      <c r="M86" s="10"/>
      <c r="N86" s="6"/>
    </row>
    <row r="87" customHeight="1" spans="1:14">
      <c r="A87" s="6">
        <v>54807</v>
      </c>
      <c r="B87" s="6" t="s">
        <v>661</v>
      </c>
      <c r="C87" s="6" t="s">
        <v>290</v>
      </c>
      <c r="D87" s="6" t="s">
        <v>427</v>
      </c>
      <c r="E87" s="6" t="s">
        <v>428</v>
      </c>
      <c r="F87" s="6" t="s">
        <v>429</v>
      </c>
      <c r="G87" s="6" t="s">
        <v>662</v>
      </c>
      <c r="H87" s="6" t="s">
        <v>663</v>
      </c>
      <c r="I87" s="6" t="s">
        <v>664</v>
      </c>
      <c r="J87" s="6" t="s">
        <v>665</v>
      </c>
      <c r="K87" s="6">
        <v>9</v>
      </c>
      <c r="L87" s="10" t="s">
        <v>333</v>
      </c>
      <c r="M87" s="10"/>
      <c r="N87" s="6"/>
    </row>
    <row r="88" customHeight="1" spans="1:14">
      <c r="A88" s="6">
        <v>65319</v>
      </c>
      <c r="B88" s="6" t="s">
        <v>666</v>
      </c>
      <c r="C88" s="6" t="s">
        <v>290</v>
      </c>
      <c r="D88" s="6" t="s">
        <v>427</v>
      </c>
      <c r="E88" s="6" t="s">
        <v>428</v>
      </c>
      <c r="F88" s="6" t="s">
        <v>429</v>
      </c>
      <c r="G88" s="6" t="s">
        <v>667</v>
      </c>
      <c r="H88" s="6" t="s">
        <v>668</v>
      </c>
      <c r="I88" s="6" t="s">
        <v>669</v>
      </c>
      <c r="J88" s="6" t="s">
        <v>670</v>
      </c>
      <c r="K88" s="6">
        <v>10</v>
      </c>
      <c r="L88" s="10" t="s">
        <v>333</v>
      </c>
      <c r="M88" s="10"/>
      <c r="N88" s="6"/>
    </row>
    <row r="89" customHeight="1" spans="1:14">
      <c r="A89" s="6">
        <v>65365</v>
      </c>
      <c r="B89" s="6" t="s">
        <v>671</v>
      </c>
      <c r="C89" s="6" t="s">
        <v>290</v>
      </c>
      <c r="D89" s="6" t="s">
        <v>427</v>
      </c>
      <c r="E89" s="6" t="s">
        <v>428</v>
      </c>
      <c r="F89" s="6" t="s">
        <v>429</v>
      </c>
      <c r="G89" s="6" t="s">
        <v>672</v>
      </c>
      <c r="H89" s="6" t="s">
        <v>673</v>
      </c>
      <c r="I89" s="6" t="s">
        <v>674</v>
      </c>
      <c r="J89" s="6" t="s">
        <v>675</v>
      </c>
      <c r="K89" s="6">
        <v>11</v>
      </c>
      <c r="L89" s="10" t="s">
        <v>333</v>
      </c>
      <c r="M89" s="10"/>
      <c r="N89" s="6"/>
    </row>
    <row r="90" customHeight="1" spans="1:14">
      <c r="A90" s="6">
        <v>62181</v>
      </c>
      <c r="B90" s="6" t="s">
        <v>676</v>
      </c>
      <c r="C90" s="6" t="s">
        <v>290</v>
      </c>
      <c r="D90" s="6" t="s">
        <v>427</v>
      </c>
      <c r="E90" s="6" t="s">
        <v>428</v>
      </c>
      <c r="F90" s="6" t="s">
        <v>429</v>
      </c>
      <c r="G90" s="6" t="s">
        <v>677</v>
      </c>
      <c r="H90" s="6" t="s">
        <v>678</v>
      </c>
      <c r="I90" s="6" t="s">
        <v>679</v>
      </c>
      <c r="J90" s="6" t="s">
        <v>680</v>
      </c>
      <c r="K90" s="6">
        <v>12</v>
      </c>
      <c r="L90" s="10" t="s">
        <v>333</v>
      </c>
      <c r="M90" s="10"/>
      <c r="N90" s="6"/>
    </row>
    <row r="91" customHeight="1" spans="1:14">
      <c r="A91" s="6">
        <v>45935</v>
      </c>
      <c r="B91" s="6" t="s">
        <v>140</v>
      </c>
      <c r="C91" s="6" t="s">
        <v>290</v>
      </c>
      <c r="D91" s="6" t="s">
        <v>427</v>
      </c>
      <c r="E91" s="6" t="s">
        <v>428</v>
      </c>
      <c r="F91" s="6" t="s">
        <v>429</v>
      </c>
      <c r="G91" s="6" t="s">
        <v>141</v>
      </c>
      <c r="H91" s="6" t="s">
        <v>142</v>
      </c>
      <c r="I91" s="6" t="s">
        <v>143</v>
      </c>
      <c r="J91" s="6" t="s">
        <v>144</v>
      </c>
      <c r="K91" s="6">
        <v>13</v>
      </c>
      <c r="L91" s="10" t="s">
        <v>333</v>
      </c>
      <c r="M91" s="10"/>
      <c r="N91" s="6"/>
    </row>
    <row r="92" customHeight="1" spans="1:14">
      <c r="A92" s="6">
        <v>55822</v>
      </c>
      <c r="B92" s="6" t="s">
        <v>681</v>
      </c>
      <c r="C92" s="6" t="s">
        <v>290</v>
      </c>
      <c r="D92" s="6" t="s">
        <v>427</v>
      </c>
      <c r="E92" s="6" t="s">
        <v>428</v>
      </c>
      <c r="F92" s="6" t="s">
        <v>429</v>
      </c>
      <c r="G92" s="6" t="s">
        <v>682</v>
      </c>
      <c r="H92" s="6" t="s">
        <v>683</v>
      </c>
      <c r="I92" s="6" t="s">
        <v>684</v>
      </c>
      <c r="J92" s="6" t="s">
        <v>685</v>
      </c>
      <c r="K92" s="6">
        <v>14</v>
      </c>
      <c r="L92" s="10" t="s">
        <v>333</v>
      </c>
      <c r="M92" s="10"/>
      <c r="N92" s="6"/>
    </row>
    <row r="93" customHeight="1" spans="1:14">
      <c r="A93" s="6">
        <v>62405</v>
      </c>
      <c r="B93" s="6" t="s">
        <v>686</v>
      </c>
      <c r="C93" s="6" t="s">
        <v>290</v>
      </c>
      <c r="D93" s="6" t="s">
        <v>427</v>
      </c>
      <c r="E93" s="6" t="s">
        <v>428</v>
      </c>
      <c r="F93" s="6" t="s">
        <v>429</v>
      </c>
      <c r="G93" s="6" t="s">
        <v>687</v>
      </c>
      <c r="H93" s="6" t="s">
        <v>678</v>
      </c>
      <c r="I93" s="6" t="s">
        <v>679</v>
      </c>
      <c r="J93" s="6" t="s">
        <v>688</v>
      </c>
      <c r="K93" s="6">
        <v>15</v>
      </c>
      <c r="L93" s="10" t="s">
        <v>333</v>
      </c>
      <c r="M93" s="10"/>
      <c r="N93" s="6"/>
    </row>
    <row r="94" customHeight="1" spans="1:14">
      <c r="A94" s="6">
        <v>56005</v>
      </c>
      <c r="B94" s="6" t="s">
        <v>689</v>
      </c>
      <c r="C94" s="6" t="s">
        <v>290</v>
      </c>
      <c r="D94" s="6" t="s">
        <v>427</v>
      </c>
      <c r="E94" s="6" t="s">
        <v>428</v>
      </c>
      <c r="F94" s="6" t="s">
        <v>429</v>
      </c>
      <c r="G94" s="6" t="s">
        <v>690</v>
      </c>
      <c r="H94" s="6" t="s">
        <v>691</v>
      </c>
      <c r="I94" s="6" t="s">
        <v>692</v>
      </c>
      <c r="J94" s="6" t="s">
        <v>693</v>
      </c>
      <c r="K94" s="6">
        <v>16</v>
      </c>
      <c r="L94" s="10" t="s">
        <v>333</v>
      </c>
      <c r="M94" s="10"/>
      <c r="N94" s="6"/>
    </row>
    <row r="95" customHeight="1" spans="1:14">
      <c r="A95" s="6">
        <v>54198</v>
      </c>
      <c r="B95" s="6" t="s">
        <v>694</v>
      </c>
      <c r="C95" s="6" t="s">
        <v>290</v>
      </c>
      <c r="D95" s="6" t="s">
        <v>427</v>
      </c>
      <c r="E95" s="6" t="s">
        <v>428</v>
      </c>
      <c r="F95" s="6" t="s">
        <v>429</v>
      </c>
      <c r="G95" s="6" t="s">
        <v>695</v>
      </c>
      <c r="H95" s="6" t="s">
        <v>696</v>
      </c>
      <c r="I95" s="6" t="s">
        <v>697</v>
      </c>
      <c r="J95" s="6" t="s">
        <v>698</v>
      </c>
      <c r="K95" s="6">
        <v>21</v>
      </c>
      <c r="L95" s="10" t="s">
        <v>333</v>
      </c>
      <c r="M95" s="10"/>
      <c r="N95" s="6"/>
    </row>
    <row r="96" customHeight="1" spans="1:14">
      <c r="A96" s="6">
        <v>56256</v>
      </c>
      <c r="B96" s="6" t="s">
        <v>699</v>
      </c>
      <c r="C96" s="6" t="s">
        <v>290</v>
      </c>
      <c r="D96" s="6" t="s">
        <v>427</v>
      </c>
      <c r="E96" s="6" t="s">
        <v>428</v>
      </c>
      <c r="F96" s="6" t="s">
        <v>429</v>
      </c>
      <c r="G96" s="6" t="s">
        <v>700</v>
      </c>
      <c r="H96" s="6" t="s">
        <v>701</v>
      </c>
      <c r="I96" s="6" t="s">
        <v>17</v>
      </c>
      <c r="J96" s="6" t="s">
        <v>702</v>
      </c>
      <c r="K96" s="6">
        <v>22</v>
      </c>
      <c r="L96" s="10" t="s">
        <v>333</v>
      </c>
      <c r="M96" s="10"/>
      <c r="N96" s="6"/>
    </row>
    <row r="97" customHeight="1" spans="1:14">
      <c r="A97" s="6">
        <v>55044</v>
      </c>
      <c r="B97" s="6" t="s">
        <v>703</v>
      </c>
      <c r="C97" s="6" t="s">
        <v>290</v>
      </c>
      <c r="D97" s="6" t="s">
        <v>427</v>
      </c>
      <c r="E97" s="6" t="s">
        <v>428</v>
      </c>
      <c r="F97" s="6" t="s">
        <v>429</v>
      </c>
      <c r="G97" s="6" t="s">
        <v>704</v>
      </c>
      <c r="H97" s="6" t="s">
        <v>705</v>
      </c>
      <c r="I97" s="6" t="s">
        <v>706</v>
      </c>
      <c r="J97" s="6" t="s">
        <v>707</v>
      </c>
      <c r="K97" s="6">
        <v>23</v>
      </c>
      <c r="L97" s="10" t="s">
        <v>333</v>
      </c>
      <c r="M97" s="10"/>
      <c r="N97" s="6"/>
    </row>
    <row r="98" customHeight="1" spans="1:14">
      <c r="A98" s="6">
        <v>58416</v>
      </c>
      <c r="B98" s="6" t="s">
        <v>708</v>
      </c>
      <c r="C98" s="6" t="s">
        <v>290</v>
      </c>
      <c r="D98" s="6" t="s">
        <v>427</v>
      </c>
      <c r="E98" s="6" t="s">
        <v>428</v>
      </c>
      <c r="F98" s="6" t="s">
        <v>429</v>
      </c>
      <c r="G98" s="6" t="s">
        <v>709</v>
      </c>
      <c r="H98" s="6" t="s">
        <v>710</v>
      </c>
      <c r="I98" s="6" t="s">
        <v>711</v>
      </c>
      <c r="J98" s="6" t="s">
        <v>712</v>
      </c>
      <c r="K98" s="6">
        <v>24</v>
      </c>
      <c r="L98" s="10" t="s">
        <v>333</v>
      </c>
      <c r="M98" s="10"/>
      <c r="N98" s="6"/>
    </row>
    <row r="99" customHeight="1" spans="1:14">
      <c r="A99" s="6">
        <v>58429</v>
      </c>
      <c r="B99" s="6" t="s">
        <v>713</v>
      </c>
      <c r="C99" s="6" t="s">
        <v>290</v>
      </c>
      <c r="D99" s="6" t="s">
        <v>427</v>
      </c>
      <c r="E99" s="6" t="s">
        <v>428</v>
      </c>
      <c r="F99" s="6" t="s">
        <v>429</v>
      </c>
      <c r="G99" s="6" t="s">
        <v>714</v>
      </c>
      <c r="H99" s="6" t="s">
        <v>715</v>
      </c>
      <c r="I99" s="6" t="s">
        <v>716</v>
      </c>
      <c r="J99" s="6" t="s">
        <v>717</v>
      </c>
      <c r="K99" s="6">
        <v>25</v>
      </c>
      <c r="L99" s="10" t="s">
        <v>333</v>
      </c>
      <c r="M99" s="10"/>
      <c r="N99" s="6"/>
    </row>
    <row r="100" customHeight="1" spans="1:14">
      <c r="A100" s="6">
        <v>55956</v>
      </c>
      <c r="B100" s="6" t="s">
        <v>718</v>
      </c>
      <c r="C100" s="6" t="s">
        <v>290</v>
      </c>
      <c r="D100" s="6" t="s">
        <v>427</v>
      </c>
      <c r="E100" s="6" t="s">
        <v>428</v>
      </c>
      <c r="F100" s="6" t="s">
        <v>429</v>
      </c>
      <c r="G100" s="6" t="s">
        <v>719</v>
      </c>
      <c r="H100" s="6" t="s">
        <v>683</v>
      </c>
      <c r="I100" s="6" t="s">
        <v>684</v>
      </c>
      <c r="J100" s="6" t="s">
        <v>720</v>
      </c>
      <c r="K100" s="6">
        <v>26</v>
      </c>
      <c r="L100" s="10" t="s">
        <v>333</v>
      </c>
      <c r="M100" s="10"/>
      <c r="N100" s="6"/>
    </row>
    <row r="101" customHeight="1" spans="1:14">
      <c r="A101" s="6">
        <v>53636</v>
      </c>
      <c r="B101" s="6" t="s">
        <v>721</v>
      </c>
      <c r="C101" s="6" t="s">
        <v>290</v>
      </c>
      <c r="D101" s="6" t="s">
        <v>427</v>
      </c>
      <c r="E101" s="6" t="s">
        <v>428</v>
      </c>
      <c r="F101" s="6" t="s">
        <v>429</v>
      </c>
      <c r="G101" s="6" t="s">
        <v>722</v>
      </c>
      <c r="H101" s="6" t="s">
        <v>188</v>
      </c>
      <c r="I101" s="6" t="s">
        <v>723</v>
      </c>
      <c r="J101" s="6" t="s">
        <v>724</v>
      </c>
      <c r="K101" s="6">
        <v>27</v>
      </c>
      <c r="L101" s="10" t="s">
        <v>333</v>
      </c>
      <c r="M101" s="10"/>
      <c r="N101" s="6"/>
    </row>
    <row r="102" customHeight="1" spans="1:14">
      <c r="A102" s="6">
        <v>53532</v>
      </c>
      <c r="B102" s="6" t="s">
        <v>725</v>
      </c>
      <c r="C102" s="6" t="s">
        <v>290</v>
      </c>
      <c r="D102" s="6" t="s">
        <v>427</v>
      </c>
      <c r="E102" s="6" t="s">
        <v>428</v>
      </c>
      <c r="F102" s="6" t="s">
        <v>429</v>
      </c>
      <c r="G102" s="6" t="s">
        <v>726</v>
      </c>
      <c r="H102" s="6" t="s">
        <v>726</v>
      </c>
      <c r="I102" s="6" t="s">
        <v>727</v>
      </c>
      <c r="J102" s="6" t="s">
        <v>728</v>
      </c>
      <c r="K102" s="6">
        <v>28</v>
      </c>
      <c r="L102" s="10" t="s">
        <v>333</v>
      </c>
      <c r="M102" s="10"/>
      <c r="N102" s="6"/>
    </row>
    <row r="103" customHeight="1" spans="1:14">
      <c r="A103" s="6">
        <v>56144</v>
      </c>
      <c r="B103" s="6" t="s">
        <v>729</v>
      </c>
      <c r="C103" s="6" t="s">
        <v>290</v>
      </c>
      <c r="D103" s="6" t="s">
        <v>427</v>
      </c>
      <c r="E103" s="6" t="s">
        <v>428</v>
      </c>
      <c r="F103" s="6" t="s">
        <v>429</v>
      </c>
      <c r="G103" s="6" t="s">
        <v>730</v>
      </c>
      <c r="H103" s="6" t="s">
        <v>731</v>
      </c>
      <c r="I103" s="6" t="s">
        <v>732</v>
      </c>
      <c r="J103" s="6" t="s">
        <v>733</v>
      </c>
      <c r="K103" s="6">
        <v>29</v>
      </c>
      <c r="L103" s="10" t="s">
        <v>333</v>
      </c>
      <c r="M103" s="10"/>
      <c r="N103" s="6"/>
    </row>
    <row r="104" customHeight="1" spans="1:14">
      <c r="A104" s="6">
        <v>55983</v>
      </c>
      <c r="B104" s="6" t="s">
        <v>734</v>
      </c>
      <c r="C104" s="6" t="s">
        <v>290</v>
      </c>
      <c r="D104" s="6" t="s">
        <v>427</v>
      </c>
      <c r="E104" s="6" t="s">
        <v>428</v>
      </c>
      <c r="F104" s="6" t="s">
        <v>429</v>
      </c>
      <c r="G104" s="6" t="s">
        <v>735</v>
      </c>
      <c r="H104" s="6" t="s">
        <v>736</v>
      </c>
      <c r="I104" s="6" t="s">
        <v>684</v>
      </c>
      <c r="J104" s="6" t="s">
        <v>737</v>
      </c>
      <c r="K104" s="6">
        <v>30</v>
      </c>
      <c r="L104" s="10" t="s">
        <v>333</v>
      </c>
      <c r="M104" s="10"/>
      <c r="N104" s="6"/>
    </row>
    <row r="105" customHeight="1" spans="1:14">
      <c r="A105" s="6">
        <v>59034</v>
      </c>
      <c r="B105" s="6" t="s">
        <v>738</v>
      </c>
      <c r="C105" s="6" t="s">
        <v>290</v>
      </c>
      <c r="D105" s="6" t="s">
        <v>427</v>
      </c>
      <c r="E105" s="6" t="s">
        <v>428</v>
      </c>
      <c r="F105" s="6" t="s">
        <v>429</v>
      </c>
      <c r="G105" s="6" t="s">
        <v>739</v>
      </c>
      <c r="H105" s="6" t="s">
        <v>740</v>
      </c>
      <c r="I105" s="6" t="s">
        <v>741</v>
      </c>
      <c r="J105" s="6" t="s">
        <v>742</v>
      </c>
      <c r="K105" s="6">
        <v>31</v>
      </c>
      <c r="L105" s="10" t="s">
        <v>368</v>
      </c>
      <c r="M105" s="10"/>
      <c r="N105" s="6"/>
    </row>
    <row r="106" customHeight="1" spans="1:14">
      <c r="A106" s="6">
        <v>58413</v>
      </c>
      <c r="B106" s="6" t="s">
        <v>743</v>
      </c>
      <c r="C106" s="6" t="s">
        <v>290</v>
      </c>
      <c r="D106" s="6" t="s">
        <v>427</v>
      </c>
      <c r="E106" s="6" t="s">
        <v>428</v>
      </c>
      <c r="F106" s="6" t="s">
        <v>429</v>
      </c>
      <c r="G106" s="6" t="s">
        <v>744</v>
      </c>
      <c r="H106" s="6" t="s">
        <v>710</v>
      </c>
      <c r="I106" s="6" t="s">
        <v>745</v>
      </c>
      <c r="J106" s="6" t="s">
        <v>746</v>
      </c>
      <c r="K106" s="6">
        <v>32</v>
      </c>
      <c r="L106" s="10" t="s">
        <v>368</v>
      </c>
      <c r="M106" s="10"/>
      <c r="N106" s="6"/>
    </row>
    <row r="107" customHeight="1" spans="1:14">
      <c r="A107" s="6">
        <v>54229</v>
      </c>
      <c r="B107" s="6" t="s">
        <v>747</v>
      </c>
      <c r="C107" s="6" t="s">
        <v>290</v>
      </c>
      <c r="D107" s="6" t="s">
        <v>427</v>
      </c>
      <c r="E107" s="6" t="s">
        <v>428</v>
      </c>
      <c r="F107" s="6" t="s">
        <v>429</v>
      </c>
      <c r="G107" s="6" t="s">
        <v>748</v>
      </c>
      <c r="H107" s="6" t="s">
        <v>696</v>
      </c>
      <c r="I107" s="6" t="s">
        <v>697</v>
      </c>
      <c r="J107" s="6" t="s">
        <v>749</v>
      </c>
      <c r="K107" s="6">
        <v>33</v>
      </c>
      <c r="L107" s="10" t="s">
        <v>368</v>
      </c>
      <c r="M107" s="10"/>
      <c r="N107" s="6"/>
    </row>
    <row r="108" customHeight="1" spans="1:14">
      <c r="A108" s="6">
        <v>54655</v>
      </c>
      <c r="B108" s="6" t="s">
        <v>750</v>
      </c>
      <c r="C108" s="6" t="s">
        <v>290</v>
      </c>
      <c r="D108" s="6" t="s">
        <v>427</v>
      </c>
      <c r="E108" s="6" t="s">
        <v>428</v>
      </c>
      <c r="F108" s="6" t="s">
        <v>429</v>
      </c>
      <c r="G108" s="6" t="s">
        <v>751</v>
      </c>
      <c r="H108" s="6" t="s">
        <v>752</v>
      </c>
      <c r="I108" s="6" t="s">
        <v>753</v>
      </c>
      <c r="J108" s="6" t="s">
        <v>754</v>
      </c>
      <c r="K108" s="6">
        <v>34</v>
      </c>
      <c r="L108" s="10" t="s">
        <v>368</v>
      </c>
      <c r="M108" s="10"/>
      <c r="N108" s="6"/>
    </row>
    <row r="109" customHeight="1" spans="1:14">
      <c r="A109" s="6">
        <v>58394</v>
      </c>
      <c r="B109" s="6" t="s">
        <v>755</v>
      </c>
      <c r="C109" s="6" t="s">
        <v>290</v>
      </c>
      <c r="D109" s="6" t="s">
        <v>427</v>
      </c>
      <c r="E109" s="6" t="s">
        <v>428</v>
      </c>
      <c r="F109" s="6" t="s">
        <v>429</v>
      </c>
      <c r="G109" s="6" t="s">
        <v>756</v>
      </c>
      <c r="H109" s="6" t="s">
        <v>710</v>
      </c>
      <c r="I109" s="6" t="s">
        <v>745</v>
      </c>
      <c r="J109" s="6" t="s">
        <v>757</v>
      </c>
      <c r="K109" s="6">
        <v>35</v>
      </c>
      <c r="L109" s="10" t="s">
        <v>368</v>
      </c>
      <c r="M109" s="10"/>
      <c r="N109" s="6"/>
    </row>
    <row r="110" customHeight="1" spans="1:14">
      <c r="A110" s="6">
        <v>54174</v>
      </c>
      <c r="B110" s="6" t="s">
        <v>758</v>
      </c>
      <c r="C110" s="6" t="s">
        <v>290</v>
      </c>
      <c r="D110" s="6" t="s">
        <v>427</v>
      </c>
      <c r="E110" s="6" t="s">
        <v>428</v>
      </c>
      <c r="F110" s="6" t="s">
        <v>429</v>
      </c>
      <c r="G110" s="6" t="s">
        <v>759</v>
      </c>
      <c r="H110" s="6" t="s">
        <v>696</v>
      </c>
      <c r="I110" s="6" t="s">
        <v>697</v>
      </c>
      <c r="J110" s="6" t="s">
        <v>760</v>
      </c>
      <c r="K110" s="6">
        <v>36</v>
      </c>
      <c r="L110" s="10" t="s">
        <v>368</v>
      </c>
      <c r="M110" s="10"/>
      <c r="N110" s="6"/>
    </row>
    <row r="111" customHeight="1" spans="1:14">
      <c r="A111" s="6">
        <v>56188</v>
      </c>
      <c r="B111" s="6" t="s">
        <v>761</v>
      </c>
      <c r="C111" s="6" t="s">
        <v>290</v>
      </c>
      <c r="D111" s="6" t="s">
        <v>427</v>
      </c>
      <c r="E111" s="6" t="s">
        <v>428</v>
      </c>
      <c r="F111" s="6" t="s">
        <v>429</v>
      </c>
      <c r="G111" s="6" t="s">
        <v>762</v>
      </c>
      <c r="H111" s="6" t="s">
        <v>335</v>
      </c>
      <c r="I111" s="6" t="s">
        <v>763</v>
      </c>
      <c r="J111" s="6" t="s">
        <v>764</v>
      </c>
      <c r="K111" s="6">
        <v>37</v>
      </c>
      <c r="L111" s="10" t="s">
        <v>368</v>
      </c>
      <c r="M111" s="10"/>
      <c r="N111" s="6"/>
    </row>
    <row r="112" customHeight="1" spans="1:14">
      <c r="A112" s="6">
        <v>65472</v>
      </c>
      <c r="B112" s="6" t="s">
        <v>765</v>
      </c>
      <c r="C112" s="6" t="s">
        <v>290</v>
      </c>
      <c r="D112" s="6" t="s">
        <v>427</v>
      </c>
      <c r="E112" s="6" t="s">
        <v>428</v>
      </c>
      <c r="F112" s="6" t="s">
        <v>429</v>
      </c>
      <c r="G112" s="6" t="s">
        <v>766</v>
      </c>
      <c r="H112" s="6" t="s">
        <v>767</v>
      </c>
      <c r="I112" s="6" t="s">
        <v>768</v>
      </c>
      <c r="J112" s="6" t="s">
        <v>769</v>
      </c>
      <c r="K112" s="6">
        <v>38</v>
      </c>
      <c r="L112" s="10" t="s">
        <v>368</v>
      </c>
      <c r="M112" s="10"/>
      <c r="N112" s="6"/>
    </row>
    <row r="113" customHeight="1" spans="1:14">
      <c r="A113" s="6">
        <v>54696</v>
      </c>
      <c r="B113" s="6" t="s">
        <v>770</v>
      </c>
      <c r="C113" s="6" t="s">
        <v>290</v>
      </c>
      <c r="D113" s="6" t="s">
        <v>427</v>
      </c>
      <c r="E113" s="6" t="s">
        <v>428</v>
      </c>
      <c r="F113" s="6" t="s">
        <v>429</v>
      </c>
      <c r="G113" s="6" t="s">
        <v>771</v>
      </c>
      <c r="H113" s="6" t="s">
        <v>772</v>
      </c>
      <c r="I113" s="6" t="s">
        <v>773</v>
      </c>
      <c r="J113" s="6" t="s">
        <v>774</v>
      </c>
      <c r="K113" s="6">
        <v>39</v>
      </c>
      <c r="L113" s="10" t="s">
        <v>368</v>
      </c>
      <c r="M113" s="10"/>
      <c r="N113" s="6"/>
    </row>
    <row r="114" customHeight="1" spans="1:14">
      <c r="A114" s="6">
        <v>54866</v>
      </c>
      <c r="B114" s="6" t="s">
        <v>775</v>
      </c>
      <c r="C114" s="6" t="s">
        <v>290</v>
      </c>
      <c r="D114" s="6" t="s">
        <v>427</v>
      </c>
      <c r="E114" s="6" t="s">
        <v>428</v>
      </c>
      <c r="F114" s="6" t="s">
        <v>429</v>
      </c>
      <c r="G114" s="6" t="s">
        <v>776</v>
      </c>
      <c r="H114" s="6" t="s">
        <v>777</v>
      </c>
      <c r="I114" s="6" t="s">
        <v>778</v>
      </c>
      <c r="J114" s="6" t="s">
        <v>779</v>
      </c>
      <c r="K114" s="6">
        <v>40</v>
      </c>
      <c r="L114" s="10" t="s">
        <v>368</v>
      </c>
      <c r="M114" s="10"/>
      <c r="N114" s="6"/>
    </row>
    <row r="115" customHeight="1" spans="1:14">
      <c r="A115" s="15">
        <v>55336</v>
      </c>
      <c r="B115" s="15" t="s">
        <v>780</v>
      </c>
      <c r="C115" s="15" t="s">
        <v>290</v>
      </c>
      <c r="D115" s="15" t="s">
        <v>427</v>
      </c>
      <c r="E115" s="15" t="s">
        <v>428</v>
      </c>
      <c r="F115" s="15" t="s">
        <v>429</v>
      </c>
      <c r="G115" s="15" t="s">
        <v>781</v>
      </c>
      <c r="H115" s="15" t="s">
        <v>781</v>
      </c>
      <c r="I115" s="15" t="s">
        <v>782</v>
      </c>
      <c r="J115" s="187" t="s">
        <v>783</v>
      </c>
      <c r="K115" s="15">
        <v>41</v>
      </c>
      <c r="L115" s="10" t="s">
        <v>368</v>
      </c>
      <c r="M115" s="10"/>
      <c r="N115" s="6"/>
    </row>
    <row r="116" customHeight="1" spans="1:14">
      <c r="A116" s="6">
        <v>54848</v>
      </c>
      <c r="B116" s="6" t="s">
        <v>784</v>
      </c>
      <c r="C116" s="6" t="s">
        <v>290</v>
      </c>
      <c r="D116" s="6" t="s">
        <v>427</v>
      </c>
      <c r="E116" s="6" t="s">
        <v>428</v>
      </c>
      <c r="F116" s="6" t="s">
        <v>429</v>
      </c>
      <c r="G116" s="6" t="s">
        <v>785</v>
      </c>
      <c r="H116" s="6" t="s">
        <v>80</v>
      </c>
      <c r="I116" s="6" t="s">
        <v>81</v>
      </c>
      <c r="J116" s="6" t="s">
        <v>786</v>
      </c>
      <c r="K116" s="6">
        <v>42</v>
      </c>
      <c r="L116" s="10" t="s">
        <v>368</v>
      </c>
      <c r="M116" s="10"/>
      <c r="N116" s="6"/>
    </row>
    <row r="117" customHeight="1" spans="1:14">
      <c r="A117" s="6">
        <v>60972</v>
      </c>
      <c r="B117" s="6" t="s">
        <v>787</v>
      </c>
      <c r="C117" s="6" t="s">
        <v>290</v>
      </c>
      <c r="D117" s="6" t="s">
        <v>427</v>
      </c>
      <c r="E117" s="6" t="s">
        <v>428</v>
      </c>
      <c r="F117" s="6" t="s">
        <v>429</v>
      </c>
      <c r="G117" s="6" t="s">
        <v>788</v>
      </c>
      <c r="H117" s="6" t="s">
        <v>789</v>
      </c>
      <c r="I117" s="6" t="s">
        <v>790</v>
      </c>
      <c r="J117" s="6" t="s">
        <v>791</v>
      </c>
      <c r="K117" s="6">
        <v>43</v>
      </c>
      <c r="L117" s="10" t="s">
        <v>368</v>
      </c>
      <c r="M117" s="10"/>
      <c r="N117" s="6"/>
    </row>
    <row r="118" customHeight="1" spans="1:14">
      <c r="A118" s="6">
        <v>58420</v>
      </c>
      <c r="B118" s="6" t="s">
        <v>792</v>
      </c>
      <c r="C118" s="6" t="s">
        <v>290</v>
      </c>
      <c r="D118" s="6" t="s">
        <v>427</v>
      </c>
      <c r="E118" s="6" t="s">
        <v>428</v>
      </c>
      <c r="F118" s="6" t="s">
        <v>429</v>
      </c>
      <c r="G118" s="6" t="s">
        <v>793</v>
      </c>
      <c r="H118" s="6" t="s">
        <v>715</v>
      </c>
      <c r="I118" s="6" t="s">
        <v>716</v>
      </c>
      <c r="J118" s="6" t="s">
        <v>794</v>
      </c>
      <c r="K118" s="6">
        <v>44</v>
      </c>
      <c r="L118" s="10" t="s">
        <v>368</v>
      </c>
      <c r="M118" s="10"/>
      <c r="N118" s="6"/>
    </row>
    <row r="119" customHeight="1" spans="1:14">
      <c r="A119" s="6">
        <v>55805</v>
      </c>
      <c r="B119" s="6" t="s">
        <v>795</v>
      </c>
      <c r="C119" s="6" t="s">
        <v>290</v>
      </c>
      <c r="D119" s="6" t="s">
        <v>427</v>
      </c>
      <c r="E119" s="6" t="s">
        <v>428</v>
      </c>
      <c r="F119" s="6" t="s">
        <v>429</v>
      </c>
      <c r="G119" s="6" t="s">
        <v>796</v>
      </c>
      <c r="H119" s="6" t="s">
        <v>797</v>
      </c>
      <c r="I119" s="6" t="s">
        <v>692</v>
      </c>
      <c r="J119" s="6" t="s">
        <v>798</v>
      </c>
      <c r="K119" s="6">
        <v>45</v>
      </c>
      <c r="L119" s="10" t="s">
        <v>368</v>
      </c>
      <c r="M119" s="10"/>
      <c r="N119" s="6"/>
    </row>
    <row r="120" customHeight="1" spans="1:14">
      <c r="A120" s="6">
        <v>54379</v>
      </c>
      <c r="B120" s="6" t="s">
        <v>799</v>
      </c>
      <c r="C120" s="6" t="s">
        <v>290</v>
      </c>
      <c r="D120" s="6" t="s">
        <v>427</v>
      </c>
      <c r="E120" s="6" t="s">
        <v>428</v>
      </c>
      <c r="F120" s="6" t="s">
        <v>429</v>
      </c>
      <c r="G120" s="6" t="s">
        <v>800</v>
      </c>
      <c r="H120" s="6" t="s">
        <v>801</v>
      </c>
      <c r="I120" s="6" t="s">
        <v>802</v>
      </c>
      <c r="J120" s="6" t="s">
        <v>803</v>
      </c>
      <c r="K120" s="6">
        <v>46</v>
      </c>
      <c r="L120" s="10" t="s">
        <v>368</v>
      </c>
      <c r="M120" s="10"/>
      <c r="N120" s="6"/>
    </row>
    <row r="121" customHeight="1" spans="1:14">
      <c r="A121" s="6">
        <v>59224</v>
      </c>
      <c r="B121" s="6" t="s">
        <v>804</v>
      </c>
      <c r="C121" s="6" t="s">
        <v>290</v>
      </c>
      <c r="D121" s="6" t="s">
        <v>427</v>
      </c>
      <c r="E121" s="6" t="s">
        <v>428</v>
      </c>
      <c r="F121" s="6" t="s">
        <v>429</v>
      </c>
      <c r="G121" s="6" t="s">
        <v>805</v>
      </c>
      <c r="H121" s="6" t="s">
        <v>806</v>
      </c>
      <c r="I121" s="6" t="s">
        <v>807</v>
      </c>
      <c r="J121" s="6" t="s">
        <v>808</v>
      </c>
      <c r="K121" s="6">
        <v>47</v>
      </c>
      <c r="L121" s="10" t="s">
        <v>368</v>
      </c>
      <c r="M121" s="10"/>
      <c r="N121" s="6"/>
    </row>
    <row r="122" customHeight="1" spans="1:14">
      <c r="A122" s="6">
        <v>55307</v>
      </c>
      <c r="B122" s="6" t="s">
        <v>809</v>
      </c>
      <c r="C122" s="6" t="s">
        <v>290</v>
      </c>
      <c r="D122" s="6" t="s">
        <v>427</v>
      </c>
      <c r="E122" s="6" t="s">
        <v>428</v>
      </c>
      <c r="F122" s="6" t="s">
        <v>429</v>
      </c>
      <c r="G122" s="6" t="s">
        <v>810</v>
      </c>
      <c r="H122" s="6" t="s">
        <v>811</v>
      </c>
      <c r="I122" s="6" t="s">
        <v>812</v>
      </c>
      <c r="J122" s="6" t="s">
        <v>813</v>
      </c>
      <c r="K122" s="6">
        <v>48</v>
      </c>
      <c r="L122" s="10" t="s">
        <v>368</v>
      </c>
      <c r="M122" s="10"/>
      <c r="N122" s="6"/>
    </row>
    <row r="123" customHeight="1" spans="1:14">
      <c r="A123" s="6">
        <v>62443</v>
      </c>
      <c r="B123" s="6" t="s">
        <v>814</v>
      </c>
      <c r="C123" s="6" t="s">
        <v>290</v>
      </c>
      <c r="D123" s="6" t="s">
        <v>427</v>
      </c>
      <c r="E123" s="6" t="s">
        <v>428</v>
      </c>
      <c r="F123" s="6" t="s">
        <v>429</v>
      </c>
      <c r="G123" s="6" t="s">
        <v>815</v>
      </c>
      <c r="H123" s="6" t="s">
        <v>678</v>
      </c>
      <c r="I123" s="6" t="s">
        <v>679</v>
      </c>
      <c r="J123" s="6" t="s">
        <v>816</v>
      </c>
      <c r="K123" s="6">
        <v>49</v>
      </c>
      <c r="L123" s="10" t="s">
        <v>368</v>
      </c>
      <c r="M123" s="10"/>
      <c r="N123" s="6"/>
    </row>
    <row r="124" customHeight="1" spans="1:14">
      <c r="A124" s="6">
        <v>65842</v>
      </c>
      <c r="B124" s="6" t="s">
        <v>817</v>
      </c>
      <c r="C124" s="6" t="s">
        <v>290</v>
      </c>
      <c r="D124" s="6" t="s">
        <v>427</v>
      </c>
      <c r="E124" s="6" t="s">
        <v>428</v>
      </c>
      <c r="F124" s="6" t="s">
        <v>429</v>
      </c>
      <c r="G124" s="6" t="s">
        <v>818</v>
      </c>
      <c r="H124" s="6" t="s">
        <v>731</v>
      </c>
      <c r="I124" s="6" t="s">
        <v>819</v>
      </c>
      <c r="J124" s="6" t="s">
        <v>820</v>
      </c>
      <c r="K124" s="6">
        <v>50</v>
      </c>
      <c r="L124" s="10" t="s">
        <v>368</v>
      </c>
      <c r="M124" s="10"/>
      <c r="N124" s="6"/>
    </row>
    <row r="125" customHeight="1" spans="1:14">
      <c r="A125" s="6">
        <v>59169</v>
      </c>
      <c r="B125" s="6" t="s">
        <v>821</v>
      </c>
      <c r="C125" s="6" t="s">
        <v>290</v>
      </c>
      <c r="D125" s="6" t="s">
        <v>427</v>
      </c>
      <c r="E125" s="6" t="s">
        <v>428</v>
      </c>
      <c r="F125" s="6" t="s">
        <v>429</v>
      </c>
      <c r="G125" s="6" t="s">
        <v>822</v>
      </c>
      <c r="H125" s="6" t="s">
        <v>823</v>
      </c>
      <c r="I125" s="6" t="s">
        <v>824</v>
      </c>
      <c r="J125" s="6" t="s">
        <v>825</v>
      </c>
      <c r="K125" s="6">
        <v>51</v>
      </c>
      <c r="L125" s="10" t="s">
        <v>368</v>
      </c>
      <c r="M125" s="10"/>
      <c r="N125" s="6"/>
    </row>
    <row r="126" customHeight="1" spans="1:14">
      <c r="A126" s="6">
        <v>53434</v>
      </c>
      <c r="B126" s="6" t="s">
        <v>826</v>
      </c>
      <c r="C126" s="6" t="s">
        <v>290</v>
      </c>
      <c r="D126" s="6" t="s">
        <v>427</v>
      </c>
      <c r="E126" s="6" t="s">
        <v>428</v>
      </c>
      <c r="F126" s="6" t="s">
        <v>429</v>
      </c>
      <c r="G126" s="6" t="s">
        <v>827</v>
      </c>
      <c r="H126" s="6" t="s">
        <v>828</v>
      </c>
      <c r="I126" s="6" t="s">
        <v>829</v>
      </c>
      <c r="J126" s="6" t="s">
        <v>830</v>
      </c>
      <c r="K126" s="6">
        <v>52</v>
      </c>
      <c r="L126" s="10" t="s">
        <v>368</v>
      </c>
      <c r="M126" s="10"/>
      <c r="N126" s="6"/>
    </row>
    <row r="127" customHeight="1" spans="1:14">
      <c r="A127" s="6">
        <v>55869</v>
      </c>
      <c r="B127" s="6" t="s">
        <v>831</v>
      </c>
      <c r="C127" s="6" t="s">
        <v>290</v>
      </c>
      <c r="D127" s="6" t="s">
        <v>427</v>
      </c>
      <c r="E127" s="6" t="s">
        <v>428</v>
      </c>
      <c r="F127" s="6" t="s">
        <v>429</v>
      </c>
      <c r="G127" s="6" t="s">
        <v>832</v>
      </c>
      <c r="H127" s="6" t="s">
        <v>833</v>
      </c>
      <c r="I127" s="6" t="s">
        <v>834</v>
      </c>
      <c r="J127" s="6" t="s">
        <v>835</v>
      </c>
      <c r="K127" s="6">
        <v>53</v>
      </c>
      <c r="L127" s="10" t="s">
        <v>368</v>
      </c>
      <c r="M127" s="10"/>
      <c r="N127" s="6"/>
    </row>
    <row r="128" customHeight="1" spans="1:14">
      <c r="A128" s="6">
        <v>53392</v>
      </c>
      <c r="B128" s="6" t="s">
        <v>836</v>
      </c>
      <c r="C128" s="6" t="s">
        <v>290</v>
      </c>
      <c r="D128" s="6" t="s">
        <v>427</v>
      </c>
      <c r="E128" s="6" t="s">
        <v>428</v>
      </c>
      <c r="F128" s="6" t="s">
        <v>429</v>
      </c>
      <c r="G128" s="6" t="s">
        <v>837</v>
      </c>
      <c r="H128" s="6" t="s">
        <v>838</v>
      </c>
      <c r="I128" s="6" t="s">
        <v>839</v>
      </c>
      <c r="J128" s="6" t="s">
        <v>840</v>
      </c>
      <c r="K128" s="6">
        <v>54</v>
      </c>
      <c r="L128" s="10" t="s">
        <v>368</v>
      </c>
      <c r="M128" s="10"/>
      <c r="N128" s="6"/>
    </row>
    <row r="129" customHeight="1" spans="1:14">
      <c r="A129" s="6">
        <v>10888</v>
      </c>
      <c r="B129" s="6" t="s">
        <v>841</v>
      </c>
      <c r="C129" s="6" t="s">
        <v>290</v>
      </c>
      <c r="D129" s="6" t="s">
        <v>427</v>
      </c>
      <c r="E129" s="6" t="s">
        <v>428</v>
      </c>
      <c r="F129" s="6" t="s">
        <v>429</v>
      </c>
      <c r="G129" s="6" t="s">
        <v>842</v>
      </c>
      <c r="H129" s="6" t="s">
        <v>843</v>
      </c>
      <c r="I129" s="6" t="s">
        <v>844</v>
      </c>
      <c r="J129" s="6" t="s">
        <v>845</v>
      </c>
      <c r="K129" s="6">
        <v>55</v>
      </c>
      <c r="L129" s="10" t="s">
        <v>368</v>
      </c>
      <c r="M129" s="10"/>
      <c r="N129" s="6"/>
    </row>
    <row r="130" customHeight="1" spans="1:14">
      <c r="A130" s="6">
        <v>55833</v>
      </c>
      <c r="B130" s="6" t="s">
        <v>846</v>
      </c>
      <c r="C130" s="6" t="s">
        <v>290</v>
      </c>
      <c r="D130" s="6" t="s">
        <v>427</v>
      </c>
      <c r="E130" s="6" t="s">
        <v>428</v>
      </c>
      <c r="F130" s="6" t="s">
        <v>429</v>
      </c>
      <c r="G130" s="6" t="s">
        <v>847</v>
      </c>
      <c r="H130" s="6" t="s">
        <v>848</v>
      </c>
      <c r="I130" s="6" t="s">
        <v>834</v>
      </c>
      <c r="J130" s="6" t="s">
        <v>849</v>
      </c>
      <c r="K130" s="6">
        <v>56</v>
      </c>
      <c r="L130" s="10" t="s">
        <v>368</v>
      </c>
      <c r="M130" s="10"/>
      <c r="N130" s="6"/>
    </row>
    <row r="131" customHeight="1" spans="1:14">
      <c r="A131" s="6">
        <v>60999</v>
      </c>
      <c r="B131" s="6" t="s">
        <v>850</v>
      </c>
      <c r="C131" s="6" t="s">
        <v>290</v>
      </c>
      <c r="D131" s="6" t="s">
        <v>427</v>
      </c>
      <c r="E131" s="6" t="s">
        <v>428</v>
      </c>
      <c r="F131" s="6" t="s">
        <v>429</v>
      </c>
      <c r="G131" s="6" t="s">
        <v>851</v>
      </c>
      <c r="H131" s="6" t="s">
        <v>142</v>
      </c>
      <c r="I131" s="6" t="s">
        <v>852</v>
      </c>
      <c r="J131" s="6" t="s">
        <v>853</v>
      </c>
      <c r="K131" s="6">
        <v>57</v>
      </c>
      <c r="L131" s="10" t="s">
        <v>368</v>
      </c>
      <c r="M131" s="10"/>
      <c r="N131" s="6"/>
    </row>
    <row r="132" customHeight="1" spans="1:14">
      <c r="A132" s="6">
        <v>59207</v>
      </c>
      <c r="B132" s="6" t="s">
        <v>854</v>
      </c>
      <c r="C132" s="6" t="s">
        <v>290</v>
      </c>
      <c r="D132" s="6" t="s">
        <v>427</v>
      </c>
      <c r="E132" s="6" t="s">
        <v>428</v>
      </c>
      <c r="F132" s="6" t="s">
        <v>429</v>
      </c>
      <c r="G132" s="6" t="s">
        <v>855</v>
      </c>
      <c r="H132" s="6" t="s">
        <v>823</v>
      </c>
      <c r="I132" s="6" t="s">
        <v>824</v>
      </c>
      <c r="J132" s="6" t="s">
        <v>856</v>
      </c>
      <c r="K132" s="6">
        <v>58</v>
      </c>
      <c r="L132" s="10" t="s">
        <v>368</v>
      </c>
      <c r="M132" s="10"/>
      <c r="N132" s="6"/>
    </row>
    <row r="133" customHeight="1" spans="1:14">
      <c r="A133" s="6">
        <v>58279</v>
      </c>
      <c r="B133" s="6" t="s">
        <v>857</v>
      </c>
      <c r="C133" s="6" t="s">
        <v>290</v>
      </c>
      <c r="D133" s="6" t="s">
        <v>427</v>
      </c>
      <c r="E133" s="6" t="s">
        <v>428</v>
      </c>
      <c r="F133" s="6" t="s">
        <v>429</v>
      </c>
      <c r="G133" s="6" t="s">
        <v>858</v>
      </c>
      <c r="H133" s="6" t="s">
        <v>859</v>
      </c>
      <c r="I133" s="6" t="s">
        <v>807</v>
      </c>
      <c r="J133" s="6" t="s">
        <v>860</v>
      </c>
      <c r="K133" s="6">
        <v>59</v>
      </c>
      <c r="L133" s="10" t="s">
        <v>368</v>
      </c>
      <c r="M133" s="10"/>
      <c r="N133" s="6"/>
    </row>
    <row r="134" customHeight="1" spans="1:14">
      <c r="A134" s="6">
        <v>54456</v>
      </c>
      <c r="B134" s="6" t="s">
        <v>861</v>
      </c>
      <c r="C134" s="6" t="s">
        <v>290</v>
      </c>
      <c r="D134" s="6" t="s">
        <v>427</v>
      </c>
      <c r="E134" s="6" t="s">
        <v>428</v>
      </c>
      <c r="F134" s="6" t="s">
        <v>429</v>
      </c>
      <c r="G134" s="6" t="s">
        <v>862</v>
      </c>
      <c r="H134" s="6" t="s">
        <v>863</v>
      </c>
      <c r="I134" s="6" t="s">
        <v>844</v>
      </c>
      <c r="J134" s="6" t="s">
        <v>864</v>
      </c>
      <c r="K134" s="6">
        <v>60</v>
      </c>
      <c r="L134" s="10" t="s">
        <v>368</v>
      </c>
      <c r="M134" s="10"/>
      <c r="N134" s="6"/>
    </row>
    <row r="135" customHeight="1" spans="1:14">
      <c r="A135" s="6"/>
      <c r="B135" s="6"/>
      <c r="C135" s="6"/>
      <c r="D135" s="6"/>
      <c r="E135" s="6"/>
      <c r="F135" s="6"/>
      <c r="G135" s="6"/>
      <c r="H135" s="6"/>
      <c r="I135" s="6"/>
      <c r="J135" s="6"/>
      <c r="K135" s="6"/>
      <c r="L135" s="10"/>
      <c r="M135" s="10"/>
      <c r="N135" s="6"/>
    </row>
    <row r="136" customHeight="1" spans="1:15">
      <c r="A136" s="6">
        <v>56166</v>
      </c>
      <c r="B136" s="6" t="s">
        <v>865</v>
      </c>
      <c r="C136" s="6" t="s">
        <v>290</v>
      </c>
      <c r="D136" s="6" t="s">
        <v>427</v>
      </c>
      <c r="E136" s="6" t="s">
        <v>428</v>
      </c>
      <c r="F136" s="6" t="s">
        <v>866</v>
      </c>
      <c r="G136" s="6" t="s">
        <v>867</v>
      </c>
      <c r="H136" s="6" t="s">
        <v>456</v>
      </c>
      <c r="I136" s="6" t="s">
        <v>868</v>
      </c>
      <c r="J136" s="6" t="s">
        <v>869</v>
      </c>
      <c r="K136" s="6">
        <v>25</v>
      </c>
      <c r="L136" s="9" t="s">
        <v>298</v>
      </c>
      <c r="M136" s="130" t="s">
        <v>299</v>
      </c>
      <c r="N136" s="6"/>
      <c r="O136" s="121" t="s">
        <v>300</v>
      </c>
    </row>
    <row r="137" customHeight="1" spans="1:15">
      <c r="A137" s="6">
        <v>53452</v>
      </c>
      <c r="B137" s="6" t="s">
        <v>870</v>
      </c>
      <c r="C137" s="6" t="s">
        <v>290</v>
      </c>
      <c r="D137" s="6" t="s">
        <v>427</v>
      </c>
      <c r="E137" s="6" t="s">
        <v>428</v>
      </c>
      <c r="F137" s="6" t="s">
        <v>866</v>
      </c>
      <c r="G137" s="6" t="s">
        <v>871</v>
      </c>
      <c r="H137" s="6" t="s">
        <v>872</v>
      </c>
      <c r="I137" s="6" t="s">
        <v>873</v>
      </c>
      <c r="J137" s="6" t="s">
        <v>874</v>
      </c>
      <c r="K137" s="6">
        <v>26</v>
      </c>
      <c r="L137" s="9" t="s">
        <v>298</v>
      </c>
      <c r="M137" s="130" t="s">
        <v>299</v>
      </c>
      <c r="N137" s="6"/>
      <c r="O137" s="112"/>
    </row>
    <row r="138" customHeight="1" spans="1:15">
      <c r="A138" s="6">
        <v>54104</v>
      </c>
      <c r="B138" s="6" t="s">
        <v>129</v>
      </c>
      <c r="C138" s="6" t="s">
        <v>290</v>
      </c>
      <c r="D138" s="6" t="s">
        <v>427</v>
      </c>
      <c r="E138" s="6" t="s">
        <v>428</v>
      </c>
      <c r="F138" s="6" t="s">
        <v>866</v>
      </c>
      <c r="G138" s="6" t="s">
        <v>130</v>
      </c>
      <c r="H138" s="6" t="s">
        <v>131</v>
      </c>
      <c r="I138" s="6" t="s">
        <v>132</v>
      </c>
      <c r="J138" s="6" t="s">
        <v>133</v>
      </c>
      <c r="K138" s="6">
        <v>11</v>
      </c>
      <c r="L138" s="9" t="s">
        <v>311</v>
      </c>
      <c r="M138" s="130" t="s">
        <v>299</v>
      </c>
      <c r="N138" s="6"/>
      <c r="O138" s="112"/>
    </row>
    <row r="139" customHeight="1" spans="1:15">
      <c r="A139" s="6">
        <v>56044</v>
      </c>
      <c r="B139" s="6" t="s">
        <v>875</v>
      </c>
      <c r="C139" s="6" t="s">
        <v>290</v>
      </c>
      <c r="D139" s="6" t="s">
        <v>427</v>
      </c>
      <c r="E139" s="6" t="s">
        <v>428</v>
      </c>
      <c r="F139" s="6" t="s">
        <v>866</v>
      </c>
      <c r="G139" s="6" t="s">
        <v>876</v>
      </c>
      <c r="H139" s="6" t="s">
        <v>876</v>
      </c>
      <c r="I139" s="6" t="s">
        <v>877</v>
      </c>
      <c r="J139" s="6" t="s">
        <v>878</v>
      </c>
      <c r="K139" s="6">
        <v>12</v>
      </c>
      <c r="L139" s="9" t="s">
        <v>311</v>
      </c>
      <c r="M139" s="130" t="s">
        <v>299</v>
      </c>
      <c r="N139" s="6"/>
      <c r="O139" s="112"/>
    </row>
    <row r="140" customHeight="1" spans="1:15">
      <c r="A140" s="6">
        <v>61331</v>
      </c>
      <c r="B140" s="6" t="s">
        <v>879</v>
      </c>
      <c r="C140" s="6" t="s">
        <v>290</v>
      </c>
      <c r="D140" s="6" t="s">
        <v>427</v>
      </c>
      <c r="E140" s="6" t="s">
        <v>428</v>
      </c>
      <c r="F140" s="6" t="s">
        <v>866</v>
      </c>
      <c r="G140" s="6" t="s">
        <v>880</v>
      </c>
      <c r="H140" s="6" t="s">
        <v>881</v>
      </c>
      <c r="I140" s="6" t="s">
        <v>882</v>
      </c>
      <c r="J140" s="6" t="s">
        <v>883</v>
      </c>
      <c r="K140" s="6">
        <v>1</v>
      </c>
      <c r="L140" s="9" t="s">
        <v>322</v>
      </c>
      <c r="M140" s="130" t="s">
        <v>299</v>
      </c>
      <c r="N140" s="6"/>
      <c r="O140" s="112"/>
    </row>
    <row r="141" customHeight="1" spans="1:15">
      <c r="A141" s="6">
        <v>61423</v>
      </c>
      <c r="B141" s="6" t="s">
        <v>884</v>
      </c>
      <c r="C141" s="6" t="s">
        <v>290</v>
      </c>
      <c r="D141" s="6" t="s">
        <v>427</v>
      </c>
      <c r="E141" s="6" t="s">
        <v>428</v>
      </c>
      <c r="F141" s="6" t="s">
        <v>866</v>
      </c>
      <c r="G141" s="6" t="s">
        <v>885</v>
      </c>
      <c r="H141" s="6" t="s">
        <v>886</v>
      </c>
      <c r="I141" s="6" t="s">
        <v>887</v>
      </c>
      <c r="J141" s="6" t="s">
        <v>888</v>
      </c>
      <c r="K141" s="6">
        <v>2</v>
      </c>
      <c r="L141" s="9" t="s">
        <v>322</v>
      </c>
      <c r="M141" s="130" t="s">
        <v>299</v>
      </c>
      <c r="N141" s="6"/>
      <c r="O141" s="100"/>
    </row>
    <row r="142" customHeight="1" spans="1:14">
      <c r="A142" s="6">
        <v>55881</v>
      </c>
      <c r="B142" s="6" t="s">
        <v>889</v>
      </c>
      <c r="C142" s="6" t="s">
        <v>290</v>
      </c>
      <c r="D142" s="6" t="s">
        <v>427</v>
      </c>
      <c r="E142" s="6" t="s">
        <v>428</v>
      </c>
      <c r="F142" s="6" t="s">
        <v>866</v>
      </c>
      <c r="G142" s="6" t="s">
        <v>890</v>
      </c>
      <c r="H142" s="6" t="s">
        <v>431</v>
      </c>
      <c r="I142" s="6" t="s">
        <v>891</v>
      </c>
      <c r="J142" s="6" t="s">
        <v>892</v>
      </c>
      <c r="K142" s="6">
        <v>3</v>
      </c>
      <c r="L142" s="10" t="s">
        <v>642</v>
      </c>
      <c r="M142" s="130" t="s">
        <v>299</v>
      </c>
      <c r="N142" s="6"/>
    </row>
    <row r="143" customHeight="1" spans="1:14">
      <c r="A143" s="6">
        <v>54970</v>
      </c>
      <c r="B143" s="6" t="s">
        <v>893</v>
      </c>
      <c r="C143" s="6" t="s">
        <v>290</v>
      </c>
      <c r="D143" s="6" t="s">
        <v>427</v>
      </c>
      <c r="E143" s="6" t="s">
        <v>428</v>
      </c>
      <c r="F143" s="6" t="s">
        <v>866</v>
      </c>
      <c r="G143" s="6" t="s">
        <v>894</v>
      </c>
      <c r="H143" s="6" t="s">
        <v>895</v>
      </c>
      <c r="I143" s="6" t="s">
        <v>495</v>
      </c>
      <c r="J143" s="6" t="s">
        <v>896</v>
      </c>
      <c r="K143" s="6">
        <v>4</v>
      </c>
      <c r="L143" s="10" t="s">
        <v>642</v>
      </c>
      <c r="M143" s="130" t="s">
        <v>299</v>
      </c>
      <c r="N143" s="6"/>
    </row>
    <row r="144" customHeight="1" spans="1:14">
      <c r="A144" s="6">
        <v>53432</v>
      </c>
      <c r="B144" s="6" t="s">
        <v>897</v>
      </c>
      <c r="C144" s="6" t="s">
        <v>290</v>
      </c>
      <c r="D144" s="6" t="s">
        <v>427</v>
      </c>
      <c r="E144" s="6" t="s">
        <v>428</v>
      </c>
      <c r="F144" s="6" t="s">
        <v>866</v>
      </c>
      <c r="G144" s="6" t="s">
        <v>898</v>
      </c>
      <c r="H144" s="6" t="s">
        <v>899</v>
      </c>
      <c r="I144" s="6" t="s">
        <v>531</v>
      </c>
      <c r="J144" s="6" t="s">
        <v>900</v>
      </c>
      <c r="K144" s="6">
        <v>5</v>
      </c>
      <c r="L144" s="10" t="s">
        <v>333</v>
      </c>
      <c r="M144" s="10"/>
      <c r="N144" s="6"/>
    </row>
    <row r="145" customHeight="1" spans="1:14">
      <c r="A145" s="6">
        <v>54737</v>
      </c>
      <c r="B145" s="6" t="s">
        <v>901</v>
      </c>
      <c r="C145" s="6" t="s">
        <v>290</v>
      </c>
      <c r="D145" s="6" t="s">
        <v>427</v>
      </c>
      <c r="E145" s="6" t="s">
        <v>428</v>
      </c>
      <c r="F145" s="6" t="s">
        <v>866</v>
      </c>
      <c r="G145" s="6" t="s">
        <v>902</v>
      </c>
      <c r="H145" s="6" t="s">
        <v>903</v>
      </c>
      <c r="I145" s="6" t="s">
        <v>495</v>
      </c>
      <c r="J145" s="6" t="s">
        <v>904</v>
      </c>
      <c r="K145" s="6">
        <v>6</v>
      </c>
      <c r="L145" s="10" t="s">
        <v>333</v>
      </c>
      <c r="M145" s="10"/>
      <c r="N145" s="6"/>
    </row>
    <row r="146" customHeight="1" spans="1:14">
      <c r="A146" s="6">
        <v>56048</v>
      </c>
      <c r="B146" s="6" t="s">
        <v>14</v>
      </c>
      <c r="C146" s="6" t="s">
        <v>290</v>
      </c>
      <c r="D146" s="6" t="s">
        <v>427</v>
      </c>
      <c r="E146" s="6" t="s">
        <v>428</v>
      </c>
      <c r="F146" s="6" t="s">
        <v>866</v>
      </c>
      <c r="G146" s="6" t="s">
        <v>15</v>
      </c>
      <c r="H146" s="6" t="s">
        <v>16</v>
      </c>
      <c r="I146" s="6" t="s">
        <v>17</v>
      </c>
      <c r="J146" s="6" t="s">
        <v>18</v>
      </c>
      <c r="K146" s="6">
        <v>7</v>
      </c>
      <c r="L146" s="10" t="s">
        <v>333</v>
      </c>
      <c r="M146" s="130"/>
      <c r="N146" s="6"/>
    </row>
    <row r="147" customHeight="1" spans="1:14">
      <c r="A147" s="6">
        <v>54022</v>
      </c>
      <c r="B147" s="6" t="s">
        <v>905</v>
      </c>
      <c r="C147" s="6" t="s">
        <v>290</v>
      </c>
      <c r="D147" s="6" t="s">
        <v>427</v>
      </c>
      <c r="E147" s="6" t="s">
        <v>428</v>
      </c>
      <c r="F147" s="6" t="s">
        <v>866</v>
      </c>
      <c r="G147" s="6" t="s">
        <v>906</v>
      </c>
      <c r="H147" s="6" t="s">
        <v>906</v>
      </c>
      <c r="I147" s="6" t="s">
        <v>907</v>
      </c>
      <c r="J147" s="6" t="s">
        <v>908</v>
      </c>
      <c r="K147" s="6">
        <v>8</v>
      </c>
      <c r="L147" s="10" t="s">
        <v>333</v>
      </c>
      <c r="M147" s="10"/>
      <c r="N147" s="6"/>
    </row>
    <row r="148" customHeight="1" spans="1:14">
      <c r="A148" s="6">
        <v>53496</v>
      </c>
      <c r="B148" s="6" t="s">
        <v>909</v>
      </c>
      <c r="C148" s="6" t="s">
        <v>290</v>
      </c>
      <c r="D148" s="6" t="s">
        <v>427</v>
      </c>
      <c r="E148" s="6" t="s">
        <v>428</v>
      </c>
      <c r="F148" s="6" t="s">
        <v>866</v>
      </c>
      <c r="G148" s="6" t="s">
        <v>910</v>
      </c>
      <c r="H148" s="6" t="s">
        <v>911</v>
      </c>
      <c r="I148" s="6" t="s">
        <v>912</v>
      </c>
      <c r="J148" s="6" t="s">
        <v>913</v>
      </c>
      <c r="K148" s="6">
        <v>9</v>
      </c>
      <c r="L148" s="10" t="s">
        <v>333</v>
      </c>
      <c r="M148" s="10"/>
      <c r="N148" s="6"/>
    </row>
    <row r="149" customHeight="1" spans="1:14">
      <c r="A149" s="6">
        <v>55758</v>
      </c>
      <c r="B149" s="6" t="s">
        <v>914</v>
      </c>
      <c r="C149" s="6" t="s">
        <v>290</v>
      </c>
      <c r="D149" s="6" t="s">
        <v>427</v>
      </c>
      <c r="E149" s="6" t="s">
        <v>428</v>
      </c>
      <c r="F149" s="6" t="s">
        <v>866</v>
      </c>
      <c r="G149" s="6" t="s">
        <v>915</v>
      </c>
      <c r="H149" s="6" t="s">
        <v>916</v>
      </c>
      <c r="I149" s="6" t="s">
        <v>917</v>
      </c>
      <c r="J149" s="6" t="s">
        <v>918</v>
      </c>
      <c r="K149" s="6">
        <v>10</v>
      </c>
      <c r="L149" s="10" t="s">
        <v>333</v>
      </c>
      <c r="M149" s="10"/>
      <c r="N149" s="6"/>
    </row>
    <row r="150" customHeight="1" spans="1:14">
      <c r="A150" s="6">
        <v>53619</v>
      </c>
      <c r="B150" s="6" t="s">
        <v>919</v>
      </c>
      <c r="C150" s="6" t="s">
        <v>290</v>
      </c>
      <c r="D150" s="6" t="s">
        <v>427</v>
      </c>
      <c r="E150" s="6" t="s">
        <v>428</v>
      </c>
      <c r="F150" s="6" t="s">
        <v>866</v>
      </c>
      <c r="G150" s="6" t="s">
        <v>920</v>
      </c>
      <c r="H150" s="6" t="s">
        <v>920</v>
      </c>
      <c r="I150" s="6" t="s">
        <v>921</v>
      </c>
      <c r="J150" s="6" t="s">
        <v>922</v>
      </c>
      <c r="K150" s="6">
        <v>13</v>
      </c>
      <c r="L150" s="10" t="s">
        <v>333</v>
      </c>
      <c r="M150" s="10"/>
      <c r="N150" s="6"/>
    </row>
    <row r="151" customHeight="1" spans="1:14">
      <c r="A151" s="15">
        <v>59333</v>
      </c>
      <c r="B151" s="15" t="s">
        <v>923</v>
      </c>
      <c r="C151" s="15" t="s">
        <v>290</v>
      </c>
      <c r="D151" s="15" t="s">
        <v>427</v>
      </c>
      <c r="E151" s="15" t="s">
        <v>428</v>
      </c>
      <c r="F151" s="15" t="s">
        <v>866</v>
      </c>
      <c r="G151" s="15" t="s">
        <v>924</v>
      </c>
      <c r="H151" s="15" t="s">
        <v>925</v>
      </c>
      <c r="I151" s="15" t="s">
        <v>926</v>
      </c>
      <c r="J151" s="187" t="s">
        <v>927</v>
      </c>
      <c r="K151" s="15">
        <v>14</v>
      </c>
      <c r="L151" s="17" t="s">
        <v>333</v>
      </c>
      <c r="M151" s="17"/>
      <c r="N151" s="15"/>
    </row>
    <row r="152" customHeight="1" spans="1:14">
      <c r="A152" s="6">
        <v>61210</v>
      </c>
      <c r="B152" s="6" t="s">
        <v>928</v>
      </c>
      <c r="C152" s="6" t="s">
        <v>290</v>
      </c>
      <c r="D152" s="6" t="s">
        <v>427</v>
      </c>
      <c r="E152" s="6" t="s">
        <v>428</v>
      </c>
      <c r="F152" s="6" t="s">
        <v>866</v>
      </c>
      <c r="G152" s="6" t="s">
        <v>929</v>
      </c>
      <c r="H152" s="6" t="s">
        <v>881</v>
      </c>
      <c r="I152" s="6" t="s">
        <v>930</v>
      </c>
      <c r="J152" s="6" t="s">
        <v>931</v>
      </c>
      <c r="K152" s="6">
        <v>15</v>
      </c>
      <c r="L152" s="10" t="s">
        <v>333</v>
      </c>
      <c r="M152" s="10"/>
      <c r="N152" s="6"/>
    </row>
    <row r="153" customHeight="1" spans="1:14">
      <c r="A153" s="6">
        <v>53351</v>
      </c>
      <c r="B153" s="6" t="s">
        <v>932</v>
      </c>
      <c r="C153" s="6" t="s">
        <v>290</v>
      </c>
      <c r="D153" s="6" t="s">
        <v>427</v>
      </c>
      <c r="E153" s="6" t="s">
        <v>428</v>
      </c>
      <c r="F153" s="6" t="s">
        <v>866</v>
      </c>
      <c r="G153" s="6" t="s">
        <v>933</v>
      </c>
      <c r="H153" s="6" t="s">
        <v>934</v>
      </c>
      <c r="I153" s="6" t="s">
        <v>935</v>
      </c>
      <c r="J153" s="6" t="s">
        <v>936</v>
      </c>
      <c r="K153" s="6">
        <v>16</v>
      </c>
      <c r="L153" s="10" t="s">
        <v>333</v>
      </c>
      <c r="M153" s="10"/>
      <c r="N153" s="6"/>
    </row>
    <row r="154" customHeight="1" spans="1:14">
      <c r="A154" s="6">
        <v>53377</v>
      </c>
      <c r="B154" s="6" t="s">
        <v>937</v>
      </c>
      <c r="C154" s="6" t="s">
        <v>290</v>
      </c>
      <c r="D154" s="6" t="s">
        <v>427</v>
      </c>
      <c r="E154" s="6" t="s">
        <v>428</v>
      </c>
      <c r="F154" s="6" t="s">
        <v>866</v>
      </c>
      <c r="G154" s="6" t="s">
        <v>938</v>
      </c>
      <c r="H154" s="6" t="s">
        <v>939</v>
      </c>
      <c r="I154" s="6" t="s">
        <v>940</v>
      </c>
      <c r="J154" s="6" t="s">
        <v>941</v>
      </c>
      <c r="K154" s="6">
        <v>17</v>
      </c>
      <c r="L154" s="10" t="s">
        <v>333</v>
      </c>
      <c r="M154" s="10"/>
      <c r="N154" s="6"/>
    </row>
    <row r="155" customHeight="1" spans="1:14">
      <c r="A155" s="6">
        <v>56008</v>
      </c>
      <c r="B155" s="6" t="s">
        <v>942</v>
      </c>
      <c r="C155" s="6" t="s">
        <v>290</v>
      </c>
      <c r="D155" s="6" t="s">
        <v>427</v>
      </c>
      <c r="E155" s="6" t="s">
        <v>428</v>
      </c>
      <c r="F155" s="6" t="s">
        <v>866</v>
      </c>
      <c r="G155" s="6" t="s">
        <v>943</v>
      </c>
      <c r="H155" s="6" t="s">
        <v>944</v>
      </c>
      <c r="I155" s="6" t="s">
        <v>692</v>
      </c>
      <c r="J155" s="6" t="s">
        <v>945</v>
      </c>
      <c r="K155" s="6">
        <v>18</v>
      </c>
      <c r="L155" s="10" t="s">
        <v>333</v>
      </c>
      <c r="M155" s="10"/>
      <c r="N155" s="6"/>
    </row>
    <row r="156" customHeight="1" spans="1:14">
      <c r="A156" s="6">
        <v>53359</v>
      </c>
      <c r="B156" s="6" t="s">
        <v>946</v>
      </c>
      <c r="C156" s="6" t="s">
        <v>290</v>
      </c>
      <c r="D156" s="6" t="s">
        <v>427</v>
      </c>
      <c r="E156" s="6" t="s">
        <v>428</v>
      </c>
      <c r="F156" s="6" t="s">
        <v>866</v>
      </c>
      <c r="G156" s="6" t="s">
        <v>947</v>
      </c>
      <c r="H156" s="6" t="s">
        <v>948</v>
      </c>
      <c r="I156" s="6" t="s">
        <v>940</v>
      </c>
      <c r="J156" s="6" t="s">
        <v>949</v>
      </c>
      <c r="K156" s="6">
        <v>19</v>
      </c>
      <c r="L156" s="10" t="s">
        <v>333</v>
      </c>
      <c r="M156" s="10"/>
      <c r="N156" s="6"/>
    </row>
    <row r="157" customHeight="1" spans="1:14">
      <c r="A157" s="6">
        <v>53802</v>
      </c>
      <c r="B157" s="6" t="s">
        <v>950</v>
      </c>
      <c r="C157" s="6" t="s">
        <v>290</v>
      </c>
      <c r="D157" s="6" t="s">
        <v>427</v>
      </c>
      <c r="E157" s="6" t="s">
        <v>428</v>
      </c>
      <c r="F157" s="6" t="s">
        <v>866</v>
      </c>
      <c r="G157" s="6" t="s">
        <v>951</v>
      </c>
      <c r="H157" s="6" t="s">
        <v>952</v>
      </c>
      <c r="I157" s="6" t="s">
        <v>953</v>
      </c>
      <c r="J157" s="6" t="s">
        <v>954</v>
      </c>
      <c r="K157" s="6">
        <v>20</v>
      </c>
      <c r="L157" s="10" t="s">
        <v>333</v>
      </c>
      <c r="M157" s="10"/>
      <c r="N157" s="6"/>
    </row>
    <row r="158" customHeight="1" spans="1:14">
      <c r="A158" s="6">
        <v>53637</v>
      </c>
      <c r="B158" s="6" t="s">
        <v>186</v>
      </c>
      <c r="C158" s="6" t="s">
        <v>290</v>
      </c>
      <c r="D158" s="6" t="s">
        <v>427</v>
      </c>
      <c r="E158" s="6" t="s">
        <v>428</v>
      </c>
      <c r="F158" s="6" t="s">
        <v>866</v>
      </c>
      <c r="G158" s="6" t="s">
        <v>187</v>
      </c>
      <c r="H158" s="6" t="s">
        <v>188</v>
      </c>
      <c r="I158" s="6" t="s">
        <v>189</v>
      </c>
      <c r="J158" s="6" t="s">
        <v>190</v>
      </c>
      <c r="K158" s="6">
        <v>21</v>
      </c>
      <c r="L158" s="10" t="s">
        <v>333</v>
      </c>
      <c r="M158" s="10"/>
      <c r="N158" s="6"/>
    </row>
    <row r="159" customHeight="1" spans="1:14">
      <c r="A159" s="6">
        <v>54281</v>
      </c>
      <c r="B159" s="6" t="s">
        <v>955</v>
      </c>
      <c r="C159" s="6" t="s">
        <v>290</v>
      </c>
      <c r="D159" s="6" t="s">
        <v>427</v>
      </c>
      <c r="E159" s="6" t="s">
        <v>428</v>
      </c>
      <c r="F159" s="6" t="s">
        <v>866</v>
      </c>
      <c r="G159" s="6" t="s">
        <v>956</v>
      </c>
      <c r="H159" s="6" t="s">
        <v>957</v>
      </c>
      <c r="I159" s="6" t="s">
        <v>958</v>
      </c>
      <c r="J159" s="6" t="s">
        <v>959</v>
      </c>
      <c r="K159" s="6">
        <v>22</v>
      </c>
      <c r="L159" s="10" t="s">
        <v>333</v>
      </c>
      <c r="M159" s="10"/>
      <c r="N159" s="6"/>
    </row>
    <row r="160" customHeight="1" spans="1:14">
      <c r="A160" s="15">
        <v>54097</v>
      </c>
      <c r="B160" s="15" t="s">
        <v>960</v>
      </c>
      <c r="C160" s="15" t="s">
        <v>290</v>
      </c>
      <c r="D160" s="15" t="s">
        <v>427</v>
      </c>
      <c r="E160" s="15" t="s">
        <v>428</v>
      </c>
      <c r="F160" s="15" t="s">
        <v>866</v>
      </c>
      <c r="G160" s="15" t="s">
        <v>961</v>
      </c>
      <c r="H160" s="15" t="s">
        <v>962</v>
      </c>
      <c r="I160" s="15" t="s">
        <v>963</v>
      </c>
      <c r="J160" s="15" t="s">
        <v>964</v>
      </c>
      <c r="K160" s="6">
        <v>23</v>
      </c>
      <c r="L160" s="10" t="s">
        <v>333</v>
      </c>
      <c r="M160" s="10"/>
      <c r="N160" s="6"/>
    </row>
    <row r="161" customHeight="1" spans="1:14">
      <c r="A161" s="6">
        <v>54403</v>
      </c>
      <c r="B161" s="6" t="s">
        <v>965</v>
      </c>
      <c r="C161" s="6" t="s">
        <v>290</v>
      </c>
      <c r="D161" s="6" t="s">
        <v>427</v>
      </c>
      <c r="E161" s="6" t="s">
        <v>428</v>
      </c>
      <c r="F161" s="6" t="s">
        <v>866</v>
      </c>
      <c r="G161" s="6" t="s">
        <v>966</v>
      </c>
      <c r="H161" s="6" t="s">
        <v>966</v>
      </c>
      <c r="I161" s="6" t="s">
        <v>967</v>
      </c>
      <c r="J161" s="6" t="s">
        <v>968</v>
      </c>
      <c r="K161" s="6">
        <v>24</v>
      </c>
      <c r="L161" s="10" t="s">
        <v>333</v>
      </c>
      <c r="M161" s="10"/>
      <c r="N161" s="6"/>
    </row>
    <row r="162" customHeight="1" spans="1:14">
      <c r="A162" s="6">
        <v>57933</v>
      </c>
      <c r="B162" s="6" t="s">
        <v>969</v>
      </c>
      <c r="C162" s="6" t="s">
        <v>290</v>
      </c>
      <c r="D162" s="6" t="s">
        <v>427</v>
      </c>
      <c r="E162" s="6" t="s">
        <v>428</v>
      </c>
      <c r="F162" s="6" t="s">
        <v>866</v>
      </c>
      <c r="G162" s="6" t="s">
        <v>970</v>
      </c>
      <c r="H162" s="6" t="s">
        <v>971</v>
      </c>
      <c r="I162" s="6" t="s">
        <v>972</v>
      </c>
      <c r="J162" s="6" t="s">
        <v>973</v>
      </c>
      <c r="K162" s="6">
        <v>27</v>
      </c>
      <c r="L162" s="10" t="s">
        <v>333</v>
      </c>
      <c r="M162" s="10"/>
      <c r="N162" s="6"/>
    </row>
    <row r="163" customHeight="1" spans="1:14">
      <c r="A163" s="15">
        <v>54219</v>
      </c>
      <c r="B163" s="15" t="s">
        <v>974</v>
      </c>
      <c r="C163" s="15" t="s">
        <v>290</v>
      </c>
      <c r="D163" s="15" t="s">
        <v>427</v>
      </c>
      <c r="E163" s="15" t="s">
        <v>428</v>
      </c>
      <c r="F163" s="15" t="s">
        <v>866</v>
      </c>
      <c r="G163" s="15" t="s">
        <v>975</v>
      </c>
      <c r="H163" s="15" t="s">
        <v>658</v>
      </c>
      <c r="I163" s="15" t="s">
        <v>659</v>
      </c>
      <c r="J163" s="187" t="s">
        <v>976</v>
      </c>
      <c r="K163" s="6">
        <v>28</v>
      </c>
      <c r="L163" s="10" t="s">
        <v>333</v>
      </c>
      <c r="M163" s="10"/>
      <c r="N163" s="6"/>
    </row>
    <row r="164" customHeight="1" spans="1:14">
      <c r="A164" s="6">
        <v>54095</v>
      </c>
      <c r="B164" s="6" t="s">
        <v>977</v>
      </c>
      <c r="C164" s="6" t="s">
        <v>290</v>
      </c>
      <c r="D164" s="6" t="s">
        <v>427</v>
      </c>
      <c r="E164" s="6" t="s">
        <v>428</v>
      </c>
      <c r="F164" s="6" t="s">
        <v>866</v>
      </c>
      <c r="G164" s="6" t="s">
        <v>978</v>
      </c>
      <c r="H164" s="6" t="s">
        <v>979</v>
      </c>
      <c r="I164" s="6" t="s">
        <v>980</v>
      </c>
      <c r="J164" s="6" t="s">
        <v>981</v>
      </c>
      <c r="K164" s="6">
        <v>29</v>
      </c>
      <c r="L164" s="10" t="s">
        <v>368</v>
      </c>
      <c r="M164" s="10"/>
      <c r="N164" s="6"/>
    </row>
    <row r="165" customHeight="1" spans="1:14">
      <c r="A165" s="6">
        <v>55393</v>
      </c>
      <c r="B165" s="6" t="s">
        <v>982</v>
      </c>
      <c r="C165" s="6" t="s">
        <v>290</v>
      </c>
      <c r="D165" s="6" t="s">
        <v>427</v>
      </c>
      <c r="E165" s="6" t="s">
        <v>428</v>
      </c>
      <c r="F165" s="6" t="s">
        <v>866</v>
      </c>
      <c r="G165" s="6" t="s">
        <v>983</v>
      </c>
      <c r="H165" s="6" t="s">
        <v>984</v>
      </c>
      <c r="I165" s="6" t="s">
        <v>985</v>
      </c>
      <c r="J165" s="6" t="s">
        <v>986</v>
      </c>
      <c r="K165" s="6">
        <v>30</v>
      </c>
      <c r="L165" s="10" t="s">
        <v>368</v>
      </c>
      <c r="M165" s="10"/>
      <c r="N165" s="6"/>
    </row>
    <row r="166" customHeight="1" spans="1:14">
      <c r="A166" s="29">
        <v>98216</v>
      </c>
      <c r="B166" s="29" t="s">
        <v>987</v>
      </c>
      <c r="C166" s="29" t="s">
        <v>369</v>
      </c>
      <c r="D166" s="29" t="s">
        <v>596</v>
      </c>
      <c r="E166" s="29" t="s">
        <v>597</v>
      </c>
      <c r="F166" s="29" t="s">
        <v>988</v>
      </c>
      <c r="G166" s="29" t="s">
        <v>989</v>
      </c>
      <c r="H166" s="29" t="s">
        <v>86</v>
      </c>
      <c r="I166" s="29" t="s">
        <v>990</v>
      </c>
      <c r="J166" s="29" t="s">
        <v>991</v>
      </c>
      <c r="K166" s="29">
        <v>31</v>
      </c>
      <c r="L166" s="32" t="s">
        <v>373</v>
      </c>
      <c r="M166" s="32"/>
      <c r="N166" s="29"/>
    </row>
    <row r="167" customHeight="1" spans="1:14">
      <c r="A167" s="29">
        <v>98214</v>
      </c>
      <c r="B167" s="29" t="s">
        <v>992</v>
      </c>
      <c r="C167" s="29" t="s">
        <v>369</v>
      </c>
      <c r="D167" s="29" t="s">
        <v>596</v>
      </c>
      <c r="E167" s="29" t="s">
        <v>597</v>
      </c>
      <c r="F167" s="29" t="s">
        <v>988</v>
      </c>
      <c r="G167" s="29" t="s">
        <v>993</v>
      </c>
      <c r="H167" s="29" t="s">
        <v>86</v>
      </c>
      <c r="I167" s="29" t="s">
        <v>994</v>
      </c>
      <c r="J167" s="29" t="s">
        <v>995</v>
      </c>
      <c r="K167" s="29">
        <v>32</v>
      </c>
      <c r="L167" s="32" t="s">
        <v>373</v>
      </c>
      <c r="M167" s="32"/>
      <c r="N167" s="29"/>
    </row>
    <row r="168" customHeight="1" spans="1:14">
      <c r="A168" s="6">
        <v>53650</v>
      </c>
      <c r="B168" s="6" t="s">
        <v>996</v>
      </c>
      <c r="C168" s="6" t="s">
        <v>290</v>
      </c>
      <c r="D168" s="6" t="s">
        <v>427</v>
      </c>
      <c r="E168" s="6" t="s">
        <v>428</v>
      </c>
      <c r="F168" s="6" t="s">
        <v>866</v>
      </c>
      <c r="G168" s="6" t="s">
        <v>997</v>
      </c>
      <c r="H168" s="6" t="s">
        <v>998</v>
      </c>
      <c r="I168" s="6" t="s">
        <v>999</v>
      </c>
      <c r="J168" s="6" t="s">
        <v>1000</v>
      </c>
      <c r="K168" s="6">
        <v>33</v>
      </c>
      <c r="L168" s="10" t="s">
        <v>368</v>
      </c>
      <c r="M168" s="10"/>
      <c r="N168" s="6"/>
    </row>
    <row r="169" customHeight="1" spans="1:14">
      <c r="A169" s="6">
        <v>54961</v>
      </c>
      <c r="B169" s="6" t="s">
        <v>1001</v>
      </c>
      <c r="C169" s="6" t="s">
        <v>290</v>
      </c>
      <c r="D169" s="6" t="s">
        <v>427</v>
      </c>
      <c r="E169" s="6" t="s">
        <v>428</v>
      </c>
      <c r="F169" s="6" t="s">
        <v>866</v>
      </c>
      <c r="G169" s="6" t="s">
        <v>1002</v>
      </c>
      <c r="H169" s="6" t="s">
        <v>1003</v>
      </c>
      <c r="I169" s="6" t="s">
        <v>1004</v>
      </c>
      <c r="J169" s="6" t="s">
        <v>1005</v>
      </c>
      <c r="K169" s="6">
        <v>34</v>
      </c>
      <c r="L169" s="10" t="s">
        <v>368</v>
      </c>
      <c r="M169" s="10"/>
      <c r="N169" s="6"/>
    </row>
    <row r="170" customHeight="1" spans="1:14">
      <c r="A170" s="6">
        <v>53681</v>
      </c>
      <c r="B170" s="6" t="s">
        <v>1006</v>
      </c>
      <c r="C170" s="6" t="s">
        <v>290</v>
      </c>
      <c r="D170" s="6" t="s">
        <v>427</v>
      </c>
      <c r="E170" s="6" t="s">
        <v>428</v>
      </c>
      <c r="F170" s="6" t="s">
        <v>866</v>
      </c>
      <c r="G170" s="6" t="s">
        <v>1007</v>
      </c>
      <c r="H170" s="6" t="s">
        <v>1008</v>
      </c>
      <c r="I170" s="6" t="s">
        <v>1009</v>
      </c>
      <c r="J170" s="6" t="s">
        <v>1010</v>
      </c>
      <c r="K170" s="6">
        <v>35</v>
      </c>
      <c r="L170" s="10" t="s">
        <v>368</v>
      </c>
      <c r="M170" s="10"/>
      <c r="N170" s="6"/>
    </row>
    <row r="171" customHeight="1" spans="1:14">
      <c r="A171" s="6">
        <v>54061</v>
      </c>
      <c r="B171" s="6" t="s">
        <v>1011</v>
      </c>
      <c r="C171" s="6" t="s">
        <v>290</v>
      </c>
      <c r="D171" s="6" t="s">
        <v>427</v>
      </c>
      <c r="E171" s="6" t="s">
        <v>428</v>
      </c>
      <c r="F171" s="6" t="s">
        <v>866</v>
      </c>
      <c r="G171" s="6" t="s">
        <v>1012</v>
      </c>
      <c r="H171" s="6" t="s">
        <v>1013</v>
      </c>
      <c r="I171" s="6" t="s">
        <v>1014</v>
      </c>
      <c r="J171" s="6" t="s">
        <v>1015</v>
      </c>
      <c r="K171" s="6">
        <v>36</v>
      </c>
      <c r="L171" s="10" t="s">
        <v>368</v>
      </c>
      <c r="M171" s="10"/>
      <c r="N171" s="6"/>
    </row>
    <row r="172" customHeight="1" spans="1:14">
      <c r="A172" s="6">
        <v>55578</v>
      </c>
      <c r="B172" s="6" t="s">
        <v>1016</v>
      </c>
      <c r="C172" s="6" t="s">
        <v>290</v>
      </c>
      <c r="D172" s="6" t="s">
        <v>427</v>
      </c>
      <c r="E172" s="6" t="s">
        <v>428</v>
      </c>
      <c r="F172" s="6" t="s">
        <v>866</v>
      </c>
      <c r="G172" s="6" t="s">
        <v>1017</v>
      </c>
      <c r="H172" s="6" t="s">
        <v>1018</v>
      </c>
      <c r="I172" s="6" t="s">
        <v>1019</v>
      </c>
      <c r="J172" s="6" t="s">
        <v>1020</v>
      </c>
      <c r="K172" s="6">
        <v>37</v>
      </c>
      <c r="L172" s="10" t="s">
        <v>368</v>
      </c>
      <c r="M172" s="10"/>
      <c r="N172" s="6"/>
    </row>
    <row r="173" customHeight="1" spans="1:14">
      <c r="A173" s="6">
        <v>53428</v>
      </c>
      <c r="B173" s="6" t="s">
        <v>1021</v>
      </c>
      <c r="C173" s="6" t="s">
        <v>290</v>
      </c>
      <c r="D173" s="6" t="s">
        <v>427</v>
      </c>
      <c r="E173" s="6" t="s">
        <v>428</v>
      </c>
      <c r="F173" s="6" t="s">
        <v>866</v>
      </c>
      <c r="G173" s="6" t="s">
        <v>1022</v>
      </c>
      <c r="H173" s="6" t="s">
        <v>1023</v>
      </c>
      <c r="I173" s="6" t="s">
        <v>531</v>
      </c>
      <c r="J173" s="6" t="s">
        <v>1024</v>
      </c>
      <c r="K173" s="6">
        <v>38</v>
      </c>
      <c r="L173" s="10" t="s">
        <v>368</v>
      </c>
      <c r="M173" s="10"/>
      <c r="N173" s="6"/>
    </row>
    <row r="174" customHeight="1" spans="1:14">
      <c r="A174" s="6">
        <v>53436</v>
      </c>
      <c r="B174" s="6" t="s">
        <v>1025</v>
      </c>
      <c r="C174" s="6" t="s">
        <v>290</v>
      </c>
      <c r="D174" s="6" t="s">
        <v>427</v>
      </c>
      <c r="E174" s="6" t="s">
        <v>428</v>
      </c>
      <c r="F174" s="6" t="s">
        <v>866</v>
      </c>
      <c r="G174" s="6" t="s">
        <v>1026</v>
      </c>
      <c r="H174" s="6" t="s">
        <v>1027</v>
      </c>
      <c r="I174" s="6" t="s">
        <v>1028</v>
      </c>
      <c r="J174" s="6" t="s">
        <v>1029</v>
      </c>
      <c r="K174" s="6">
        <v>39</v>
      </c>
      <c r="L174" s="10" t="s">
        <v>368</v>
      </c>
      <c r="M174" s="10"/>
      <c r="N174" s="6"/>
    </row>
    <row r="175" customHeight="1" spans="1:14">
      <c r="A175" s="6">
        <v>53435</v>
      </c>
      <c r="B175" s="6" t="s">
        <v>1030</v>
      </c>
      <c r="C175" s="6" t="s">
        <v>290</v>
      </c>
      <c r="D175" s="6" t="s">
        <v>427</v>
      </c>
      <c r="E175" s="6" t="s">
        <v>428</v>
      </c>
      <c r="F175" s="6" t="s">
        <v>866</v>
      </c>
      <c r="G175" s="6" t="s">
        <v>1031</v>
      </c>
      <c r="H175" s="6" t="s">
        <v>1032</v>
      </c>
      <c r="I175" s="6" t="s">
        <v>1033</v>
      </c>
      <c r="J175" s="6" t="s">
        <v>1034</v>
      </c>
      <c r="K175" s="6">
        <v>40</v>
      </c>
      <c r="L175" s="10" t="s">
        <v>368</v>
      </c>
      <c r="M175" s="10"/>
      <c r="N175" s="6"/>
    </row>
    <row r="176" customHeight="1" spans="1:14">
      <c r="A176" s="6">
        <v>53618</v>
      </c>
      <c r="B176" s="6" t="s">
        <v>1035</v>
      </c>
      <c r="C176" s="6" t="s">
        <v>290</v>
      </c>
      <c r="D176" s="6" t="s">
        <v>427</v>
      </c>
      <c r="E176" s="6" t="s">
        <v>428</v>
      </c>
      <c r="F176" s="6" t="s">
        <v>866</v>
      </c>
      <c r="G176" s="6" t="s">
        <v>1036</v>
      </c>
      <c r="H176" s="6" t="s">
        <v>1037</v>
      </c>
      <c r="I176" s="6" t="s">
        <v>1038</v>
      </c>
      <c r="J176" s="6" t="s">
        <v>1039</v>
      </c>
      <c r="K176" s="6">
        <v>41</v>
      </c>
      <c r="L176" s="10" t="s">
        <v>368</v>
      </c>
      <c r="M176" s="10"/>
      <c r="N176" s="6"/>
    </row>
    <row r="177" customHeight="1" spans="1:14">
      <c r="A177" s="6">
        <v>54009</v>
      </c>
      <c r="B177" s="6" t="s">
        <v>1040</v>
      </c>
      <c r="C177" s="6" t="s">
        <v>290</v>
      </c>
      <c r="D177" s="6" t="s">
        <v>427</v>
      </c>
      <c r="E177" s="6" t="s">
        <v>428</v>
      </c>
      <c r="F177" s="6" t="s">
        <v>866</v>
      </c>
      <c r="G177" s="6" t="s">
        <v>1041</v>
      </c>
      <c r="H177" s="6" t="s">
        <v>1041</v>
      </c>
      <c r="I177" s="6" t="s">
        <v>1042</v>
      </c>
      <c r="J177" s="6" t="s">
        <v>1043</v>
      </c>
      <c r="K177" s="6">
        <v>42</v>
      </c>
      <c r="L177" s="10" t="s">
        <v>368</v>
      </c>
      <c r="M177" s="10"/>
      <c r="N177" s="6"/>
    </row>
    <row r="178" customHeight="1" spans="1:14">
      <c r="A178" s="6">
        <v>54981</v>
      </c>
      <c r="B178" s="6" t="s">
        <v>1044</v>
      </c>
      <c r="C178" s="6" t="s">
        <v>290</v>
      </c>
      <c r="D178" s="6" t="s">
        <v>427</v>
      </c>
      <c r="E178" s="6" t="s">
        <v>428</v>
      </c>
      <c r="F178" s="6" t="s">
        <v>866</v>
      </c>
      <c r="G178" s="6" t="s">
        <v>1045</v>
      </c>
      <c r="H178" s="6" t="s">
        <v>1046</v>
      </c>
      <c r="I178" s="6" t="s">
        <v>706</v>
      </c>
      <c r="J178" s="6" t="s">
        <v>1047</v>
      </c>
      <c r="K178" s="6">
        <v>43</v>
      </c>
      <c r="L178" s="10" t="s">
        <v>368</v>
      </c>
      <c r="M178" s="10"/>
      <c r="N178" s="6"/>
    </row>
    <row r="179" customHeight="1" spans="1:14">
      <c r="A179" s="6">
        <v>54461</v>
      </c>
      <c r="B179" s="6" t="s">
        <v>1048</v>
      </c>
      <c r="C179" s="6" t="s">
        <v>290</v>
      </c>
      <c r="D179" s="6" t="s">
        <v>427</v>
      </c>
      <c r="E179" s="6" t="s">
        <v>428</v>
      </c>
      <c r="F179" s="6" t="s">
        <v>866</v>
      </c>
      <c r="G179" s="6" t="s">
        <v>1049</v>
      </c>
      <c r="H179" s="6" t="s">
        <v>1050</v>
      </c>
      <c r="I179" s="6" t="s">
        <v>1051</v>
      </c>
      <c r="J179" s="6" t="s">
        <v>1052</v>
      </c>
      <c r="K179" s="6">
        <v>44</v>
      </c>
      <c r="L179" s="10" t="s">
        <v>368</v>
      </c>
      <c r="M179" s="10"/>
      <c r="N179" s="6"/>
    </row>
    <row r="180" customHeight="1" spans="1:14">
      <c r="A180" s="6">
        <v>53647</v>
      </c>
      <c r="B180" s="6" t="s">
        <v>1053</v>
      </c>
      <c r="C180" s="6" t="s">
        <v>290</v>
      </c>
      <c r="D180" s="6" t="s">
        <v>427</v>
      </c>
      <c r="E180" s="6" t="s">
        <v>428</v>
      </c>
      <c r="F180" s="6" t="s">
        <v>866</v>
      </c>
      <c r="G180" s="6" t="s">
        <v>1054</v>
      </c>
      <c r="H180" s="6" t="s">
        <v>1054</v>
      </c>
      <c r="I180" s="6" t="s">
        <v>1055</v>
      </c>
      <c r="J180" s="6" t="s">
        <v>1056</v>
      </c>
      <c r="K180" s="6">
        <v>45</v>
      </c>
      <c r="L180" s="10" t="s">
        <v>368</v>
      </c>
      <c r="M180" s="10"/>
      <c r="N180" s="6"/>
    </row>
    <row r="181" customHeight="1" spans="1:14">
      <c r="A181" s="6">
        <v>54804</v>
      </c>
      <c r="B181" s="6" t="s">
        <v>231</v>
      </c>
      <c r="C181" s="6" t="s">
        <v>290</v>
      </c>
      <c r="D181" s="6" t="s">
        <v>427</v>
      </c>
      <c r="E181" s="6" t="s">
        <v>428</v>
      </c>
      <c r="F181" s="6" t="s">
        <v>866</v>
      </c>
      <c r="G181" s="6" t="s">
        <v>232</v>
      </c>
      <c r="H181" s="6" t="s">
        <v>233</v>
      </c>
      <c r="I181" s="6" t="s">
        <v>234</v>
      </c>
      <c r="J181" s="6" t="s">
        <v>235</v>
      </c>
      <c r="K181" s="6">
        <v>46</v>
      </c>
      <c r="L181" s="10" t="s">
        <v>368</v>
      </c>
      <c r="M181" s="10"/>
      <c r="N181" s="6"/>
    </row>
    <row r="182" customHeight="1" spans="1:14">
      <c r="A182" s="6">
        <v>54286</v>
      </c>
      <c r="B182" s="6" t="s">
        <v>1057</v>
      </c>
      <c r="C182" s="6" t="s">
        <v>290</v>
      </c>
      <c r="D182" s="6" t="s">
        <v>427</v>
      </c>
      <c r="E182" s="6" t="s">
        <v>428</v>
      </c>
      <c r="F182" s="6" t="s">
        <v>866</v>
      </c>
      <c r="G182" s="6" t="s">
        <v>1058</v>
      </c>
      <c r="H182" s="6" t="s">
        <v>1059</v>
      </c>
      <c r="I182" s="6" t="s">
        <v>1060</v>
      </c>
      <c r="J182" s="6" t="s">
        <v>1061</v>
      </c>
      <c r="K182" s="6">
        <v>47</v>
      </c>
      <c r="L182" s="10" t="s">
        <v>368</v>
      </c>
      <c r="M182" s="10"/>
      <c r="N182" s="6"/>
    </row>
    <row r="183" customHeight="1" spans="1:14">
      <c r="A183" s="29">
        <v>98211</v>
      </c>
      <c r="B183" s="29" t="s">
        <v>84</v>
      </c>
      <c r="C183" s="29" t="s">
        <v>369</v>
      </c>
      <c r="D183" s="29" t="s">
        <v>596</v>
      </c>
      <c r="E183" s="29" t="s">
        <v>597</v>
      </c>
      <c r="F183" s="29" t="s">
        <v>988</v>
      </c>
      <c r="G183" s="29" t="s">
        <v>85</v>
      </c>
      <c r="H183" s="29" t="s">
        <v>86</v>
      </c>
      <c r="I183" s="29" t="s">
        <v>87</v>
      </c>
      <c r="J183" s="29" t="s">
        <v>88</v>
      </c>
      <c r="K183" s="29">
        <v>48</v>
      </c>
      <c r="L183" s="32" t="s">
        <v>373</v>
      </c>
      <c r="M183" s="32"/>
      <c r="N183" s="29"/>
    </row>
    <row r="184" customHeight="1" spans="1:14">
      <c r="A184" s="29">
        <v>98224</v>
      </c>
      <c r="B184" s="29" t="s">
        <v>1062</v>
      </c>
      <c r="C184" s="29" t="s">
        <v>369</v>
      </c>
      <c r="D184" s="29" t="s">
        <v>596</v>
      </c>
      <c r="E184" s="29" t="s">
        <v>597</v>
      </c>
      <c r="F184" s="29" t="s">
        <v>988</v>
      </c>
      <c r="G184" s="29" t="s">
        <v>1063</v>
      </c>
      <c r="H184" s="29" t="s">
        <v>86</v>
      </c>
      <c r="I184" s="29" t="s">
        <v>1064</v>
      </c>
      <c r="J184" s="29" t="s">
        <v>1065</v>
      </c>
      <c r="K184" s="29">
        <v>49</v>
      </c>
      <c r="L184" s="32" t="s">
        <v>373</v>
      </c>
      <c r="M184" s="32"/>
      <c r="N184" s="29"/>
    </row>
    <row r="185" customHeight="1" spans="1:14">
      <c r="A185" s="6">
        <v>62039</v>
      </c>
      <c r="B185" s="6" t="s">
        <v>1066</v>
      </c>
      <c r="C185" s="6" t="s">
        <v>290</v>
      </c>
      <c r="D185" s="6" t="s">
        <v>427</v>
      </c>
      <c r="E185" s="6" t="s">
        <v>428</v>
      </c>
      <c r="F185" s="6" t="s">
        <v>866</v>
      </c>
      <c r="G185" s="6" t="s">
        <v>1067</v>
      </c>
      <c r="H185" s="6" t="s">
        <v>1068</v>
      </c>
      <c r="I185" s="6" t="s">
        <v>1069</v>
      </c>
      <c r="J185" s="6" t="s">
        <v>1070</v>
      </c>
      <c r="K185" s="6">
        <v>50</v>
      </c>
      <c r="L185" s="10" t="s">
        <v>368</v>
      </c>
      <c r="M185" s="10"/>
      <c r="N185" s="6"/>
    </row>
    <row r="186" customHeight="1" spans="1:14">
      <c r="A186" s="6">
        <v>62470</v>
      </c>
      <c r="B186" s="6" t="s">
        <v>1071</v>
      </c>
      <c r="C186" s="6" t="s">
        <v>290</v>
      </c>
      <c r="D186" s="6" t="s">
        <v>427</v>
      </c>
      <c r="E186" s="6" t="s">
        <v>428</v>
      </c>
      <c r="F186" s="6" t="s">
        <v>866</v>
      </c>
      <c r="G186" s="6" t="s">
        <v>1072</v>
      </c>
      <c r="H186" s="6" t="s">
        <v>1073</v>
      </c>
      <c r="I186" s="6" t="s">
        <v>1074</v>
      </c>
      <c r="J186" s="6" t="s">
        <v>1075</v>
      </c>
      <c r="K186" s="6">
        <v>51</v>
      </c>
      <c r="L186" s="10" t="s">
        <v>368</v>
      </c>
      <c r="M186" s="10"/>
      <c r="N186" s="6"/>
    </row>
    <row r="187" customHeight="1" spans="1:14">
      <c r="A187" s="6">
        <v>55301</v>
      </c>
      <c r="B187" s="6" t="s">
        <v>1076</v>
      </c>
      <c r="C187" s="6" t="s">
        <v>290</v>
      </c>
      <c r="D187" s="6" t="s">
        <v>427</v>
      </c>
      <c r="E187" s="6" t="s">
        <v>428</v>
      </c>
      <c r="F187" s="6" t="s">
        <v>866</v>
      </c>
      <c r="G187" s="6" t="s">
        <v>1077</v>
      </c>
      <c r="H187" s="6" t="s">
        <v>1078</v>
      </c>
      <c r="I187" s="6" t="s">
        <v>578</v>
      </c>
      <c r="J187" s="6" t="s">
        <v>1079</v>
      </c>
      <c r="K187" s="6">
        <v>52</v>
      </c>
      <c r="L187" s="10" t="s">
        <v>368</v>
      </c>
      <c r="M187" s="10"/>
      <c r="N187" s="6"/>
    </row>
    <row r="188" customHeight="1" spans="1:14">
      <c r="A188" s="6">
        <v>55157</v>
      </c>
      <c r="B188" s="6" t="s">
        <v>1080</v>
      </c>
      <c r="C188" s="6" t="s">
        <v>290</v>
      </c>
      <c r="D188" s="6" t="s">
        <v>427</v>
      </c>
      <c r="E188" s="6" t="s">
        <v>428</v>
      </c>
      <c r="F188" s="6" t="s">
        <v>866</v>
      </c>
      <c r="G188" s="6" t="s">
        <v>1081</v>
      </c>
      <c r="H188" s="6" t="s">
        <v>1082</v>
      </c>
      <c r="I188" s="6" t="s">
        <v>1083</v>
      </c>
      <c r="J188" s="6" t="s">
        <v>1084</v>
      </c>
      <c r="K188" s="6">
        <v>53</v>
      </c>
      <c r="L188" s="10" t="s">
        <v>368</v>
      </c>
      <c r="M188" s="10"/>
      <c r="N188" s="6"/>
    </row>
    <row r="189" customHeight="1" spans="1:14">
      <c r="A189" s="6">
        <v>54627</v>
      </c>
      <c r="B189" s="6" t="s">
        <v>1085</v>
      </c>
      <c r="C189" s="6" t="s">
        <v>290</v>
      </c>
      <c r="D189" s="6" t="s">
        <v>427</v>
      </c>
      <c r="E189" s="6" t="s">
        <v>428</v>
      </c>
      <c r="F189" s="6" t="s">
        <v>866</v>
      </c>
      <c r="G189" s="6" t="s">
        <v>1086</v>
      </c>
      <c r="H189" s="6" t="s">
        <v>1087</v>
      </c>
      <c r="I189" s="6" t="s">
        <v>753</v>
      </c>
      <c r="J189" s="6" t="s">
        <v>1088</v>
      </c>
      <c r="K189" s="6">
        <v>54</v>
      </c>
      <c r="L189" s="10" t="s">
        <v>368</v>
      </c>
      <c r="M189" s="10"/>
      <c r="N189" s="6"/>
    </row>
    <row r="190" customHeight="1" spans="1:14">
      <c r="A190" s="6">
        <v>58468</v>
      </c>
      <c r="B190" s="6" t="s">
        <v>1089</v>
      </c>
      <c r="C190" s="6" t="s">
        <v>290</v>
      </c>
      <c r="D190" s="6" t="s">
        <v>427</v>
      </c>
      <c r="E190" s="6" t="s">
        <v>428</v>
      </c>
      <c r="F190" s="6" t="s">
        <v>866</v>
      </c>
      <c r="G190" s="6" t="s">
        <v>1090</v>
      </c>
      <c r="H190" s="6" t="s">
        <v>1091</v>
      </c>
      <c r="I190" s="6" t="s">
        <v>1092</v>
      </c>
      <c r="J190" s="6" t="s">
        <v>1093</v>
      </c>
      <c r="K190" s="6">
        <v>55</v>
      </c>
      <c r="L190" s="10" t="s">
        <v>368</v>
      </c>
      <c r="M190" s="10"/>
      <c r="N190" s="6"/>
    </row>
    <row r="191" customHeight="1" spans="1:14">
      <c r="A191" s="6">
        <v>58476</v>
      </c>
      <c r="B191" s="6" t="s">
        <v>1094</v>
      </c>
      <c r="C191" s="6" t="s">
        <v>290</v>
      </c>
      <c r="D191" s="6" t="s">
        <v>427</v>
      </c>
      <c r="E191" s="6" t="s">
        <v>428</v>
      </c>
      <c r="F191" s="6" t="s">
        <v>866</v>
      </c>
      <c r="G191" s="6" t="s">
        <v>1095</v>
      </c>
      <c r="H191" s="6" t="s">
        <v>715</v>
      </c>
      <c r="I191" s="6" t="s">
        <v>1096</v>
      </c>
      <c r="J191" s="6" t="s">
        <v>1097</v>
      </c>
      <c r="K191" s="6">
        <v>56</v>
      </c>
      <c r="L191" s="10" t="s">
        <v>368</v>
      </c>
      <c r="M191" s="10"/>
      <c r="N191" s="6"/>
    </row>
    <row r="192" customHeight="1" spans="1:14">
      <c r="A192" s="6" t="s">
        <v>1098</v>
      </c>
      <c r="B192" s="6"/>
      <c r="C192" s="6"/>
      <c r="D192" s="6"/>
      <c r="E192" s="6"/>
      <c r="F192" s="6"/>
      <c r="G192" s="6"/>
      <c r="H192" s="6"/>
      <c r="I192" s="6"/>
      <c r="J192" s="6"/>
      <c r="K192" s="6"/>
      <c r="L192" s="10"/>
      <c r="M192" s="10"/>
      <c r="N192" s="6"/>
    </row>
    <row r="193" customHeight="1" spans="1:15">
      <c r="A193" s="6">
        <v>54596</v>
      </c>
      <c r="B193" s="6" t="s">
        <v>1099</v>
      </c>
      <c r="C193" s="6" t="s">
        <v>290</v>
      </c>
      <c r="D193" s="6" t="s">
        <v>1100</v>
      </c>
      <c r="E193" s="6" t="s">
        <v>1101</v>
      </c>
      <c r="F193" s="6" t="s">
        <v>1102</v>
      </c>
      <c r="G193" s="6" t="s">
        <v>1103</v>
      </c>
      <c r="H193" s="6" t="s">
        <v>966</v>
      </c>
      <c r="I193" s="6" t="s">
        <v>967</v>
      </c>
      <c r="J193" s="6" t="s">
        <v>1104</v>
      </c>
      <c r="K193" s="6">
        <v>4</v>
      </c>
      <c r="L193" s="9" t="s">
        <v>298</v>
      </c>
      <c r="M193" s="130" t="s">
        <v>299</v>
      </c>
      <c r="N193" s="6"/>
      <c r="O193" s="121" t="s">
        <v>300</v>
      </c>
    </row>
    <row r="194" customHeight="1" spans="1:15">
      <c r="A194" s="6">
        <v>53965</v>
      </c>
      <c r="B194" s="6" t="s">
        <v>1105</v>
      </c>
      <c r="C194" s="6" t="s">
        <v>290</v>
      </c>
      <c r="D194" s="6" t="s">
        <v>1100</v>
      </c>
      <c r="E194" s="6" t="s">
        <v>1101</v>
      </c>
      <c r="F194" s="6" t="s">
        <v>1102</v>
      </c>
      <c r="G194" s="6" t="s">
        <v>1106</v>
      </c>
      <c r="H194" s="6" t="s">
        <v>1106</v>
      </c>
      <c r="I194" s="6" t="s">
        <v>1107</v>
      </c>
      <c r="J194" s="6" t="s">
        <v>1108</v>
      </c>
      <c r="K194" s="6">
        <v>6</v>
      </c>
      <c r="L194" s="9" t="s">
        <v>298</v>
      </c>
      <c r="M194" s="130" t="s">
        <v>299</v>
      </c>
      <c r="N194" s="6"/>
      <c r="O194" s="112"/>
    </row>
    <row r="195" customHeight="1" spans="1:15">
      <c r="A195" s="6">
        <v>53651</v>
      </c>
      <c r="B195" s="6" t="s">
        <v>145</v>
      </c>
      <c r="C195" s="6" t="s">
        <v>290</v>
      </c>
      <c r="D195" s="6" t="s">
        <v>1100</v>
      </c>
      <c r="E195" s="6" t="s">
        <v>1101</v>
      </c>
      <c r="F195" s="6" t="s">
        <v>1102</v>
      </c>
      <c r="G195" s="6" t="s">
        <v>146</v>
      </c>
      <c r="H195" s="6" t="s">
        <v>147</v>
      </c>
      <c r="I195" s="6" t="s">
        <v>148</v>
      </c>
      <c r="J195" s="6" t="s">
        <v>149</v>
      </c>
      <c r="K195" s="6">
        <v>5</v>
      </c>
      <c r="L195" s="9" t="s">
        <v>311</v>
      </c>
      <c r="M195" s="130" t="s">
        <v>299</v>
      </c>
      <c r="N195" s="6"/>
      <c r="O195" s="112"/>
    </row>
    <row r="196" customHeight="1" spans="1:15">
      <c r="A196" s="6">
        <v>56606</v>
      </c>
      <c r="B196" s="6" t="s">
        <v>1109</v>
      </c>
      <c r="C196" s="6" t="s">
        <v>290</v>
      </c>
      <c r="D196" s="6" t="s">
        <v>1100</v>
      </c>
      <c r="E196" s="6" t="s">
        <v>1101</v>
      </c>
      <c r="F196" s="6" t="s">
        <v>1102</v>
      </c>
      <c r="G196" s="6" t="s">
        <v>1110</v>
      </c>
      <c r="H196" s="6" t="s">
        <v>1110</v>
      </c>
      <c r="I196" s="6" t="s">
        <v>1111</v>
      </c>
      <c r="J196" s="6" t="s">
        <v>1112</v>
      </c>
      <c r="K196" s="6">
        <v>8</v>
      </c>
      <c r="L196" s="9" t="s">
        <v>311</v>
      </c>
      <c r="M196" s="130" t="s">
        <v>299</v>
      </c>
      <c r="N196" s="6"/>
      <c r="O196" s="112"/>
    </row>
    <row r="197" customHeight="1" spans="1:15">
      <c r="A197" s="6">
        <v>54432</v>
      </c>
      <c r="B197" s="6" t="s">
        <v>1113</v>
      </c>
      <c r="C197" s="6" t="s">
        <v>290</v>
      </c>
      <c r="D197" s="6" t="s">
        <v>1100</v>
      </c>
      <c r="E197" s="6" t="s">
        <v>1101</v>
      </c>
      <c r="F197" s="6" t="s">
        <v>1102</v>
      </c>
      <c r="G197" s="6" t="s">
        <v>1114</v>
      </c>
      <c r="H197" s="6" t="s">
        <v>1115</v>
      </c>
      <c r="I197" s="6" t="s">
        <v>1116</v>
      </c>
      <c r="J197" s="6" t="s">
        <v>1117</v>
      </c>
      <c r="K197" s="6">
        <v>14</v>
      </c>
      <c r="L197" s="9" t="s">
        <v>322</v>
      </c>
      <c r="M197" s="130" t="s">
        <v>299</v>
      </c>
      <c r="N197" s="6"/>
      <c r="O197" s="112"/>
    </row>
    <row r="198" customHeight="1" spans="1:15">
      <c r="A198" s="15">
        <v>55322</v>
      </c>
      <c r="B198" s="15" t="s">
        <v>1118</v>
      </c>
      <c r="C198" s="15" t="s">
        <v>290</v>
      </c>
      <c r="D198" s="15" t="s">
        <v>1100</v>
      </c>
      <c r="E198" s="15" t="s">
        <v>1101</v>
      </c>
      <c r="F198" s="15" t="s">
        <v>1102</v>
      </c>
      <c r="G198" s="15" t="s">
        <v>1119</v>
      </c>
      <c r="H198" s="15" t="s">
        <v>1120</v>
      </c>
      <c r="I198" s="15" t="s">
        <v>1121</v>
      </c>
      <c r="J198" s="15" t="s">
        <v>1122</v>
      </c>
      <c r="K198" s="6">
        <v>47</v>
      </c>
      <c r="L198" s="9" t="s">
        <v>322</v>
      </c>
      <c r="M198" s="130" t="s">
        <v>299</v>
      </c>
      <c r="N198" s="6"/>
      <c r="O198" s="100"/>
    </row>
    <row r="199" customHeight="1" spans="1:14">
      <c r="A199" s="6">
        <v>54413</v>
      </c>
      <c r="B199" s="6" t="s">
        <v>89</v>
      </c>
      <c r="C199" s="6" t="s">
        <v>290</v>
      </c>
      <c r="D199" s="6" t="s">
        <v>1100</v>
      </c>
      <c r="E199" s="6" t="s">
        <v>1101</v>
      </c>
      <c r="F199" s="6" t="s">
        <v>1102</v>
      </c>
      <c r="G199" s="6" t="s">
        <v>90</v>
      </c>
      <c r="H199" s="6" t="s">
        <v>91</v>
      </c>
      <c r="I199" s="6" t="s">
        <v>92</v>
      </c>
      <c r="J199" s="6" t="s">
        <v>93</v>
      </c>
      <c r="K199" s="6">
        <v>1</v>
      </c>
      <c r="L199" s="10" t="s">
        <v>642</v>
      </c>
      <c r="M199" s="130" t="s">
        <v>299</v>
      </c>
      <c r="N199" s="6"/>
    </row>
    <row r="200" customHeight="1" spans="1:14">
      <c r="A200" s="6">
        <v>56719</v>
      </c>
      <c r="B200" s="6" t="s">
        <v>19</v>
      </c>
      <c r="C200" s="6" t="s">
        <v>290</v>
      </c>
      <c r="D200" s="6" t="s">
        <v>1100</v>
      </c>
      <c r="E200" s="6" t="s">
        <v>1101</v>
      </c>
      <c r="F200" s="6" t="s">
        <v>1102</v>
      </c>
      <c r="G200" s="6" t="s">
        <v>20</v>
      </c>
      <c r="H200" s="6" t="s">
        <v>21</v>
      </c>
      <c r="I200" s="6" t="s">
        <v>22</v>
      </c>
      <c r="J200" s="6" t="s">
        <v>23</v>
      </c>
      <c r="K200" s="6">
        <v>2</v>
      </c>
      <c r="L200" s="10" t="s">
        <v>642</v>
      </c>
      <c r="M200" s="130" t="s">
        <v>299</v>
      </c>
      <c r="N200" s="6"/>
    </row>
    <row r="201" customHeight="1" spans="1:14">
      <c r="A201" s="6">
        <v>53819</v>
      </c>
      <c r="B201" s="6" t="s">
        <v>1123</v>
      </c>
      <c r="C201" s="6" t="s">
        <v>290</v>
      </c>
      <c r="D201" s="6" t="s">
        <v>1100</v>
      </c>
      <c r="E201" s="6" t="s">
        <v>1101</v>
      </c>
      <c r="F201" s="6" t="s">
        <v>1102</v>
      </c>
      <c r="G201" s="6" t="s">
        <v>1124</v>
      </c>
      <c r="H201" s="6" t="s">
        <v>1125</v>
      </c>
      <c r="I201" s="6" t="s">
        <v>1126</v>
      </c>
      <c r="J201" s="6" t="s">
        <v>1127</v>
      </c>
      <c r="K201" s="6">
        <v>3</v>
      </c>
      <c r="L201" s="10" t="s">
        <v>333</v>
      </c>
      <c r="M201" s="10"/>
      <c r="N201" s="6"/>
    </row>
    <row r="202" customHeight="1" spans="1:14">
      <c r="A202" s="6">
        <v>54420</v>
      </c>
      <c r="B202" s="6" t="s">
        <v>1128</v>
      </c>
      <c r="C202" s="6" t="s">
        <v>290</v>
      </c>
      <c r="D202" s="6" t="s">
        <v>1100</v>
      </c>
      <c r="E202" s="6" t="s">
        <v>1101</v>
      </c>
      <c r="F202" s="6" t="s">
        <v>1102</v>
      </c>
      <c r="G202" s="6" t="s">
        <v>1129</v>
      </c>
      <c r="H202" s="6" t="s">
        <v>1130</v>
      </c>
      <c r="I202" s="6" t="s">
        <v>1131</v>
      </c>
      <c r="J202" s="6" t="s">
        <v>1132</v>
      </c>
      <c r="K202" s="6">
        <v>7</v>
      </c>
      <c r="L202" s="10" t="s">
        <v>333</v>
      </c>
      <c r="M202" s="10"/>
      <c r="N202" s="6"/>
    </row>
    <row r="203" customHeight="1" spans="1:14">
      <c r="A203" s="6">
        <v>58483</v>
      </c>
      <c r="B203" s="6" t="s">
        <v>1133</v>
      </c>
      <c r="C203" s="6" t="s">
        <v>290</v>
      </c>
      <c r="D203" s="6" t="s">
        <v>1100</v>
      </c>
      <c r="E203" s="6" t="s">
        <v>1101</v>
      </c>
      <c r="F203" s="6" t="s">
        <v>1102</v>
      </c>
      <c r="G203" s="6" t="s">
        <v>1134</v>
      </c>
      <c r="H203" s="6" t="s">
        <v>1135</v>
      </c>
      <c r="I203" s="6" t="s">
        <v>1136</v>
      </c>
      <c r="J203" s="6" t="s">
        <v>1137</v>
      </c>
      <c r="K203" s="6">
        <v>9</v>
      </c>
      <c r="L203" s="10" t="s">
        <v>333</v>
      </c>
      <c r="M203" s="10"/>
      <c r="N203" s="6"/>
    </row>
    <row r="204" customHeight="1" spans="1:14">
      <c r="A204" s="88">
        <v>92585</v>
      </c>
      <c r="B204" s="88" t="s">
        <v>1138</v>
      </c>
      <c r="C204" s="88" t="s">
        <v>369</v>
      </c>
      <c r="D204" s="88" t="s">
        <v>1139</v>
      </c>
      <c r="E204" s="188" t="s">
        <v>1140</v>
      </c>
      <c r="F204" s="88" t="s">
        <v>1141</v>
      </c>
      <c r="G204" s="88" t="s">
        <v>1142</v>
      </c>
      <c r="H204" s="88" t="s">
        <v>1143</v>
      </c>
      <c r="I204" s="29" t="s">
        <v>228</v>
      </c>
      <c r="J204" s="88" t="s">
        <v>1144</v>
      </c>
      <c r="K204" s="29">
        <v>10</v>
      </c>
      <c r="L204" s="32" t="s">
        <v>1145</v>
      </c>
      <c r="M204" s="32"/>
      <c r="N204" s="29"/>
    </row>
    <row r="205" customHeight="1" spans="1:14">
      <c r="A205" s="6">
        <v>57950</v>
      </c>
      <c r="B205" s="6" t="s">
        <v>1146</v>
      </c>
      <c r="C205" s="6" t="s">
        <v>290</v>
      </c>
      <c r="D205" s="6" t="s">
        <v>1100</v>
      </c>
      <c r="E205" s="6" t="s">
        <v>1101</v>
      </c>
      <c r="F205" s="6" t="s">
        <v>1102</v>
      </c>
      <c r="G205" s="6" t="s">
        <v>1147</v>
      </c>
      <c r="H205" s="6" t="s">
        <v>1148</v>
      </c>
      <c r="I205" s="6" t="s">
        <v>1149</v>
      </c>
      <c r="J205" s="6" t="s">
        <v>1150</v>
      </c>
      <c r="K205" s="6">
        <v>11</v>
      </c>
      <c r="L205" s="10" t="s">
        <v>333</v>
      </c>
      <c r="M205" s="10"/>
      <c r="N205" s="6"/>
    </row>
    <row r="206" customHeight="1" spans="1:14">
      <c r="A206" s="6">
        <v>53629</v>
      </c>
      <c r="B206" s="6" t="s">
        <v>1151</v>
      </c>
      <c r="C206" s="6" t="s">
        <v>290</v>
      </c>
      <c r="D206" s="6" t="s">
        <v>1100</v>
      </c>
      <c r="E206" s="6" t="s">
        <v>1101</v>
      </c>
      <c r="F206" s="6" t="s">
        <v>1102</v>
      </c>
      <c r="G206" s="6" t="s">
        <v>1152</v>
      </c>
      <c r="H206" s="6" t="s">
        <v>1153</v>
      </c>
      <c r="I206" s="6" t="s">
        <v>1154</v>
      </c>
      <c r="J206" s="6" t="s">
        <v>1155</v>
      </c>
      <c r="K206" s="6">
        <v>12</v>
      </c>
      <c r="L206" s="10" t="s">
        <v>333</v>
      </c>
      <c r="M206" s="10"/>
      <c r="N206" s="6"/>
    </row>
    <row r="207" customHeight="1" spans="1:14">
      <c r="A207" s="88">
        <v>92586</v>
      </c>
      <c r="B207" s="88" t="s">
        <v>1156</v>
      </c>
      <c r="C207" s="88" t="s">
        <v>369</v>
      </c>
      <c r="D207" s="88" t="s">
        <v>1139</v>
      </c>
      <c r="E207" s="188" t="s">
        <v>1140</v>
      </c>
      <c r="F207" s="88" t="s">
        <v>1141</v>
      </c>
      <c r="G207" s="88" t="s">
        <v>1157</v>
      </c>
      <c r="H207" s="88" t="s">
        <v>227</v>
      </c>
      <c r="I207" s="29" t="s">
        <v>228</v>
      </c>
      <c r="J207" s="29" t="s">
        <v>1158</v>
      </c>
      <c r="K207" s="29">
        <v>13</v>
      </c>
      <c r="L207" s="32" t="s">
        <v>1145</v>
      </c>
      <c r="M207" s="32"/>
      <c r="N207" s="29"/>
    </row>
    <row r="208" customHeight="1" spans="1:14">
      <c r="A208" s="6">
        <v>58488</v>
      </c>
      <c r="B208" s="6" t="s">
        <v>1159</v>
      </c>
      <c r="C208" s="6" t="s">
        <v>290</v>
      </c>
      <c r="D208" s="6" t="s">
        <v>1100</v>
      </c>
      <c r="E208" s="6" t="s">
        <v>1101</v>
      </c>
      <c r="F208" s="6" t="s">
        <v>1102</v>
      </c>
      <c r="G208" s="6" t="s">
        <v>1160</v>
      </c>
      <c r="H208" s="6" t="s">
        <v>1135</v>
      </c>
      <c r="I208" s="6" t="s">
        <v>1161</v>
      </c>
      <c r="J208" s="6" t="s">
        <v>1162</v>
      </c>
      <c r="K208" s="6">
        <v>15</v>
      </c>
      <c r="L208" s="10" t="s">
        <v>333</v>
      </c>
      <c r="M208" s="10"/>
      <c r="N208" s="6"/>
    </row>
    <row r="209" customHeight="1" spans="1:14">
      <c r="A209" s="6">
        <v>57424</v>
      </c>
      <c r="B209" s="6" t="s">
        <v>1163</v>
      </c>
      <c r="C209" s="6" t="s">
        <v>290</v>
      </c>
      <c r="D209" s="6" t="s">
        <v>1100</v>
      </c>
      <c r="E209" s="6" t="s">
        <v>1101</v>
      </c>
      <c r="F209" s="6" t="s">
        <v>1102</v>
      </c>
      <c r="G209" s="6" t="s">
        <v>1164</v>
      </c>
      <c r="H209" s="6" t="s">
        <v>1165</v>
      </c>
      <c r="I209" s="6" t="s">
        <v>1166</v>
      </c>
      <c r="J209" s="6" t="s">
        <v>1167</v>
      </c>
      <c r="K209" s="6">
        <v>16</v>
      </c>
      <c r="L209" s="10" t="s">
        <v>333</v>
      </c>
      <c r="M209" s="10"/>
      <c r="N209" s="6"/>
    </row>
    <row r="210" customHeight="1" spans="1:14">
      <c r="A210" s="6">
        <v>53883</v>
      </c>
      <c r="B210" s="6" t="s">
        <v>1168</v>
      </c>
      <c r="C210" s="6" t="s">
        <v>290</v>
      </c>
      <c r="D210" s="6" t="s">
        <v>1100</v>
      </c>
      <c r="E210" s="6" t="s">
        <v>1101</v>
      </c>
      <c r="F210" s="6" t="s">
        <v>1102</v>
      </c>
      <c r="G210" s="6" t="s">
        <v>1169</v>
      </c>
      <c r="H210" s="6" t="s">
        <v>1125</v>
      </c>
      <c r="I210" s="6" t="s">
        <v>1126</v>
      </c>
      <c r="J210" s="6" t="s">
        <v>1170</v>
      </c>
      <c r="K210" s="6">
        <v>17</v>
      </c>
      <c r="L210" s="10" t="s">
        <v>333</v>
      </c>
      <c r="M210" s="10"/>
      <c r="N210" s="6"/>
    </row>
    <row r="211" customHeight="1" spans="1:14">
      <c r="A211" s="6">
        <v>53846</v>
      </c>
      <c r="B211" s="6" t="s">
        <v>1171</v>
      </c>
      <c r="C211" s="6" t="s">
        <v>290</v>
      </c>
      <c r="D211" s="6" t="s">
        <v>1100</v>
      </c>
      <c r="E211" s="6" t="s">
        <v>1101</v>
      </c>
      <c r="F211" s="6" t="s">
        <v>1102</v>
      </c>
      <c r="G211" s="6" t="s">
        <v>1172</v>
      </c>
      <c r="H211" s="6" t="s">
        <v>1173</v>
      </c>
      <c r="I211" s="6" t="s">
        <v>1174</v>
      </c>
      <c r="J211" s="6" t="s">
        <v>1175</v>
      </c>
      <c r="K211" s="6">
        <v>18</v>
      </c>
      <c r="L211" s="10" t="s">
        <v>333</v>
      </c>
      <c r="M211" s="10"/>
      <c r="N211" s="6"/>
    </row>
    <row r="212" customHeight="1" spans="1:14">
      <c r="A212" s="6">
        <v>54443</v>
      </c>
      <c r="B212" s="6" t="s">
        <v>1176</v>
      </c>
      <c r="C212" s="6" t="s">
        <v>290</v>
      </c>
      <c r="D212" s="6" t="s">
        <v>1100</v>
      </c>
      <c r="E212" s="6" t="s">
        <v>1101</v>
      </c>
      <c r="F212" s="6" t="s">
        <v>1102</v>
      </c>
      <c r="G212" s="6" t="s">
        <v>1177</v>
      </c>
      <c r="H212" s="6" t="s">
        <v>1178</v>
      </c>
      <c r="I212" s="6" t="s">
        <v>1179</v>
      </c>
      <c r="J212" s="6" t="s">
        <v>1180</v>
      </c>
      <c r="K212" s="6">
        <v>19</v>
      </c>
      <c r="L212" s="10" t="s">
        <v>333</v>
      </c>
      <c r="M212" s="10"/>
      <c r="N212" s="6"/>
    </row>
    <row r="213" customHeight="1" spans="1:14">
      <c r="A213" s="6">
        <v>53621</v>
      </c>
      <c r="B213" s="6" t="s">
        <v>1181</v>
      </c>
      <c r="C213" s="6" t="s">
        <v>290</v>
      </c>
      <c r="D213" s="6" t="s">
        <v>1100</v>
      </c>
      <c r="E213" s="6" t="s">
        <v>1101</v>
      </c>
      <c r="F213" s="6" t="s">
        <v>1102</v>
      </c>
      <c r="G213" s="6" t="s">
        <v>1182</v>
      </c>
      <c r="H213" s="6" t="s">
        <v>1183</v>
      </c>
      <c r="I213" s="6" t="s">
        <v>1184</v>
      </c>
      <c r="J213" s="6" t="s">
        <v>1185</v>
      </c>
      <c r="K213" s="6">
        <v>20</v>
      </c>
      <c r="L213" s="10" t="s">
        <v>333</v>
      </c>
      <c r="M213" s="10"/>
      <c r="N213" s="6"/>
    </row>
    <row r="214" customHeight="1" spans="1:14">
      <c r="A214" s="6">
        <v>56739</v>
      </c>
      <c r="B214" s="6" t="s">
        <v>1186</v>
      </c>
      <c r="C214" s="6" t="s">
        <v>290</v>
      </c>
      <c r="D214" s="6" t="s">
        <v>1100</v>
      </c>
      <c r="E214" s="6" t="s">
        <v>1101</v>
      </c>
      <c r="F214" s="6" t="s">
        <v>1102</v>
      </c>
      <c r="G214" s="6" t="s">
        <v>1187</v>
      </c>
      <c r="H214" s="6" t="s">
        <v>1188</v>
      </c>
      <c r="I214" s="6" t="s">
        <v>1189</v>
      </c>
      <c r="J214" s="6" t="s">
        <v>1190</v>
      </c>
      <c r="K214" s="6">
        <v>21</v>
      </c>
      <c r="L214" s="10" t="s">
        <v>333</v>
      </c>
      <c r="M214" s="10"/>
      <c r="N214" s="6"/>
    </row>
    <row r="215" customHeight="1" spans="1:14">
      <c r="A215" s="6">
        <v>53638</v>
      </c>
      <c r="B215" s="6" t="s">
        <v>1191</v>
      </c>
      <c r="C215" s="6" t="s">
        <v>290</v>
      </c>
      <c r="D215" s="6" t="s">
        <v>1100</v>
      </c>
      <c r="E215" s="6" t="s">
        <v>1101</v>
      </c>
      <c r="F215" s="6" t="s">
        <v>1102</v>
      </c>
      <c r="G215" s="6" t="s">
        <v>1192</v>
      </c>
      <c r="H215" s="6" t="s">
        <v>1193</v>
      </c>
      <c r="I215" s="6" t="s">
        <v>1194</v>
      </c>
      <c r="J215" s="6" t="s">
        <v>1195</v>
      </c>
      <c r="K215" s="6">
        <v>22</v>
      </c>
      <c r="L215" s="10" t="s">
        <v>333</v>
      </c>
      <c r="M215" s="10"/>
      <c r="N215" s="6"/>
    </row>
    <row r="216" customHeight="1" spans="1:14">
      <c r="A216" s="6">
        <v>58528</v>
      </c>
      <c r="B216" s="6" t="s">
        <v>1196</v>
      </c>
      <c r="C216" s="6" t="s">
        <v>290</v>
      </c>
      <c r="D216" s="6" t="s">
        <v>1100</v>
      </c>
      <c r="E216" s="6" t="s">
        <v>1101</v>
      </c>
      <c r="F216" s="6" t="s">
        <v>1102</v>
      </c>
      <c r="G216" s="6" t="s">
        <v>1197</v>
      </c>
      <c r="H216" s="6" t="s">
        <v>592</v>
      </c>
      <c r="I216" s="6" t="s">
        <v>1198</v>
      </c>
      <c r="J216" s="6" t="s">
        <v>1199</v>
      </c>
      <c r="K216" s="6">
        <v>23</v>
      </c>
      <c r="L216" s="10" t="s">
        <v>333</v>
      </c>
      <c r="M216" s="10"/>
      <c r="N216" s="6"/>
    </row>
    <row r="217" customHeight="1" spans="1:14">
      <c r="A217" s="6">
        <v>54479</v>
      </c>
      <c r="B217" s="6" t="s">
        <v>1200</v>
      </c>
      <c r="C217" s="6" t="s">
        <v>290</v>
      </c>
      <c r="D217" s="6" t="s">
        <v>1100</v>
      </c>
      <c r="E217" s="6" t="s">
        <v>1101</v>
      </c>
      <c r="F217" s="6" t="s">
        <v>1102</v>
      </c>
      <c r="G217" s="6" t="s">
        <v>1201</v>
      </c>
      <c r="H217" s="6" t="s">
        <v>1202</v>
      </c>
      <c r="I217" s="6" t="s">
        <v>1203</v>
      </c>
      <c r="J217" s="6" t="s">
        <v>1204</v>
      </c>
      <c r="K217" s="6">
        <v>24</v>
      </c>
      <c r="L217" s="10" t="s">
        <v>333</v>
      </c>
      <c r="M217" s="10"/>
      <c r="N217" s="6"/>
    </row>
    <row r="218" customHeight="1" spans="1:14">
      <c r="A218" s="6">
        <v>58524</v>
      </c>
      <c r="B218" s="6" t="s">
        <v>1205</v>
      </c>
      <c r="C218" s="6" t="s">
        <v>290</v>
      </c>
      <c r="D218" s="6" t="s">
        <v>1100</v>
      </c>
      <c r="E218" s="6" t="s">
        <v>1101</v>
      </c>
      <c r="F218" s="6" t="s">
        <v>1102</v>
      </c>
      <c r="G218" s="6" t="s">
        <v>1206</v>
      </c>
      <c r="H218" s="6" t="s">
        <v>592</v>
      </c>
      <c r="I218" s="6" t="s">
        <v>536</v>
      </c>
      <c r="J218" s="6" t="s">
        <v>1207</v>
      </c>
      <c r="K218" s="6">
        <v>25</v>
      </c>
      <c r="L218" s="10" t="s">
        <v>368</v>
      </c>
      <c r="M218" s="10"/>
      <c r="N218" s="6"/>
    </row>
    <row r="219" customHeight="1" spans="1:14">
      <c r="A219" s="6">
        <v>53622</v>
      </c>
      <c r="B219" s="6" t="s">
        <v>1208</v>
      </c>
      <c r="C219" s="6" t="s">
        <v>290</v>
      </c>
      <c r="D219" s="6" t="s">
        <v>1100</v>
      </c>
      <c r="E219" s="6" t="s">
        <v>1101</v>
      </c>
      <c r="F219" s="6" t="s">
        <v>1102</v>
      </c>
      <c r="G219" s="6" t="s">
        <v>1209</v>
      </c>
      <c r="H219" s="6" t="s">
        <v>1153</v>
      </c>
      <c r="I219" s="6" t="s">
        <v>1154</v>
      </c>
      <c r="J219" s="6" t="s">
        <v>1210</v>
      </c>
      <c r="K219" s="6">
        <v>26</v>
      </c>
      <c r="L219" s="10" t="s">
        <v>368</v>
      </c>
      <c r="M219" s="10"/>
      <c r="N219" s="6"/>
    </row>
    <row r="220" customHeight="1" spans="1:14">
      <c r="A220" s="6">
        <v>53923</v>
      </c>
      <c r="B220" s="6" t="s">
        <v>1211</v>
      </c>
      <c r="C220" s="6" t="s">
        <v>290</v>
      </c>
      <c r="D220" s="6" t="s">
        <v>1100</v>
      </c>
      <c r="E220" s="6" t="s">
        <v>1101</v>
      </c>
      <c r="F220" s="6" t="s">
        <v>1102</v>
      </c>
      <c r="G220" s="6" t="s">
        <v>1212</v>
      </c>
      <c r="H220" s="6" t="s">
        <v>1213</v>
      </c>
      <c r="I220" s="6" t="s">
        <v>1214</v>
      </c>
      <c r="J220" s="6" t="s">
        <v>1215</v>
      </c>
      <c r="K220" s="6">
        <v>27</v>
      </c>
      <c r="L220" s="10" t="s">
        <v>368</v>
      </c>
      <c r="M220" s="10"/>
      <c r="N220" s="6"/>
    </row>
    <row r="221" customHeight="1" spans="1:14">
      <c r="A221" s="6">
        <v>56280</v>
      </c>
      <c r="B221" s="6" t="s">
        <v>1216</v>
      </c>
      <c r="C221" s="6" t="s">
        <v>290</v>
      </c>
      <c r="D221" s="6" t="s">
        <v>1100</v>
      </c>
      <c r="E221" s="6" t="s">
        <v>1101</v>
      </c>
      <c r="F221" s="6" t="s">
        <v>1102</v>
      </c>
      <c r="G221" s="6" t="s">
        <v>1217</v>
      </c>
      <c r="H221" s="6" t="s">
        <v>1218</v>
      </c>
      <c r="I221" s="6" t="s">
        <v>1219</v>
      </c>
      <c r="J221" s="6" t="s">
        <v>1220</v>
      </c>
      <c r="K221" s="6">
        <v>28</v>
      </c>
      <c r="L221" s="10" t="s">
        <v>368</v>
      </c>
      <c r="M221" s="10"/>
      <c r="N221" s="6"/>
    </row>
    <row r="222" customHeight="1" spans="1:14">
      <c r="A222" s="6">
        <v>56204</v>
      </c>
      <c r="B222" s="6" t="s">
        <v>1221</v>
      </c>
      <c r="C222" s="6" t="s">
        <v>290</v>
      </c>
      <c r="D222" s="6" t="s">
        <v>1100</v>
      </c>
      <c r="E222" s="6" t="s">
        <v>1101</v>
      </c>
      <c r="F222" s="6" t="s">
        <v>1102</v>
      </c>
      <c r="G222" s="6" t="s">
        <v>1222</v>
      </c>
      <c r="H222" s="6" t="s">
        <v>1223</v>
      </c>
      <c r="I222" s="6" t="s">
        <v>1224</v>
      </c>
      <c r="J222" s="6" t="s">
        <v>1225</v>
      </c>
      <c r="K222" s="6">
        <v>29</v>
      </c>
      <c r="L222" s="10" t="s">
        <v>368</v>
      </c>
      <c r="M222" s="10"/>
      <c r="N222" s="6"/>
    </row>
    <row r="223" customHeight="1" spans="1:14">
      <c r="A223" s="6">
        <v>54299</v>
      </c>
      <c r="B223" s="6" t="s">
        <v>1226</v>
      </c>
      <c r="C223" s="6" t="s">
        <v>290</v>
      </c>
      <c r="D223" s="6" t="s">
        <v>1100</v>
      </c>
      <c r="E223" s="6" t="s">
        <v>1101</v>
      </c>
      <c r="F223" s="6" t="s">
        <v>1102</v>
      </c>
      <c r="G223" s="6" t="s">
        <v>1227</v>
      </c>
      <c r="H223" s="6" t="s">
        <v>91</v>
      </c>
      <c r="I223" s="6" t="s">
        <v>92</v>
      </c>
      <c r="J223" s="6" t="s">
        <v>1228</v>
      </c>
      <c r="K223" s="6">
        <v>30</v>
      </c>
      <c r="L223" s="10" t="s">
        <v>368</v>
      </c>
      <c r="M223" s="10"/>
      <c r="N223" s="6"/>
    </row>
    <row r="224" customHeight="1" spans="1:14">
      <c r="A224" s="6">
        <v>58492</v>
      </c>
      <c r="B224" s="6" t="s">
        <v>1229</v>
      </c>
      <c r="C224" s="6" t="s">
        <v>290</v>
      </c>
      <c r="D224" s="6" t="s">
        <v>1100</v>
      </c>
      <c r="E224" s="6" t="s">
        <v>1101</v>
      </c>
      <c r="F224" s="6" t="s">
        <v>1102</v>
      </c>
      <c r="G224" s="6" t="s">
        <v>1230</v>
      </c>
      <c r="H224" s="6" t="s">
        <v>715</v>
      </c>
      <c r="I224" s="6" t="s">
        <v>1231</v>
      </c>
      <c r="J224" s="6" t="s">
        <v>1232</v>
      </c>
      <c r="K224" s="6">
        <v>31</v>
      </c>
      <c r="L224" s="10" t="s">
        <v>368</v>
      </c>
      <c r="M224" s="10"/>
      <c r="N224" s="6"/>
    </row>
    <row r="225" customHeight="1" spans="1:14">
      <c r="A225" s="6">
        <v>58499</v>
      </c>
      <c r="B225" s="6" t="s">
        <v>1233</v>
      </c>
      <c r="C225" s="6" t="s">
        <v>290</v>
      </c>
      <c r="D225" s="6" t="s">
        <v>1100</v>
      </c>
      <c r="E225" s="6" t="s">
        <v>1101</v>
      </c>
      <c r="F225" s="6" t="s">
        <v>1102</v>
      </c>
      <c r="G225" s="6" t="s">
        <v>1234</v>
      </c>
      <c r="H225" s="6" t="s">
        <v>1235</v>
      </c>
      <c r="I225" s="6" t="s">
        <v>1236</v>
      </c>
      <c r="J225" s="6" t="s">
        <v>1237</v>
      </c>
      <c r="K225" s="6">
        <v>32</v>
      </c>
      <c r="L225" s="10" t="s">
        <v>368</v>
      </c>
      <c r="M225" s="10"/>
      <c r="N225" s="6"/>
    </row>
    <row r="226" customHeight="1" spans="1:14">
      <c r="A226" s="6">
        <v>54886</v>
      </c>
      <c r="B226" s="6" t="s">
        <v>1238</v>
      </c>
      <c r="C226" s="6" t="s">
        <v>290</v>
      </c>
      <c r="D226" s="6" t="s">
        <v>1100</v>
      </c>
      <c r="E226" s="6" t="s">
        <v>1101</v>
      </c>
      <c r="F226" s="6" t="s">
        <v>1102</v>
      </c>
      <c r="G226" s="6" t="s">
        <v>1239</v>
      </c>
      <c r="H226" s="6" t="s">
        <v>1239</v>
      </c>
      <c r="I226" s="6" t="s">
        <v>1240</v>
      </c>
      <c r="J226" s="6" t="s">
        <v>1241</v>
      </c>
      <c r="K226" s="6">
        <v>33</v>
      </c>
      <c r="L226" s="10" t="s">
        <v>368</v>
      </c>
      <c r="M226" s="10"/>
      <c r="N226" s="6"/>
    </row>
    <row r="227" customHeight="1" spans="1:14">
      <c r="A227" s="6">
        <v>56400</v>
      </c>
      <c r="B227" s="6" t="s">
        <v>1242</v>
      </c>
      <c r="C227" s="6" t="s">
        <v>290</v>
      </c>
      <c r="D227" s="6" t="s">
        <v>1100</v>
      </c>
      <c r="E227" s="6" t="s">
        <v>1101</v>
      </c>
      <c r="F227" s="6" t="s">
        <v>1102</v>
      </c>
      <c r="G227" s="6" t="s">
        <v>1243</v>
      </c>
      <c r="H227" s="6" t="s">
        <v>1244</v>
      </c>
      <c r="I227" s="6" t="s">
        <v>1245</v>
      </c>
      <c r="J227" s="6" t="s">
        <v>1246</v>
      </c>
      <c r="K227" s="6">
        <v>34</v>
      </c>
      <c r="L227" s="10" t="s">
        <v>368</v>
      </c>
      <c r="M227" s="10"/>
      <c r="N227" s="6"/>
    </row>
    <row r="228" customHeight="1" spans="1:14">
      <c r="A228" s="6">
        <v>55878</v>
      </c>
      <c r="B228" s="6" t="s">
        <v>1247</v>
      </c>
      <c r="C228" s="6" t="s">
        <v>290</v>
      </c>
      <c r="D228" s="6" t="s">
        <v>1100</v>
      </c>
      <c r="E228" s="6" t="s">
        <v>1101</v>
      </c>
      <c r="F228" s="6" t="s">
        <v>1102</v>
      </c>
      <c r="G228" s="6" t="s">
        <v>1248</v>
      </c>
      <c r="H228" s="6" t="s">
        <v>431</v>
      </c>
      <c r="I228" s="6" t="s">
        <v>891</v>
      </c>
      <c r="J228" s="6" t="s">
        <v>1249</v>
      </c>
      <c r="K228" s="6">
        <v>35</v>
      </c>
      <c r="L228" s="10" t="s">
        <v>368</v>
      </c>
      <c r="M228" s="10"/>
      <c r="N228" s="6"/>
    </row>
    <row r="229" customHeight="1" spans="1:14">
      <c r="A229" s="6">
        <v>56272</v>
      </c>
      <c r="B229" s="6" t="s">
        <v>1250</v>
      </c>
      <c r="C229" s="6" t="s">
        <v>290</v>
      </c>
      <c r="D229" s="6" t="s">
        <v>1100</v>
      </c>
      <c r="E229" s="6" t="s">
        <v>1101</v>
      </c>
      <c r="F229" s="6" t="s">
        <v>1102</v>
      </c>
      <c r="G229" s="6" t="s">
        <v>1251</v>
      </c>
      <c r="H229" s="6" t="s">
        <v>1252</v>
      </c>
      <c r="I229" s="6" t="s">
        <v>1253</v>
      </c>
      <c r="J229" s="6" t="s">
        <v>1254</v>
      </c>
      <c r="K229" s="6">
        <v>36</v>
      </c>
      <c r="L229" s="10" t="s">
        <v>368</v>
      </c>
      <c r="M229" s="10"/>
      <c r="N229" s="6"/>
    </row>
    <row r="230" customHeight="1" spans="1:14">
      <c r="A230" s="6">
        <v>56265</v>
      </c>
      <c r="B230" s="6" t="s">
        <v>1255</v>
      </c>
      <c r="C230" s="6" t="s">
        <v>290</v>
      </c>
      <c r="D230" s="6" t="s">
        <v>1100</v>
      </c>
      <c r="E230" s="6" t="s">
        <v>1101</v>
      </c>
      <c r="F230" s="6" t="s">
        <v>1102</v>
      </c>
      <c r="G230" s="6" t="s">
        <v>1256</v>
      </c>
      <c r="H230" s="6" t="s">
        <v>1257</v>
      </c>
      <c r="I230" s="6" t="s">
        <v>1258</v>
      </c>
      <c r="J230" s="6" t="s">
        <v>1259</v>
      </c>
      <c r="K230" s="6">
        <v>37</v>
      </c>
      <c r="L230" s="10" t="s">
        <v>368</v>
      </c>
      <c r="M230" s="10"/>
      <c r="N230" s="6"/>
    </row>
    <row r="231" customHeight="1" spans="1:14">
      <c r="A231" s="6">
        <v>58513</v>
      </c>
      <c r="B231" s="6" t="s">
        <v>1260</v>
      </c>
      <c r="C231" s="6" t="s">
        <v>290</v>
      </c>
      <c r="D231" s="6" t="s">
        <v>1100</v>
      </c>
      <c r="E231" s="6" t="s">
        <v>1101</v>
      </c>
      <c r="F231" s="6" t="s">
        <v>1102</v>
      </c>
      <c r="G231" s="6" t="s">
        <v>1261</v>
      </c>
      <c r="H231" s="6" t="s">
        <v>1235</v>
      </c>
      <c r="I231" s="6" t="s">
        <v>1236</v>
      </c>
      <c r="J231" s="6" t="s">
        <v>1262</v>
      </c>
      <c r="K231" s="6">
        <v>38</v>
      </c>
      <c r="L231" s="10" t="s">
        <v>368</v>
      </c>
      <c r="M231" s="10"/>
      <c r="N231" s="6"/>
    </row>
    <row r="232" customHeight="1" spans="1:14">
      <c r="A232" s="6">
        <v>53520</v>
      </c>
      <c r="B232" s="6" t="s">
        <v>1263</v>
      </c>
      <c r="C232" s="6" t="s">
        <v>290</v>
      </c>
      <c r="D232" s="6" t="s">
        <v>1100</v>
      </c>
      <c r="E232" s="6" t="s">
        <v>1101</v>
      </c>
      <c r="F232" s="6" t="s">
        <v>1102</v>
      </c>
      <c r="G232" s="6" t="s">
        <v>1264</v>
      </c>
      <c r="H232" s="6" t="s">
        <v>1265</v>
      </c>
      <c r="I232" s="6" t="s">
        <v>1266</v>
      </c>
      <c r="J232" s="6" t="s">
        <v>1267</v>
      </c>
      <c r="K232" s="6">
        <v>39</v>
      </c>
      <c r="L232" s="10" t="s">
        <v>368</v>
      </c>
      <c r="M232" s="10"/>
      <c r="N232" s="6"/>
    </row>
    <row r="233" customHeight="1" spans="1:14">
      <c r="A233" s="6">
        <v>57678</v>
      </c>
      <c r="B233" s="6" t="s">
        <v>1268</v>
      </c>
      <c r="C233" s="6" t="s">
        <v>290</v>
      </c>
      <c r="D233" s="6" t="s">
        <v>1100</v>
      </c>
      <c r="E233" s="6" t="s">
        <v>1101</v>
      </c>
      <c r="F233" s="6" t="s">
        <v>1102</v>
      </c>
      <c r="G233" s="6" t="s">
        <v>1269</v>
      </c>
      <c r="H233" s="6" t="s">
        <v>1270</v>
      </c>
      <c r="I233" s="6" t="s">
        <v>1271</v>
      </c>
      <c r="J233" s="6" t="s">
        <v>1272</v>
      </c>
      <c r="K233" s="6">
        <v>40</v>
      </c>
      <c r="L233" s="10" t="s">
        <v>368</v>
      </c>
      <c r="M233" s="10"/>
      <c r="N233" s="6"/>
    </row>
    <row r="234" customHeight="1" spans="1:14">
      <c r="A234" s="88">
        <v>92570</v>
      </c>
      <c r="B234" s="88" t="s">
        <v>1273</v>
      </c>
      <c r="C234" s="88" t="s">
        <v>369</v>
      </c>
      <c r="D234" s="88" t="s">
        <v>1139</v>
      </c>
      <c r="E234" s="188" t="s">
        <v>1140</v>
      </c>
      <c r="F234" s="88" t="s">
        <v>1141</v>
      </c>
      <c r="G234" s="88" t="s">
        <v>1274</v>
      </c>
      <c r="H234" s="88" t="s">
        <v>227</v>
      </c>
      <c r="I234" s="29" t="s">
        <v>228</v>
      </c>
      <c r="J234" s="29" t="s">
        <v>1275</v>
      </c>
      <c r="K234" s="29">
        <v>41</v>
      </c>
      <c r="L234" s="32" t="s">
        <v>373</v>
      </c>
      <c r="M234" s="32"/>
      <c r="N234" s="29"/>
    </row>
    <row r="235" customHeight="1" spans="1:14">
      <c r="A235" s="6">
        <v>53646</v>
      </c>
      <c r="B235" s="6" t="s">
        <v>1276</v>
      </c>
      <c r="C235" s="6" t="s">
        <v>290</v>
      </c>
      <c r="D235" s="6" t="s">
        <v>1100</v>
      </c>
      <c r="E235" s="6" t="s">
        <v>1101</v>
      </c>
      <c r="F235" s="6" t="s">
        <v>1102</v>
      </c>
      <c r="G235" s="6" t="s">
        <v>1277</v>
      </c>
      <c r="H235" s="6" t="s">
        <v>147</v>
      </c>
      <c r="I235" s="6" t="s">
        <v>1278</v>
      </c>
      <c r="J235" s="6" t="s">
        <v>1279</v>
      </c>
      <c r="K235" s="6">
        <v>42</v>
      </c>
      <c r="L235" s="10" t="s">
        <v>368</v>
      </c>
      <c r="M235" s="10"/>
      <c r="N235" s="6"/>
    </row>
    <row r="236" customHeight="1" spans="1:14">
      <c r="A236" s="6">
        <v>56223</v>
      </c>
      <c r="B236" s="6" t="s">
        <v>1280</v>
      </c>
      <c r="C236" s="6" t="s">
        <v>290</v>
      </c>
      <c r="D236" s="6" t="s">
        <v>1100</v>
      </c>
      <c r="E236" s="6" t="s">
        <v>1101</v>
      </c>
      <c r="F236" s="6" t="s">
        <v>1102</v>
      </c>
      <c r="G236" s="6" t="s">
        <v>1281</v>
      </c>
      <c r="H236" s="6" t="s">
        <v>1282</v>
      </c>
      <c r="I236" s="6" t="s">
        <v>1224</v>
      </c>
      <c r="J236" s="6" t="s">
        <v>1283</v>
      </c>
      <c r="K236" s="6">
        <v>43</v>
      </c>
      <c r="L236" s="10" t="s">
        <v>368</v>
      </c>
      <c r="M236" s="10"/>
      <c r="N236" s="6"/>
    </row>
    <row r="237" customHeight="1" spans="1:14">
      <c r="A237" s="6">
        <v>57408</v>
      </c>
      <c r="B237" s="6" t="s">
        <v>1284</v>
      </c>
      <c r="C237" s="6" t="s">
        <v>290</v>
      </c>
      <c r="D237" s="6" t="s">
        <v>1100</v>
      </c>
      <c r="E237" s="6" t="s">
        <v>1101</v>
      </c>
      <c r="F237" s="6" t="s">
        <v>1102</v>
      </c>
      <c r="G237" s="6" t="s">
        <v>1285</v>
      </c>
      <c r="H237" s="6" t="s">
        <v>1165</v>
      </c>
      <c r="I237" s="6" t="s">
        <v>1166</v>
      </c>
      <c r="J237" s="6" t="s">
        <v>1286</v>
      </c>
      <c r="K237" s="6">
        <v>44</v>
      </c>
      <c r="L237" s="10" t="s">
        <v>368</v>
      </c>
      <c r="M237" s="10"/>
      <c r="N237" s="6"/>
    </row>
    <row r="238" customHeight="1" spans="1:14">
      <c r="A238" s="6">
        <v>53518</v>
      </c>
      <c r="B238" s="6" t="s">
        <v>1287</v>
      </c>
      <c r="C238" s="6" t="s">
        <v>290</v>
      </c>
      <c r="D238" s="6" t="s">
        <v>1100</v>
      </c>
      <c r="E238" s="6" t="s">
        <v>1101</v>
      </c>
      <c r="F238" s="6" t="s">
        <v>1102</v>
      </c>
      <c r="G238" s="6" t="s">
        <v>1288</v>
      </c>
      <c r="H238" s="6" t="s">
        <v>1183</v>
      </c>
      <c r="I238" s="6" t="s">
        <v>1184</v>
      </c>
      <c r="J238" s="6" t="s">
        <v>1289</v>
      </c>
      <c r="K238" s="6">
        <v>45</v>
      </c>
      <c r="L238" s="10" t="s">
        <v>368</v>
      </c>
      <c r="M238" s="10"/>
      <c r="N238" s="6"/>
    </row>
    <row r="239" customHeight="1" spans="1:14">
      <c r="A239" s="6">
        <v>56137</v>
      </c>
      <c r="B239" s="6" t="s">
        <v>1290</v>
      </c>
      <c r="C239" s="6" t="s">
        <v>290</v>
      </c>
      <c r="D239" s="6" t="s">
        <v>1100</v>
      </c>
      <c r="E239" s="6" t="s">
        <v>1101</v>
      </c>
      <c r="F239" s="6" t="s">
        <v>1102</v>
      </c>
      <c r="G239" s="6" t="s">
        <v>1291</v>
      </c>
      <c r="H239" s="6" t="s">
        <v>1257</v>
      </c>
      <c r="I239" s="6" t="s">
        <v>1258</v>
      </c>
      <c r="J239" s="6" t="s">
        <v>1292</v>
      </c>
      <c r="K239" s="6">
        <v>46</v>
      </c>
      <c r="L239" s="10" t="s">
        <v>368</v>
      </c>
      <c r="M239" s="10"/>
      <c r="N239" s="6"/>
    </row>
    <row r="240" customHeight="1" spans="1:14">
      <c r="A240" s="6">
        <v>56285</v>
      </c>
      <c r="B240" s="6" t="s">
        <v>1293</v>
      </c>
      <c r="C240" s="6" t="s">
        <v>290</v>
      </c>
      <c r="D240" s="6" t="s">
        <v>1100</v>
      </c>
      <c r="E240" s="6" t="s">
        <v>1101</v>
      </c>
      <c r="F240" s="6" t="s">
        <v>1102</v>
      </c>
      <c r="G240" s="6" t="s">
        <v>1294</v>
      </c>
      <c r="H240" s="6" t="s">
        <v>1295</v>
      </c>
      <c r="I240" s="6" t="s">
        <v>1296</v>
      </c>
      <c r="J240" s="6" t="s">
        <v>1297</v>
      </c>
      <c r="K240" s="6">
        <v>48</v>
      </c>
      <c r="L240" s="10" t="s">
        <v>368</v>
      </c>
      <c r="M240" s="10"/>
      <c r="N240" s="6"/>
    </row>
    <row r="241" customHeight="1" spans="1:14">
      <c r="A241" s="6">
        <v>54905</v>
      </c>
      <c r="B241" s="6" t="s">
        <v>1298</v>
      </c>
      <c r="C241" s="6" t="s">
        <v>290</v>
      </c>
      <c r="D241" s="6" t="s">
        <v>1100</v>
      </c>
      <c r="E241" s="6" t="s">
        <v>1101</v>
      </c>
      <c r="F241" s="6" t="s">
        <v>1102</v>
      </c>
      <c r="G241" s="6" t="s">
        <v>1299</v>
      </c>
      <c r="H241" s="6" t="s">
        <v>233</v>
      </c>
      <c r="I241" s="6" t="s">
        <v>234</v>
      </c>
      <c r="J241" s="6" t="s">
        <v>1300</v>
      </c>
      <c r="K241" s="6">
        <v>49</v>
      </c>
      <c r="L241" s="10" t="s">
        <v>368</v>
      </c>
      <c r="M241" s="10"/>
      <c r="N241" s="6"/>
    </row>
    <row r="242" customHeight="1" spans="1:14">
      <c r="A242" s="6">
        <v>56148</v>
      </c>
      <c r="B242" s="6" t="s">
        <v>1301</v>
      </c>
      <c r="C242" s="6" t="s">
        <v>290</v>
      </c>
      <c r="D242" s="6" t="s">
        <v>1100</v>
      </c>
      <c r="E242" s="6" t="s">
        <v>1101</v>
      </c>
      <c r="F242" s="6" t="s">
        <v>1102</v>
      </c>
      <c r="G242" s="6" t="s">
        <v>1302</v>
      </c>
      <c r="H242" s="6" t="s">
        <v>731</v>
      </c>
      <c r="I242" s="6" t="s">
        <v>819</v>
      </c>
      <c r="J242" s="6" t="s">
        <v>1303</v>
      </c>
      <c r="K242" s="6">
        <v>50</v>
      </c>
      <c r="L242" s="10" t="s">
        <v>368</v>
      </c>
      <c r="M242" s="10"/>
      <c r="N242" s="6"/>
    </row>
    <row r="243" customHeight="1" spans="1:14">
      <c r="A243" s="6" t="s">
        <v>1304</v>
      </c>
      <c r="B243" s="6"/>
      <c r="C243" s="6"/>
      <c r="D243" s="6"/>
      <c r="E243" s="6"/>
      <c r="F243" s="6"/>
      <c r="G243" s="6"/>
      <c r="H243" s="6"/>
      <c r="I243" s="6"/>
      <c r="J243" s="6"/>
      <c r="K243" s="6"/>
      <c r="L243" s="10"/>
      <c r="M243" s="10"/>
      <c r="N243" s="6"/>
    </row>
    <row r="244" customHeight="1" spans="1:14">
      <c r="A244" s="6">
        <v>56713</v>
      </c>
      <c r="B244" s="6" t="s">
        <v>1305</v>
      </c>
      <c r="C244" s="6" t="s">
        <v>290</v>
      </c>
      <c r="D244" s="6" t="s">
        <v>1100</v>
      </c>
      <c r="E244" s="6" t="s">
        <v>1101</v>
      </c>
      <c r="F244" s="6" t="s">
        <v>1102</v>
      </c>
      <c r="G244" s="6" t="s">
        <v>1306</v>
      </c>
      <c r="H244" s="6" t="s">
        <v>1306</v>
      </c>
      <c r="I244" s="6" t="s">
        <v>1307</v>
      </c>
      <c r="J244" s="6" t="s">
        <v>1308</v>
      </c>
      <c r="K244" s="6">
        <v>4</v>
      </c>
      <c r="L244" s="9" t="s">
        <v>298</v>
      </c>
      <c r="M244" s="130" t="s">
        <v>299</v>
      </c>
      <c r="N244" s="121" t="s">
        <v>300</v>
      </c>
    </row>
    <row r="245" customHeight="1" spans="1:14">
      <c r="A245" s="6">
        <v>55497</v>
      </c>
      <c r="B245" s="6" t="s">
        <v>1309</v>
      </c>
      <c r="C245" s="6" t="s">
        <v>290</v>
      </c>
      <c r="D245" s="6" t="s">
        <v>1100</v>
      </c>
      <c r="E245" s="6" t="s">
        <v>1101</v>
      </c>
      <c r="F245" s="6" t="s">
        <v>1102</v>
      </c>
      <c r="G245" s="6" t="s">
        <v>1310</v>
      </c>
      <c r="H245" s="6" t="s">
        <v>1311</v>
      </c>
      <c r="I245" s="6" t="s">
        <v>1312</v>
      </c>
      <c r="J245" s="6" t="s">
        <v>1313</v>
      </c>
      <c r="K245" s="6">
        <v>10</v>
      </c>
      <c r="L245" s="9" t="s">
        <v>298</v>
      </c>
      <c r="M245" s="130" t="s">
        <v>299</v>
      </c>
      <c r="N245" s="112"/>
    </row>
    <row r="246" customHeight="1" spans="1:14">
      <c r="A246" s="6">
        <v>54273</v>
      </c>
      <c r="B246" s="6" t="s">
        <v>1314</v>
      </c>
      <c r="C246" s="6" t="s">
        <v>290</v>
      </c>
      <c r="D246" s="6" t="s">
        <v>1100</v>
      </c>
      <c r="E246" s="6" t="s">
        <v>1101</v>
      </c>
      <c r="F246" s="6" t="s">
        <v>1102</v>
      </c>
      <c r="G246" s="6" t="s">
        <v>1315</v>
      </c>
      <c r="H246" s="6" t="s">
        <v>1316</v>
      </c>
      <c r="I246" s="6" t="s">
        <v>1317</v>
      </c>
      <c r="J246" s="6" t="s">
        <v>1318</v>
      </c>
      <c r="K246" s="6">
        <v>14</v>
      </c>
      <c r="L246" s="9" t="s">
        <v>311</v>
      </c>
      <c r="M246" s="130" t="s">
        <v>299</v>
      </c>
      <c r="N246" s="112"/>
    </row>
    <row r="247" customHeight="1" spans="1:14">
      <c r="A247" s="6">
        <v>56759</v>
      </c>
      <c r="B247" s="6" t="s">
        <v>1319</v>
      </c>
      <c r="C247" s="6" t="s">
        <v>290</v>
      </c>
      <c r="D247" s="6" t="s">
        <v>1100</v>
      </c>
      <c r="E247" s="6" t="s">
        <v>1101</v>
      </c>
      <c r="F247" s="6" t="s">
        <v>1102</v>
      </c>
      <c r="G247" s="6" t="s">
        <v>1320</v>
      </c>
      <c r="H247" s="6" t="s">
        <v>1320</v>
      </c>
      <c r="I247" s="6" t="s">
        <v>1321</v>
      </c>
      <c r="J247" s="6" t="s">
        <v>1322</v>
      </c>
      <c r="K247" s="6">
        <v>33</v>
      </c>
      <c r="L247" s="9" t="s">
        <v>311</v>
      </c>
      <c r="M247" s="130" t="s">
        <v>299</v>
      </c>
      <c r="N247" s="112"/>
    </row>
    <row r="248" customHeight="1" spans="1:14">
      <c r="A248" s="6">
        <v>58626</v>
      </c>
      <c r="B248" s="6" t="s">
        <v>1323</v>
      </c>
      <c r="C248" s="6" t="s">
        <v>290</v>
      </c>
      <c r="D248" s="6" t="s">
        <v>1100</v>
      </c>
      <c r="E248" s="6" t="s">
        <v>1101</v>
      </c>
      <c r="F248" s="6" t="s">
        <v>1102</v>
      </c>
      <c r="G248" s="6" t="s">
        <v>1324</v>
      </c>
      <c r="H248" s="6" t="s">
        <v>1325</v>
      </c>
      <c r="I248" s="6" t="s">
        <v>1326</v>
      </c>
      <c r="J248" s="6" t="s">
        <v>1327</v>
      </c>
      <c r="K248" s="6">
        <v>1</v>
      </c>
      <c r="L248" s="9" t="s">
        <v>322</v>
      </c>
      <c r="M248" s="130" t="s">
        <v>299</v>
      </c>
      <c r="N248" s="112"/>
    </row>
    <row r="249" customHeight="1" spans="1:14">
      <c r="A249" s="6">
        <v>54844</v>
      </c>
      <c r="B249" s="6" t="s">
        <v>1328</v>
      </c>
      <c r="C249" s="6" t="s">
        <v>290</v>
      </c>
      <c r="D249" s="6" t="s">
        <v>1100</v>
      </c>
      <c r="E249" s="6" t="s">
        <v>1101</v>
      </c>
      <c r="F249" s="6" t="s">
        <v>1102</v>
      </c>
      <c r="G249" s="6" t="s">
        <v>1329</v>
      </c>
      <c r="H249" s="6" t="s">
        <v>1329</v>
      </c>
      <c r="I249" s="6" t="s">
        <v>1330</v>
      </c>
      <c r="J249" s="6" t="s">
        <v>1331</v>
      </c>
      <c r="K249" s="6">
        <v>42</v>
      </c>
      <c r="L249" s="9" t="s">
        <v>322</v>
      </c>
      <c r="M249" s="130" t="s">
        <v>299</v>
      </c>
      <c r="N249" s="100"/>
    </row>
    <row r="250" customHeight="1" spans="1:14">
      <c r="A250" s="6">
        <v>53755</v>
      </c>
      <c r="B250" s="6" t="s">
        <v>1332</v>
      </c>
      <c r="C250" s="6" t="s">
        <v>290</v>
      </c>
      <c r="D250" s="6" t="s">
        <v>1100</v>
      </c>
      <c r="E250" s="6" t="s">
        <v>1101</v>
      </c>
      <c r="F250" s="6" t="s">
        <v>1102</v>
      </c>
      <c r="G250" s="6" t="s">
        <v>1333</v>
      </c>
      <c r="H250" s="6" t="s">
        <v>1334</v>
      </c>
      <c r="I250" s="6" t="s">
        <v>1335</v>
      </c>
      <c r="J250" s="6" t="s">
        <v>1336</v>
      </c>
      <c r="K250" s="6">
        <v>2</v>
      </c>
      <c r="L250" s="10" t="s">
        <v>642</v>
      </c>
      <c r="M250" s="130" t="s">
        <v>299</v>
      </c>
      <c r="N250" s="6"/>
    </row>
    <row r="251" customHeight="1" spans="1:14">
      <c r="A251" s="6">
        <v>56703</v>
      </c>
      <c r="B251" s="6" t="s">
        <v>1337</v>
      </c>
      <c r="C251" s="6" t="s">
        <v>290</v>
      </c>
      <c r="D251" s="6" t="s">
        <v>1100</v>
      </c>
      <c r="E251" s="6" t="s">
        <v>1101</v>
      </c>
      <c r="F251" s="6" t="s">
        <v>1102</v>
      </c>
      <c r="G251" s="6" t="s">
        <v>1338</v>
      </c>
      <c r="H251" s="6" t="s">
        <v>1339</v>
      </c>
      <c r="I251" s="6" t="s">
        <v>1340</v>
      </c>
      <c r="J251" s="6" t="s">
        <v>1341</v>
      </c>
      <c r="K251" s="6">
        <v>3</v>
      </c>
      <c r="L251" s="10" t="s">
        <v>642</v>
      </c>
      <c r="M251" s="130" t="s">
        <v>299</v>
      </c>
      <c r="N251" s="6"/>
    </row>
    <row r="252" customHeight="1" spans="1:14">
      <c r="A252" s="6">
        <v>58776</v>
      </c>
      <c r="B252" s="6" t="s">
        <v>1342</v>
      </c>
      <c r="C252" s="6" t="s">
        <v>290</v>
      </c>
      <c r="D252" s="6" t="s">
        <v>1100</v>
      </c>
      <c r="E252" s="6" t="s">
        <v>1101</v>
      </c>
      <c r="F252" s="6" t="s">
        <v>1102</v>
      </c>
      <c r="G252" s="6" t="s">
        <v>1343</v>
      </c>
      <c r="H252" s="6" t="s">
        <v>1344</v>
      </c>
      <c r="I252" s="6" t="s">
        <v>1345</v>
      </c>
      <c r="J252" s="6" t="s">
        <v>1346</v>
      </c>
      <c r="K252" s="6">
        <v>5</v>
      </c>
      <c r="L252" s="10" t="s">
        <v>642</v>
      </c>
      <c r="M252" s="130" t="s">
        <v>299</v>
      </c>
      <c r="N252" s="6"/>
    </row>
    <row r="253" customHeight="1" spans="1:14">
      <c r="A253" s="6">
        <v>59369</v>
      </c>
      <c r="B253" s="6" t="s">
        <v>1347</v>
      </c>
      <c r="C253" s="6" t="s">
        <v>290</v>
      </c>
      <c r="D253" s="6" t="s">
        <v>1100</v>
      </c>
      <c r="E253" s="6" t="s">
        <v>1101</v>
      </c>
      <c r="F253" s="6" t="s">
        <v>1102</v>
      </c>
      <c r="G253" s="6" t="s">
        <v>1348</v>
      </c>
      <c r="H253" s="6" t="s">
        <v>1349</v>
      </c>
      <c r="I253" s="6" t="s">
        <v>1350</v>
      </c>
      <c r="J253" s="6" t="s">
        <v>1351</v>
      </c>
      <c r="K253" s="6">
        <v>6</v>
      </c>
      <c r="L253" s="10" t="s">
        <v>333</v>
      </c>
      <c r="M253" s="10"/>
      <c r="N253" s="6"/>
    </row>
    <row r="254" customHeight="1" spans="1:14">
      <c r="A254" s="6">
        <v>55615</v>
      </c>
      <c r="B254" s="6" t="s">
        <v>1352</v>
      </c>
      <c r="C254" s="6" t="s">
        <v>290</v>
      </c>
      <c r="D254" s="6" t="s">
        <v>1100</v>
      </c>
      <c r="E254" s="6" t="s">
        <v>1101</v>
      </c>
      <c r="F254" s="6" t="s">
        <v>1102</v>
      </c>
      <c r="G254" s="6" t="s">
        <v>1353</v>
      </c>
      <c r="H254" s="6" t="s">
        <v>876</v>
      </c>
      <c r="I254" s="6" t="s">
        <v>1354</v>
      </c>
      <c r="J254" s="6" t="s">
        <v>1355</v>
      </c>
      <c r="K254" s="6">
        <v>7</v>
      </c>
      <c r="L254" s="10" t="s">
        <v>333</v>
      </c>
      <c r="M254" s="10"/>
      <c r="N254" s="6"/>
    </row>
    <row r="255" customHeight="1" spans="1:14">
      <c r="A255" s="6">
        <v>56752</v>
      </c>
      <c r="B255" s="6" t="s">
        <v>1356</v>
      </c>
      <c r="C255" s="6" t="s">
        <v>290</v>
      </c>
      <c r="D255" s="6" t="s">
        <v>1100</v>
      </c>
      <c r="E255" s="6" t="s">
        <v>1101</v>
      </c>
      <c r="F255" s="6" t="s">
        <v>1102</v>
      </c>
      <c r="G255" s="6" t="s">
        <v>1357</v>
      </c>
      <c r="H255" s="6" t="s">
        <v>1188</v>
      </c>
      <c r="I255" s="6" t="s">
        <v>1189</v>
      </c>
      <c r="J255" s="6" t="s">
        <v>1358</v>
      </c>
      <c r="K255" s="6">
        <v>8</v>
      </c>
      <c r="L255" s="10" t="s">
        <v>333</v>
      </c>
      <c r="M255" s="10"/>
      <c r="N255" s="6"/>
    </row>
    <row r="256" customHeight="1" spans="1:14">
      <c r="A256" s="6">
        <v>54902</v>
      </c>
      <c r="B256" s="6" t="s">
        <v>1359</v>
      </c>
      <c r="C256" s="6" t="s">
        <v>290</v>
      </c>
      <c r="D256" s="6" t="s">
        <v>1100</v>
      </c>
      <c r="E256" s="6" t="s">
        <v>1101</v>
      </c>
      <c r="F256" s="6" t="s">
        <v>1102</v>
      </c>
      <c r="G256" s="6" t="s">
        <v>1360</v>
      </c>
      <c r="H256" s="6" t="s">
        <v>1360</v>
      </c>
      <c r="I256" s="6" t="s">
        <v>1361</v>
      </c>
      <c r="J256" s="6" t="s">
        <v>1362</v>
      </c>
      <c r="K256" s="6">
        <v>9</v>
      </c>
      <c r="L256" s="10" t="s">
        <v>333</v>
      </c>
      <c r="M256" s="10"/>
      <c r="N256" s="6"/>
    </row>
    <row r="257" customHeight="1" spans="1:14">
      <c r="A257" s="6">
        <v>57552</v>
      </c>
      <c r="B257" s="6" t="s">
        <v>1363</v>
      </c>
      <c r="C257" s="6" t="s">
        <v>290</v>
      </c>
      <c r="D257" s="6" t="s">
        <v>1100</v>
      </c>
      <c r="E257" s="6" t="s">
        <v>1101</v>
      </c>
      <c r="F257" s="6" t="s">
        <v>1102</v>
      </c>
      <c r="G257" s="6" t="s">
        <v>1364</v>
      </c>
      <c r="H257" s="6" t="s">
        <v>1365</v>
      </c>
      <c r="I257" s="6" t="s">
        <v>1366</v>
      </c>
      <c r="J257" s="6" t="s">
        <v>1367</v>
      </c>
      <c r="K257" s="6">
        <v>11</v>
      </c>
      <c r="L257" s="10" t="s">
        <v>333</v>
      </c>
      <c r="M257" s="10"/>
      <c r="N257" s="6"/>
    </row>
    <row r="258" customHeight="1" spans="1:14">
      <c r="A258" s="6">
        <v>54036</v>
      </c>
      <c r="B258" s="6" t="s">
        <v>1368</v>
      </c>
      <c r="C258" s="6" t="s">
        <v>290</v>
      </c>
      <c r="D258" s="6" t="s">
        <v>1100</v>
      </c>
      <c r="E258" s="6" t="s">
        <v>1101</v>
      </c>
      <c r="F258" s="6" t="s">
        <v>1102</v>
      </c>
      <c r="G258" s="6" t="s">
        <v>1369</v>
      </c>
      <c r="H258" s="6" t="s">
        <v>906</v>
      </c>
      <c r="I258" s="6" t="s">
        <v>1370</v>
      </c>
      <c r="J258" s="6" t="s">
        <v>1371</v>
      </c>
      <c r="K258" s="6">
        <v>12</v>
      </c>
      <c r="L258" s="10" t="s">
        <v>333</v>
      </c>
      <c r="M258" s="10"/>
      <c r="N258" s="6"/>
    </row>
    <row r="259" customHeight="1" spans="1:14">
      <c r="A259" s="6">
        <v>65652</v>
      </c>
      <c r="B259" s="6" t="s">
        <v>1372</v>
      </c>
      <c r="C259" s="6" t="s">
        <v>290</v>
      </c>
      <c r="D259" s="6" t="s">
        <v>1100</v>
      </c>
      <c r="E259" s="6" t="s">
        <v>1101</v>
      </c>
      <c r="F259" s="6" t="s">
        <v>1102</v>
      </c>
      <c r="G259" s="6" t="s">
        <v>1373</v>
      </c>
      <c r="H259" s="6" t="s">
        <v>193</v>
      </c>
      <c r="I259" s="6" t="s">
        <v>1374</v>
      </c>
      <c r="J259" s="6" t="s">
        <v>1375</v>
      </c>
      <c r="K259" s="6">
        <v>13</v>
      </c>
      <c r="L259" s="10" t="s">
        <v>333</v>
      </c>
      <c r="M259" s="10"/>
      <c r="N259" s="6"/>
    </row>
    <row r="260" customHeight="1" spans="1:14">
      <c r="A260" s="6">
        <v>57398</v>
      </c>
      <c r="B260" s="6" t="s">
        <v>1376</v>
      </c>
      <c r="C260" s="6" t="s">
        <v>290</v>
      </c>
      <c r="D260" s="6" t="s">
        <v>1100</v>
      </c>
      <c r="E260" s="6" t="s">
        <v>1101</v>
      </c>
      <c r="F260" s="6" t="s">
        <v>1102</v>
      </c>
      <c r="G260" s="6" t="s">
        <v>1377</v>
      </c>
      <c r="H260" s="6" t="s">
        <v>1193</v>
      </c>
      <c r="I260" s="6" t="s">
        <v>1194</v>
      </c>
      <c r="J260" s="6" t="s">
        <v>1378</v>
      </c>
      <c r="K260" s="6">
        <v>15</v>
      </c>
      <c r="L260" s="10" t="s">
        <v>333</v>
      </c>
      <c r="M260" s="10"/>
      <c r="N260" s="6"/>
    </row>
    <row r="261" customHeight="1" spans="1:14">
      <c r="A261" s="6">
        <v>65830</v>
      </c>
      <c r="B261" s="6" t="s">
        <v>1379</v>
      </c>
      <c r="C261" s="6" t="s">
        <v>290</v>
      </c>
      <c r="D261" s="6" t="s">
        <v>1100</v>
      </c>
      <c r="E261" s="6" t="s">
        <v>1101</v>
      </c>
      <c r="F261" s="6" t="s">
        <v>1102</v>
      </c>
      <c r="G261" s="6" t="s">
        <v>1380</v>
      </c>
      <c r="H261" s="6" t="s">
        <v>731</v>
      </c>
      <c r="I261" s="6" t="s">
        <v>819</v>
      </c>
      <c r="J261" s="6" t="s">
        <v>1381</v>
      </c>
      <c r="K261" s="6">
        <v>16</v>
      </c>
      <c r="L261" s="10" t="s">
        <v>333</v>
      </c>
      <c r="M261" s="10"/>
      <c r="N261" s="6"/>
    </row>
    <row r="262" customHeight="1" spans="1:14">
      <c r="A262" s="6">
        <v>57076</v>
      </c>
      <c r="B262" s="6" t="s">
        <v>1382</v>
      </c>
      <c r="C262" s="6" t="s">
        <v>290</v>
      </c>
      <c r="D262" s="6" t="s">
        <v>1100</v>
      </c>
      <c r="E262" s="6" t="s">
        <v>1101</v>
      </c>
      <c r="F262" s="6" t="s">
        <v>1102</v>
      </c>
      <c r="G262" s="6" t="s">
        <v>1383</v>
      </c>
      <c r="H262" s="6" t="s">
        <v>1384</v>
      </c>
      <c r="I262" s="6" t="s">
        <v>1385</v>
      </c>
      <c r="J262" s="6" t="s">
        <v>1386</v>
      </c>
      <c r="K262" s="6">
        <v>17</v>
      </c>
      <c r="L262" s="10" t="s">
        <v>333</v>
      </c>
      <c r="M262" s="10"/>
      <c r="N262" s="6"/>
    </row>
    <row r="263" customHeight="1" spans="1:14">
      <c r="A263" s="6">
        <v>54821</v>
      </c>
      <c r="B263" s="6" t="s">
        <v>1387</v>
      </c>
      <c r="C263" s="6" t="s">
        <v>290</v>
      </c>
      <c r="D263" s="6" t="s">
        <v>1100</v>
      </c>
      <c r="E263" s="6" t="s">
        <v>1101</v>
      </c>
      <c r="F263" s="6" t="s">
        <v>1102</v>
      </c>
      <c r="G263" s="6" t="s">
        <v>863</v>
      </c>
      <c r="H263" s="6" t="s">
        <v>863</v>
      </c>
      <c r="I263" s="6" t="s">
        <v>844</v>
      </c>
      <c r="J263" s="6" t="s">
        <v>1388</v>
      </c>
      <c r="K263" s="6">
        <v>18</v>
      </c>
      <c r="L263" s="10" t="s">
        <v>333</v>
      </c>
      <c r="M263" s="10"/>
      <c r="N263" s="6"/>
    </row>
    <row r="264" customHeight="1" spans="1:14">
      <c r="A264" s="6">
        <v>61551</v>
      </c>
      <c r="B264" s="6" t="s">
        <v>1389</v>
      </c>
      <c r="C264" s="6" t="s">
        <v>290</v>
      </c>
      <c r="D264" s="6" t="s">
        <v>1100</v>
      </c>
      <c r="E264" s="6" t="s">
        <v>1101</v>
      </c>
      <c r="F264" s="6" t="s">
        <v>1102</v>
      </c>
      <c r="G264" s="6" t="s">
        <v>1390</v>
      </c>
      <c r="H264" s="6" t="s">
        <v>16</v>
      </c>
      <c r="I264" s="6" t="s">
        <v>1391</v>
      </c>
      <c r="J264" s="6" t="s">
        <v>1392</v>
      </c>
      <c r="K264" s="6">
        <v>19</v>
      </c>
      <c r="L264" s="10" t="s">
        <v>333</v>
      </c>
      <c r="M264" s="10"/>
      <c r="N264" s="6"/>
    </row>
    <row r="265" customHeight="1" spans="1:14">
      <c r="A265" s="6">
        <v>57658</v>
      </c>
      <c r="B265" s="6" t="s">
        <v>1393</v>
      </c>
      <c r="C265" s="6" t="s">
        <v>290</v>
      </c>
      <c r="D265" s="6" t="s">
        <v>1100</v>
      </c>
      <c r="E265" s="6" t="s">
        <v>1101</v>
      </c>
      <c r="F265" s="6" t="s">
        <v>1102</v>
      </c>
      <c r="G265" s="6" t="s">
        <v>1394</v>
      </c>
      <c r="H265" s="6" t="s">
        <v>1395</v>
      </c>
      <c r="I265" s="6" t="s">
        <v>1271</v>
      </c>
      <c r="J265" s="6" t="s">
        <v>1396</v>
      </c>
      <c r="K265" s="6">
        <v>20</v>
      </c>
      <c r="L265" s="10" t="s">
        <v>333</v>
      </c>
      <c r="M265" s="10"/>
      <c r="N265" s="6"/>
    </row>
    <row r="266" customHeight="1" spans="1:14">
      <c r="A266" s="6">
        <v>57189</v>
      </c>
      <c r="B266" s="6" t="s">
        <v>1397</v>
      </c>
      <c r="C266" s="6" t="s">
        <v>290</v>
      </c>
      <c r="D266" s="6" t="s">
        <v>1100</v>
      </c>
      <c r="E266" s="6" t="s">
        <v>1101</v>
      </c>
      <c r="F266" s="6" t="s">
        <v>1102</v>
      </c>
      <c r="G266" s="6" t="s">
        <v>1398</v>
      </c>
      <c r="H266" s="6" t="s">
        <v>1399</v>
      </c>
      <c r="I266" s="6" t="s">
        <v>1400</v>
      </c>
      <c r="J266" s="6" t="s">
        <v>1401</v>
      </c>
      <c r="K266" s="6">
        <v>21</v>
      </c>
      <c r="L266" s="10" t="s">
        <v>333</v>
      </c>
      <c r="M266" s="10"/>
      <c r="N266" s="6"/>
    </row>
    <row r="267" customHeight="1" spans="1:14">
      <c r="A267" s="15">
        <v>57602</v>
      </c>
      <c r="B267" s="15" t="s">
        <v>1402</v>
      </c>
      <c r="C267" s="15" t="s">
        <v>290</v>
      </c>
      <c r="D267" s="15" t="s">
        <v>1100</v>
      </c>
      <c r="E267" s="15" t="s">
        <v>1101</v>
      </c>
      <c r="F267" s="15" t="s">
        <v>1102</v>
      </c>
      <c r="G267" s="15" t="s">
        <v>1403</v>
      </c>
      <c r="H267" s="15" t="s">
        <v>631</v>
      </c>
      <c r="I267" s="15" t="s">
        <v>1404</v>
      </c>
      <c r="J267" s="15" t="s">
        <v>1405</v>
      </c>
      <c r="K267" s="6">
        <v>22</v>
      </c>
      <c r="L267" s="10" t="s">
        <v>333</v>
      </c>
      <c r="M267" s="10"/>
      <c r="N267" s="6"/>
    </row>
    <row r="268" customHeight="1" spans="1:14">
      <c r="A268" s="6">
        <v>57738</v>
      </c>
      <c r="B268" s="6" t="s">
        <v>1406</v>
      </c>
      <c r="C268" s="6" t="s">
        <v>290</v>
      </c>
      <c r="D268" s="6" t="s">
        <v>1100</v>
      </c>
      <c r="E268" s="6" t="s">
        <v>1101</v>
      </c>
      <c r="F268" s="6" t="s">
        <v>1102</v>
      </c>
      <c r="G268" s="6" t="s">
        <v>1407</v>
      </c>
      <c r="H268" s="6" t="s">
        <v>1408</v>
      </c>
      <c r="I268" s="6" t="s">
        <v>1409</v>
      </c>
      <c r="J268" s="6" t="s">
        <v>1410</v>
      </c>
      <c r="K268" s="6">
        <v>23</v>
      </c>
      <c r="L268" s="10" t="s">
        <v>333</v>
      </c>
      <c r="M268" s="10"/>
      <c r="N268" s="6"/>
    </row>
    <row r="269" customHeight="1" spans="1:14">
      <c r="A269" s="6">
        <v>54252</v>
      </c>
      <c r="B269" s="6" t="s">
        <v>1411</v>
      </c>
      <c r="C269" s="6" t="s">
        <v>290</v>
      </c>
      <c r="D269" s="6" t="s">
        <v>1100</v>
      </c>
      <c r="E269" s="6" t="s">
        <v>1101</v>
      </c>
      <c r="F269" s="6" t="s">
        <v>1102</v>
      </c>
      <c r="G269" s="6" t="s">
        <v>1412</v>
      </c>
      <c r="H269" s="6" t="s">
        <v>1413</v>
      </c>
      <c r="I269" s="6" t="s">
        <v>1414</v>
      </c>
      <c r="J269" s="6" t="s">
        <v>1415</v>
      </c>
      <c r="K269" s="6">
        <v>24</v>
      </c>
      <c r="L269" s="10" t="s">
        <v>333</v>
      </c>
      <c r="M269" s="10"/>
      <c r="N269" s="6"/>
    </row>
    <row r="270" customHeight="1" spans="1:14">
      <c r="A270" s="6">
        <v>65577</v>
      </c>
      <c r="B270" s="6" t="s">
        <v>1416</v>
      </c>
      <c r="C270" s="6" t="s">
        <v>290</v>
      </c>
      <c r="D270" s="6" t="s">
        <v>1100</v>
      </c>
      <c r="E270" s="6" t="s">
        <v>1101</v>
      </c>
      <c r="F270" s="6" t="s">
        <v>1102</v>
      </c>
      <c r="G270" s="6" t="s">
        <v>1417</v>
      </c>
      <c r="H270" s="6" t="s">
        <v>1418</v>
      </c>
      <c r="I270" s="6" t="s">
        <v>1419</v>
      </c>
      <c r="J270" s="6" t="s">
        <v>1420</v>
      </c>
      <c r="K270" s="6">
        <v>25</v>
      </c>
      <c r="L270" s="10" t="s">
        <v>333</v>
      </c>
      <c r="M270" s="10"/>
      <c r="N270" s="6"/>
    </row>
    <row r="271" customHeight="1" spans="1:14">
      <c r="A271" s="6">
        <v>55903</v>
      </c>
      <c r="B271" s="6" t="s">
        <v>1421</v>
      </c>
      <c r="C271" s="6" t="s">
        <v>290</v>
      </c>
      <c r="D271" s="6" t="s">
        <v>1100</v>
      </c>
      <c r="E271" s="6" t="s">
        <v>1101</v>
      </c>
      <c r="F271" s="6" t="s">
        <v>1102</v>
      </c>
      <c r="G271" s="6" t="s">
        <v>1422</v>
      </c>
      <c r="H271" s="6" t="s">
        <v>1423</v>
      </c>
      <c r="I271" s="6" t="s">
        <v>1424</v>
      </c>
      <c r="J271" s="6" t="s">
        <v>1425</v>
      </c>
      <c r="K271" s="6">
        <v>26</v>
      </c>
      <c r="L271" s="10" t="s">
        <v>333</v>
      </c>
      <c r="M271" s="10"/>
      <c r="N271" s="6"/>
    </row>
    <row r="272" customHeight="1" spans="1:14">
      <c r="A272" s="6">
        <v>57534</v>
      </c>
      <c r="B272" s="6" t="s">
        <v>1426</v>
      </c>
      <c r="C272" s="6" t="s">
        <v>290</v>
      </c>
      <c r="D272" s="6" t="s">
        <v>1100</v>
      </c>
      <c r="E272" s="6" t="s">
        <v>1101</v>
      </c>
      <c r="F272" s="6" t="s">
        <v>1102</v>
      </c>
      <c r="G272" s="6" t="s">
        <v>1427</v>
      </c>
      <c r="H272" s="6" t="s">
        <v>740</v>
      </c>
      <c r="I272" s="6" t="s">
        <v>1428</v>
      </c>
      <c r="J272" s="6" t="s">
        <v>1429</v>
      </c>
      <c r="K272" s="6">
        <v>27</v>
      </c>
      <c r="L272" s="10" t="s">
        <v>333</v>
      </c>
      <c r="M272" s="10"/>
      <c r="N272" s="6"/>
    </row>
    <row r="273" customHeight="1" spans="1:14">
      <c r="A273" s="6">
        <v>54697</v>
      </c>
      <c r="B273" s="6" t="s">
        <v>1430</v>
      </c>
      <c r="C273" s="6" t="s">
        <v>290</v>
      </c>
      <c r="D273" s="6" t="s">
        <v>1100</v>
      </c>
      <c r="E273" s="6" t="s">
        <v>1101</v>
      </c>
      <c r="F273" s="6" t="s">
        <v>1102</v>
      </c>
      <c r="G273" s="6" t="s">
        <v>1431</v>
      </c>
      <c r="H273" s="6" t="s">
        <v>1432</v>
      </c>
      <c r="I273" s="6" t="s">
        <v>1433</v>
      </c>
      <c r="J273" s="6" t="s">
        <v>1434</v>
      </c>
      <c r="K273" s="6">
        <v>28</v>
      </c>
      <c r="L273" s="10" t="s">
        <v>333</v>
      </c>
      <c r="M273" s="10"/>
      <c r="N273" s="6"/>
    </row>
    <row r="274" customHeight="1" spans="1:14">
      <c r="A274" s="6">
        <v>56125</v>
      </c>
      <c r="B274" s="6" t="s">
        <v>94</v>
      </c>
      <c r="C274" s="6" t="s">
        <v>290</v>
      </c>
      <c r="D274" s="6" t="s">
        <v>1100</v>
      </c>
      <c r="E274" s="6" t="s">
        <v>1101</v>
      </c>
      <c r="F274" s="6" t="s">
        <v>1102</v>
      </c>
      <c r="G274" s="6" t="s">
        <v>95</v>
      </c>
      <c r="H274" s="6" t="s">
        <v>96</v>
      </c>
      <c r="I274" s="6" t="s">
        <v>97</v>
      </c>
      <c r="J274" s="6" t="s">
        <v>98</v>
      </c>
      <c r="K274" s="6">
        <v>29</v>
      </c>
      <c r="L274" s="10" t="s">
        <v>368</v>
      </c>
      <c r="M274" s="10"/>
      <c r="N274" s="6"/>
    </row>
    <row r="275" customHeight="1" spans="1:14">
      <c r="A275" s="6">
        <v>55306</v>
      </c>
      <c r="B275" s="6" t="s">
        <v>1435</v>
      </c>
      <c r="C275" s="6" t="s">
        <v>290</v>
      </c>
      <c r="D275" s="6" t="s">
        <v>1100</v>
      </c>
      <c r="E275" s="6" t="s">
        <v>1101</v>
      </c>
      <c r="F275" s="6" t="s">
        <v>1102</v>
      </c>
      <c r="G275" s="6" t="s">
        <v>1436</v>
      </c>
      <c r="H275" s="6" t="s">
        <v>1437</v>
      </c>
      <c r="I275" s="6" t="s">
        <v>1312</v>
      </c>
      <c r="J275" s="6" t="s">
        <v>1438</v>
      </c>
      <c r="K275" s="6">
        <v>30</v>
      </c>
      <c r="L275" s="10" t="s">
        <v>368</v>
      </c>
      <c r="M275" s="10"/>
      <c r="N275" s="6"/>
    </row>
    <row r="276" customHeight="1" spans="1:14">
      <c r="A276" s="6">
        <v>54370</v>
      </c>
      <c r="B276" s="6" t="s">
        <v>1439</v>
      </c>
      <c r="C276" s="6" t="s">
        <v>290</v>
      </c>
      <c r="D276" s="6" t="s">
        <v>1100</v>
      </c>
      <c r="E276" s="6" t="s">
        <v>1101</v>
      </c>
      <c r="F276" s="6" t="s">
        <v>1102</v>
      </c>
      <c r="G276" s="6" t="s">
        <v>1440</v>
      </c>
      <c r="H276" s="6" t="s">
        <v>1441</v>
      </c>
      <c r="I276" s="6" t="s">
        <v>1442</v>
      </c>
      <c r="J276" s="6" t="s">
        <v>1443</v>
      </c>
      <c r="K276" s="6">
        <v>31</v>
      </c>
      <c r="L276" s="10" t="s">
        <v>368</v>
      </c>
      <c r="M276" s="10"/>
      <c r="N276" s="6"/>
    </row>
    <row r="277" customHeight="1" spans="1:14">
      <c r="A277" s="6">
        <v>56104</v>
      </c>
      <c r="B277" s="6" t="s">
        <v>1444</v>
      </c>
      <c r="C277" s="6" t="s">
        <v>290</v>
      </c>
      <c r="D277" s="6" t="s">
        <v>1100</v>
      </c>
      <c r="E277" s="6" t="s">
        <v>1101</v>
      </c>
      <c r="F277" s="6" t="s">
        <v>1102</v>
      </c>
      <c r="G277" s="6" t="s">
        <v>1445</v>
      </c>
      <c r="H277" s="6" t="s">
        <v>1050</v>
      </c>
      <c r="I277" s="6" t="s">
        <v>1051</v>
      </c>
      <c r="J277" s="6" t="s">
        <v>1446</v>
      </c>
      <c r="K277" s="6">
        <v>32</v>
      </c>
      <c r="L277" s="10" t="s">
        <v>368</v>
      </c>
      <c r="M277" s="10"/>
      <c r="N277" s="6"/>
    </row>
    <row r="278" customHeight="1" spans="1:14">
      <c r="A278" s="6">
        <v>65679</v>
      </c>
      <c r="B278" s="6" t="s">
        <v>1447</v>
      </c>
      <c r="C278" s="6" t="s">
        <v>290</v>
      </c>
      <c r="D278" s="6" t="s">
        <v>1100</v>
      </c>
      <c r="E278" s="6" t="s">
        <v>1101</v>
      </c>
      <c r="F278" s="6" t="s">
        <v>1102</v>
      </c>
      <c r="G278" s="6" t="s">
        <v>1448</v>
      </c>
      <c r="H278" s="6" t="s">
        <v>1449</v>
      </c>
      <c r="I278" s="6" t="s">
        <v>1149</v>
      </c>
      <c r="J278" s="6" t="s">
        <v>1450</v>
      </c>
      <c r="K278" s="6">
        <v>34</v>
      </c>
      <c r="L278" s="10" t="s">
        <v>368</v>
      </c>
      <c r="M278" s="10"/>
      <c r="N278" s="6"/>
    </row>
    <row r="279" customHeight="1" spans="1:14">
      <c r="A279" s="6">
        <v>56371</v>
      </c>
      <c r="B279" s="6" t="s">
        <v>1451</v>
      </c>
      <c r="C279" s="6" t="s">
        <v>290</v>
      </c>
      <c r="D279" s="6" t="s">
        <v>1100</v>
      </c>
      <c r="E279" s="6" t="s">
        <v>1101</v>
      </c>
      <c r="F279" s="6" t="s">
        <v>1102</v>
      </c>
      <c r="G279" s="6" t="s">
        <v>1452</v>
      </c>
      <c r="H279" s="6" t="s">
        <v>668</v>
      </c>
      <c r="I279" s="6" t="s">
        <v>1453</v>
      </c>
      <c r="J279" s="6" t="s">
        <v>1454</v>
      </c>
      <c r="K279" s="6">
        <v>35</v>
      </c>
      <c r="L279" s="10" t="s">
        <v>368</v>
      </c>
      <c r="M279" s="10"/>
      <c r="N279" s="6"/>
    </row>
    <row r="280" customHeight="1" spans="1:14">
      <c r="A280" s="6">
        <v>58979</v>
      </c>
      <c r="B280" s="6" t="s">
        <v>1455</v>
      </c>
      <c r="C280" s="6" t="s">
        <v>290</v>
      </c>
      <c r="D280" s="6" t="s">
        <v>1100</v>
      </c>
      <c r="E280" s="6" t="s">
        <v>1101</v>
      </c>
      <c r="F280" s="6" t="s">
        <v>1102</v>
      </c>
      <c r="G280" s="6" t="s">
        <v>1456</v>
      </c>
      <c r="H280" s="6" t="s">
        <v>1457</v>
      </c>
      <c r="I280" s="6" t="s">
        <v>1458</v>
      </c>
      <c r="J280" s="6" t="s">
        <v>1459</v>
      </c>
      <c r="K280" s="6">
        <v>36</v>
      </c>
      <c r="L280" s="10" t="s">
        <v>368</v>
      </c>
      <c r="M280" s="10"/>
      <c r="N280" s="6"/>
    </row>
    <row r="281" customHeight="1" spans="1:14">
      <c r="A281" s="6">
        <v>54637</v>
      </c>
      <c r="B281" s="6" t="s">
        <v>1460</v>
      </c>
      <c r="C281" s="6" t="s">
        <v>290</v>
      </c>
      <c r="D281" s="6" t="s">
        <v>1100</v>
      </c>
      <c r="E281" s="6" t="s">
        <v>1101</v>
      </c>
      <c r="F281" s="6" t="s">
        <v>1102</v>
      </c>
      <c r="G281" s="6" t="s">
        <v>1461</v>
      </c>
      <c r="H281" s="6" t="s">
        <v>1461</v>
      </c>
      <c r="I281" s="6" t="s">
        <v>1462</v>
      </c>
      <c r="J281" s="6" t="s">
        <v>1463</v>
      </c>
      <c r="K281" s="6">
        <v>37</v>
      </c>
      <c r="L281" s="10" t="s">
        <v>368</v>
      </c>
      <c r="M281" s="10"/>
      <c r="N281" s="6"/>
    </row>
    <row r="282" customHeight="1" spans="1:14">
      <c r="A282" s="6">
        <v>54058</v>
      </c>
      <c r="B282" s="6" t="s">
        <v>1464</v>
      </c>
      <c r="C282" s="6" t="s">
        <v>290</v>
      </c>
      <c r="D282" s="6" t="s">
        <v>1100</v>
      </c>
      <c r="E282" s="6" t="s">
        <v>1101</v>
      </c>
      <c r="F282" s="6" t="s">
        <v>1102</v>
      </c>
      <c r="G282" s="6" t="s">
        <v>1465</v>
      </c>
      <c r="H282" s="6" t="s">
        <v>906</v>
      </c>
      <c r="I282" s="6" t="s">
        <v>1370</v>
      </c>
      <c r="J282" s="6" t="s">
        <v>1466</v>
      </c>
      <c r="K282" s="6">
        <v>38</v>
      </c>
      <c r="L282" s="10" t="s">
        <v>368</v>
      </c>
      <c r="M282" s="10"/>
      <c r="N282" s="6"/>
    </row>
    <row r="283" customHeight="1" spans="1:14">
      <c r="A283" s="6">
        <v>61520</v>
      </c>
      <c r="B283" s="6" t="s">
        <v>1467</v>
      </c>
      <c r="C283" s="6" t="s">
        <v>290</v>
      </c>
      <c r="D283" s="6" t="s">
        <v>1100</v>
      </c>
      <c r="E283" s="6" t="s">
        <v>1101</v>
      </c>
      <c r="F283" s="6" t="s">
        <v>1102</v>
      </c>
      <c r="G283" s="6" t="s">
        <v>1468</v>
      </c>
      <c r="H283" s="6" t="s">
        <v>1469</v>
      </c>
      <c r="I283" s="6" t="s">
        <v>1470</v>
      </c>
      <c r="J283" s="6" t="s">
        <v>1471</v>
      </c>
      <c r="K283" s="6">
        <v>39</v>
      </c>
      <c r="L283" s="10" t="s">
        <v>368</v>
      </c>
      <c r="M283" s="10"/>
      <c r="N283" s="6"/>
    </row>
    <row r="284" customHeight="1" spans="1:14">
      <c r="A284" s="6">
        <v>57410</v>
      </c>
      <c r="B284" s="6" t="s">
        <v>191</v>
      </c>
      <c r="C284" s="6" t="s">
        <v>290</v>
      </c>
      <c r="D284" s="6" t="s">
        <v>1100</v>
      </c>
      <c r="E284" s="6" t="s">
        <v>1101</v>
      </c>
      <c r="F284" s="6" t="s">
        <v>1102</v>
      </c>
      <c r="G284" s="6" t="s">
        <v>192</v>
      </c>
      <c r="H284" s="6" t="s">
        <v>193</v>
      </c>
      <c r="I284" s="6" t="s">
        <v>194</v>
      </c>
      <c r="J284" s="6" t="s">
        <v>195</v>
      </c>
      <c r="K284" s="6">
        <v>40</v>
      </c>
      <c r="L284" s="10" t="s">
        <v>368</v>
      </c>
      <c r="M284" s="10"/>
      <c r="N284" s="6"/>
    </row>
    <row r="285" customHeight="1" spans="1:14">
      <c r="A285" s="6">
        <v>66174</v>
      </c>
      <c r="B285" s="6" t="s">
        <v>1472</v>
      </c>
      <c r="C285" s="6" t="s">
        <v>290</v>
      </c>
      <c r="D285" s="6" t="s">
        <v>1100</v>
      </c>
      <c r="E285" s="6" t="s">
        <v>1101</v>
      </c>
      <c r="F285" s="6" t="s">
        <v>1102</v>
      </c>
      <c r="G285" s="6" t="s">
        <v>1473</v>
      </c>
      <c r="H285" s="6" t="s">
        <v>1474</v>
      </c>
      <c r="I285" s="6" t="s">
        <v>1475</v>
      </c>
      <c r="J285" s="6" t="s">
        <v>1476</v>
      </c>
      <c r="K285" s="6">
        <v>41</v>
      </c>
      <c r="L285" s="10" t="s">
        <v>368</v>
      </c>
      <c r="M285" s="10"/>
      <c r="N285" s="6"/>
    </row>
    <row r="286" customHeight="1" spans="1:14">
      <c r="A286" s="6">
        <v>54762</v>
      </c>
      <c r="B286" s="6" t="s">
        <v>1477</v>
      </c>
      <c r="C286" s="6" t="s">
        <v>290</v>
      </c>
      <c r="D286" s="6" t="s">
        <v>1100</v>
      </c>
      <c r="E286" s="6" t="s">
        <v>1101</v>
      </c>
      <c r="F286" s="6" t="s">
        <v>1102</v>
      </c>
      <c r="G286" s="6" t="s">
        <v>1478</v>
      </c>
      <c r="H286" s="6" t="s">
        <v>1479</v>
      </c>
      <c r="I286" s="6" t="s">
        <v>844</v>
      </c>
      <c r="J286" s="6" t="s">
        <v>1480</v>
      </c>
      <c r="K286" s="6">
        <v>43</v>
      </c>
      <c r="L286" s="10" t="s">
        <v>368</v>
      </c>
      <c r="M286" s="10"/>
      <c r="N286" s="6"/>
    </row>
    <row r="287" customHeight="1" spans="1:14">
      <c r="A287" s="6">
        <v>56126</v>
      </c>
      <c r="B287" s="6" t="s">
        <v>1481</v>
      </c>
      <c r="C287" s="6" t="s">
        <v>290</v>
      </c>
      <c r="D287" s="6" t="s">
        <v>1100</v>
      </c>
      <c r="E287" s="6" t="s">
        <v>1101</v>
      </c>
      <c r="F287" s="6" t="s">
        <v>1102</v>
      </c>
      <c r="G287" s="6" t="s">
        <v>1482</v>
      </c>
      <c r="H287" s="6" t="s">
        <v>1483</v>
      </c>
      <c r="I287" s="6" t="s">
        <v>97</v>
      </c>
      <c r="J287" s="6" t="s">
        <v>1484</v>
      </c>
      <c r="K287" s="6">
        <v>44</v>
      </c>
      <c r="L287" s="10" t="s">
        <v>368</v>
      </c>
      <c r="M287" s="10"/>
      <c r="N287" s="6"/>
    </row>
    <row r="288" customHeight="1" spans="1:14">
      <c r="A288" s="6">
        <v>56146</v>
      </c>
      <c r="B288" s="6" t="s">
        <v>1485</v>
      </c>
      <c r="C288" s="6" t="s">
        <v>290</v>
      </c>
      <c r="D288" s="6" t="s">
        <v>1100</v>
      </c>
      <c r="E288" s="6" t="s">
        <v>1101</v>
      </c>
      <c r="F288" s="6" t="s">
        <v>1102</v>
      </c>
      <c r="G288" s="6" t="s">
        <v>1486</v>
      </c>
      <c r="H288" s="6" t="s">
        <v>731</v>
      </c>
      <c r="I288" s="6" t="s">
        <v>1487</v>
      </c>
      <c r="J288" s="6" t="s">
        <v>1488</v>
      </c>
      <c r="K288" s="6">
        <v>45</v>
      </c>
      <c r="L288" s="10" t="s">
        <v>368</v>
      </c>
      <c r="M288" s="10"/>
      <c r="N288" s="6"/>
    </row>
    <row r="289" customHeight="1" spans="1:14">
      <c r="A289" s="6">
        <v>56122</v>
      </c>
      <c r="B289" s="6" t="s">
        <v>1489</v>
      </c>
      <c r="C289" s="6" t="s">
        <v>290</v>
      </c>
      <c r="D289" s="6" t="s">
        <v>1100</v>
      </c>
      <c r="E289" s="6" t="s">
        <v>1101</v>
      </c>
      <c r="F289" s="6" t="s">
        <v>1102</v>
      </c>
      <c r="G289" s="6" t="s">
        <v>1490</v>
      </c>
      <c r="H289" s="6" t="s">
        <v>96</v>
      </c>
      <c r="I289" s="6" t="s">
        <v>97</v>
      </c>
      <c r="J289" s="6" t="s">
        <v>1491</v>
      </c>
      <c r="K289" s="6">
        <v>46</v>
      </c>
      <c r="L289" s="10" t="s">
        <v>368</v>
      </c>
      <c r="M289" s="10"/>
      <c r="N289" s="6"/>
    </row>
    <row r="290" customHeight="1" spans="1:14">
      <c r="A290" s="6">
        <v>59098</v>
      </c>
      <c r="B290" s="6" t="s">
        <v>1492</v>
      </c>
      <c r="C290" s="6" t="s">
        <v>290</v>
      </c>
      <c r="D290" s="6" t="s">
        <v>1100</v>
      </c>
      <c r="E290" s="6" t="s">
        <v>1101</v>
      </c>
      <c r="F290" s="6" t="s">
        <v>1102</v>
      </c>
      <c r="G290" s="6" t="s">
        <v>1493</v>
      </c>
      <c r="H290" s="6" t="s">
        <v>1494</v>
      </c>
      <c r="I290" s="6" t="s">
        <v>824</v>
      </c>
      <c r="J290" s="6" t="s">
        <v>1495</v>
      </c>
      <c r="K290" s="6">
        <v>47</v>
      </c>
      <c r="L290" s="10" t="s">
        <v>368</v>
      </c>
      <c r="M290" s="10"/>
      <c r="N290" s="6"/>
    </row>
    <row r="291" customHeight="1" spans="1:14">
      <c r="A291" s="6">
        <v>53375</v>
      </c>
      <c r="B291" s="6" t="s">
        <v>1496</v>
      </c>
      <c r="C291" s="6" t="s">
        <v>290</v>
      </c>
      <c r="D291" s="6" t="s">
        <v>1100</v>
      </c>
      <c r="E291" s="6" t="s">
        <v>1101</v>
      </c>
      <c r="F291" s="6" t="s">
        <v>1102</v>
      </c>
      <c r="G291" s="6" t="s">
        <v>1497</v>
      </c>
      <c r="H291" s="6" t="s">
        <v>1498</v>
      </c>
      <c r="I291" s="6" t="s">
        <v>1499</v>
      </c>
      <c r="J291" s="6" t="s">
        <v>1500</v>
      </c>
      <c r="K291" s="6">
        <v>48</v>
      </c>
      <c r="L291" s="10" t="s">
        <v>368</v>
      </c>
      <c r="M291" s="10"/>
      <c r="N291" s="6"/>
    </row>
    <row r="292" customHeight="1" spans="1:14">
      <c r="A292" s="6">
        <v>57247</v>
      </c>
      <c r="B292" s="6" t="s">
        <v>1501</v>
      </c>
      <c r="C292" s="6" t="s">
        <v>290</v>
      </c>
      <c r="D292" s="6" t="s">
        <v>1100</v>
      </c>
      <c r="E292" s="6" t="s">
        <v>1101</v>
      </c>
      <c r="F292" s="6" t="s">
        <v>1102</v>
      </c>
      <c r="G292" s="6" t="s">
        <v>1502</v>
      </c>
      <c r="H292" s="6" t="s">
        <v>1503</v>
      </c>
      <c r="I292" s="6" t="s">
        <v>1475</v>
      </c>
      <c r="J292" s="6" t="s">
        <v>1504</v>
      </c>
      <c r="K292" s="6">
        <v>49</v>
      </c>
      <c r="L292" s="10" t="s">
        <v>368</v>
      </c>
      <c r="M292" s="10"/>
      <c r="N292" s="6"/>
    </row>
    <row r="293" customHeight="1" spans="1:14">
      <c r="A293" s="6">
        <v>54282</v>
      </c>
      <c r="B293" s="6" t="s">
        <v>1505</v>
      </c>
      <c r="C293" s="6" t="s">
        <v>290</v>
      </c>
      <c r="D293" s="6" t="s">
        <v>1100</v>
      </c>
      <c r="E293" s="6" t="s">
        <v>1101</v>
      </c>
      <c r="F293" s="6" t="s">
        <v>1102</v>
      </c>
      <c r="G293" s="6" t="s">
        <v>1506</v>
      </c>
      <c r="H293" s="6" t="s">
        <v>1507</v>
      </c>
      <c r="I293" s="6" t="s">
        <v>1508</v>
      </c>
      <c r="J293" s="6" t="s">
        <v>1509</v>
      </c>
      <c r="K293" s="6">
        <v>50</v>
      </c>
      <c r="L293" s="10" t="s">
        <v>368</v>
      </c>
      <c r="M293" s="10"/>
      <c r="N293" s="6"/>
    </row>
    <row r="294" customHeight="1" spans="1:14">
      <c r="A294" s="6">
        <v>57930</v>
      </c>
      <c r="B294" s="6" t="s">
        <v>1510</v>
      </c>
      <c r="C294" s="6" t="s">
        <v>290</v>
      </c>
      <c r="D294" s="6" t="s">
        <v>1100</v>
      </c>
      <c r="E294" s="6" t="s">
        <v>1101</v>
      </c>
      <c r="F294" s="6" t="s">
        <v>1102</v>
      </c>
      <c r="G294" s="6" t="s">
        <v>1511</v>
      </c>
      <c r="H294" s="6" t="s">
        <v>1512</v>
      </c>
      <c r="I294" s="6" t="s">
        <v>1513</v>
      </c>
      <c r="J294" s="6" t="s">
        <v>1514</v>
      </c>
      <c r="K294" s="6">
        <v>51</v>
      </c>
      <c r="L294" s="10" t="s">
        <v>368</v>
      </c>
      <c r="M294" s="10"/>
      <c r="N294" s="6"/>
    </row>
    <row r="295" customHeight="1" spans="1:14">
      <c r="A295" s="6">
        <v>55942</v>
      </c>
      <c r="B295" s="6" t="s">
        <v>1515</v>
      </c>
      <c r="C295" s="6" t="s">
        <v>290</v>
      </c>
      <c r="D295" s="6" t="s">
        <v>1100</v>
      </c>
      <c r="E295" s="6" t="s">
        <v>1101</v>
      </c>
      <c r="F295" s="6" t="s">
        <v>1102</v>
      </c>
      <c r="G295" s="6" t="s">
        <v>1516</v>
      </c>
      <c r="H295" s="6" t="s">
        <v>944</v>
      </c>
      <c r="I295" s="6" t="s">
        <v>1517</v>
      </c>
      <c r="J295" s="6" t="s">
        <v>1518</v>
      </c>
      <c r="K295" s="6">
        <v>52</v>
      </c>
      <c r="L295" s="10" t="s">
        <v>368</v>
      </c>
      <c r="M295" s="10"/>
      <c r="N295" s="6"/>
    </row>
    <row r="296" customHeight="1" spans="1:14">
      <c r="A296" s="6">
        <v>56345</v>
      </c>
      <c r="B296" s="6" t="s">
        <v>1519</v>
      </c>
      <c r="C296" s="6" t="s">
        <v>290</v>
      </c>
      <c r="D296" s="6" t="s">
        <v>1100</v>
      </c>
      <c r="E296" s="6" t="s">
        <v>1101</v>
      </c>
      <c r="F296" s="6" t="s">
        <v>1102</v>
      </c>
      <c r="G296" s="6" t="s">
        <v>1520</v>
      </c>
      <c r="H296" s="6" t="s">
        <v>1050</v>
      </c>
      <c r="I296" s="6" t="s">
        <v>132</v>
      </c>
      <c r="J296" s="6" t="s">
        <v>1521</v>
      </c>
      <c r="K296" s="6">
        <v>53</v>
      </c>
      <c r="L296" s="10" t="s">
        <v>368</v>
      </c>
      <c r="M296" s="10"/>
      <c r="N296" s="6"/>
    </row>
    <row r="297" customHeight="1" spans="1:14">
      <c r="A297" s="6">
        <v>54599</v>
      </c>
      <c r="B297" s="6" t="s">
        <v>1522</v>
      </c>
      <c r="C297" s="6" t="s">
        <v>290</v>
      </c>
      <c r="D297" s="6" t="s">
        <v>1100</v>
      </c>
      <c r="E297" s="6" t="s">
        <v>1101</v>
      </c>
      <c r="F297" s="6" t="s">
        <v>1102</v>
      </c>
      <c r="G297" s="6" t="s">
        <v>1523</v>
      </c>
      <c r="H297" s="6" t="s">
        <v>1432</v>
      </c>
      <c r="I297" s="6" t="s">
        <v>1433</v>
      </c>
      <c r="J297" s="6" t="s">
        <v>1524</v>
      </c>
      <c r="K297" s="6">
        <v>54</v>
      </c>
      <c r="L297" s="10" t="s">
        <v>368</v>
      </c>
      <c r="M297" s="10"/>
      <c r="N297" s="6"/>
    </row>
    <row r="298" customHeight="1" spans="1:14">
      <c r="A298" s="6">
        <v>57655</v>
      </c>
      <c r="B298" s="6" t="s">
        <v>1525</v>
      </c>
      <c r="C298" s="6" t="s">
        <v>290</v>
      </c>
      <c r="D298" s="6" t="s">
        <v>1100</v>
      </c>
      <c r="E298" s="6" t="s">
        <v>1101</v>
      </c>
      <c r="F298" s="6" t="s">
        <v>1102</v>
      </c>
      <c r="G298" s="6" t="s">
        <v>1526</v>
      </c>
      <c r="H298" s="6" t="s">
        <v>1474</v>
      </c>
      <c r="I298" s="6" t="s">
        <v>1475</v>
      </c>
      <c r="J298" s="6" t="s">
        <v>1527</v>
      </c>
      <c r="K298" s="6">
        <v>55</v>
      </c>
      <c r="L298" s="10" t="s">
        <v>368</v>
      </c>
      <c r="M298" s="10"/>
      <c r="N298" s="6"/>
    </row>
    <row r="299" customHeight="1" spans="1:14">
      <c r="A299" s="6">
        <v>59147</v>
      </c>
      <c r="B299" s="6" t="s">
        <v>1528</v>
      </c>
      <c r="C299" s="6" t="s">
        <v>290</v>
      </c>
      <c r="D299" s="6" t="s">
        <v>1100</v>
      </c>
      <c r="E299" s="6" t="s">
        <v>1101</v>
      </c>
      <c r="F299" s="6" t="s">
        <v>1102</v>
      </c>
      <c r="G299" s="6" t="s">
        <v>1529</v>
      </c>
      <c r="H299" s="6" t="s">
        <v>1530</v>
      </c>
      <c r="I299" s="6" t="s">
        <v>824</v>
      </c>
      <c r="J299" s="6" t="s">
        <v>1531</v>
      </c>
      <c r="K299" s="6">
        <v>56</v>
      </c>
      <c r="L299" s="10" t="s">
        <v>368</v>
      </c>
      <c r="M299" s="10"/>
      <c r="N299" s="6"/>
    </row>
    <row r="300" customHeight="1" spans="1:14">
      <c r="A300" s="6">
        <v>61286</v>
      </c>
      <c r="B300" s="6" t="s">
        <v>1532</v>
      </c>
      <c r="C300" s="6" t="s">
        <v>290</v>
      </c>
      <c r="D300" s="6" t="s">
        <v>1100</v>
      </c>
      <c r="E300" s="6" t="s">
        <v>1101</v>
      </c>
      <c r="F300" s="6" t="s">
        <v>1102</v>
      </c>
      <c r="G300" s="6" t="s">
        <v>1533</v>
      </c>
      <c r="H300" s="6" t="s">
        <v>1534</v>
      </c>
      <c r="I300" s="6" t="s">
        <v>1535</v>
      </c>
      <c r="J300" s="6" t="s">
        <v>1536</v>
      </c>
      <c r="K300" s="6">
        <v>57</v>
      </c>
      <c r="L300" s="10" t="s">
        <v>368</v>
      </c>
      <c r="M300" s="10"/>
      <c r="N300" s="6"/>
    </row>
    <row r="301" customHeight="1" spans="1:14">
      <c r="A301" s="6">
        <v>53445</v>
      </c>
      <c r="B301" s="6" t="s">
        <v>1537</v>
      </c>
      <c r="C301" s="6" t="s">
        <v>290</v>
      </c>
      <c r="D301" s="6" t="s">
        <v>1100</v>
      </c>
      <c r="E301" s="6" t="s">
        <v>1101</v>
      </c>
      <c r="F301" s="6" t="s">
        <v>1102</v>
      </c>
      <c r="G301" s="6" t="s">
        <v>1538</v>
      </c>
      <c r="H301" s="6" t="s">
        <v>1539</v>
      </c>
      <c r="I301" s="6" t="s">
        <v>1540</v>
      </c>
      <c r="J301" s="6" t="s">
        <v>1541</v>
      </c>
      <c r="K301" s="6">
        <v>58</v>
      </c>
      <c r="L301" s="10" t="s">
        <v>368</v>
      </c>
      <c r="M301" s="10"/>
      <c r="N301" s="6"/>
    </row>
    <row r="302" customHeight="1" spans="1:14">
      <c r="A302" s="6">
        <v>61885</v>
      </c>
      <c r="B302" s="6" t="s">
        <v>1542</v>
      </c>
      <c r="C302" s="6" t="s">
        <v>290</v>
      </c>
      <c r="D302" s="6" t="s">
        <v>1100</v>
      </c>
      <c r="E302" s="6" t="s">
        <v>1101</v>
      </c>
      <c r="F302" s="6" t="s">
        <v>1102</v>
      </c>
      <c r="G302" s="6" t="s">
        <v>1543</v>
      </c>
      <c r="H302" s="6" t="s">
        <v>1544</v>
      </c>
      <c r="I302" s="6" t="s">
        <v>1545</v>
      </c>
      <c r="J302" s="6" t="s">
        <v>1546</v>
      </c>
      <c r="K302" s="6">
        <v>59</v>
      </c>
      <c r="L302" s="10" t="s">
        <v>368</v>
      </c>
      <c r="M302" s="10"/>
      <c r="N302" s="6"/>
    </row>
    <row r="303" customHeight="1" spans="1:14">
      <c r="A303" s="6"/>
      <c r="B303" s="6"/>
      <c r="C303" s="6"/>
      <c r="D303" s="6"/>
      <c r="E303" s="6"/>
      <c r="F303" s="6"/>
      <c r="G303" s="6"/>
      <c r="H303" s="6"/>
      <c r="I303" s="6"/>
      <c r="J303" s="6"/>
      <c r="K303" s="6"/>
      <c r="L303" s="10"/>
      <c r="M303" s="10"/>
      <c r="N303" s="6"/>
    </row>
    <row r="304" customHeight="1" spans="1:14">
      <c r="A304" s="6">
        <v>66302</v>
      </c>
      <c r="B304" s="6" t="s">
        <v>1547</v>
      </c>
      <c r="C304" s="6" t="s">
        <v>290</v>
      </c>
      <c r="D304" s="6" t="s">
        <v>1100</v>
      </c>
      <c r="E304" s="6" t="s">
        <v>1101</v>
      </c>
      <c r="F304" s="6" t="s">
        <v>1548</v>
      </c>
      <c r="G304" s="6" t="s">
        <v>1549</v>
      </c>
      <c r="H304" s="6" t="s">
        <v>1550</v>
      </c>
      <c r="I304" s="6" t="s">
        <v>1312</v>
      </c>
      <c r="J304" s="6" t="s">
        <v>1551</v>
      </c>
      <c r="K304" s="6">
        <v>2</v>
      </c>
      <c r="L304" s="9" t="s">
        <v>298</v>
      </c>
      <c r="M304" s="130" t="s">
        <v>299</v>
      </c>
      <c r="N304" s="121" t="s">
        <v>300</v>
      </c>
    </row>
    <row r="305" customHeight="1" spans="1:14">
      <c r="A305" s="6">
        <v>53349</v>
      </c>
      <c r="B305" s="6" t="s">
        <v>1552</v>
      </c>
      <c r="C305" s="6" t="s">
        <v>290</v>
      </c>
      <c r="D305" s="6" t="s">
        <v>1100</v>
      </c>
      <c r="E305" s="6" t="s">
        <v>1101</v>
      </c>
      <c r="F305" s="6" t="s">
        <v>1548</v>
      </c>
      <c r="G305" s="6" t="s">
        <v>1553</v>
      </c>
      <c r="H305" s="6" t="s">
        <v>1554</v>
      </c>
      <c r="I305" s="6" t="s">
        <v>1555</v>
      </c>
      <c r="J305" s="6" t="s">
        <v>1556</v>
      </c>
      <c r="K305" s="6">
        <v>6</v>
      </c>
      <c r="L305" s="9" t="s">
        <v>298</v>
      </c>
      <c r="M305" s="130" t="s">
        <v>299</v>
      </c>
      <c r="N305" s="112"/>
    </row>
    <row r="306" customHeight="1" spans="1:14">
      <c r="A306" s="6">
        <v>54422</v>
      </c>
      <c r="B306" s="6" t="s">
        <v>1557</v>
      </c>
      <c r="C306" s="6" t="s">
        <v>290</v>
      </c>
      <c r="D306" s="6" t="s">
        <v>1100</v>
      </c>
      <c r="E306" s="6" t="s">
        <v>1101</v>
      </c>
      <c r="F306" s="6" t="s">
        <v>1548</v>
      </c>
      <c r="G306" s="6" t="s">
        <v>1558</v>
      </c>
      <c r="H306" s="6" t="s">
        <v>966</v>
      </c>
      <c r="I306" s="6" t="s">
        <v>967</v>
      </c>
      <c r="J306" s="6" t="s">
        <v>1559</v>
      </c>
      <c r="K306" s="6">
        <v>11</v>
      </c>
      <c r="L306" s="9" t="s">
        <v>311</v>
      </c>
      <c r="M306" s="130" t="s">
        <v>299</v>
      </c>
      <c r="N306" s="112"/>
    </row>
    <row r="307" customHeight="1" spans="1:14">
      <c r="A307" s="6">
        <v>53463</v>
      </c>
      <c r="B307" s="6" t="s">
        <v>1560</v>
      </c>
      <c r="C307" s="6" t="s">
        <v>290</v>
      </c>
      <c r="D307" s="6" t="s">
        <v>1100</v>
      </c>
      <c r="E307" s="6" t="s">
        <v>1101</v>
      </c>
      <c r="F307" s="6" t="s">
        <v>1548</v>
      </c>
      <c r="G307" s="6" t="s">
        <v>1561</v>
      </c>
      <c r="H307" s="6" t="s">
        <v>1562</v>
      </c>
      <c r="I307" s="6" t="s">
        <v>1563</v>
      </c>
      <c r="J307" s="6" t="s">
        <v>1564</v>
      </c>
      <c r="K307" s="6">
        <v>33</v>
      </c>
      <c r="L307" s="9" t="s">
        <v>311</v>
      </c>
      <c r="M307" s="130" t="s">
        <v>299</v>
      </c>
      <c r="N307" s="112"/>
    </row>
    <row r="308" customHeight="1" spans="1:14">
      <c r="A308" s="6">
        <v>54763</v>
      </c>
      <c r="B308" s="6" t="s">
        <v>1565</v>
      </c>
      <c r="C308" s="6" t="s">
        <v>290</v>
      </c>
      <c r="D308" s="6" t="s">
        <v>1100</v>
      </c>
      <c r="E308" s="6" t="s">
        <v>1101</v>
      </c>
      <c r="F308" s="6" t="s">
        <v>1548</v>
      </c>
      <c r="G308" s="6" t="s">
        <v>1566</v>
      </c>
      <c r="H308" s="6" t="s">
        <v>1567</v>
      </c>
      <c r="I308" s="6" t="s">
        <v>1568</v>
      </c>
      <c r="J308" s="6" t="s">
        <v>1569</v>
      </c>
      <c r="K308" s="6">
        <v>3</v>
      </c>
      <c r="L308" s="9" t="s">
        <v>322</v>
      </c>
      <c r="M308" s="130" t="s">
        <v>299</v>
      </c>
      <c r="N308" s="112"/>
    </row>
    <row r="309" customHeight="1" spans="1:14">
      <c r="A309" s="6">
        <v>54771</v>
      </c>
      <c r="B309" s="6" t="s">
        <v>1570</v>
      </c>
      <c r="C309" s="6" t="s">
        <v>290</v>
      </c>
      <c r="D309" s="6" t="s">
        <v>1100</v>
      </c>
      <c r="E309" s="6" t="s">
        <v>1101</v>
      </c>
      <c r="F309" s="6" t="s">
        <v>1548</v>
      </c>
      <c r="G309" s="6" t="s">
        <v>1571</v>
      </c>
      <c r="H309" s="6" t="s">
        <v>1571</v>
      </c>
      <c r="I309" s="6" t="s">
        <v>1572</v>
      </c>
      <c r="J309" s="6" t="s">
        <v>1573</v>
      </c>
      <c r="K309" s="6">
        <v>12</v>
      </c>
      <c r="L309" s="9" t="s">
        <v>322</v>
      </c>
      <c r="M309" s="130" t="s">
        <v>299</v>
      </c>
      <c r="N309" s="100"/>
    </row>
    <row r="310" customHeight="1" spans="1:14">
      <c r="A310" s="6">
        <v>54993</v>
      </c>
      <c r="B310" s="6" t="s">
        <v>24</v>
      </c>
      <c r="C310" s="6" t="s">
        <v>290</v>
      </c>
      <c r="D310" s="6" t="s">
        <v>1100</v>
      </c>
      <c r="E310" s="6" t="s">
        <v>1101</v>
      </c>
      <c r="F310" s="6" t="s">
        <v>1548</v>
      </c>
      <c r="G310" s="6" t="s">
        <v>25</v>
      </c>
      <c r="H310" s="6" t="s">
        <v>26</v>
      </c>
      <c r="I310" s="6" t="s">
        <v>27</v>
      </c>
      <c r="J310" s="6" t="s">
        <v>28</v>
      </c>
      <c r="K310" s="6">
        <v>1</v>
      </c>
      <c r="L310" s="10" t="s">
        <v>642</v>
      </c>
      <c r="M310" s="130" t="s">
        <v>299</v>
      </c>
      <c r="N310" s="6"/>
    </row>
    <row r="311" customHeight="1" spans="1:14">
      <c r="A311" s="6">
        <v>58358</v>
      </c>
      <c r="B311" s="6" t="s">
        <v>1574</v>
      </c>
      <c r="C311" s="6" t="s">
        <v>290</v>
      </c>
      <c r="D311" s="6" t="s">
        <v>1100</v>
      </c>
      <c r="E311" s="6" t="s">
        <v>1101</v>
      </c>
      <c r="F311" s="6" t="s">
        <v>1548</v>
      </c>
      <c r="G311" s="6" t="s">
        <v>1575</v>
      </c>
      <c r="H311" s="6" t="s">
        <v>1567</v>
      </c>
      <c r="I311" s="6" t="s">
        <v>1568</v>
      </c>
      <c r="J311" s="6" t="s">
        <v>1576</v>
      </c>
      <c r="K311" s="6">
        <v>4</v>
      </c>
      <c r="L311" s="10" t="s">
        <v>642</v>
      </c>
      <c r="M311" s="130" t="s">
        <v>299</v>
      </c>
      <c r="N311" s="6"/>
    </row>
    <row r="312" customHeight="1" spans="1:14">
      <c r="A312" s="6">
        <v>61699</v>
      </c>
      <c r="B312" s="6" t="s">
        <v>1577</v>
      </c>
      <c r="C312" s="6" t="s">
        <v>290</v>
      </c>
      <c r="D312" s="6" t="s">
        <v>1100</v>
      </c>
      <c r="E312" s="6" t="s">
        <v>1101</v>
      </c>
      <c r="F312" s="6" t="s">
        <v>1548</v>
      </c>
      <c r="G312" s="6" t="s">
        <v>1578</v>
      </c>
      <c r="H312" s="6" t="s">
        <v>1579</v>
      </c>
      <c r="I312" s="6" t="s">
        <v>1391</v>
      </c>
      <c r="J312" s="6" t="s">
        <v>1580</v>
      </c>
      <c r="K312" s="6">
        <v>5</v>
      </c>
      <c r="L312" s="10" t="s">
        <v>333</v>
      </c>
      <c r="M312" s="10"/>
      <c r="N312" s="6"/>
    </row>
    <row r="313" customHeight="1" spans="1:14">
      <c r="A313" s="6">
        <v>57526</v>
      </c>
      <c r="B313" s="6" t="s">
        <v>1581</v>
      </c>
      <c r="C313" s="6" t="s">
        <v>290</v>
      </c>
      <c r="D313" s="6" t="s">
        <v>1100</v>
      </c>
      <c r="E313" s="6" t="s">
        <v>1101</v>
      </c>
      <c r="F313" s="6" t="s">
        <v>1548</v>
      </c>
      <c r="G313" s="6" t="s">
        <v>1582</v>
      </c>
      <c r="H313" s="6" t="s">
        <v>193</v>
      </c>
      <c r="I313" s="6" t="s">
        <v>1583</v>
      </c>
      <c r="J313" s="6" t="s">
        <v>1584</v>
      </c>
      <c r="K313" s="6">
        <v>7</v>
      </c>
      <c r="L313" s="10" t="s">
        <v>333</v>
      </c>
      <c r="M313" s="10"/>
      <c r="N313" s="6"/>
    </row>
    <row r="314" customHeight="1" spans="1:14">
      <c r="A314" s="6">
        <v>58554</v>
      </c>
      <c r="B314" s="6" t="s">
        <v>1585</v>
      </c>
      <c r="C314" s="6" t="s">
        <v>290</v>
      </c>
      <c r="D314" s="6" t="s">
        <v>1100</v>
      </c>
      <c r="E314" s="6" t="s">
        <v>1101</v>
      </c>
      <c r="F314" s="6" t="s">
        <v>1548</v>
      </c>
      <c r="G314" s="6" t="s">
        <v>1586</v>
      </c>
      <c r="H314" s="6" t="s">
        <v>1587</v>
      </c>
      <c r="I314" s="6" t="s">
        <v>1588</v>
      </c>
      <c r="J314" s="6" t="s">
        <v>1589</v>
      </c>
      <c r="K314" s="6">
        <v>8</v>
      </c>
      <c r="L314" s="10" t="s">
        <v>333</v>
      </c>
      <c r="M314" s="10"/>
      <c r="N314" s="6"/>
    </row>
    <row r="315" customHeight="1" spans="1:14">
      <c r="A315" s="6">
        <v>56384</v>
      </c>
      <c r="B315" s="6" t="s">
        <v>1590</v>
      </c>
      <c r="C315" s="6" t="s">
        <v>290</v>
      </c>
      <c r="D315" s="6" t="s">
        <v>1100</v>
      </c>
      <c r="E315" s="6" t="s">
        <v>1101</v>
      </c>
      <c r="F315" s="6" t="s">
        <v>1548</v>
      </c>
      <c r="G315" s="6" t="s">
        <v>1591</v>
      </c>
      <c r="H315" s="6" t="s">
        <v>1592</v>
      </c>
      <c r="I315" s="6" t="s">
        <v>1593</v>
      </c>
      <c r="J315" s="6" t="s">
        <v>1594</v>
      </c>
      <c r="K315" s="6">
        <v>9</v>
      </c>
      <c r="L315" s="10" t="s">
        <v>333</v>
      </c>
      <c r="M315" s="10"/>
      <c r="N315" s="6"/>
    </row>
    <row r="316" customHeight="1" spans="1:14">
      <c r="A316" s="6">
        <v>53501</v>
      </c>
      <c r="B316" s="6" t="s">
        <v>1595</v>
      </c>
      <c r="C316" s="6" t="s">
        <v>290</v>
      </c>
      <c r="D316" s="6" t="s">
        <v>1100</v>
      </c>
      <c r="E316" s="6" t="s">
        <v>1101</v>
      </c>
      <c r="F316" s="6" t="s">
        <v>1548</v>
      </c>
      <c r="G316" s="6" t="s">
        <v>1596</v>
      </c>
      <c r="H316" s="6" t="s">
        <v>1597</v>
      </c>
      <c r="I316" s="6" t="s">
        <v>1598</v>
      </c>
      <c r="J316" s="6" t="s">
        <v>1599</v>
      </c>
      <c r="K316" s="6">
        <v>10</v>
      </c>
      <c r="L316" s="10" t="s">
        <v>333</v>
      </c>
      <c r="M316" s="10"/>
      <c r="N316" s="6"/>
    </row>
    <row r="317" customHeight="1" spans="1:14">
      <c r="A317" s="6">
        <v>61584</v>
      </c>
      <c r="B317" s="6" t="s">
        <v>1600</v>
      </c>
      <c r="C317" s="6" t="s">
        <v>290</v>
      </c>
      <c r="D317" s="6" t="s">
        <v>1100</v>
      </c>
      <c r="E317" s="6" t="s">
        <v>1101</v>
      </c>
      <c r="F317" s="6" t="s">
        <v>1548</v>
      </c>
      <c r="G317" s="6" t="s">
        <v>1601</v>
      </c>
      <c r="H317" s="6" t="s">
        <v>193</v>
      </c>
      <c r="I317" s="6" t="s">
        <v>1602</v>
      </c>
      <c r="J317" s="6" t="s">
        <v>1603</v>
      </c>
      <c r="K317" s="6">
        <v>13</v>
      </c>
      <c r="L317" s="10" t="s">
        <v>333</v>
      </c>
      <c r="M317" s="10"/>
      <c r="N317" s="6"/>
    </row>
    <row r="318" customHeight="1" spans="1:14">
      <c r="A318" s="6">
        <v>56127</v>
      </c>
      <c r="B318" s="6" t="s">
        <v>1604</v>
      </c>
      <c r="C318" s="6" t="s">
        <v>290</v>
      </c>
      <c r="D318" s="6" t="s">
        <v>1100</v>
      </c>
      <c r="E318" s="6" t="s">
        <v>1101</v>
      </c>
      <c r="F318" s="6" t="s">
        <v>1548</v>
      </c>
      <c r="G318" s="6" t="s">
        <v>1605</v>
      </c>
      <c r="H318" s="6" t="s">
        <v>96</v>
      </c>
      <c r="I318" s="6" t="s">
        <v>97</v>
      </c>
      <c r="J318" s="6" t="s">
        <v>1606</v>
      </c>
      <c r="K318" s="6">
        <v>14</v>
      </c>
      <c r="L318" s="10" t="s">
        <v>333</v>
      </c>
      <c r="M318" s="10"/>
      <c r="N318" s="6"/>
    </row>
    <row r="319" customHeight="1" spans="1:14">
      <c r="A319" s="6">
        <v>54615</v>
      </c>
      <c r="B319" s="6" t="s">
        <v>1607</v>
      </c>
      <c r="C319" s="6" t="s">
        <v>290</v>
      </c>
      <c r="D319" s="6" t="s">
        <v>1100</v>
      </c>
      <c r="E319" s="6" t="s">
        <v>1101</v>
      </c>
      <c r="F319" s="6" t="s">
        <v>1548</v>
      </c>
      <c r="G319" s="6" t="s">
        <v>1608</v>
      </c>
      <c r="H319" s="6" t="s">
        <v>1130</v>
      </c>
      <c r="I319" s="6" t="s">
        <v>1609</v>
      </c>
      <c r="J319" s="6" t="s">
        <v>1610</v>
      </c>
      <c r="K319" s="6">
        <v>15</v>
      </c>
      <c r="L319" s="10" t="s">
        <v>333</v>
      </c>
      <c r="M319" s="10"/>
      <c r="N319" s="6"/>
    </row>
    <row r="320" customHeight="1" spans="1:14">
      <c r="A320" s="6">
        <v>57305</v>
      </c>
      <c r="B320" s="6" t="s">
        <v>1611</v>
      </c>
      <c r="C320" s="6" t="s">
        <v>290</v>
      </c>
      <c r="D320" s="6" t="s">
        <v>1100</v>
      </c>
      <c r="E320" s="6" t="s">
        <v>1101</v>
      </c>
      <c r="F320" s="6" t="s">
        <v>1548</v>
      </c>
      <c r="G320" s="6" t="s">
        <v>1612</v>
      </c>
      <c r="H320" s="6" t="s">
        <v>1613</v>
      </c>
      <c r="I320" s="6" t="s">
        <v>1614</v>
      </c>
      <c r="J320" s="6" t="s">
        <v>1615</v>
      </c>
      <c r="K320" s="6">
        <v>16</v>
      </c>
      <c r="L320" s="10" t="s">
        <v>333</v>
      </c>
      <c r="M320" s="10"/>
      <c r="N320" s="6"/>
    </row>
    <row r="321" customHeight="1" spans="1:14">
      <c r="A321" s="6">
        <v>61733</v>
      </c>
      <c r="B321" s="6" t="s">
        <v>1616</v>
      </c>
      <c r="C321" s="6" t="s">
        <v>290</v>
      </c>
      <c r="D321" s="6" t="s">
        <v>1100</v>
      </c>
      <c r="E321" s="6" t="s">
        <v>1101</v>
      </c>
      <c r="F321" s="6" t="s">
        <v>1548</v>
      </c>
      <c r="G321" s="6" t="s">
        <v>1617</v>
      </c>
      <c r="H321" s="6" t="s">
        <v>1618</v>
      </c>
      <c r="I321" s="6" t="s">
        <v>1619</v>
      </c>
      <c r="J321" s="6" t="s">
        <v>1620</v>
      </c>
      <c r="K321" s="6">
        <v>17</v>
      </c>
      <c r="L321" s="10" t="s">
        <v>333</v>
      </c>
      <c r="M321" s="10"/>
      <c r="N321" s="6"/>
    </row>
    <row r="322" customHeight="1" spans="1:14">
      <c r="A322" s="6">
        <v>55698</v>
      </c>
      <c r="B322" s="6" t="s">
        <v>1621</v>
      </c>
      <c r="C322" s="6" t="s">
        <v>290</v>
      </c>
      <c r="D322" s="6" t="s">
        <v>1100</v>
      </c>
      <c r="E322" s="6" t="s">
        <v>1101</v>
      </c>
      <c r="F322" s="6" t="s">
        <v>1548</v>
      </c>
      <c r="G322" s="6" t="s">
        <v>1622</v>
      </c>
      <c r="H322" s="6" t="s">
        <v>1623</v>
      </c>
      <c r="I322" s="6" t="s">
        <v>1624</v>
      </c>
      <c r="J322" s="6" t="s">
        <v>1625</v>
      </c>
      <c r="K322" s="6">
        <v>18</v>
      </c>
      <c r="L322" s="10" t="s">
        <v>333</v>
      </c>
      <c r="M322" s="10"/>
      <c r="N322" s="6"/>
    </row>
    <row r="323" s="137" customFormat="1" ht="13.85" spans="1:14">
      <c r="A323" s="15">
        <v>61470</v>
      </c>
      <c r="B323" s="15" t="s">
        <v>119</v>
      </c>
      <c r="C323" s="15" t="s">
        <v>290</v>
      </c>
      <c r="D323" s="15" t="s">
        <v>1100</v>
      </c>
      <c r="E323" s="6" t="s">
        <v>1101</v>
      </c>
      <c r="F323" s="15" t="s">
        <v>1548</v>
      </c>
      <c r="G323" s="15" t="s">
        <v>120</v>
      </c>
      <c r="H323" s="15" t="s">
        <v>121</v>
      </c>
      <c r="I323" s="15" t="s">
        <v>122</v>
      </c>
      <c r="J323" s="15" t="s">
        <v>123</v>
      </c>
      <c r="K323" s="15">
        <v>19</v>
      </c>
      <c r="L323" s="10" t="s">
        <v>333</v>
      </c>
      <c r="M323" s="15"/>
      <c r="N323" s="15"/>
    </row>
    <row r="324" customHeight="1" spans="1:14">
      <c r="A324" s="15">
        <v>57429</v>
      </c>
      <c r="B324" s="15" t="s">
        <v>1626</v>
      </c>
      <c r="C324" s="15" t="s">
        <v>290</v>
      </c>
      <c r="D324" s="15" t="s">
        <v>1100</v>
      </c>
      <c r="E324" s="6" t="s">
        <v>1101</v>
      </c>
      <c r="F324" s="15" t="s">
        <v>1548</v>
      </c>
      <c r="G324" s="15" t="s">
        <v>1627</v>
      </c>
      <c r="H324" s="15" t="s">
        <v>1165</v>
      </c>
      <c r="I324" s="15" t="s">
        <v>1628</v>
      </c>
      <c r="J324" s="15" t="s">
        <v>1629</v>
      </c>
      <c r="K324" s="15">
        <v>20</v>
      </c>
      <c r="L324" s="17" t="s">
        <v>333</v>
      </c>
      <c r="M324" s="17"/>
      <c r="N324" s="15"/>
    </row>
    <row r="325" customHeight="1" spans="1:14">
      <c r="A325" s="15">
        <v>60890</v>
      </c>
      <c r="B325" s="15" t="s">
        <v>1630</v>
      </c>
      <c r="C325" s="15" t="s">
        <v>290</v>
      </c>
      <c r="D325" s="15" t="s">
        <v>1100</v>
      </c>
      <c r="E325" s="6" t="s">
        <v>1101</v>
      </c>
      <c r="F325" s="15" t="s">
        <v>1548</v>
      </c>
      <c r="G325" s="15" t="s">
        <v>1631</v>
      </c>
      <c r="H325" s="15" t="s">
        <v>1632</v>
      </c>
      <c r="I325" s="15" t="s">
        <v>1633</v>
      </c>
      <c r="J325" s="15" t="s">
        <v>1634</v>
      </c>
      <c r="K325" s="15">
        <v>21</v>
      </c>
      <c r="L325" s="17" t="s">
        <v>333</v>
      </c>
      <c r="M325" s="17"/>
      <c r="N325" s="15"/>
    </row>
    <row r="326" customHeight="1" spans="1:14">
      <c r="A326" s="15">
        <v>57912</v>
      </c>
      <c r="B326" s="15" t="s">
        <v>1635</v>
      </c>
      <c r="C326" s="15" t="s">
        <v>290</v>
      </c>
      <c r="D326" s="15" t="s">
        <v>1100</v>
      </c>
      <c r="E326" s="6" t="s">
        <v>1101</v>
      </c>
      <c r="F326" s="15" t="s">
        <v>1548</v>
      </c>
      <c r="G326" s="15" t="s">
        <v>1636</v>
      </c>
      <c r="H326" s="15" t="s">
        <v>1637</v>
      </c>
      <c r="I326" s="15" t="s">
        <v>1513</v>
      </c>
      <c r="J326" s="15" t="s">
        <v>1638</v>
      </c>
      <c r="K326" s="15">
        <v>22</v>
      </c>
      <c r="L326" s="17" t="s">
        <v>333</v>
      </c>
      <c r="M326" s="17"/>
      <c r="N326" s="15"/>
    </row>
    <row r="327" s="137" customFormat="1" ht="13.85" spans="1:14">
      <c r="A327" s="6">
        <v>58541</v>
      </c>
      <c r="B327" s="6" t="s">
        <v>220</v>
      </c>
      <c r="C327" s="6" t="s">
        <v>290</v>
      </c>
      <c r="D327" s="6" t="s">
        <v>1100</v>
      </c>
      <c r="E327" s="6" t="s">
        <v>1101</v>
      </c>
      <c r="F327" s="6" t="s">
        <v>1548</v>
      </c>
      <c r="G327" s="6" t="s">
        <v>221</v>
      </c>
      <c r="H327" s="6" t="s">
        <v>222</v>
      </c>
      <c r="I327" s="6" t="s">
        <v>223</v>
      </c>
      <c r="J327" s="6" t="s">
        <v>224</v>
      </c>
      <c r="K327" s="15">
        <v>23</v>
      </c>
      <c r="L327" s="17" t="s">
        <v>333</v>
      </c>
      <c r="M327" s="15"/>
      <c r="N327" s="15"/>
    </row>
    <row r="328" customHeight="1" spans="1:14">
      <c r="A328" s="6">
        <v>57230</v>
      </c>
      <c r="B328" s="6" t="s">
        <v>1639</v>
      </c>
      <c r="C328" s="6" t="s">
        <v>290</v>
      </c>
      <c r="D328" s="6" t="s">
        <v>1100</v>
      </c>
      <c r="E328" s="6" t="s">
        <v>1101</v>
      </c>
      <c r="F328" s="6" t="s">
        <v>1548</v>
      </c>
      <c r="G328" s="6" t="s">
        <v>1640</v>
      </c>
      <c r="H328" s="6" t="s">
        <v>1503</v>
      </c>
      <c r="I328" s="6" t="s">
        <v>1475</v>
      </c>
      <c r="J328" s="6" t="s">
        <v>1641</v>
      </c>
      <c r="K328" s="6">
        <v>24</v>
      </c>
      <c r="L328" s="10" t="s">
        <v>333</v>
      </c>
      <c r="M328" s="10"/>
      <c r="N328" s="6"/>
    </row>
    <row r="329" customHeight="1" spans="1:14">
      <c r="A329" s="6">
        <v>57789</v>
      </c>
      <c r="B329" s="6" t="s">
        <v>1642</v>
      </c>
      <c r="C329" s="6" t="s">
        <v>290</v>
      </c>
      <c r="D329" s="6" t="s">
        <v>1100</v>
      </c>
      <c r="E329" s="6" t="s">
        <v>1101</v>
      </c>
      <c r="F329" s="6" t="s">
        <v>1548</v>
      </c>
      <c r="G329" s="6" t="s">
        <v>1643</v>
      </c>
      <c r="H329" s="6" t="s">
        <v>1644</v>
      </c>
      <c r="I329" s="6" t="s">
        <v>1409</v>
      </c>
      <c r="J329" s="6" t="s">
        <v>1645</v>
      </c>
      <c r="K329" s="6">
        <v>25</v>
      </c>
      <c r="L329" s="10" t="s">
        <v>333</v>
      </c>
      <c r="M329" s="10"/>
      <c r="N329" s="6"/>
    </row>
    <row r="330" customHeight="1" spans="1:14">
      <c r="A330" s="6">
        <v>56110</v>
      </c>
      <c r="B330" s="6" t="s">
        <v>1646</v>
      </c>
      <c r="C330" s="6" t="s">
        <v>290</v>
      </c>
      <c r="D330" s="6" t="s">
        <v>1100</v>
      </c>
      <c r="E330" s="6" t="s">
        <v>1101</v>
      </c>
      <c r="F330" s="6" t="s">
        <v>1548</v>
      </c>
      <c r="G330" s="6" t="s">
        <v>1647</v>
      </c>
      <c r="H330" s="6" t="s">
        <v>96</v>
      </c>
      <c r="I330" s="6" t="s">
        <v>97</v>
      </c>
      <c r="J330" s="6" t="s">
        <v>1648</v>
      </c>
      <c r="K330" s="6">
        <v>26</v>
      </c>
      <c r="L330" s="10" t="s">
        <v>333</v>
      </c>
      <c r="M330" s="10"/>
      <c r="N330" s="6"/>
    </row>
    <row r="331" customHeight="1" spans="1:14">
      <c r="A331" s="88">
        <v>91431</v>
      </c>
      <c r="B331" s="88" t="s">
        <v>1649</v>
      </c>
      <c r="C331" s="88" t="s">
        <v>369</v>
      </c>
      <c r="D331" s="88" t="s">
        <v>1139</v>
      </c>
      <c r="E331" s="29" t="s">
        <v>1101</v>
      </c>
      <c r="F331" s="88" t="s">
        <v>1650</v>
      </c>
      <c r="G331" s="88" t="s">
        <v>1651</v>
      </c>
      <c r="H331" s="88" t="s">
        <v>1651</v>
      </c>
      <c r="I331" s="29" t="s">
        <v>1652</v>
      </c>
      <c r="J331" s="29" t="s">
        <v>1653</v>
      </c>
      <c r="K331" s="29">
        <v>27</v>
      </c>
      <c r="L331" s="32" t="s">
        <v>373</v>
      </c>
      <c r="M331" s="32"/>
      <c r="N331" s="29"/>
    </row>
    <row r="332" customHeight="1" spans="1:14">
      <c r="A332" s="6">
        <v>56332</v>
      </c>
      <c r="B332" s="6" t="s">
        <v>1654</v>
      </c>
      <c r="C332" s="6" t="s">
        <v>290</v>
      </c>
      <c r="D332" s="6" t="s">
        <v>1100</v>
      </c>
      <c r="E332" s="6" t="s">
        <v>1101</v>
      </c>
      <c r="F332" s="6" t="s">
        <v>1548</v>
      </c>
      <c r="G332" s="6" t="s">
        <v>1655</v>
      </c>
      <c r="H332" s="6" t="s">
        <v>683</v>
      </c>
      <c r="I332" s="6" t="s">
        <v>1593</v>
      </c>
      <c r="J332" s="6" t="s">
        <v>1656</v>
      </c>
      <c r="K332" s="6">
        <v>28</v>
      </c>
      <c r="L332" s="10" t="s">
        <v>368</v>
      </c>
      <c r="M332" s="10"/>
      <c r="N332" s="6"/>
    </row>
    <row r="333" customHeight="1" spans="1:14">
      <c r="A333" s="6">
        <v>58537</v>
      </c>
      <c r="B333" s="6" t="s">
        <v>1657</v>
      </c>
      <c r="C333" s="6" t="s">
        <v>290</v>
      </c>
      <c r="D333" s="6" t="s">
        <v>1100</v>
      </c>
      <c r="E333" s="6" t="s">
        <v>1101</v>
      </c>
      <c r="F333" s="6" t="s">
        <v>1548</v>
      </c>
      <c r="G333" s="6" t="s">
        <v>1658</v>
      </c>
      <c r="H333" s="6" t="s">
        <v>222</v>
      </c>
      <c r="I333" s="6" t="s">
        <v>223</v>
      </c>
      <c r="J333" s="6" t="s">
        <v>1659</v>
      </c>
      <c r="K333" s="6">
        <v>29</v>
      </c>
      <c r="L333" s="10" t="s">
        <v>368</v>
      </c>
      <c r="M333" s="10"/>
      <c r="N333" s="6"/>
    </row>
    <row r="334" customHeight="1" spans="1:14">
      <c r="A334" s="6">
        <v>58024</v>
      </c>
      <c r="B334" s="6" t="s">
        <v>1660</v>
      </c>
      <c r="C334" s="6" t="s">
        <v>290</v>
      </c>
      <c r="D334" s="6" t="s">
        <v>1100</v>
      </c>
      <c r="E334" s="6" t="s">
        <v>1101</v>
      </c>
      <c r="F334" s="6" t="s">
        <v>1548</v>
      </c>
      <c r="G334" s="6" t="s">
        <v>1661</v>
      </c>
      <c r="H334" s="6" t="s">
        <v>1539</v>
      </c>
      <c r="I334" s="6" t="s">
        <v>1540</v>
      </c>
      <c r="J334" s="6" t="s">
        <v>1662</v>
      </c>
      <c r="K334" s="6">
        <v>30</v>
      </c>
      <c r="L334" s="10" t="s">
        <v>368</v>
      </c>
      <c r="M334" s="10"/>
      <c r="N334" s="6"/>
    </row>
    <row r="335" customHeight="1" spans="1:14">
      <c r="A335" s="6">
        <v>65432</v>
      </c>
      <c r="B335" s="6" t="s">
        <v>1663</v>
      </c>
      <c r="C335" s="6" t="s">
        <v>290</v>
      </c>
      <c r="D335" s="6" t="s">
        <v>1100</v>
      </c>
      <c r="E335" s="6" t="s">
        <v>1101</v>
      </c>
      <c r="F335" s="6" t="s">
        <v>1548</v>
      </c>
      <c r="G335" s="6" t="s">
        <v>1664</v>
      </c>
      <c r="H335" s="6" t="s">
        <v>1665</v>
      </c>
      <c r="I335" s="6" t="s">
        <v>1666</v>
      </c>
      <c r="J335" s="6" t="s">
        <v>1667</v>
      </c>
      <c r="K335" s="6">
        <v>31</v>
      </c>
      <c r="L335" s="10" t="s">
        <v>368</v>
      </c>
      <c r="M335" s="10"/>
      <c r="N335" s="6"/>
    </row>
    <row r="336" customHeight="1" spans="1:14">
      <c r="A336" s="6">
        <v>54738</v>
      </c>
      <c r="B336" s="6" t="s">
        <v>1668</v>
      </c>
      <c r="C336" s="6" t="s">
        <v>290</v>
      </c>
      <c r="D336" s="6" t="s">
        <v>1100</v>
      </c>
      <c r="E336" s="6" t="s">
        <v>1101</v>
      </c>
      <c r="F336" s="6" t="s">
        <v>1548</v>
      </c>
      <c r="G336" s="6" t="s">
        <v>1669</v>
      </c>
      <c r="H336" s="6" t="s">
        <v>1670</v>
      </c>
      <c r="I336" s="6" t="s">
        <v>1004</v>
      </c>
      <c r="J336" s="6" t="s">
        <v>1671</v>
      </c>
      <c r="K336" s="6">
        <v>32</v>
      </c>
      <c r="L336" s="10" t="s">
        <v>368</v>
      </c>
      <c r="M336" s="10"/>
      <c r="N336" s="6"/>
    </row>
    <row r="337" customHeight="1" spans="1:14">
      <c r="A337" s="6">
        <v>60317</v>
      </c>
      <c r="B337" s="6" t="s">
        <v>1672</v>
      </c>
      <c r="C337" s="6" t="s">
        <v>290</v>
      </c>
      <c r="D337" s="6" t="s">
        <v>1100</v>
      </c>
      <c r="E337" s="6" t="s">
        <v>1101</v>
      </c>
      <c r="F337" s="6" t="s">
        <v>1548</v>
      </c>
      <c r="G337" s="6" t="s">
        <v>1673</v>
      </c>
      <c r="H337" s="6" t="s">
        <v>1674</v>
      </c>
      <c r="I337" s="6" t="s">
        <v>1675</v>
      </c>
      <c r="J337" s="6" t="s">
        <v>1676</v>
      </c>
      <c r="K337" s="6">
        <v>34</v>
      </c>
      <c r="L337" s="10" t="s">
        <v>368</v>
      </c>
      <c r="M337" s="10"/>
      <c r="N337" s="6"/>
    </row>
    <row r="338" customHeight="1" spans="1:14">
      <c r="A338" s="6">
        <v>57366</v>
      </c>
      <c r="B338" s="6" t="s">
        <v>1677</v>
      </c>
      <c r="C338" s="6" t="s">
        <v>290</v>
      </c>
      <c r="D338" s="6" t="s">
        <v>1100</v>
      </c>
      <c r="E338" s="6" t="s">
        <v>1101</v>
      </c>
      <c r="F338" s="6" t="s">
        <v>1548</v>
      </c>
      <c r="G338" s="6" t="s">
        <v>1678</v>
      </c>
      <c r="H338" s="6" t="s">
        <v>1613</v>
      </c>
      <c r="I338" s="6" t="s">
        <v>1679</v>
      </c>
      <c r="J338" s="6" t="s">
        <v>1680</v>
      </c>
      <c r="K338" s="6">
        <v>35</v>
      </c>
      <c r="L338" s="10" t="s">
        <v>368</v>
      </c>
      <c r="M338" s="10"/>
      <c r="N338" s="6"/>
    </row>
    <row r="339" customHeight="1" spans="1:14">
      <c r="A339" s="6">
        <v>53354</v>
      </c>
      <c r="B339" s="6" t="s">
        <v>1681</v>
      </c>
      <c r="C339" s="6" t="s">
        <v>290</v>
      </c>
      <c r="D339" s="6" t="s">
        <v>1100</v>
      </c>
      <c r="E339" s="6" t="s">
        <v>1101</v>
      </c>
      <c r="F339" s="6" t="s">
        <v>1548</v>
      </c>
      <c r="G339" s="6" t="s">
        <v>1682</v>
      </c>
      <c r="H339" s="6" t="s">
        <v>1683</v>
      </c>
      <c r="I339" s="6" t="s">
        <v>1684</v>
      </c>
      <c r="J339" s="6" t="s">
        <v>1685</v>
      </c>
      <c r="K339" s="6">
        <v>36</v>
      </c>
      <c r="L339" s="10" t="s">
        <v>368</v>
      </c>
      <c r="M339" s="10"/>
      <c r="N339" s="6"/>
    </row>
    <row r="340" customHeight="1" spans="1:14">
      <c r="A340" s="6">
        <v>61433</v>
      </c>
      <c r="B340" s="6" t="s">
        <v>1686</v>
      </c>
      <c r="C340" s="6" t="s">
        <v>290</v>
      </c>
      <c r="D340" s="6" t="s">
        <v>1100</v>
      </c>
      <c r="E340" s="6" t="s">
        <v>1101</v>
      </c>
      <c r="F340" s="6" t="s">
        <v>1548</v>
      </c>
      <c r="G340" s="6" t="s">
        <v>1687</v>
      </c>
      <c r="H340" s="6" t="s">
        <v>1688</v>
      </c>
      <c r="I340" s="6" t="s">
        <v>122</v>
      </c>
      <c r="J340" s="6" t="s">
        <v>1689</v>
      </c>
      <c r="K340" s="6">
        <v>37</v>
      </c>
      <c r="L340" s="10" t="s">
        <v>368</v>
      </c>
      <c r="M340" s="10"/>
      <c r="N340" s="6"/>
    </row>
    <row r="341" customHeight="1" spans="1:14">
      <c r="A341" s="6">
        <v>56075</v>
      </c>
      <c r="B341" s="6" t="s">
        <v>1690</v>
      </c>
      <c r="C341" s="6" t="s">
        <v>290</v>
      </c>
      <c r="D341" s="6" t="s">
        <v>1100</v>
      </c>
      <c r="E341" s="6" t="s">
        <v>1101</v>
      </c>
      <c r="F341" s="6" t="s">
        <v>1548</v>
      </c>
      <c r="G341" s="6" t="s">
        <v>1691</v>
      </c>
      <c r="H341" s="6" t="s">
        <v>26</v>
      </c>
      <c r="I341" s="6" t="s">
        <v>27</v>
      </c>
      <c r="J341" s="6" t="s">
        <v>1692</v>
      </c>
      <c r="K341" s="6">
        <v>38</v>
      </c>
      <c r="L341" s="10" t="s">
        <v>368</v>
      </c>
      <c r="M341" s="10"/>
      <c r="N341" s="6"/>
    </row>
    <row r="342" customHeight="1" spans="1:14">
      <c r="A342" s="6">
        <v>55106</v>
      </c>
      <c r="B342" s="6" t="s">
        <v>1693</v>
      </c>
      <c r="C342" s="6" t="s">
        <v>290</v>
      </c>
      <c r="D342" s="6" t="s">
        <v>1100</v>
      </c>
      <c r="E342" s="6" t="s">
        <v>1101</v>
      </c>
      <c r="F342" s="6" t="s">
        <v>1548</v>
      </c>
      <c r="G342" s="6" t="s">
        <v>1694</v>
      </c>
      <c r="H342" s="6" t="s">
        <v>1695</v>
      </c>
      <c r="I342" s="6" t="s">
        <v>1696</v>
      </c>
      <c r="J342" s="6" t="s">
        <v>1697</v>
      </c>
      <c r="K342" s="6">
        <v>39</v>
      </c>
      <c r="L342" s="10" t="s">
        <v>368</v>
      </c>
      <c r="M342" s="10"/>
      <c r="N342" s="6"/>
    </row>
    <row r="343" customHeight="1" spans="1:14">
      <c r="A343" s="6">
        <v>56107</v>
      </c>
      <c r="B343" s="6" t="s">
        <v>1698</v>
      </c>
      <c r="C343" s="6" t="s">
        <v>290</v>
      </c>
      <c r="D343" s="6" t="s">
        <v>1100</v>
      </c>
      <c r="E343" s="6" t="s">
        <v>1101</v>
      </c>
      <c r="F343" s="6" t="s">
        <v>1548</v>
      </c>
      <c r="G343" s="6" t="s">
        <v>1699</v>
      </c>
      <c r="H343" s="6" t="s">
        <v>731</v>
      </c>
      <c r="I343" s="6" t="s">
        <v>1700</v>
      </c>
      <c r="J343" s="6" t="s">
        <v>1701</v>
      </c>
      <c r="K343" s="6">
        <v>40</v>
      </c>
      <c r="L343" s="10" t="s">
        <v>368</v>
      </c>
      <c r="M343" s="10"/>
      <c r="N343" s="6"/>
    </row>
    <row r="344" customHeight="1" spans="1:14">
      <c r="A344" s="6">
        <v>56171</v>
      </c>
      <c r="B344" s="6" t="s">
        <v>1702</v>
      </c>
      <c r="C344" s="6" t="s">
        <v>290</v>
      </c>
      <c r="D344" s="6" t="s">
        <v>1100</v>
      </c>
      <c r="E344" s="6" t="s">
        <v>1101</v>
      </c>
      <c r="F344" s="6" t="s">
        <v>1548</v>
      </c>
      <c r="G344" s="6" t="s">
        <v>1703</v>
      </c>
      <c r="H344" s="6" t="s">
        <v>1703</v>
      </c>
      <c r="I344" s="6" t="s">
        <v>1704</v>
      </c>
      <c r="J344" s="6" t="s">
        <v>1705</v>
      </c>
      <c r="K344" s="6">
        <v>41</v>
      </c>
      <c r="L344" s="10" t="s">
        <v>368</v>
      </c>
      <c r="M344" s="10"/>
      <c r="N344" s="6"/>
    </row>
    <row r="345" customHeight="1" spans="1:14">
      <c r="A345" s="88">
        <v>98218</v>
      </c>
      <c r="B345" s="88" t="s">
        <v>237</v>
      </c>
      <c r="C345" s="88" t="s">
        <v>369</v>
      </c>
      <c r="D345" s="88" t="s">
        <v>1139</v>
      </c>
      <c r="E345" s="88" t="s">
        <v>1140</v>
      </c>
      <c r="F345" s="88" t="s">
        <v>1650</v>
      </c>
      <c r="G345" s="29" t="s">
        <v>238</v>
      </c>
      <c r="H345" s="29" t="s">
        <v>86</v>
      </c>
      <c r="I345" s="88" t="s">
        <v>239</v>
      </c>
      <c r="J345" s="88" t="s">
        <v>240</v>
      </c>
      <c r="K345" s="29">
        <v>42</v>
      </c>
      <c r="L345" s="32" t="s">
        <v>373</v>
      </c>
      <c r="M345" s="32"/>
      <c r="N345" s="29"/>
    </row>
    <row r="346" customHeight="1" spans="1:14">
      <c r="A346" s="6">
        <v>55248</v>
      </c>
      <c r="B346" s="6" t="s">
        <v>1706</v>
      </c>
      <c r="C346" s="6" t="s">
        <v>290</v>
      </c>
      <c r="D346" s="6" t="s">
        <v>1100</v>
      </c>
      <c r="E346" s="6" t="s">
        <v>1101</v>
      </c>
      <c r="F346" s="6" t="s">
        <v>1548</v>
      </c>
      <c r="G346" s="6" t="s">
        <v>1707</v>
      </c>
      <c r="H346" s="6" t="s">
        <v>1707</v>
      </c>
      <c r="I346" s="6" t="s">
        <v>1708</v>
      </c>
      <c r="J346" s="6" t="s">
        <v>1709</v>
      </c>
      <c r="K346" s="6">
        <v>43</v>
      </c>
      <c r="L346" s="10" t="s">
        <v>368</v>
      </c>
      <c r="M346" s="10"/>
      <c r="N346" s="6"/>
    </row>
    <row r="347" customHeight="1" spans="1:14">
      <c r="A347" s="6">
        <v>54481</v>
      </c>
      <c r="B347" s="6" t="s">
        <v>1710</v>
      </c>
      <c r="C347" s="6" t="s">
        <v>290</v>
      </c>
      <c r="D347" s="6" t="s">
        <v>1100</v>
      </c>
      <c r="E347" s="6" t="s">
        <v>1101</v>
      </c>
      <c r="F347" s="6" t="s">
        <v>1548</v>
      </c>
      <c r="G347" s="6" t="s">
        <v>1711</v>
      </c>
      <c r="H347" s="6" t="s">
        <v>1334</v>
      </c>
      <c r="I347" s="6" t="s">
        <v>1335</v>
      </c>
      <c r="J347" s="6" t="s">
        <v>1712</v>
      </c>
      <c r="K347" s="6">
        <v>44</v>
      </c>
      <c r="L347" s="10" t="s">
        <v>368</v>
      </c>
      <c r="M347" s="10"/>
      <c r="N347" s="6"/>
    </row>
    <row r="348" customHeight="1" spans="1:14">
      <c r="A348" s="6">
        <v>54347</v>
      </c>
      <c r="B348" s="6" t="s">
        <v>1713</v>
      </c>
      <c r="C348" s="6" t="s">
        <v>290</v>
      </c>
      <c r="D348" s="6" t="s">
        <v>1100</v>
      </c>
      <c r="E348" s="6" t="s">
        <v>1101</v>
      </c>
      <c r="F348" s="6" t="s">
        <v>1548</v>
      </c>
      <c r="G348" s="6" t="s">
        <v>1714</v>
      </c>
      <c r="H348" s="6" t="s">
        <v>1683</v>
      </c>
      <c r="I348" s="6" t="s">
        <v>1715</v>
      </c>
      <c r="J348" s="6" t="s">
        <v>1716</v>
      </c>
      <c r="K348" s="6">
        <v>45</v>
      </c>
      <c r="L348" s="10" t="s">
        <v>368</v>
      </c>
      <c r="M348" s="10"/>
      <c r="N348" s="6"/>
    </row>
    <row r="349" customHeight="1" spans="1:14">
      <c r="A349" s="6">
        <v>54090</v>
      </c>
      <c r="B349" s="6" t="s">
        <v>1717</v>
      </c>
      <c r="C349" s="6" t="s">
        <v>290</v>
      </c>
      <c r="D349" s="6" t="s">
        <v>1100</v>
      </c>
      <c r="E349" s="6" t="s">
        <v>1101</v>
      </c>
      <c r="F349" s="6" t="s">
        <v>1548</v>
      </c>
      <c r="G349" s="6" t="s">
        <v>1718</v>
      </c>
      <c r="H349" s="6" t="s">
        <v>1719</v>
      </c>
      <c r="I349" s="6" t="s">
        <v>1720</v>
      </c>
      <c r="J349" s="6" t="s">
        <v>1721</v>
      </c>
      <c r="K349" s="6">
        <v>46</v>
      </c>
      <c r="L349" s="10" t="s">
        <v>368</v>
      </c>
      <c r="M349" s="10"/>
      <c r="N349" s="6"/>
    </row>
    <row r="350" customHeight="1" spans="1:14">
      <c r="A350" s="6">
        <v>56134</v>
      </c>
      <c r="B350" s="6" t="s">
        <v>150</v>
      </c>
      <c r="C350" s="6" t="s">
        <v>290</v>
      </c>
      <c r="D350" s="6" t="s">
        <v>1100</v>
      </c>
      <c r="E350" s="6" t="s">
        <v>1101</v>
      </c>
      <c r="F350" s="6" t="s">
        <v>1548</v>
      </c>
      <c r="G350" s="6" t="s">
        <v>151</v>
      </c>
      <c r="H350" s="6" t="s">
        <v>152</v>
      </c>
      <c r="I350" s="6" t="s">
        <v>153</v>
      </c>
      <c r="J350" s="6" t="s">
        <v>154</v>
      </c>
      <c r="K350" s="6">
        <v>47</v>
      </c>
      <c r="L350" s="10" t="s">
        <v>368</v>
      </c>
      <c r="M350" s="10"/>
      <c r="N350" s="6"/>
    </row>
    <row r="351" customHeight="1" spans="1:14">
      <c r="A351" s="6">
        <v>53722</v>
      </c>
      <c r="B351" s="6" t="s">
        <v>1722</v>
      </c>
      <c r="C351" s="6" t="s">
        <v>290</v>
      </c>
      <c r="D351" s="6" t="s">
        <v>1100</v>
      </c>
      <c r="E351" s="6" t="s">
        <v>1101</v>
      </c>
      <c r="F351" s="6" t="s">
        <v>1548</v>
      </c>
      <c r="G351" s="6" t="s">
        <v>1723</v>
      </c>
      <c r="H351" s="6" t="s">
        <v>952</v>
      </c>
      <c r="I351" s="6" t="s">
        <v>1724</v>
      </c>
      <c r="J351" s="6" t="s">
        <v>1725</v>
      </c>
      <c r="K351" s="6">
        <v>48</v>
      </c>
      <c r="L351" s="10" t="s">
        <v>368</v>
      </c>
      <c r="M351" s="10"/>
      <c r="N351" s="6"/>
    </row>
    <row r="352" customHeight="1" spans="1:14">
      <c r="A352" s="6">
        <v>54853</v>
      </c>
      <c r="B352" s="6" t="s">
        <v>1726</v>
      </c>
      <c r="C352" s="6" t="s">
        <v>290</v>
      </c>
      <c r="D352" s="6" t="s">
        <v>1100</v>
      </c>
      <c r="E352" s="6" t="s">
        <v>1101</v>
      </c>
      <c r="F352" s="6" t="s">
        <v>1548</v>
      </c>
      <c r="G352" s="6" t="s">
        <v>1727</v>
      </c>
      <c r="H352" s="6" t="s">
        <v>233</v>
      </c>
      <c r="I352" s="6" t="s">
        <v>234</v>
      </c>
      <c r="J352" s="6" t="s">
        <v>1728</v>
      </c>
      <c r="K352" s="6">
        <v>49</v>
      </c>
      <c r="L352" s="10" t="s">
        <v>368</v>
      </c>
      <c r="M352" s="10"/>
      <c r="N352" s="6"/>
    </row>
    <row r="353" customHeight="1" spans="1:14">
      <c r="A353" s="88">
        <v>98221</v>
      </c>
      <c r="B353" s="88" t="s">
        <v>1729</v>
      </c>
      <c r="C353" s="88" t="s">
        <v>369</v>
      </c>
      <c r="D353" s="88" t="s">
        <v>1139</v>
      </c>
      <c r="E353" s="88" t="s">
        <v>1140</v>
      </c>
      <c r="F353" s="88" t="s">
        <v>1650</v>
      </c>
      <c r="G353" s="29" t="s">
        <v>1730</v>
      </c>
      <c r="H353" s="29" t="s">
        <v>86</v>
      </c>
      <c r="I353" s="88" t="s">
        <v>1731</v>
      </c>
      <c r="J353" s="88" t="s">
        <v>1732</v>
      </c>
      <c r="K353" s="29">
        <v>50</v>
      </c>
      <c r="L353" s="32" t="s">
        <v>373</v>
      </c>
      <c r="M353" s="32"/>
      <c r="N353" s="29"/>
    </row>
    <row r="354" customHeight="1" spans="1:14">
      <c r="A354" s="6">
        <v>56115</v>
      </c>
      <c r="B354" s="6" t="s">
        <v>1733</v>
      </c>
      <c r="C354" s="6" t="s">
        <v>290</v>
      </c>
      <c r="D354" s="6" t="s">
        <v>1100</v>
      </c>
      <c r="E354" s="6" t="s">
        <v>1101</v>
      </c>
      <c r="F354" s="6" t="s">
        <v>1548</v>
      </c>
      <c r="G354" s="6" t="s">
        <v>1734</v>
      </c>
      <c r="H354" s="6" t="s">
        <v>1483</v>
      </c>
      <c r="I354" s="6" t="s">
        <v>97</v>
      </c>
      <c r="J354" s="6" t="s">
        <v>1735</v>
      </c>
      <c r="K354" s="6">
        <v>51</v>
      </c>
      <c r="L354" s="10" t="s">
        <v>368</v>
      </c>
      <c r="M354" s="10"/>
      <c r="N354" s="6"/>
    </row>
    <row r="355" customHeight="1" spans="1:14">
      <c r="A355" s="6">
        <v>56165</v>
      </c>
      <c r="B355" s="6" t="s">
        <v>1736</v>
      </c>
      <c r="C355" s="6" t="s">
        <v>290</v>
      </c>
      <c r="D355" s="6" t="s">
        <v>1100</v>
      </c>
      <c r="E355" s="6" t="s">
        <v>1101</v>
      </c>
      <c r="F355" s="6" t="s">
        <v>1548</v>
      </c>
      <c r="G355" s="6" t="s">
        <v>1737</v>
      </c>
      <c r="H355" s="6" t="s">
        <v>152</v>
      </c>
      <c r="I355" s="6" t="s">
        <v>1738</v>
      </c>
      <c r="J355" s="6" t="s">
        <v>1739</v>
      </c>
      <c r="K355" s="6">
        <v>52</v>
      </c>
      <c r="L355" s="10" t="s">
        <v>368</v>
      </c>
      <c r="M355" s="10"/>
      <c r="N355" s="6"/>
    </row>
    <row r="356" customHeight="1" spans="1:14">
      <c r="A356" s="6">
        <v>65453</v>
      </c>
      <c r="B356" s="6" t="s">
        <v>1740</v>
      </c>
      <c r="C356" s="6" t="s">
        <v>290</v>
      </c>
      <c r="D356" s="6" t="s">
        <v>1100</v>
      </c>
      <c r="E356" s="6" t="s">
        <v>1101</v>
      </c>
      <c r="F356" s="6" t="s">
        <v>1548</v>
      </c>
      <c r="G356" s="6" t="s">
        <v>1741</v>
      </c>
      <c r="H356" s="6" t="s">
        <v>1665</v>
      </c>
      <c r="I356" s="6" t="s">
        <v>1742</v>
      </c>
      <c r="J356" s="6" t="s">
        <v>1743</v>
      </c>
      <c r="K356" s="6">
        <v>53</v>
      </c>
      <c r="L356" s="10" t="s">
        <v>368</v>
      </c>
      <c r="M356" s="10"/>
      <c r="N356" s="6"/>
    </row>
    <row r="357" customHeight="1" spans="1:14">
      <c r="A357" s="6">
        <v>65473</v>
      </c>
      <c r="B357" s="6" t="s">
        <v>1744</v>
      </c>
      <c r="C357" s="6" t="s">
        <v>290</v>
      </c>
      <c r="D357" s="6" t="s">
        <v>1100</v>
      </c>
      <c r="E357" s="6" t="s">
        <v>1101</v>
      </c>
      <c r="F357" s="6" t="s">
        <v>1548</v>
      </c>
      <c r="G357" s="6" t="s">
        <v>1745</v>
      </c>
      <c r="H357" s="6" t="s">
        <v>1665</v>
      </c>
      <c r="I357" s="6" t="s">
        <v>1742</v>
      </c>
      <c r="J357" s="6" t="s">
        <v>1746</v>
      </c>
      <c r="K357" s="6">
        <v>54</v>
      </c>
      <c r="L357" s="10" t="s">
        <v>368</v>
      </c>
      <c r="M357" s="10"/>
      <c r="N357" s="6"/>
    </row>
  </sheetData>
  <mergeCells count="8">
    <mergeCell ref="A1:N1"/>
    <mergeCell ref="N3:N8"/>
    <mergeCell ref="N31:N36"/>
    <mergeCell ref="N75:N80"/>
    <mergeCell ref="N244:N249"/>
    <mergeCell ref="N304:N309"/>
    <mergeCell ref="O136:O141"/>
    <mergeCell ref="O193:O198"/>
  </mergeCells>
  <conditionalFormatting sqref="B2">
    <cfRule type="duplicateValues" dxfId="1" priority="3"/>
  </conditionalFormatting>
  <conditionalFormatting sqref="J2">
    <cfRule type="duplicateValues" dxfId="1" priority="4"/>
  </conditionalFormatting>
  <conditionalFormatting sqref="B2:B322 B324:B326 B328:B1048576">
    <cfRule type="duplicateValues" dxfId="0" priority="1"/>
  </conditionalFormatting>
  <pageMargins left="0.7" right="0.7"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24"/>
  <sheetViews>
    <sheetView zoomScale="80" zoomScaleNormal="80" workbookViewId="0">
      <selection activeCell="I14" sqref="I14"/>
    </sheetView>
  </sheetViews>
  <sheetFormatPr defaultColWidth="14.3982300884956" defaultRowHeight="13.5"/>
  <cols>
    <col min="1" max="1" width="10.7345132743363" style="19" customWidth="1"/>
    <col min="2" max="2" width="16.2035398230088" style="19" customWidth="1"/>
    <col min="3" max="3" width="20.7345132743363" style="19" customWidth="1"/>
    <col min="4" max="4" width="17.6017699115044" style="19" customWidth="1"/>
    <col min="5" max="5" width="12.5309734513274" style="19" customWidth="1"/>
    <col min="6" max="6" width="13" style="19" customWidth="1"/>
    <col min="7" max="7" width="15.7964601769912" style="19" customWidth="1"/>
    <col min="8" max="8" width="23.1327433628319" style="19" customWidth="1"/>
    <col min="9" max="9" width="18.070796460177" style="19" customWidth="1"/>
    <col min="10" max="10" width="25.070796460177" style="19" customWidth="1"/>
    <col min="11" max="11" width="14.3982300884956" style="19"/>
    <col min="12" max="12" width="11.6017699115044" style="19" customWidth="1"/>
    <col min="13" max="14" width="14.3982300884956" style="20"/>
    <col min="15" max="16384" width="14.3982300884956" style="19"/>
  </cols>
  <sheetData>
    <row r="1" ht="35" customHeight="1" spans="1:15">
      <c r="A1" s="4" t="s">
        <v>25563</v>
      </c>
      <c r="B1" s="4"/>
      <c r="C1" s="4"/>
      <c r="D1" s="4"/>
      <c r="E1" s="4"/>
      <c r="F1" s="4"/>
      <c r="G1" s="4"/>
      <c r="H1" s="4"/>
      <c r="I1" s="4"/>
      <c r="J1" s="4"/>
      <c r="K1" s="4"/>
      <c r="L1" s="4"/>
      <c r="M1" s="4"/>
      <c r="N1" s="4"/>
      <c r="O1" s="7"/>
    </row>
    <row r="2" s="21" customFormat="1" ht="16.05" customHeight="1" spans="1:14">
      <c r="A2" s="5" t="s">
        <v>1</v>
      </c>
      <c r="B2" s="5" t="s">
        <v>1748</v>
      </c>
      <c r="C2" s="5" t="s">
        <v>13912</v>
      </c>
      <c r="D2" s="5" t="s">
        <v>284</v>
      </c>
      <c r="E2" s="5" t="s">
        <v>285</v>
      </c>
      <c r="F2" s="5" t="s">
        <v>286</v>
      </c>
      <c r="G2" s="5" t="s">
        <v>3</v>
      </c>
      <c r="H2" s="5" t="s">
        <v>1749</v>
      </c>
      <c r="I2" s="5" t="s">
        <v>5</v>
      </c>
      <c r="J2" s="5" t="s">
        <v>1750</v>
      </c>
      <c r="K2" s="5" t="s">
        <v>25564</v>
      </c>
      <c r="L2" s="5" t="s">
        <v>1753</v>
      </c>
      <c r="M2" s="24" t="s">
        <v>7</v>
      </c>
      <c r="N2" s="5" t="s">
        <v>288</v>
      </c>
    </row>
    <row r="3" ht="16.05" customHeight="1" spans="1:14">
      <c r="A3" s="6">
        <v>56098</v>
      </c>
      <c r="B3" s="6" t="s">
        <v>25565</v>
      </c>
      <c r="C3" s="6" t="s">
        <v>25566</v>
      </c>
      <c r="D3" s="6" t="s">
        <v>25567</v>
      </c>
      <c r="E3" s="6" t="s">
        <v>428</v>
      </c>
      <c r="F3" s="6" t="s">
        <v>429</v>
      </c>
      <c r="G3" s="6" t="s">
        <v>25568</v>
      </c>
      <c r="H3" s="6" t="s">
        <v>25569</v>
      </c>
      <c r="I3" s="6" t="s">
        <v>25570</v>
      </c>
      <c r="J3" s="6" t="s">
        <v>25571</v>
      </c>
      <c r="K3" s="6" t="s">
        <v>7000</v>
      </c>
      <c r="L3" s="6">
        <v>1</v>
      </c>
      <c r="M3" s="9" t="s">
        <v>298</v>
      </c>
      <c r="N3" s="10" t="s">
        <v>299</v>
      </c>
    </row>
    <row r="4" ht="16.05" customHeight="1" spans="1:14">
      <c r="A4" s="6">
        <v>57639</v>
      </c>
      <c r="B4" s="6" t="s">
        <v>25572</v>
      </c>
      <c r="C4" s="6" t="s">
        <v>25566</v>
      </c>
      <c r="D4" s="6" t="s">
        <v>25567</v>
      </c>
      <c r="E4" s="6" t="s">
        <v>428</v>
      </c>
      <c r="F4" s="6" t="s">
        <v>429</v>
      </c>
      <c r="G4" s="6" t="s">
        <v>25573</v>
      </c>
      <c r="H4" s="6" t="s">
        <v>18977</v>
      </c>
      <c r="I4" s="6" t="s">
        <v>25574</v>
      </c>
      <c r="J4" s="6" t="s">
        <v>25575</v>
      </c>
      <c r="K4" s="6" t="s">
        <v>7010</v>
      </c>
      <c r="L4" s="6">
        <v>2</v>
      </c>
      <c r="M4" s="9" t="s">
        <v>311</v>
      </c>
      <c r="N4" s="10" t="s">
        <v>299</v>
      </c>
    </row>
    <row r="5" ht="16.05" customHeight="1" spans="1:14">
      <c r="A5" s="6">
        <v>49296</v>
      </c>
      <c r="B5" s="6" t="s">
        <v>25576</v>
      </c>
      <c r="C5" s="6" t="s">
        <v>25566</v>
      </c>
      <c r="D5" s="6" t="s">
        <v>25567</v>
      </c>
      <c r="E5" s="6" t="s">
        <v>428</v>
      </c>
      <c r="F5" s="6" t="s">
        <v>429</v>
      </c>
      <c r="G5" s="6" t="s">
        <v>25577</v>
      </c>
      <c r="H5" s="6" t="s">
        <v>25578</v>
      </c>
      <c r="I5" s="6" t="s">
        <v>802</v>
      </c>
      <c r="J5" s="6" t="s">
        <v>25579</v>
      </c>
      <c r="K5" s="6" t="s">
        <v>7021</v>
      </c>
      <c r="L5" s="6">
        <v>3</v>
      </c>
      <c r="M5" s="9" t="s">
        <v>322</v>
      </c>
      <c r="N5" s="10" t="s">
        <v>299</v>
      </c>
    </row>
    <row r="6" ht="16.05" customHeight="1" spans="1:14">
      <c r="A6" s="6">
        <v>46961</v>
      </c>
      <c r="B6" s="6" t="s">
        <v>25580</v>
      </c>
      <c r="C6" s="6" t="s">
        <v>25566</v>
      </c>
      <c r="D6" s="6" t="s">
        <v>25567</v>
      </c>
      <c r="E6" s="6" t="s">
        <v>428</v>
      </c>
      <c r="F6" s="6" t="s">
        <v>429</v>
      </c>
      <c r="G6" s="6" t="s">
        <v>25581</v>
      </c>
      <c r="H6" s="6" t="s">
        <v>25582</v>
      </c>
      <c r="I6" s="6" t="s">
        <v>25583</v>
      </c>
      <c r="J6" s="6" t="s">
        <v>25584</v>
      </c>
      <c r="K6" s="6" t="s">
        <v>25585</v>
      </c>
      <c r="L6" s="6">
        <v>4</v>
      </c>
      <c r="M6" s="10" t="s">
        <v>642</v>
      </c>
      <c r="N6" s="10" t="s">
        <v>299</v>
      </c>
    </row>
    <row r="7" ht="16.05" customHeight="1" spans="1:14">
      <c r="A7" s="6">
        <v>57834</v>
      </c>
      <c r="B7" s="6" t="s">
        <v>25586</v>
      </c>
      <c r="C7" s="6" t="s">
        <v>25566</v>
      </c>
      <c r="D7" s="6" t="s">
        <v>25567</v>
      </c>
      <c r="E7" s="6" t="s">
        <v>428</v>
      </c>
      <c r="F7" s="6" t="s">
        <v>429</v>
      </c>
      <c r="G7" s="6" t="s">
        <v>25587</v>
      </c>
      <c r="H7" s="6" t="s">
        <v>25588</v>
      </c>
      <c r="I7" s="6" t="s">
        <v>25589</v>
      </c>
      <c r="J7" s="6" t="s">
        <v>25590</v>
      </c>
      <c r="K7" s="6" t="s">
        <v>25585</v>
      </c>
      <c r="L7" s="6">
        <v>4</v>
      </c>
      <c r="M7" s="10" t="s">
        <v>642</v>
      </c>
      <c r="N7" s="10" t="s">
        <v>299</v>
      </c>
    </row>
    <row r="8" ht="16.05" customHeight="1" spans="1:14">
      <c r="A8" s="6">
        <v>51447</v>
      </c>
      <c r="B8" s="6" t="s">
        <v>25591</v>
      </c>
      <c r="C8" s="6" t="s">
        <v>25566</v>
      </c>
      <c r="D8" s="6" t="s">
        <v>25567</v>
      </c>
      <c r="E8" s="6" t="s">
        <v>428</v>
      </c>
      <c r="F8" s="6" t="s">
        <v>429</v>
      </c>
      <c r="G8" s="6" t="s">
        <v>25592</v>
      </c>
      <c r="H8" s="6" t="s">
        <v>25593</v>
      </c>
      <c r="I8" s="6" t="s">
        <v>25594</v>
      </c>
      <c r="J8" s="6" t="s">
        <v>25595</v>
      </c>
      <c r="K8" s="6" t="s">
        <v>25585</v>
      </c>
      <c r="L8" s="6">
        <v>4</v>
      </c>
      <c r="M8" s="10" t="s">
        <v>642</v>
      </c>
      <c r="N8" s="10" t="s">
        <v>299</v>
      </c>
    </row>
    <row r="9" ht="16.05" customHeight="1" spans="1:14">
      <c r="A9" s="23">
        <v>51646</v>
      </c>
      <c r="B9" s="23" t="s">
        <v>25596</v>
      </c>
      <c r="C9" s="23" t="s">
        <v>25566</v>
      </c>
      <c r="D9" s="23" t="s">
        <v>25567</v>
      </c>
      <c r="E9" s="23" t="s">
        <v>428</v>
      </c>
      <c r="F9" s="23" t="s">
        <v>429</v>
      </c>
      <c r="G9" s="23" t="s">
        <v>25597</v>
      </c>
      <c r="H9" s="23" t="s">
        <v>25598</v>
      </c>
      <c r="I9" s="23" t="s">
        <v>25599</v>
      </c>
      <c r="J9" s="23" t="s">
        <v>25600</v>
      </c>
      <c r="K9" s="23" t="s">
        <v>25601</v>
      </c>
      <c r="L9" s="6">
        <v>7</v>
      </c>
      <c r="M9" s="10" t="s">
        <v>642</v>
      </c>
      <c r="N9" s="10" t="s">
        <v>299</v>
      </c>
    </row>
    <row r="10" ht="16.05" customHeight="1" spans="1:14">
      <c r="A10" s="6">
        <v>57854</v>
      </c>
      <c r="B10" s="6" t="s">
        <v>25602</v>
      </c>
      <c r="C10" s="6" t="s">
        <v>25566</v>
      </c>
      <c r="D10" s="6" t="s">
        <v>25567</v>
      </c>
      <c r="E10" s="6" t="s">
        <v>428</v>
      </c>
      <c r="F10" s="6" t="s">
        <v>429</v>
      </c>
      <c r="G10" s="6" t="s">
        <v>25603</v>
      </c>
      <c r="H10" s="6" t="s">
        <v>25604</v>
      </c>
      <c r="I10" s="6" t="s">
        <v>25574</v>
      </c>
      <c r="J10" s="6" t="s">
        <v>25605</v>
      </c>
      <c r="K10" s="6" t="s">
        <v>25601</v>
      </c>
      <c r="L10" s="6">
        <v>7</v>
      </c>
      <c r="M10" s="10" t="s">
        <v>642</v>
      </c>
      <c r="N10" s="10" t="s">
        <v>299</v>
      </c>
    </row>
    <row r="11" ht="16.05" customHeight="1" spans="1:14">
      <c r="A11" s="6">
        <v>49320</v>
      </c>
      <c r="B11" s="6" t="s">
        <v>25606</v>
      </c>
      <c r="C11" s="6" t="s">
        <v>25566</v>
      </c>
      <c r="D11" s="6" t="s">
        <v>25567</v>
      </c>
      <c r="E11" s="6" t="s">
        <v>428</v>
      </c>
      <c r="F11" s="6" t="s">
        <v>429</v>
      </c>
      <c r="G11" s="6" t="s">
        <v>25607</v>
      </c>
      <c r="H11" s="6" t="s">
        <v>25608</v>
      </c>
      <c r="I11" s="6" t="s">
        <v>25609</v>
      </c>
      <c r="J11" s="6" t="s">
        <v>25610</v>
      </c>
      <c r="K11" s="6" t="s">
        <v>25601</v>
      </c>
      <c r="L11" s="6">
        <v>7</v>
      </c>
      <c r="M11" s="10" t="s">
        <v>642</v>
      </c>
      <c r="N11" s="10" t="s">
        <v>299</v>
      </c>
    </row>
    <row r="12" ht="16.05" customHeight="1" spans="1:14">
      <c r="A12" s="6">
        <v>45771</v>
      </c>
      <c r="B12" s="6" t="s">
        <v>25611</v>
      </c>
      <c r="C12" s="6" t="s">
        <v>25566</v>
      </c>
      <c r="D12" s="6" t="s">
        <v>25567</v>
      </c>
      <c r="E12" s="6" t="s">
        <v>428</v>
      </c>
      <c r="F12" s="6" t="s">
        <v>429</v>
      </c>
      <c r="G12" s="6" t="s">
        <v>25612</v>
      </c>
      <c r="H12" s="6" t="s">
        <v>12755</v>
      </c>
      <c r="I12" s="6" t="s">
        <v>12773</v>
      </c>
      <c r="J12" s="6" t="s">
        <v>25613</v>
      </c>
      <c r="K12" s="6" t="s">
        <v>25601</v>
      </c>
      <c r="L12" s="6">
        <v>7</v>
      </c>
      <c r="M12" s="10" t="s">
        <v>642</v>
      </c>
      <c r="N12" s="10" t="s">
        <v>299</v>
      </c>
    </row>
    <row r="13" ht="16.05" customHeight="1" spans="1:14">
      <c r="A13" s="6">
        <v>56085</v>
      </c>
      <c r="B13" s="6" t="s">
        <v>25614</v>
      </c>
      <c r="C13" s="6" t="s">
        <v>25566</v>
      </c>
      <c r="D13" s="6" t="s">
        <v>25567</v>
      </c>
      <c r="E13" s="6" t="s">
        <v>428</v>
      </c>
      <c r="F13" s="6" t="s">
        <v>429</v>
      </c>
      <c r="G13" s="6" t="s">
        <v>25615</v>
      </c>
      <c r="H13" s="6" t="s">
        <v>25616</v>
      </c>
      <c r="I13" s="6" t="s">
        <v>25570</v>
      </c>
      <c r="J13" s="6" t="s">
        <v>25617</v>
      </c>
      <c r="K13" s="6" t="s">
        <v>25601</v>
      </c>
      <c r="L13" s="6">
        <v>7</v>
      </c>
      <c r="M13" s="10" t="s">
        <v>642</v>
      </c>
      <c r="N13" s="10" t="s">
        <v>299</v>
      </c>
    </row>
    <row r="14" ht="16.05" customHeight="1" spans="1:14">
      <c r="A14" s="6">
        <v>47038</v>
      </c>
      <c r="B14" s="6" t="s">
        <v>25618</v>
      </c>
      <c r="C14" s="6" t="s">
        <v>25566</v>
      </c>
      <c r="D14" s="6" t="s">
        <v>25567</v>
      </c>
      <c r="E14" s="6" t="s">
        <v>428</v>
      </c>
      <c r="F14" s="6" t="s">
        <v>429</v>
      </c>
      <c r="G14" s="6" t="s">
        <v>25619</v>
      </c>
      <c r="H14" s="6" t="s">
        <v>25620</v>
      </c>
      <c r="I14" s="6" t="s">
        <v>25621</v>
      </c>
      <c r="J14" s="6" t="s">
        <v>25622</v>
      </c>
      <c r="K14" s="6" t="s">
        <v>25601</v>
      </c>
      <c r="L14" s="6">
        <v>7</v>
      </c>
      <c r="M14" s="10" t="s">
        <v>642</v>
      </c>
      <c r="N14" s="10" t="s">
        <v>299</v>
      </c>
    </row>
    <row r="15" ht="16.05" customHeight="1" spans="1:14">
      <c r="A15" s="6">
        <v>51865</v>
      </c>
      <c r="B15" s="6" t="s">
        <v>25623</v>
      </c>
      <c r="C15" s="6" t="s">
        <v>25566</v>
      </c>
      <c r="D15" s="6" t="s">
        <v>25567</v>
      </c>
      <c r="E15" s="6" t="s">
        <v>428</v>
      </c>
      <c r="F15" s="6" t="s">
        <v>429</v>
      </c>
      <c r="G15" s="6" t="s">
        <v>25624</v>
      </c>
      <c r="H15" s="6" t="s">
        <v>25625</v>
      </c>
      <c r="I15" s="6" t="s">
        <v>25599</v>
      </c>
      <c r="J15" s="6" t="s">
        <v>25626</v>
      </c>
      <c r="K15" s="6" t="s">
        <v>25627</v>
      </c>
      <c r="L15" s="6">
        <v>13</v>
      </c>
      <c r="M15" s="10" t="s">
        <v>642</v>
      </c>
      <c r="N15" s="10" t="s">
        <v>299</v>
      </c>
    </row>
    <row r="16" ht="16.05" customHeight="1" spans="1:14">
      <c r="A16" s="6">
        <v>53538</v>
      </c>
      <c r="B16" s="6" t="s">
        <v>25628</v>
      </c>
      <c r="C16" s="6" t="s">
        <v>25566</v>
      </c>
      <c r="D16" s="6" t="s">
        <v>25567</v>
      </c>
      <c r="E16" s="6" t="s">
        <v>428</v>
      </c>
      <c r="F16" s="6" t="s">
        <v>429</v>
      </c>
      <c r="G16" s="6" t="s">
        <v>25629</v>
      </c>
      <c r="H16" s="6" t="s">
        <v>25630</v>
      </c>
      <c r="I16" s="6" t="s">
        <v>25631</v>
      </c>
      <c r="J16" s="6" t="s">
        <v>25632</v>
      </c>
      <c r="K16" s="6" t="s">
        <v>25633</v>
      </c>
      <c r="L16" s="6">
        <v>14</v>
      </c>
      <c r="M16" s="10" t="s">
        <v>642</v>
      </c>
      <c r="N16" s="10" t="s">
        <v>299</v>
      </c>
    </row>
    <row r="17" ht="16.05" customHeight="1" spans="1:14">
      <c r="A17" s="6">
        <v>52614</v>
      </c>
      <c r="B17" s="6" t="s">
        <v>25634</v>
      </c>
      <c r="C17" s="6" t="s">
        <v>25566</v>
      </c>
      <c r="D17" s="6" t="s">
        <v>25567</v>
      </c>
      <c r="E17" s="6" t="s">
        <v>428</v>
      </c>
      <c r="F17" s="6" t="s">
        <v>429</v>
      </c>
      <c r="G17" s="6" t="s">
        <v>25635</v>
      </c>
      <c r="H17" s="6" t="s">
        <v>25636</v>
      </c>
      <c r="I17" s="6" t="s">
        <v>25637</v>
      </c>
      <c r="J17" s="6" t="s">
        <v>25638</v>
      </c>
      <c r="K17" s="6" t="s">
        <v>25633</v>
      </c>
      <c r="L17" s="6">
        <v>14</v>
      </c>
      <c r="M17" s="10" t="s">
        <v>642</v>
      </c>
      <c r="N17" s="10" t="s">
        <v>299</v>
      </c>
    </row>
    <row r="18" ht="16.05" customHeight="1" spans="1:14">
      <c r="A18" s="6">
        <v>49217</v>
      </c>
      <c r="B18" s="6" t="s">
        <v>25639</v>
      </c>
      <c r="C18" s="6" t="s">
        <v>25566</v>
      </c>
      <c r="D18" s="6" t="s">
        <v>25567</v>
      </c>
      <c r="E18" s="6" t="s">
        <v>428</v>
      </c>
      <c r="F18" s="6" t="s">
        <v>429</v>
      </c>
      <c r="G18" s="6" t="s">
        <v>25640</v>
      </c>
      <c r="H18" s="6" t="s">
        <v>25641</v>
      </c>
      <c r="I18" s="6" t="s">
        <v>25642</v>
      </c>
      <c r="J18" s="6" t="s">
        <v>25643</v>
      </c>
      <c r="K18" s="6" t="s">
        <v>25633</v>
      </c>
      <c r="L18" s="6">
        <v>14</v>
      </c>
      <c r="M18" s="10" t="s">
        <v>642</v>
      </c>
      <c r="N18" s="10" t="s">
        <v>299</v>
      </c>
    </row>
    <row r="19" ht="16.05" customHeight="1" spans="1:14">
      <c r="A19" s="6">
        <v>56704</v>
      </c>
      <c r="B19" s="6" t="s">
        <v>25644</v>
      </c>
      <c r="C19" s="6" t="s">
        <v>25566</v>
      </c>
      <c r="D19" s="6" t="s">
        <v>25567</v>
      </c>
      <c r="E19" s="6" t="s">
        <v>428</v>
      </c>
      <c r="F19" s="6" t="s">
        <v>429</v>
      </c>
      <c r="G19" s="6" t="s">
        <v>25645</v>
      </c>
      <c r="H19" s="6" t="s">
        <v>25646</v>
      </c>
      <c r="I19" s="6" t="s">
        <v>25647</v>
      </c>
      <c r="J19" s="6" t="s">
        <v>25648</v>
      </c>
      <c r="K19" s="6" t="s">
        <v>25649</v>
      </c>
      <c r="L19" s="6">
        <v>17</v>
      </c>
      <c r="M19" s="10" t="s">
        <v>333</v>
      </c>
      <c r="N19" s="10"/>
    </row>
    <row r="20" ht="16.05" customHeight="1" spans="1:14">
      <c r="A20" s="6">
        <v>51456</v>
      </c>
      <c r="B20" s="6" t="s">
        <v>25650</v>
      </c>
      <c r="C20" s="6" t="s">
        <v>25566</v>
      </c>
      <c r="D20" s="6" t="s">
        <v>25567</v>
      </c>
      <c r="E20" s="6" t="s">
        <v>428</v>
      </c>
      <c r="F20" s="6" t="s">
        <v>429</v>
      </c>
      <c r="G20" s="6" t="s">
        <v>25651</v>
      </c>
      <c r="H20" s="6" t="s">
        <v>25652</v>
      </c>
      <c r="I20" s="6" t="s">
        <v>25653</v>
      </c>
      <c r="J20" s="6" t="s">
        <v>25654</v>
      </c>
      <c r="K20" s="6" t="s">
        <v>25649</v>
      </c>
      <c r="L20" s="6">
        <v>17</v>
      </c>
      <c r="M20" s="10" t="s">
        <v>333</v>
      </c>
      <c r="N20" s="10"/>
    </row>
    <row r="21" ht="16.05" customHeight="1" spans="1:14">
      <c r="A21" s="6">
        <v>49117</v>
      </c>
      <c r="B21" s="6" t="s">
        <v>25655</v>
      </c>
      <c r="C21" s="6" t="s">
        <v>25566</v>
      </c>
      <c r="D21" s="6" t="s">
        <v>25567</v>
      </c>
      <c r="E21" s="6" t="s">
        <v>428</v>
      </c>
      <c r="F21" s="6" t="s">
        <v>429</v>
      </c>
      <c r="G21" s="6" t="s">
        <v>25656</v>
      </c>
      <c r="H21" s="6" t="s">
        <v>25657</v>
      </c>
      <c r="I21" s="6" t="s">
        <v>5347</v>
      </c>
      <c r="J21" s="6" t="s">
        <v>25658</v>
      </c>
      <c r="K21" s="6" t="s">
        <v>25649</v>
      </c>
      <c r="L21" s="6">
        <v>17</v>
      </c>
      <c r="M21" s="10" t="s">
        <v>333</v>
      </c>
      <c r="N21" s="10"/>
    </row>
    <row r="22" ht="16.05" customHeight="1" spans="1:14">
      <c r="A22" s="6">
        <v>49235</v>
      </c>
      <c r="B22" s="6" t="s">
        <v>25659</v>
      </c>
      <c r="C22" s="6" t="s">
        <v>25566</v>
      </c>
      <c r="D22" s="6" t="s">
        <v>25567</v>
      </c>
      <c r="E22" s="6" t="s">
        <v>428</v>
      </c>
      <c r="F22" s="6" t="s">
        <v>429</v>
      </c>
      <c r="G22" s="6" t="s">
        <v>25660</v>
      </c>
      <c r="H22" s="6" t="s">
        <v>25661</v>
      </c>
      <c r="I22" s="6" t="s">
        <v>25662</v>
      </c>
      <c r="J22" s="6" t="s">
        <v>25663</v>
      </c>
      <c r="K22" s="6" t="s">
        <v>25649</v>
      </c>
      <c r="L22" s="6">
        <v>17</v>
      </c>
      <c r="M22" s="10" t="s">
        <v>333</v>
      </c>
      <c r="N22" s="10"/>
    </row>
    <row r="23" ht="16.05" customHeight="1" spans="1:14">
      <c r="A23" s="6">
        <v>51446</v>
      </c>
      <c r="B23" s="6" t="s">
        <v>25664</v>
      </c>
      <c r="C23" s="6" t="s">
        <v>25566</v>
      </c>
      <c r="D23" s="6" t="s">
        <v>25567</v>
      </c>
      <c r="E23" s="6" t="s">
        <v>428</v>
      </c>
      <c r="F23" s="6" t="s">
        <v>429</v>
      </c>
      <c r="G23" s="6" t="s">
        <v>25665</v>
      </c>
      <c r="H23" s="6" t="s">
        <v>25666</v>
      </c>
      <c r="I23" s="6" t="s">
        <v>25653</v>
      </c>
      <c r="J23" s="6" t="s">
        <v>25667</v>
      </c>
      <c r="K23" s="6" t="s">
        <v>25649</v>
      </c>
      <c r="L23" s="6">
        <v>17</v>
      </c>
      <c r="M23" s="10" t="s">
        <v>333</v>
      </c>
      <c r="N23" s="10"/>
    </row>
    <row r="24" ht="16.05" customHeight="1" spans="1:14">
      <c r="A24" s="6">
        <v>59046</v>
      </c>
      <c r="B24" s="6" t="s">
        <v>25668</v>
      </c>
      <c r="C24" s="6" t="s">
        <v>25566</v>
      </c>
      <c r="D24" s="6" t="s">
        <v>25567</v>
      </c>
      <c r="E24" s="6" t="s">
        <v>428</v>
      </c>
      <c r="F24" s="6" t="s">
        <v>429</v>
      </c>
      <c r="G24" s="6" t="s">
        <v>25669</v>
      </c>
      <c r="H24" s="6" t="s">
        <v>25670</v>
      </c>
      <c r="I24" s="6" t="s">
        <v>25671</v>
      </c>
      <c r="J24" s="6" t="s">
        <v>25672</v>
      </c>
      <c r="K24" s="6" t="s">
        <v>25649</v>
      </c>
      <c r="L24" s="6">
        <v>17</v>
      </c>
      <c r="M24" s="10" t="s">
        <v>333</v>
      </c>
      <c r="N24" s="10"/>
    </row>
    <row r="25" ht="16.05" customHeight="1" spans="1:14">
      <c r="A25" s="6">
        <v>50860</v>
      </c>
      <c r="B25" s="6" t="s">
        <v>25673</v>
      </c>
      <c r="C25" s="6" t="s">
        <v>25566</v>
      </c>
      <c r="D25" s="6" t="s">
        <v>25567</v>
      </c>
      <c r="E25" s="6" t="s">
        <v>428</v>
      </c>
      <c r="F25" s="6" t="s">
        <v>429</v>
      </c>
      <c r="G25" s="6" t="s">
        <v>25674</v>
      </c>
      <c r="H25" s="6" t="s">
        <v>25675</v>
      </c>
      <c r="I25" s="6" t="s">
        <v>25676</v>
      </c>
      <c r="J25" s="6" t="s">
        <v>25677</v>
      </c>
      <c r="K25" s="6" t="s">
        <v>25649</v>
      </c>
      <c r="L25" s="6">
        <v>17</v>
      </c>
      <c r="M25" s="10" t="s">
        <v>333</v>
      </c>
      <c r="N25" s="10"/>
    </row>
    <row r="26" ht="16.05" customHeight="1" spans="1:14">
      <c r="A26" s="6">
        <v>45811</v>
      </c>
      <c r="B26" s="6" t="s">
        <v>25678</v>
      </c>
      <c r="C26" s="6" t="s">
        <v>25566</v>
      </c>
      <c r="D26" s="6" t="s">
        <v>25567</v>
      </c>
      <c r="E26" s="6" t="s">
        <v>428</v>
      </c>
      <c r="F26" s="6" t="s">
        <v>429</v>
      </c>
      <c r="G26" s="6" t="s">
        <v>25679</v>
      </c>
      <c r="H26" s="6" t="s">
        <v>12755</v>
      </c>
      <c r="I26" s="6" t="s">
        <v>12773</v>
      </c>
      <c r="J26" s="6" t="s">
        <v>25680</v>
      </c>
      <c r="K26" s="6" t="s">
        <v>25649</v>
      </c>
      <c r="L26" s="6">
        <v>17</v>
      </c>
      <c r="M26" s="10" t="s">
        <v>333</v>
      </c>
      <c r="N26" s="10"/>
    </row>
    <row r="27" ht="16.05" customHeight="1" spans="1:14">
      <c r="A27" s="6">
        <v>46648</v>
      </c>
      <c r="B27" s="6" t="s">
        <v>25681</v>
      </c>
      <c r="C27" s="6" t="s">
        <v>25566</v>
      </c>
      <c r="D27" s="6" t="s">
        <v>25567</v>
      </c>
      <c r="E27" s="6" t="s">
        <v>428</v>
      </c>
      <c r="F27" s="6" t="s">
        <v>429</v>
      </c>
      <c r="G27" s="6" t="s">
        <v>25682</v>
      </c>
      <c r="H27" s="6" t="s">
        <v>25683</v>
      </c>
      <c r="I27" s="6" t="s">
        <v>25684</v>
      </c>
      <c r="J27" s="6" t="s">
        <v>25685</v>
      </c>
      <c r="K27" s="6" t="s">
        <v>25649</v>
      </c>
      <c r="L27" s="6">
        <v>17</v>
      </c>
      <c r="M27" s="10" t="s">
        <v>333</v>
      </c>
      <c r="N27" s="10"/>
    </row>
    <row r="28" ht="16.05" customHeight="1" spans="1:14">
      <c r="A28" s="6">
        <v>54943</v>
      </c>
      <c r="B28" s="6" t="s">
        <v>25686</v>
      </c>
      <c r="C28" s="6" t="s">
        <v>25566</v>
      </c>
      <c r="D28" s="6" t="s">
        <v>25567</v>
      </c>
      <c r="E28" s="6" t="s">
        <v>428</v>
      </c>
      <c r="F28" s="6" t="s">
        <v>429</v>
      </c>
      <c r="G28" s="6" t="s">
        <v>25687</v>
      </c>
      <c r="H28" s="6" t="s">
        <v>25688</v>
      </c>
      <c r="I28" s="6" t="s">
        <v>25689</v>
      </c>
      <c r="J28" s="6" t="s">
        <v>25690</v>
      </c>
      <c r="K28" s="6" t="s">
        <v>25649</v>
      </c>
      <c r="L28" s="6">
        <v>17</v>
      </c>
      <c r="M28" s="10" t="s">
        <v>333</v>
      </c>
      <c r="N28" s="10"/>
    </row>
    <row r="29" ht="16.05" customHeight="1" spans="1:14">
      <c r="A29" s="6">
        <v>47682</v>
      </c>
      <c r="B29" s="6" t="s">
        <v>25691</v>
      </c>
      <c r="C29" s="6" t="s">
        <v>25566</v>
      </c>
      <c r="D29" s="6" t="s">
        <v>25567</v>
      </c>
      <c r="E29" s="6" t="s">
        <v>428</v>
      </c>
      <c r="F29" s="6" t="s">
        <v>429</v>
      </c>
      <c r="G29" s="6" t="s">
        <v>25692</v>
      </c>
      <c r="H29" s="6" t="s">
        <v>25693</v>
      </c>
      <c r="I29" s="6" t="s">
        <v>25694</v>
      </c>
      <c r="J29" s="6" t="s">
        <v>25695</v>
      </c>
      <c r="K29" s="6" t="s">
        <v>25696</v>
      </c>
      <c r="L29" s="6">
        <v>27</v>
      </c>
      <c r="M29" s="10" t="s">
        <v>333</v>
      </c>
      <c r="N29" s="10"/>
    </row>
    <row r="30" ht="16.05" customHeight="1" spans="1:14">
      <c r="A30" s="6">
        <v>50845</v>
      </c>
      <c r="B30" s="6" t="s">
        <v>25697</v>
      </c>
      <c r="C30" s="6" t="s">
        <v>25566</v>
      </c>
      <c r="D30" s="6" t="s">
        <v>25567</v>
      </c>
      <c r="E30" s="6" t="s">
        <v>428</v>
      </c>
      <c r="F30" s="6" t="s">
        <v>429</v>
      </c>
      <c r="G30" s="6" t="s">
        <v>25698</v>
      </c>
      <c r="H30" s="6" t="s">
        <v>25675</v>
      </c>
      <c r="I30" s="6" t="s">
        <v>25676</v>
      </c>
      <c r="J30" s="6" t="s">
        <v>25699</v>
      </c>
      <c r="K30" s="6" t="s">
        <v>25700</v>
      </c>
      <c r="L30" s="6">
        <v>28</v>
      </c>
      <c r="M30" s="10" t="s">
        <v>333</v>
      </c>
      <c r="N30" s="10"/>
    </row>
    <row r="31" ht="16.05" customHeight="1" spans="1:14">
      <c r="A31" s="6">
        <v>56469</v>
      </c>
      <c r="B31" s="6" t="s">
        <v>25701</v>
      </c>
      <c r="C31" s="6" t="s">
        <v>25566</v>
      </c>
      <c r="D31" s="6" t="s">
        <v>25567</v>
      </c>
      <c r="E31" s="6" t="s">
        <v>428</v>
      </c>
      <c r="F31" s="6" t="s">
        <v>429</v>
      </c>
      <c r="G31" s="6" t="s">
        <v>25702</v>
      </c>
      <c r="H31" s="6" t="s">
        <v>25703</v>
      </c>
      <c r="I31" s="6" t="s">
        <v>25704</v>
      </c>
      <c r="J31" s="6" t="s">
        <v>25705</v>
      </c>
      <c r="K31" s="6" t="s">
        <v>25700</v>
      </c>
      <c r="L31" s="6">
        <v>28</v>
      </c>
      <c r="M31" s="10" t="s">
        <v>333</v>
      </c>
      <c r="N31" s="10"/>
    </row>
    <row r="32" ht="16.05" customHeight="1" spans="1:14">
      <c r="A32" s="6">
        <v>49109</v>
      </c>
      <c r="B32" s="6" t="s">
        <v>25706</v>
      </c>
      <c r="C32" s="6" t="s">
        <v>25566</v>
      </c>
      <c r="D32" s="6" t="s">
        <v>25567</v>
      </c>
      <c r="E32" s="6" t="s">
        <v>428</v>
      </c>
      <c r="F32" s="6" t="s">
        <v>429</v>
      </c>
      <c r="G32" s="6" t="s">
        <v>25707</v>
      </c>
      <c r="H32" s="6" t="s">
        <v>18951</v>
      </c>
      <c r="I32" s="6" t="s">
        <v>25708</v>
      </c>
      <c r="J32" s="6" t="s">
        <v>25709</v>
      </c>
      <c r="K32" s="6" t="s">
        <v>25700</v>
      </c>
      <c r="L32" s="6">
        <v>28</v>
      </c>
      <c r="M32" s="10" t="s">
        <v>333</v>
      </c>
      <c r="N32" s="10"/>
    </row>
    <row r="33" ht="16.05" customHeight="1" spans="1:14">
      <c r="A33" s="6">
        <v>57882</v>
      </c>
      <c r="B33" s="6" t="s">
        <v>25710</v>
      </c>
      <c r="C33" s="6" t="s">
        <v>25566</v>
      </c>
      <c r="D33" s="6" t="s">
        <v>25567</v>
      </c>
      <c r="E33" s="6" t="s">
        <v>428</v>
      </c>
      <c r="F33" s="6" t="s">
        <v>429</v>
      </c>
      <c r="G33" s="6" t="s">
        <v>25711</v>
      </c>
      <c r="H33" s="6" t="s">
        <v>25712</v>
      </c>
      <c r="I33" s="6" t="s">
        <v>25574</v>
      </c>
      <c r="J33" s="6" t="s">
        <v>25713</v>
      </c>
      <c r="K33" s="6" t="s">
        <v>25700</v>
      </c>
      <c r="L33" s="6">
        <v>28</v>
      </c>
      <c r="M33" s="10" t="s">
        <v>333</v>
      </c>
      <c r="N33" s="10"/>
    </row>
    <row r="34" ht="16.05" customHeight="1" spans="1:14">
      <c r="A34" s="6">
        <v>46567</v>
      </c>
      <c r="B34" s="6" t="s">
        <v>25714</v>
      </c>
      <c r="C34" s="6" t="s">
        <v>25566</v>
      </c>
      <c r="D34" s="6" t="s">
        <v>25567</v>
      </c>
      <c r="E34" s="6" t="s">
        <v>428</v>
      </c>
      <c r="F34" s="6" t="s">
        <v>429</v>
      </c>
      <c r="G34" s="6" t="s">
        <v>25715</v>
      </c>
      <c r="H34" s="6" t="s">
        <v>25716</v>
      </c>
      <c r="I34" s="6" t="s">
        <v>25717</v>
      </c>
      <c r="J34" s="6" t="s">
        <v>25718</v>
      </c>
      <c r="K34" s="6" t="s">
        <v>25700</v>
      </c>
      <c r="L34" s="6">
        <v>28</v>
      </c>
      <c r="M34" s="10" t="s">
        <v>333</v>
      </c>
      <c r="N34" s="10"/>
    </row>
    <row r="35" ht="16.05" customHeight="1" spans="1:14">
      <c r="A35" s="6">
        <v>49085</v>
      </c>
      <c r="B35" s="6" t="s">
        <v>25719</v>
      </c>
      <c r="C35" s="6" t="s">
        <v>25566</v>
      </c>
      <c r="D35" s="6" t="s">
        <v>25567</v>
      </c>
      <c r="E35" s="6" t="s">
        <v>428</v>
      </c>
      <c r="F35" s="6" t="s">
        <v>429</v>
      </c>
      <c r="G35" s="6" t="s">
        <v>25720</v>
      </c>
      <c r="H35" s="6" t="s">
        <v>25721</v>
      </c>
      <c r="I35" s="6" t="s">
        <v>5347</v>
      </c>
      <c r="J35" s="6" t="s">
        <v>25722</v>
      </c>
      <c r="K35" s="6" t="s">
        <v>25700</v>
      </c>
      <c r="L35" s="6">
        <v>28</v>
      </c>
      <c r="M35" s="10" t="s">
        <v>333</v>
      </c>
      <c r="N35" s="10"/>
    </row>
    <row r="36" ht="16.05" customHeight="1" spans="1:14">
      <c r="A36" s="6">
        <v>56750</v>
      </c>
      <c r="B36" s="6" t="s">
        <v>25723</v>
      </c>
      <c r="C36" s="6" t="s">
        <v>25566</v>
      </c>
      <c r="D36" s="6" t="s">
        <v>25567</v>
      </c>
      <c r="E36" s="6" t="s">
        <v>428</v>
      </c>
      <c r="F36" s="6" t="s">
        <v>429</v>
      </c>
      <c r="G36" s="6" t="s">
        <v>25724</v>
      </c>
      <c r="H36" s="6" t="s">
        <v>25646</v>
      </c>
      <c r="I36" s="6" t="s">
        <v>25647</v>
      </c>
      <c r="J36" s="6" t="s">
        <v>25725</v>
      </c>
      <c r="K36" s="6" t="s">
        <v>25700</v>
      </c>
      <c r="L36" s="6">
        <v>28</v>
      </c>
      <c r="M36" s="10" t="s">
        <v>333</v>
      </c>
      <c r="N36" s="10"/>
    </row>
    <row r="37" ht="16.05" customHeight="1" spans="1:14">
      <c r="A37" s="6">
        <v>49425</v>
      </c>
      <c r="B37" s="6" t="s">
        <v>25726</v>
      </c>
      <c r="C37" s="6" t="s">
        <v>25566</v>
      </c>
      <c r="D37" s="6" t="s">
        <v>25567</v>
      </c>
      <c r="E37" s="6" t="s">
        <v>428</v>
      </c>
      <c r="F37" s="6" t="s">
        <v>429</v>
      </c>
      <c r="G37" s="6" t="s">
        <v>25727</v>
      </c>
      <c r="H37" s="6" t="s">
        <v>25728</v>
      </c>
      <c r="I37" s="6" t="s">
        <v>18212</v>
      </c>
      <c r="J37" s="6" t="s">
        <v>25729</v>
      </c>
      <c r="K37" s="6" t="s">
        <v>25700</v>
      </c>
      <c r="L37" s="6">
        <v>28</v>
      </c>
      <c r="M37" s="10" t="s">
        <v>333</v>
      </c>
      <c r="N37" s="10"/>
    </row>
    <row r="38" ht="16.05" customHeight="1" spans="1:14">
      <c r="A38" s="6">
        <v>46665</v>
      </c>
      <c r="B38" s="6" t="s">
        <v>25730</v>
      </c>
      <c r="C38" s="6" t="s">
        <v>25566</v>
      </c>
      <c r="D38" s="6" t="s">
        <v>25567</v>
      </c>
      <c r="E38" s="6" t="s">
        <v>428</v>
      </c>
      <c r="F38" s="6" t="s">
        <v>429</v>
      </c>
      <c r="G38" s="6" t="s">
        <v>25731</v>
      </c>
      <c r="H38" s="6" t="s">
        <v>25732</v>
      </c>
      <c r="I38" s="6" t="s">
        <v>25733</v>
      </c>
      <c r="J38" s="6" t="s">
        <v>25734</v>
      </c>
      <c r="K38" s="6" t="s">
        <v>25700</v>
      </c>
      <c r="L38" s="6">
        <v>28</v>
      </c>
      <c r="M38" s="10" t="s">
        <v>333</v>
      </c>
      <c r="N38" s="10"/>
    </row>
    <row r="39" ht="16.05" customHeight="1" spans="1:14">
      <c r="A39" s="6">
        <v>62505</v>
      </c>
      <c r="B39" s="6" t="s">
        <v>25735</v>
      </c>
      <c r="C39" s="6" t="s">
        <v>25566</v>
      </c>
      <c r="D39" s="6" t="s">
        <v>25567</v>
      </c>
      <c r="E39" s="6" t="s">
        <v>428</v>
      </c>
      <c r="F39" s="6" t="s">
        <v>429</v>
      </c>
      <c r="G39" s="6" t="s">
        <v>25736</v>
      </c>
      <c r="H39" s="6" t="s">
        <v>25737</v>
      </c>
      <c r="I39" s="6" t="s">
        <v>25738</v>
      </c>
      <c r="J39" s="6" t="s">
        <v>25739</v>
      </c>
      <c r="K39" s="6" t="s">
        <v>25700</v>
      </c>
      <c r="L39" s="6">
        <v>28</v>
      </c>
      <c r="M39" s="10" t="s">
        <v>333</v>
      </c>
      <c r="N39" s="10"/>
    </row>
    <row r="40" ht="16.05" customHeight="1" spans="1:14">
      <c r="A40" s="6">
        <v>57886</v>
      </c>
      <c r="B40" s="6" t="s">
        <v>25740</v>
      </c>
      <c r="C40" s="6" t="s">
        <v>25566</v>
      </c>
      <c r="D40" s="6" t="s">
        <v>25567</v>
      </c>
      <c r="E40" s="6" t="s">
        <v>428</v>
      </c>
      <c r="F40" s="6" t="s">
        <v>429</v>
      </c>
      <c r="G40" s="6" t="s">
        <v>25741</v>
      </c>
      <c r="H40" s="6" t="s">
        <v>25742</v>
      </c>
      <c r="I40" s="6" t="s">
        <v>25574</v>
      </c>
      <c r="J40" s="6" t="s">
        <v>25743</v>
      </c>
      <c r="K40" s="6" t="s">
        <v>25700</v>
      </c>
      <c r="L40" s="6">
        <v>28</v>
      </c>
      <c r="M40" s="10" t="s">
        <v>333</v>
      </c>
      <c r="N40" s="10"/>
    </row>
    <row r="41" ht="16.05" customHeight="1" spans="1:14">
      <c r="A41" s="6">
        <v>49316</v>
      </c>
      <c r="B41" s="6" t="s">
        <v>25744</v>
      </c>
      <c r="C41" s="6" t="s">
        <v>25566</v>
      </c>
      <c r="D41" s="6" t="s">
        <v>25567</v>
      </c>
      <c r="E41" s="6" t="s">
        <v>428</v>
      </c>
      <c r="F41" s="6" t="s">
        <v>429</v>
      </c>
      <c r="G41" s="6" t="s">
        <v>25745</v>
      </c>
      <c r="H41" s="6" t="s">
        <v>25746</v>
      </c>
      <c r="I41" s="6" t="s">
        <v>25747</v>
      </c>
      <c r="J41" s="6" t="s">
        <v>25748</v>
      </c>
      <c r="K41" s="6" t="s">
        <v>25700</v>
      </c>
      <c r="L41" s="6">
        <v>28</v>
      </c>
      <c r="M41" s="10" t="s">
        <v>333</v>
      </c>
      <c r="N41" s="10"/>
    </row>
    <row r="42" ht="16.05" customHeight="1" spans="1:14">
      <c r="A42" s="6">
        <v>48529</v>
      </c>
      <c r="B42" s="6" t="s">
        <v>25749</v>
      </c>
      <c r="C42" s="6" t="s">
        <v>25566</v>
      </c>
      <c r="D42" s="6" t="s">
        <v>25567</v>
      </c>
      <c r="E42" s="6" t="s">
        <v>428</v>
      </c>
      <c r="F42" s="6" t="s">
        <v>429</v>
      </c>
      <c r="G42" s="6" t="s">
        <v>25750</v>
      </c>
      <c r="H42" s="6" t="s">
        <v>25751</v>
      </c>
      <c r="I42" s="6" t="s">
        <v>25752</v>
      </c>
      <c r="J42" s="6" t="s">
        <v>25753</v>
      </c>
      <c r="K42" s="6" t="s">
        <v>25700</v>
      </c>
      <c r="L42" s="6">
        <v>28</v>
      </c>
      <c r="M42" s="10" t="s">
        <v>333</v>
      </c>
      <c r="N42" s="10"/>
    </row>
    <row r="43" ht="16.05" customHeight="1" spans="1:14">
      <c r="A43" s="6">
        <v>46651</v>
      </c>
      <c r="B43" s="6" t="s">
        <v>25754</v>
      </c>
      <c r="C43" s="6" t="s">
        <v>25566</v>
      </c>
      <c r="D43" s="6" t="s">
        <v>25567</v>
      </c>
      <c r="E43" s="6" t="s">
        <v>428</v>
      </c>
      <c r="F43" s="6" t="s">
        <v>429</v>
      </c>
      <c r="G43" s="6" t="s">
        <v>25755</v>
      </c>
      <c r="H43" s="6" t="s">
        <v>25756</v>
      </c>
      <c r="I43" s="6" t="s">
        <v>25757</v>
      </c>
      <c r="J43" s="6" t="s">
        <v>25758</v>
      </c>
      <c r="K43" s="6" t="s">
        <v>25700</v>
      </c>
      <c r="L43" s="6">
        <v>28</v>
      </c>
      <c r="M43" s="10" t="s">
        <v>333</v>
      </c>
      <c r="N43" s="10"/>
    </row>
    <row r="44" ht="16.05" customHeight="1" spans="1:14">
      <c r="A44" s="6">
        <v>48583</v>
      </c>
      <c r="B44" s="6" t="s">
        <v>25759</v>
      </c>
      <c r="C44" s="6" t="s">
        <v>25566</v>
      </c>
      <c r="D44" s="6" t="s">
        <v>25567</v>
      </c>
      <c r="E44" s="6" t="s">
        <v>428</v>
      </c>
      <c r="F44" s="6" t="s">
        <v>429</v>
      </c>
      <c r="G44" s="6" t="s">
        <v>25760</v>
      </c>
      <c r="H44" s="6" t="s">
        <v>25751</v>
      </c>
      <c r="I44" s="6" t="s">
        <v>25752</v>
      </c>
      <c r="J44" s="6" t="s">
        <v>25761</v>
      </c>
      <c r="K44" s="6" t="s">
        <v>25700</v>
      </c>
      <c r="L44" s="6">
        <v>28</v>
      </c>
      <c r="M44" s="10" t="s">
        <v>333</v>
      </c>
      <c r="N44" s="10"/>
    </row>
    <row r="45" ht="16.05" customHeight="1" spans="1:14">
      <c r="A45" s="6">
        <v>47237</v>
      </c>
      <c r="B45" s="6" t="s">
        <v>25762</v>
      </c>
      <c r="C45" s="6" t="s">
        <v>25566</v>
      </c>
      <c r="D45" s="6" t="s">
        <v>25567</v>
      </c>
      <c r="E45" s="6" t="s">
        <v>428</v>
      </c>
      <c r="F45" s="6" t="s">
        <v>429</v>
      </c>
      <c r="G45" s="6" t="s">
        <v>25763</v>
      </c>
      <c r="H45" s="6" t="s">
        <v>25764</v>
      </c>
      <c r="I45" s="6" t="s">
        <v>25765</v>
      </c>
      <c r="J45" s="6" t="s">
        <v>25766</v>
      </c>
      <c r="K45" s="6" t="s">
        <v>25700</v>
      </c>
      <c r="L45" s="6">
        <v>28</v>
      </c>
      <c r="M45" s="10" t="s">
        <v>333</v>
      </c>
      <c r="N45" s="10"/>
    </row>
    <row r="46" ht="16.05" customHeight="1" spans="1:14">
      <c r="A46" s="6">
        <v>47516</v>
      </c>
      <c r="B46" s="6" t="s">
        <v>25767</v>
      </c>
      <c r="C46" s="6" t="s">
        <v>25566</v>
      </c>
      <c r="D46" s="6" t="s">
        <v>25567</v>
      </c>
      <c r="E46" s="6" t="s">
        <v>428</v>
      </c>
      <c r="F46" s="6" t="s">
        <v>429</v>
      </c>
      <c r="G46" s="6" t="s">
        <v>25768</v>
      </c>
      <c r="H46" s="6" t="s">
        <v>25769</v>
      </c>
      <c r="I46" s="6" t="s">
        <v>25770</v>
      </c>
      <c r="J46" s="6" t="s">
        <v>25771</v>
      </c>
      <c r="K46" s="6" t="s">
        <v>25700</v>
      </c>
      <c r="L46" s="6">
        <v>28</v>
      </c>
      <c r="M46" s="10" t="s">
        <v>333</v>
      </c>
      <c r="N46" s="10"/>
    </row>
    <row r="47" ht="16.05" customHeight="1" spans="1:14">
      <c r="A47" s="6">
        <v>57877</v>
      </c>
      <c r="B47" s="6" t="s">
        <v>25772</v>
      </c>
      <c r="C47" s="6" t="s">
        <v>25566</v>
      </c>
      <c r="D47" s="6" t="s">
        <v>25567</v>
      </c>
      <c r="E47" s="6" t="s">
        <v>428</v>
      </c>
      <c r="F47" s="6" t="s">
        <v>429</v>
      </c>
      <c r="G47" s="6" t="s">
        <v>25773</v>
      </c>
      <c r="H47" s="6" t="s">
        <v>25774</v>
      </c>
      <c r="I47" s="6" t="s">
        <v>25574</v>
      </c>
      <c r="J47" s="6" t="s">
        <v>25775</v>
      </c>
      <c r="K47" s="6" t="s">
        <v>25700</v>
      </c>
      <c r="L47" s="6">
        <v>28</v>
      </c>
      <c r="M47" s="10" t="s">
        <v>333</v>
      </c>
      <c r="N47" s="10"/>
    </row>
    <row r="48" ht="16.05" customHeight="1" spans="1:14">
      <c r="A48" s="6">
        <v>46703</v>
      </c>
      <c r="B48" s="6" t="s">
        <v>25776</v>
      </c>
      <c r="C48" s="6" t="s">
        <v>25566</v>
      </c>
      <c r="D48" s="6" t="s">
        <v>25567</v>
      </c>
      <c r="E48" s="6" t="s">
        <v>428</v>
      </c>
      <c r="F48" s="6" t="s">
        <v>429</v>
      </c>
      <c r="G48" s="6" t="s">
        <v>25777</v>
      </c>
      <c r="H48" s="6" t="s">
        <v>25778</v>
      </c>
      <c r="I48" s="6" t="s">
        <v>25779</v>
      </c>
      <c r="J48" s="6" t="s">
        <v>25780</v>
      </c>
      <c r="K48" s="6" t="s">
        <v>25700</v>
      </c>
      <c r="L48" s="6">
        <v>28</v>
      </c>
      <c r="M48" s="10" t="s">
        <v>333</v>
      </c>
      <c r="N48" s="10"/>
    </row>
    <row r="49" ht="16.05" customHeight="1" spans="1:14">
      <c r="A49" s="6">
        <v>49134</v>
      </c>
      <c r="B49" s="6" t="s">
        <v>25781</v>
      </c>
      <c r="C49" s="6" t="s">
        <v>25566</v>
      </c>
      <c r="D49" s="6" t="s">
        <v>25567</v>
      </c>
      <c r="E49" s="6" t="s">
        <v>428</v>
      </c>
      <c r="F49" s="6" t="s">
        <v>429</v>
      </c>
      <c r="G49" s="6" t="s">
        <v>25782</v>
      </c>
      <c r="H49" s="6" t="s">
        <v>18951</v>
      </c>
      <c r="I49" s="6" t="s">
        <v>25708</v>
      </c>
      <c r="J49" s="6" t="s">
        <v>25783</v>
      </c>
      <c r="K49" s="6" t="s">
        <v>25700</v>
      </c>
      <c r="L49" s="6">
        <v>28</v>
      </c>
      <c r="M49" s="10" t="s">
        <v>333</v>
      </c>
      <c r="N49" s="10"/>
    </row>
    <row r="50" ht="16.05" customHeight="1" spans="1:14">
      <c r="A50" s="6">
        <v>46697</v>
      </c>
      <c r="B50" s="6" t="s">
        <v>25784</v>
      </c>
      <c r="C50" s="6" t="s">
        <v>25566</v>
      </c>
      <c r="D50" s="6" t="s">
        <v>25567</v>
      </c>
      <c r="E50" s="6" t="s">
        <v>428</v>
      </c>
      <c r="F50" s="6" t="s">
        <v>429</v>
      </c>
      <c r="G50" s="6" t="s">
        <v>25785</v>
      </c>
      <c r="H50" s="6" t="s">
        <v>25786</v>
      </c>
      <c r="I50" s="6" t="s">
        <v>25787</v>
      </c>
      <c r="J50" s="6" t="s">
        <v>25788</v>
      </c>
      <c r="K50" s="6" t="s">
        <v>25700</v>
      </c>
      <c r="L50" s="6">
        <v>28</v>
      </c>
      <c r="M50" s="10" t="s">
        <v>333</v>
      </c>
      <c r="N50" s="10"/>
    </row>
    <row r="51" ht="16.05" customHeight="1" spans="1:14">
      <c r="A51" s="6">
        <v>53364</v>
      </c>
      <c r="B51" s="6" t="s">
        <v>25789</v>
      </c>
      <c r="C51" s="6" t="s">
        <v>25566</v>
      </c>
      <c r="D51" s="6" t="s">
        <v>25567</v>
      </c>
      <c r="E51" s="6" t="s">
        <v>428</v>
      </c>
      <c r="F51" s="6" t="s">
        <v>429</v>
      </c>
      <c r="G51" s="6" t="s">
        <v>25790</v>
      </c>
      <c r="H51" s="6" t="s">
        <v>25791</v>
      </c>
      <c r="I51" s="6" t="s">
        <v>25792</v>
      </c>
      <c r="J51" s="6" t="s">
        <v>25793</v>
      </c>
      <c r="K51" s="6" t="s">
        <v>25700</v>
      </c>
      <c r="L51" s="6">
        <v>28</v>
      </c>
      <c r="M51" s="10" t="s">
        <v>333</v>
      </c>
      <c r="N51" s="10"/>
    </row>
    <row r="52" ht="16.05" customHeight="1" spans="1:14">
      <c r="A52" s="6">
        <v>56501</v>
      </c>
      <c r="B52" s="6" t="s">
        <v>25794</v>
      </c>
      <c r="C52" s="6" t="s">
        <v>25566</v>
      </c>
      <c r="D52" s="6" t="s">
        <v>25567</v>
      </c>
      <c r="E52" s="6" t="s">
        <v>428</v>
      </c>
      <c r="F52" s="6" t="s">
        <v>429</v>
      </c>
      <c r="G52" s="6" t="s">
        <v>25795</v>
      </c>
      <c r="H52" s="6" t="s">
        <v>25796</v>
      </c>
      <c r="I52" s="6" t="s">
        <v>25689</v>
      </c>
      <c r="J52" s="6" t="s">
        <v>25797</v>
      </c>
      <c r="K52" s="6" t="s">
        <v>25700</v>
      </c>
      <c r="L52" s="6">
        <v>28</v>
      </c>
      <c r="M52" s="10" t="s">
        <v>333</v>
      </c>
      <c r="N52" s="10"/>
    </row>
    <row r="53" ht="16.05" customHeight="1" spans="1:14">
      <c r="A53" s="6">
        <v>47357</v>
      </c>
      <c r="B53" s="6" t="s">
        <v>25798</v>
      </c>
      <c r="C53" s="6" t="s">
        <v>25566</v>
      </c>
      <c r="D53" s="6" t="s">
        <v>25567</v>
      </c>
      <c r="E53" s="6" t="s">
        <v>428</v>
      </c>
      <c r="F53" s="6" t="s">
        <v>429</v>
      </c>
      <c r="G53" s="6" t="s">
        <v>25799</v>
      </c>
      <c r="H53" s="6" t="s">
        <v>25800</v>
      </c>
      <c r="I53" s="6" t="s">
        <v>25801</v>
      </c>
      <c r="J53" s="6" t="s">
        <v>25802</v>
      </c>
      <c r="K53" s="6" t="s">
        <v>25700</v>
      </c>
      <c r="L53" s="6">
        <v>28</v>
      </c>
      <c r="M53" s="10" t="s">
        <v>333</v>
      </c>
      <c r="N53" s="10"/>
    </row>
    <row r="54" ht="16.05" customHeight="1" spans="1:14">
      <c r="A54" s="6">
        <v>58337</v>
      </c>
      <c r="B54" s="6" t="s">
        <v>25803</v>
      </c>
      <c r="C54" s="6" t="s">
        <v>25566</v>
      </c>
      <c r="D54" s="6" t="s">
        <v>25567</v>
      </c>
      <c r="E54" s="6" t="s">
        <v>428</v>
      </c>
      <c r="F54" s="6" t="s">
        <v>429</v>
      </c>
      <c r="G54" s="6" t="s">
        <v>25804</v>
      </c>
      <c r="H54" s="6" t="s">
        <v>25805</v>
      </c>
      <c r="I54" s="6" t="s">
        <v>25806</v>
      </c>
      <c r="J54" s="6" t="s">
        <v>25807</v>
      </c>
      <c r="K54" s="6" t="s">
        <v>25700</v>
      </c>
      <c r="L54" s="6">
        <v>28</v>
      </c>
      <c r="M54" s="10" t="s">
        <v>333</v>
      </c>
      <c r="N54" s="10"/>
    </row>
    <row r="55" ht="16.05" customHeight="1" spans="1:14">
      <c r="A55" s="6">
        <v>46981</v>
      </c>
      <c r="B55" s="6" t="s">
        <v>25808</v>
      </c>
      <c r="C55" s="6" t="s">
        <v>25566</v>
      </c>
      <c r="D55" s="6" t="s">
        <v>25567</v>
      </c>
      <c r="E55" s="6" t="s">
        <v>428</v>
      </c>
      <c r="F55" s="6" t="s">
        <v>429</v>
      </c>
      <c r="G55" s="6" t="s">
        <v>25809</v>
      </c>
      <c r="H55" s="6" t="s">
        <v>25810</v>
      </c>
      <c r="I55" s="6" t="s">
        <v>25811</v>
      </c>
      <c r="J55" s="6" t="s">
        <v>25812</v>
      </c>
      <c r="K55" s="6" t="s">
        <v>25700</v>
      </c>
      <c r="L55" s="6">
        <v>28</v>
      </c>
      <c r="M55" s="10" t="s">
        <v>333</v>
      </c>
      <c r="N55" s="10"/>
    </row>
    <row r="56" ht="16.05" customHeight="1" spans="1:14">
      <c r="A56" s="6">
        <v>57090</v>
      </c>
      <c r="B56" s="6" t="s">
        <v>25813</v>
      </c>
      <c r="C56" s="6" t="s">
        <v>25566</v>
      </c>
      <c r="D56" s="6" t="s">
        <v>25567</v>
      </c>
      <c r="E56" s="6" t="s">
        <v>428</v>
      </c>
      <c r="F56" s="6" t="s">
        <v>429</v>
      </c>
      <c r="G56" s="6" t="s">
        <v>25814</v>
      </c>
      <c r="H56" s="6" t="s">
        <v>25815</v>
      </c>
      <c r="I56" s="6" t="s">
        <v>25816</v>
      </c>
      <c r="J56" s="6" t="s">
        <v>25817</v>
      </c>
      <c r="K56" s="6" t="s">
        <v>25700</v>
      </c>
      <c r="L56" s="6">
        <v>28</v>
      </c>
      <c r="M56" s="10" t="s">
        <v>333</v>
      </c>
      <c r="N56" s="10"/>
    </row>
    <row r="57" ht="16.05" customHeight="1" spans="1:14">
      <c r="A57" s="6">
        <v>62520</v>
      </c>
      <c r="B57" s="6" t="s">
        <v>25818</v>
      </c>
      <c r="C57" s="6" t="s">
        <v>25566</v>
      </c>
      <c r="D57" s="6" t="s">
        <v>25567</v>
      </c>
      <c r="E57" s="6" t="s">
        <v>428</v>
      </c>
      <c r="F57" s="6" t="s">
        <v>429</v>
      </c>
      <c r="G57" s="6" t="s">
        <v>25819</v>
      </c>
      <c r="H57" s="6" t="s">
        <v>25820</v>
      </c>
      <c r="I57" s="6" t="s">
        <v>25738</v>
      </c>
      <c r="J57" s="6" t="s">
        <v>25821</v>
      </c>
      <c r="K57" s="6" t="s">
        <v>25822</v>
      </c>
      <c r="L57" s="6">
        <v>55</v>
      </c>
      <c r="M57" s="10" t="s">
        <v>368</v>
      </c>
      <c r="N57" s="10"/>
    </row>
    <row r="58" ht="16.05" customHeight="1" spans="1:14">
      <c r="A58" s="6">
        <v>57872</v>
      </c>
      <c r="B58" s="6" t="s">
        <v>25823</v>
      </c>
      <c r="C58" s="6" t="s">
        <v>25566</v>
      </c>
      <c r="D58" s="6" t="s">
        <v>25567</v>
      </c>
      <c r="E58" s="6" t="s">
        <v>428</v>
      </c>
      <c r="F58" s="6" t="s">
        <v>429</v>
      </c>
      <c r="G58" s="6" t="s">
        <v>25824</v>
      </c>
      <c r="H58" s="6" t="s">
        <v>25825</v>
      </c>
      <c r="I58" s="6" t="s">
        <v>25574</v>
      </c>
      <c r="J58" s="6" t="s">
        <v>25826</v>
      </c>
      <c r="K58" s="6" t="s">
        <v>25822</v>
      </c>
      <c r="L58" s="6">
        <v>55</v>
      </c>
      <c r="M58" s="10" t="s">
        <v>368</v>
      </c>
      <c r="N58" s="10"/>
    </row>
    <row r="59" ht="16.05" customHeight="1" spans="1:14">
      <c r="A59" s="6">
        <v>51450</v>
      </c>
      <c r="B59" s="6" t="s">
        <v>25827</v>
      </c>
      <c r="C59" s="6" t="s">
        <v>25566</v>
      </c>
      <c r="D59" s="6" t="s">
        <v>25567</v>
      </c>
      <c r="E59" s="6" t="s">
        <v>428</v>
      </c>
      <c r="F59" s="6" t="s">
        <v>429</v>
      </c>
      <c r="G59" s="6" t="s">
        <v>25828</v>
      </c>
      <c r="H59" s="6" t="s">
        <v>25829</v>
      </c>
      <c r="I59" s="6" t="s">
        <v>25653</v>
      </c>
      <c r="J59" s="6" t="s">
        <v>25830</v>
      </c>
      <c r="K59" s="6" t="s">
        <v>25822</v>
      </c>
      <c r="L59" s="6">
        <v>55</v>
      </c>
      <c r="M59" s="10" t="s">
        <v>368</v>
      </c>
      <c r="N59" s="10"/>
    </row>
    <row r="60" ht="16.05" customHeight="1" spans="1:14">
      <c r="A60" s="6">
        <v>58795</v>
      </c>
      <c r="B60" s="6" t="s">
        <v>25831</v>
      </c>
      <c r="C60" s="6" t="s">
        <v>25566</v>
      </c>
      <c r="D60" s="6" t="s">
        <v>25567</v>
      </c>
      <c r="E60" s="6" t="s">
        <v>428</v>
      </c>
      <c r="F60" s="6" t="s">
        <v>429</v>
      </c>
      <c r="G60" s="6" t="s">
        <v>25832</v>
      </c>
      <c r="H60" s="6" t="s">
        <v>25833</v>
      </c>
      <c r="I60" s="6" t="s">
        <v>3888</v>
      </c>
      <c r="J60" s="6" t="s">
        <v>25834</v>
      </c>
      <c r="K60" s="6" t="s">
        <v>25822</v>
      </c>
      <c r="L60" s="6">
        <v>55</v>
      </c>
      <c r="M60" s="10" t="s">
        <v>368</v>
      </c>
      <c r="N60" s="10"/>
    </row>
    <row r="61" ht="16.05" customHeight="1" spans="1:14">
      <c r="A61" s="6">
        <v>57824</v>
      </c>
      <c r="B61" s="6" t="s">
        <v>25835</v>
      </c>
      <c r="C61" s="6" t="s">
        <v>25566</v>
      </c>
      <c r="D61" s="6" t="s">
        <v>25567</v>
      </c>
      <c r="E61" s="6" t="s">
        <v>428</v>
      </c>
      <c r="F61" s="6" t="s">
        <v>429</v>
      </c>
      <c r="G61" s="6" t="s">
        <v>25836</v>
      </c>
      <c r="H61" s="6" t="s">
        <v>25837</v>
      </c>
      <c r="I61" s="6" t="s">
        <v>25838</v>
      </c>
      <c r="J61" s="6" t="s">
        <v>25839</v>
      </c>
      <c r="K61" s="6" t="s">
        <v>25822</v>
      </c>
      <c r="L61" s="6">
        <v>55</v>
      </c>
      <c r="M61" s="10" t="s">
        <v>368</v>
      </c>
      <c r="N61" s="10"/>
    </row>
    <row r="62" ht="16.05" customHeight="1" spans="1:14">
      <c r="A62" s="6">
        <v>59397</v>
      </c>
      <c r="B62" s="6" t="s">
        <v>25840</v>
      </c>
      <c r="C62" s="6" t="s">
        <v>25566</v>
      </c>
      <c r="D62" s="6" t="s">
        <v>25567</v>
      </c>
      <c r="E62" s="6" t="s">
        <v>428</v>
      </c>
      <c r="F62" s="6" t="s">
        <v>429</v>
      </c>
      <c r="G62" s="6" t="s">
        <v>25841</v>
      </c>
      <c r="H62" s="6" t="s">
        <v>25842</v>
      </c>
      <c r="I62" s="6" t="s">
        <v>3888</v>
      </c>
      <c r="J62" s="6" t="s">
        <v>25843</v>
      </c>
      <c r="K62" s="6" t="s">
        <v>25822</v>
      </c>
      <c r="L62" s="6">
        <v>55</v>
      </c>
      <c r="M62" s="10" t="s">
        <v>368</v>
      </c>
      <c r="N62" s="10"/>
    </row>
    <row r="63" ht="16.05" customHeight="1" spans="1:14">
      <c r="A63" s="6">
        <v>55623</v>
      </c>
      <c r="B63" s="6" t="s">
        <v>25844</v>
      </c>
      <c r="C63" s="6" t="s">
        <v>25566</v>
      </c>
      <c r="D63" s="6" t="s">
        <v>25567</v>
      </c>
      <c r="E63" s="6" t="s">
        <v>428</v>
      </c>
      <c r="F63" s="6" t="s">
        <v>429</v>
      </c>
      <c r="G63" s="6" t="s">
        <v>25845</v>
      </c>
      <c r="H63" s="6" t="s">
        <v>25846</v>
      </c>
      <c r="I63" s="6" t="s">
        <v>25838</v>
      </c>
      <c r="J63" s="6" t="s">
        <v>25847</v>
      </c>
      <c r="K63" s="6" t="s">
        <v>25822</v>
      </c>
      <c r="L63" s="6">
        <v>55</v>
      </c>
      <c r="M63" s="10" t="s">
        <v>368</v>
      </c>
      <c r="N63" s="10"/>
    </row>
    <row r="64" ht="16.05" customHeight="1" spans="1:14">
      <c r="A64" s="6">
        <v>59154</v>
      </c>
      <c r="B64" s="6" t="s">
        <v>25848</v>
      </c>
      <c r="C64" s="6" t="s">
        <v>25566</v>
      </c>
      <c r="D64" s="6" t="s">
        <v>25567</v>
      </c>
      <c r="E64" s="6" t="s">
        <v>428</v>
      </c>
      <c r="F64" s="6" t="s">
        <v>429</v>
      </c>
      <c r="G64" s="6" t="s">
        <v>25849</v>
      </c>
      <c r="H64" s="6" t="s">
        <v>14979</v>
      </c>
      <c r="I64" s="6" t="s">
        <v>25850</v>
      </c>
      <c r="J64" s="6" t="s">
        <v>25851</v>
      </c>
      <c r="K64" s="6" t="s">
        <v>25822</v>
      </c>
      <c r="L64" s="6">
        <v>55</v>
      </c>
      <c r="M64" s="10" t="s">
        <v>368</v>
      </c>
      <c r="N64" s="10"/>
    </row>
    <row r="65" ht="16.05" customHeight="1" spans="1:14">
      <c r="A65" s="6">
        <v>58284</v>
      </c>
      <c r="B65" s="6" t="s">
        <v>25852</v>
      </c>
      <c r="C65" s="6" t="s">
        <v>25566</v>
      </c>
      <c r="D65" s="6" t="s">
        <v>25567</v>
      </c>
      <c r="E65" s="6" t="s">
        <v>428</v>
      </c>
      <c r="F65" s="6" t="s">
        <v>429</v>
      </c>
      <c r="G65" s="6" t="s">
        <v>25853</v>
      </c>
      <c r="H65" s="6" t="s">
        <v>25854</v>
      </c>
      <c r="I65" s="6" t="s">
        <v>25855</v>
      </c>
      <c r="J65" s="6" t="s">
        <v>25856</v>
      </c>
      <c r="K65" s="6" t="s">
        <v>25822</v>
      </c>
      <c r="L65" s="6">
        <v>55</v>
      </c>
      <c r="M65" s="10" t="s">
        <v>368</v>
      </c>
      <c r="N65" s="10"/>
    </row>
    <row r="66" ht="16.05" customHeight="1" spans="1:14">
      <c r="A66" s="6">
        <v>46384</v>
      </c>
      <c r="B66" s="6" t="s">
        <v>25857</v>
      </c>
      <c r="C66" s="6" t="s">
        <v>25566</v>
      </c>
      <c r="D66" s="6" t="s">
        <v>25567</v>
      </c>
      <c r="E66" s="6" t="s">
        <v>428</v>
      </c>
      <c r="F66" s="6" t="s">
        <v>429</v>
      </c>
      <c r="G66" s="6" t="s">
        <v>25858</v>
      </c>
      <c r="H66" s="6" t="s">
        <v>2766</v>
      </c>
      <c r="I66" s="6" t="s">
        <v>2767</v>
      </c>
      <c r="J66" s="6" t="s">
        <v>25859</v>
      </c>
      <c r="K66" s="6" t="s">
        <v>25822</v>
      </c>
      <c r="L66" s="6">
        <v>55</v>
      </c>
      <c r="M66" s="10" t="s">
        <v>368</v>
      </c>
      <c r="N66" s="10"/>
    </row>
    <row r="67" ht="16.05" customHeight="1" spans="1:14">
      <c r="A67" s="6">
        <v>56120</v>
      </c>
      <c r="B67" s="6" t="s">
        <v>25860</v>
      </c>
      <c r="C67" s="6" t="s">
        <v>25566</v>
      </c>
      <c r="D67" s="6" t="s">
        <v>25567</v>
      </c>
      <c r="E67" s="6" t="s">
        <v>428</v>
      </c>
      <c r="F67" s="6" t="s">
        <v>429</v>
      </c>
      <c r="G67" s="6" t="s">
        <v>25861</v>
      </c>
      <c r="H67" s="6" t="s">
        <v>25862</v>
      </c>
      <c r="I67" s="6" t="s">
        <v>25570</v>
      </c>
      <c r="J67" s="6" t="s">
        <v>25863</v>
      </c>
      <c r="K67" s="6" t="s">
        <v>25822</v>
      </c>
      <c r="L67" s="6">
        <v>55</v>
      </c>
      <c r="M67" s="10" t="s">
        <v>368</v>
      </c>
      <c r="N67" s="10"/>
    </row>
    <row r="68" ht="16.05" customHeight="1" spans="1:14">
      <c r="A68" s="6">
        <v>45891</v>
      </c>
      <c r="B68" s="6" t="s">
        <v>25864</v>
      </c>
      <c r="C68" s="6" t="s">
        <v>25566</v>
      </c>
      <c r="D68" s="6" t="s">
        <v>25567</v>
      </c>
      <c r="E68" s="6" t="s">
        <v>428</v>
      </c>
      <c r="F68" s="6" t="s">
        <v>429</v>
      </c>
      <c r="G68" s="6" t="s">
        <v>25865</v>
      </c>
      <c r="H68" s="6" t="s">
        <v>25866</v>
      </c>
      <c r="I68" s="6" t="s">
        <v>25867</v>
      </c>
      <c r="J68" s="6" t="s">
        <v>25868</v>
      </c>
      <c r="K68" s="6" t="s">
        <v>25822</v>
      </c>
      <c r="L68" s="6">
        <v>55</v>
      </c>
      <c r="M68" s="10" t="s">
        <v>368</v>
      </c>
      <c r="N68" s="10"/>
    </row>
    <row r="69" ht="16.05" customHeight="1" spans="1:14">
      <c r="A69" s="6">
        <v>46237</v>
      </c>
      <c r="B69" s="6" t="s">
        <v>25869</v>
      </c>
      <c r="C69" s="6" t="s">
        <v>25566</v>
      </c>
      <c r="D69" s="6" t="s">
        <v>25567</v>
      </c>
      <c r="E69" s="6" t="s">
        <v>428</v>
      </c>
      <c r="F69" s="6" t="s">
        <v>429</v>
      </c>
      <c r="G69" s="6" t="s">
        <v>25870</v>
      </c>
      <c r="H69" s="6" t="s">
        <v>25871</v>
      </c>
      <c r="I69" s="6" t="s">
        <v>25872</v>
      </c>
      <c r="J69" s="6" t="s">
        <v>25873</v>
      </c>
      <c r="K69" s="6" t="s">
        <v>25822</v>
      </c>
      <c r="L69" s="6">
        <v>55</v>
      </c>
      <c r="M69" s="10" t="s">
        <v>368</v>
      </c>
      <c r="N69" s="10"/>
    </row>
    <row r="70" ht="16.05" customHeight="1" spans="1:14">
      <c r="A70" s="6">
        <v>46371</v>
      </c>
      <c r="B70" s="6" t="s">
        <v>25874</v>
      </c>
      <c r="C70" s="6" t="s">
        <v>25566</v>
      </c>
      <c r="D70" s="6" t="s">
        <v>25567</v>
      </c>
      <c r="E70" s="6" t="s">
        <v>428</v>
      </c>
      <c r="F70" s="6" t="s">
        <v>429</v>
      </c>
      <c r="G70" s="6" t="s">
        <v>25875</v>
      </c>
      <c r="H70" s="6" t="s">
        <v>2766</v>
      </c>
      <c r="I70" s="6" t="s">
        <v>2767</v>
      </c>
      <c r="J70" s="6" t="s">
        <v>25876</v>
      </c>
      <c r="K70" s="6" t="s">
        <v>25822</v>
      </c>
      <c r="L70" s="6">
        <v>55</v>
      </c>
      <c r="M70" s="10" t="s">
        <v>368</v>
      </c>
      <c r="N70" s="10"/>
    </row>
    <row r="71" ht="16.05" customHeight="1" spans="1:14">
      <c r="A71" s="6">
        <v>48937</v>
      </c>
      <c r="B71" s="6" t="s">
        <v>25877</v>
      </c>
      <c r="C71" s="6" t="s">
        <v>25566</v>
      </c>
      <c r="D71" s="6" t="s">
        <v>25567</v>
      </c>
      <c r="E71" s="6" t="s">
        <v>428</v>
      </c>
      <c r="F71" s="6" t="s">
        <v>429</v>
      </c>
      <c r="G71" s="6" t="s">
        <v>25878</v>
      </c>
      <c r="H71" s="6" t="s">
        <v>25879</v>
      </c>
      <c r="I71" s="6" t="s">
        <v>25880</v>
      </c>
      <c r="J71" s="6" t="s">
        <v>25881</v>
      </c>
      <c r="K71" s="6" t="s">
        <v>25822</v>
      </c>
      <c r="L71" s="6">
        <v>55</v>
      </c>
      <c r="M71" s="10" t="s">
        <v>368</v>
      </c>
      <c r="N71" s="10"/>
    </row>
    <row r="72" ht="16.05" customHeight="1" spans="1:14">
      <c r="A72" s="6">
        <v>58635</v>
      </c>
      <c r="B72" s="6" t="s">
        <v>25882</v>
      </c>
      <c r="C72" s="6" t="s">
        <v>25566</v>
      </c>
      <c r="D72" s="6" t="s">
        <v>25567</v>
      </c>
      <c r="E72" s="6" t="s">
        <v>428</v>
      </c>
      <c r="F72" s="6" t="s">
        <v>429</v>
      </c>
      <c r="G72" s="6" t="s">
        <v>25883</v>
      </c>
      <c r="H72" s="6" t="s">
        <v>18951</v>
      </c>
      <c r="I72" s="6" t="s">
        <v>19018</v>
      </c>
      <c r="J72" s="6" t="s">
        <v>25884</v>
      </c>
      <c r="K72" s="6" t="s">
        <v>25822</v>
      </c>
      <c r="L72" s="6">
        <v>55</v>
      </c>
      <c r="M72" s="10" t="s">
        <v>368</v>
      </c>
      <c r="N72" s="10"/>
    </row>
    <row r="73" s="22" customFormat="1" ht="16.05" customHeight="1" spans="1:14">
      <c r="A73" s="23">
        <v>46710</v>
      </c>
      <c r="B73" s="23" t="s">
        <v>25885</v>
      </c>
      <c r="C73" s="23" t="s">
        <v>25566</v>
      </c>
      <c r="D73" s="23" t="s">
        <v>25567</v>
      </c>
      <c r="E73" s="23" t="s">
        <v>428</v>
      </c>
      <c r="F73" s="23" t="s">
        <v>429</v>
      </c>
      <c r="G73" s="23" t="s">
        <v>25886</v>
      </c>
      <c r="H73" s="23" t="s">
        <v>25887</v>
      </c>
      <c r="I73" s="23" t="s">
        <v>25779</v>
      </c>
      <c r="J73" s="23" t="s">
        <v>25888</v>
      </c>
      <c r="K73" s="23" t="s">
        <v>25822</v>
      </c>
      <c r="L73" s="23">
        <v>55</v>
      </c>
      <c r="M73" s="25" t="s">
        <v>368</v>
      </c>
      <c r="N73" s="25"/>
    </row>
    <row r="74" ht="16.05" customHeight="1" spans="1:14">
      <c r="A74" s="6">
        <v>60805</v>
      </c>
      <c r="B74" s="6" t="s">
        <v>25889</v>
      </c>
      <c r="C74" s="6" t="s">
        <v>25566</v>
      </c>
      <c r="D74" s="6" t="s">
        <v>25567</v>
      </c>
      <c r="E74" s="6" t="s">
        <v>428</v>
      </c>
      <c r="F74" s="6" t="s">
        <v>429</v>
      </c>
      <c r="G74" s="6" t="s">
        <v>25890</v>
      </c>
      <c r="H74" s="6" t="s">
        <v>25891</v>
      </c>
      <c r="I74" s="6" t="s">
        <v>25892</v>
      </c>
      <c r="J74" s="6" t="s">
        <v>25893</v>
      </c>
      <c r="K74" s="6" t="s">
        <v>25822</v>
      </c>
      <c r="L74" s="6">
        <v>55</v>
      </c>
      <c r="M74" s="10" t="s">
        <v>368</v>
      </c>
      <c r="N74" s="10"/>
    </row>
    <row r="75" ht="16.05" customHeight="1" spans="1:14">
      <c r="A75" s="6">
        <v>46740</v>
      </c>
      <c r="B75" s="6" t="s">
        <v>25894</v>
      </c>
      <c r="C75" s="6" t="s">
        <v>25566</v>
      </c>
      <c r="D75" s="6" t="s">
        <v>25567</v>
      </c>
      <c r="E75" s="6" t="s">
        <v>428</v>
      </c>
      <c r="F75" s="6" t="s">
        <v>429</v>
      </c>
      <c r="G75" s="6" t="s">
        <v>25895</v>
      </c>
      <c r="H75" s="6" t="s">
        <v>25896</v>
      </c>
      <c r="I75" s="6" t="s">
        <v>25897</v>
      </c>
      <c r="J75" s="6" t="s">
        <v>25898</v>
      </c>
      <c r="K75" s="6" t="s">
        <v>25822</v>
      </c>
      <c r="L75" s="6">
        <v>55</v>
      </c>
      <c r="M75" s="10" t="s">
        <v>368</v>
      </c>
      <c r="N75" s="10"/>
    </row>
    <row r="76" ht="16.05" customHeight="1" spans="1:14">
      <c r="A76" s="6">
        <v>53293</v>
      </c>
      <c r="B76" s="6" t="s">
        <v>25899</v>
      </c>
      <c r="C76" s="6" t="s">
        <v>25566</v>
      </c>
      <c r="D76" s="6" t="s">
        <v>25567</v>
      </c>
      <c r="E76" s="6" t="s">
        <v>428</v>
      </c>
      <c r="F76" s="6" t="s">
        <v>429</v>
      </c>
      <c r="G76" s="6" t="s">
        <v>25900</v>
      </c>
      <c r="H76" s="6" t="s">
        <v>25901</v>
      </c>
      <c r="I76" s="6" t="s">
        <v>25902</v>
      </c>
      <c r="J76" s="6" t="s">
        <v>25903</v>
      </c>
      <c r="K76" s="6" t="s">
        <v>25822</v>
      </c>
      <c r="L76" s="6">
        <v>55</v>
      </c>
      <c r="M76" s="10" t="s">
        <v>368</v>
      </c>
      <c r="N76" s="10"/>
    </row>
    <row r="77" ht="16.05" customHeight="1" spans="1:14">
      <c r="A77" s="6">
        <v>46772</v>
      </c>
      <c r="B77" s="6" t="s">
        <v>25904</v>
      </c>
      <c r="C77" s="6" t="s">
        <v>25566</v>
      </c>
      <c r="D77" s="6" t="s">
        <v>25567</v>
      </c>
      <c r="E77" s="6" t="s">
        <v>428</v>
      </c>
      <c r="F77" s="6" t="s">
        <v>429</v>
      </c>
      <c r="G77" s="6" t="s">
        <v>25905</v>
      </c>
      <c r="H77" s="6" t="s">
        <v>25906</v>
      </c>
      <c r="I77" s="6" t="s">
        <v>25897</v>
      </c>
      <c r="J77" s="6" t="s">
        <v>25907</v>
      </c>
      <c r="K77" s="6" t="s">
        <v>25822</v>
      </c>
      <c r="L77" s="6">
        <v>55</v>
      </c>
      <c r="M77" s="10" t="s">
        <v>368</v>
      </c>
      <c r="N77" s="10"/>
    </row>
    <row r="78" ht="16.05" customHeight="1" spans="1:14">
      <c r="A78" s="6">
        <v>62311</v>
      </c>
      <c r="B78" s="6" t="s">
        <v>25908</v>
      </c>
      <c r="C78" s="6" t="s">
        <v>25566</v>
      </c>
      <c r="D78" s="6" t="s">
        <v>25567</v>
      </c>
      <c r="E78" s="6" t="s">
        <v>428</v>
      </c>
      <c r="F78" s="6" t="s">
        <v>429</v>
      </c>
      <c r="G78" s="6" t="s">
        <v>25909</v>
      </c>
      <c r="H78" s="6" t="s">
        <v>25910</v>
      </c>
      <c r="I78" s="6" t="s">
        <v>25911</v>
      </c>
      <c r="J78" s="6" t="s">
        <v>25912</v>
      </c>
      <c r="K78" s="6" t="s">
        <v>25822</v>
      </c>
      <c r="L78" s="6">
        <v>55</v>
      </c>
      <c r="M78" s="10" t="s">
        <v>368</v>
      </c>
      <c r="N78" s="10"/>
    </row>
    <row r="79" ht="16.05" customHeight="1" spans="1:14">
      <c r="A79" s="23">
        <v>51954</v>
      </c>
      <c r="B79" s="23" t="s">
        <v>25913</v>
      </c>
      <c r="C79" s="23" t="s">
        <v>25566</v>
      </c>
      <c r="D79" s="23" t="s">
        <v>25567</v>
      </c>
      <c r="E79" s="23" t="s">
        <v>428</v>
      </c>
      <c r="F79" s="23" t="s">
        <v>429</v>
      </c>
      <c r="G79" s="23" t="s">
        <v>25914</v>
      </c>
      <c r="H79" s="23" t="s">
        <v>25915</v>
      </c>
      <c r="I79" s="23" t="s">
        <v>25916</v>
      </c>
      <c r="J79" s="23" t="s">
        <v>25917</v>
      </c>
      <c r="K79" s="23" t="s">
        <v>25822</v>
      </c>
      <c r="L79" s="23">
        <v>55</v>
      </c>
      <c r="M79" s="10" t="s">
        <v>368</v>
      </c>
      <c r="N79" s="10"/>
    </row>
    <row r="80" ht="16.05" customHeight="1" spans="1:14">
      <c r="A80" s="6">
        <v>62349</v>
      </c>
      <c r="B80" s="6" t="s">
        <v>25918</v>
      </c>
      <c r="C80" s="6" t="s">
        <v>25566</v>
      </c>
      <c r="D80" s="6" t="s">
        <v>25567</v>
      </c>
      <c r="E80" s="6" t="s">
        <v>428</v>
      </c>
      <c r="F80" s="6" t="s">
        <v>429</v>
      </c>
      <c r="G80" s="6" t="s">
        <v>25919</v>
      </c>
      <c r="H80" s="6" t="s">
        <v>25910</v>
      </c>
      <c r="I80" s="6" t="s">
        <v>25911</v>
      </c>
      <c r="J80" s="6" t="s">
        <v>25920</v>
      </c>
      <c r="K80" s="6" t="s">
        <v>25822</v>
      </c>
      <c r="L80" s="6">
        <v>55</v>
      </c>
      <c r="M80" s="10" t="s">
        <v>368</v>
      </c>
      <c r="N80" s="10"/>
    </row>
    <row r="81" ht="16.05" customHeight="1" spans="1:14">
      <c r="A81" s="6">
        <v>46655</v>
      </c>
      <c r="B81" s="6" t="s">
        <v>25921</v>
      </c>
      <c r="C81" s="6" t="s">
        <v>25566</v>
      </c>
      <c r="D81" s="6" t="s">
        <v>25567</v>
      </c>
      <c r="E81" s="6" t="s">
        <v>428</v>
      </c>
      <c r="F81" s="6" t="s">
        <v>429</v>
      </c>
      <c r="G81" s="6" t="s">
        <v>25922</v>
      </c>
      <c r="H81" s="6" t="s">
        <v>25923</v>
      </c>
      <c r="I81" s="6" t="s">
        <v>25757</v>
      </c>
      <c r="J81" s="6" t="s">
        <v>25924</v>
      </c>
      <c r="K81" s="6" t="s">
        <v>25822</v>
      </c>
      <c r="L81" s="6">
        <v>55</v>
      </c>
      <c r="M81" s="10" t="s">
        <v>368</v>
      </c>
      <c r="N81" s="10"/>
    </row>
    <row r="82" ht="16.05" customHeight="1" spans="1:14">
      <c r="A82" s="6">
        <v>47057</v>
      </c>
      <c r="B82" s="6" t="s">
        <v>25925</v>
      </c>
      <c r="C82" s="6" t="s">
        <v>25566</v>
      </c>
      <c r="D82" s="6" t="s">
        <v>25567</v>
      </c>
      <c r="E82" s="6" t="s">
        <v>428</v>
      </c>
      <c r="F82" s="6" t="s">
        <v>429</v>
      </c>
      <c r="G82" s="6" t="s">
        <v>25926</v>
      </c>
      <c r="H82" s="6" t="s">
        <v>2766</v>
      </c>
      <c r="I82" s="6" t="s">
        <v>25927</v>
      </c>
      <c r="J82" s="6" t="s">
        <v>25928</v>
      </c>
      <c r="K82" s="6" t="s">
        <v>25822</v>
      </c>
      <c r="L82" s="6">
        <v>55</v>
      </c>
      <c r="M82" s="10" t="s">
        <v>368</v>
      </c>
      <c r="N82" s="10"/>
    </row>
    <row r="83" ht="16.05" customHeight="1" spans="1:14">
      <c r="A83" s="6">
        <v>51460</v>
      </c>
      <c r="B83" s="6" t="s">
        <v>25929</v>
      </c>
      <c r="C83" s="6" t="s">
        <v>25566</v>
      </c>
      <c r="D83" s="6" t="s">
        <v>25567</v>
      </c>
      <c r="E83" s="6" t="s">
        <v>428</v>
      </c>
      <c r="F83" s="6" t="s">
        <v>429</v>
      </c>
      <c r="G83" s="6" t="s">
        <v>25930</v>
      </c>
      <c r="H83" s="6" t="s">
        <v>25931</v>
      </c>
      <c r="I83" s="6" t="s">
        <v>25594</v>
      </c>
      <c r="J83" s="6" t="s">
        <v>25932</v>
      </c>
      <c r="K83" s="6" t="s">
        <v>25822</v>
      </c>
      <c r="L83" s="6">
        <v>55</v>
      </c>
      <c r="M83" s="10" t="s">
        <v>368</v>
      </c>
      <c r="N83" s="10"/>
    </row>
    <row r="84" ht="16.05" customHeight="1" spans="1:14">
      <c r="A84" s="6">
        <v>56774</v>
      </c>
      <c r="B84" s="6" t="s">
        <v>25933</v>
      </c>
      <c r="C84" s="6" t="s">
        <v>25566</v>
      </c>
      <c r="D84" s="6" t="s">
        <v>25567</v>
      </c>
      <c r="E84" s="6" t="s">
        <v>428</v>
      </c>
      <c r="F84" s="6" t="s">
        <v>429</v>
      </c>
      <c r="G84" s="6" t="s">
        <v>25934</v>
      </c>
      <c r="H84" s="6" t="s">
        <v>25646</v>
      </c>
      <c r="I84" s="6" t="s">
        <v>25935</v>
      </c>
      <c r="J84" s="6" t="s">
        <v>25936</v>
      </c>
      <c r="K84" s="6" t="s">
        <v>25822</v>
      </c>
      <c r="L84" s="6">
        <v>55</v>
      </c>
      <c r="M84" s="10" t="s">
        <v>368</v>
      </c>
      <c r="N84" s="10"/>
    </row>
    <row r="85" ht="16.05" customHeight="1" spans="1:14">
      <c r="A85" s="6">
        <v>47182</v>
      </c>
      <c r="B85" s="6" t="s">
        <v>25937</v>
      </c>
      <c r="C85" s="6" t="s">
        <v>25566</v>
      </c>
      <c r="D85" s="6" t="s">
        <v>25567</v>
      </c>
      <c r="E85" s="6" t="s">
        <v>428</v>
      </c>
      <c r="F85" s="6" t="s">
        <v>429</v>
      </c>
      <c r="G85" s="6" t="s">
        <v>25938</v>
      </c>
      <c r="H85" s="6" t="s">
        <v>25939</v>
      </c>
      <c r="I85" s="6" t="s">
        <v>25765</v>
      </c>
      <c r="J85" s="6" t="s">
        <v>25940</v>
      </c>
      <c r="K85" s="6" t="s">
        <v>25822</v>
      </c>
      <c r="L85" s="6">
        <v>55</v>
      </c>
      <c r="M85" s="10" t="s">
        <v>368</v>
      </c>
      <c r="N85" s="10"/>
    </row>
    <row r="86" ht="16.05" customHeight="1" spans="1:14">
      <c r="A86" s="6">
        <v>57843</v>
      </c>
      <c r="B86" s="6" t="s">
        <v>25941</v>
      </c>
      <c r="C86" s="6" t="s">
        <v>25566</v>
      </c>
      <c r="D86" s="6" t="s">
        <v>25567</v>
      </c>
      <c r="E86" s="6" t="s">
        <v>428</v>
      </c>
      <c r="F86" s="6" t="s">
        <v>429</v>
      </c>
      <c r="G86" s="6" t="s">
        <v>25942</v>
      </c>
      <c r="H86" s="6" t="s">
        <v>25943</v>
      </c>
      <c r="I86" s="6" t="s">
        <v>2432</v>
      </c>
      <c r="J86" s="6" t="s">
        <v>25944</v>
      </c>
      <c r="K86" s="6" t="s">
        <v>25822</v>
      </c>
      <c r="L86" s="6">
        <v>55</v>
      </c>
      <c r="M86" s="10" t="s">
        <v>368</v>
      </c>
      <c r="N86" s="10"/>
    </row>
    <row r="87" ht="16.05" customHeight="1" spans="1:14">
      <c r="A87" s="6">
        <v>54777</v>
      </c>
      <c r="B87" s="6" t="s">
        <v>25945</v>
      </c>
      <c r="C87" s="6" t="s">
        <v>25566</v>
      </c>
      <c r="D87" s="6" t="s">
        <v>25567</v>
      </c>
      <c r="E87" s="6" t="s">
        <v>428</v>
      </c>
      <c r="F87" s="6" t="s">
        <v>429</v>
      </c>
      <c r="G87" s="6" t="s">
        <v>25946</v>
      </c>
      <c r="H87" s="6" t="s">
        <v>25947</v>
      </c>
      <c r="I87" s="6" t="s">
        <v>25948</v>
      </c>
      <c r="J87" s="6" t="s">
        <v>25949</v>
      </c>
      <c r="K87" s="6" t="s">
        <v>25822</v>
      </c>
      <c r="L87" s="6">
        <v>55</v>
      </c>
      <c r="M87" s="10" t="s">
        <v>368</v>
      </c>
      <c r="N87" s="10"/>
    </row>
    <row r="88" ht="16.05" customHeight="1" spans="1:14">
      <c r="A88" s="6">
        <v>56114</v>
      </c>
      <c r="B88" s="6" t="s">
        <v>25950</v>
      </c>
      <c r="C88" s="6" t="s">
        <v>25566</v>
      </c>
      <c r="D88" s="6" t="s">
        <v>25567</v>
      </c>
      <c r="E88" s="6" t="s">
        <v>428</v>
      </c>
      <c r="F88" s="6" t="s">
        <v>429</v>
      </c>
      <c r="G88" s="6" t="s">
        <v>25951</v>
      </c>
      <c r="H88" s="6" t="s">
        <v>25952</v>
      </c>
      <c r="I88" s="6" t="s">
        <v>25570</v>
      </c>
      <c r="J88" s="6" t="s">
        <v>25953</v>
      </c>
      <c r="K88" s="6" t="s">
        <v>25822</v>
      </c>
      <c r="L88" s="6">
        <v>55</v>
      </c>
      <c r="M88" s="10" t="s">
        <v>368</v>
      </c>
      <c r="N88" s="10"/>
    </row>
    <row r="89" ht="16.05" customHeight="1" spans="1:14">
      <c r="A89" s="6">
        <v>58093</v>
      </c>
      <c r="B89" s="6" t="s">
        <v>25954</v>
      </c>
      <c r="C89" s="6" t="s">
        <v>25566</v>
      </c>
      <c r="D89" s="6" t="s">
        <v>25567</v>
      </c>
      <c r="E89" s="6" t="s">
        <v>428</v>
      </c>
      <c r="F89" s="6" t="s">
        <v>429</v>
      </c>
      <c r="G89" s="6" t="s">
        <v>25955</v>
      </c>
      <c r="H89" s="6" t="s">
        <v>25956</v>
      </c>
      <c r="I89" s="6" t="s">
        <v>25806</v>
      </c>
      <c r="J89" s="6" t="s">
        <v>25957</v>
      </c>
      <c r="K89" s="6" t="s">
        <v>25822</v>
      </c>
      <c r="L89" s="6">
        <v>55</v>
      </c>
      <c r="M89" s="10" t="s">
        <v>368</v>
      </c>
      <c r="N89" s="10"/>
    </row>
    <row r="90" ht="16.05" customHeight="1" spans="1:14">
      <c r="A90" s="6">
        <v>47249</v>
      </c>
      <c r="B90" s="6" t="s">
        <v>25958</v>
      </c>
      <c r="C90" s="6" t="s">
        <v>25566</v>
      </c>
      <c r="D90" s="6" t="s">
        <v>25567</v>
      </c>
      <c r="E90" s="6" t="s">
        <v>428</v>
      </c>
      <c r="F90" s="6" t="s">
        <v>429</v>
      </c>
      <c r="G90" s="6" t="s">
        <v>25959</v>
      </c>
      <c r="H90" s="6" t="s">
        <v>25960</v>
      </c>
      <c r="I90" s="6" t="s">
        <v>25765</v>
      </c>
      <c r="J90" s="6" t="s">
        <v>25961</v>
      </c>
      <c r="K90" s="6" t="s">
        <v>25822</v>
      </c>
      <c r="L90" s="6">
        <v>55</v>
      </c>
      <c r="M90" s="10" t="s">
        <v>368</v>
      </c>
      <c r="N90" s="10"/>
    </row>
    <row r="91" ht="16.05" customHeight="1" spans="1:14">
      <c r="A91" s="6">
        <v>57717</v>
      </c>
      <c r="B91" s="6" t="s">
        <v>25962</v>
      </c>
      <c r="C91" s="6" t="s">
        <v>25566</v>
      </c>
      <c r="D91" s="6" t="s">
        <v>25567</v>
      </c>
      <c r="E91" s="6" t="s">
        <v>428</v>
      </c>
      <c r="F91" s="6" t="s">
        <v>429</v>
      </c>
      <c r="G91" s="6" t="s">
        <v>25963</v>
      </c>
      <c r="H91" s="6" t="s">
        <v>25964</v>
      </c>
      <c r="I91" s="6" t="s">
        <v>25965</v>
      </c>
      <c r="J91" s="6" t="s">
        <v>25966</v>
      </c>
      <c r="K91" s="6" t="s">
        <v>25822</v>
      </c>
      <c r="L91" s="6">
        <v>55</v>
      </c>
      <c r="M91" s="10" t="s">
        <v>368</v>
      </c>
      <c r="N91" s="10"/>
    </row>
    <row r="92" ht="16.05" customHeight="1" spans="1:14">
      <c r="A92" s="6">
        <v>46654</v>
      </c>
      <c r="B92" s="6" t="s">
        <v>25967</v>
      </c>
      <c r="C92" s="6" t="s">
        <v>25566</v>
      </c>
      <c r="D92" s="6" t="s">
        <v>25567</v>
      </c>
      <c r="E92" s="6" t="s">
        <v>428</v>
      </c>
      <c r="F92" s="6" t="s">
        <v>429</v>
      </c>
      <c r="G92" s="6" t="s">
        <v>25968</v>
      </c>
      <c r="H92" s="6" t="s">
        <v>25969</v>
      </c>
      <c r="I92" s="6" t="s">
        <v>16816</v>
      </c>
      <c r="J92" s="6" t="s">
        <v>25970</v>
      </c>
      <c r="K92" s="6" t="s">
        <v>25822</v>
      </c>
      <c r="L92" s="6">
        <v>55</v>
      </c>
      <c r="M92" s="10" t="s">
        <v>368</v>
      </c>
      <c r="N92" s="10"/>
    </row>
    <row r="93" ht="16.05" customHeight="1" spans="1:14">
      <c r="A93" s="6">
        <v>54083</v>
      </c>
      <c r="B93" s="6" t="s">
        <v>25971</v>
      </c>
      <c r="C93" s="6" t="s">
        <v>25566</v>
      </c>
      <c r="D93" s="6" t="s">
        <v>25567</v>
      </c>
      <c r="E93" s="6" t="s">
        <v>428</v>
      </c>
      <c r="F93" s="6" t="s">
        <v>429</v>
      </c>
      <c r="G93" s="6" t="s">
        <v>25972</v>
      </c>
      <c r="H93" s="6" t="s">
        <v>25973</v>
      </c>
      <c r="I93" s="6" t="s">
        <v>25948</v>
      </c>
      <c r="J93" s="6" t="s">
        <v>25974</v>
      </c>
      <c r="K93" s="6" t="s">
        <v>25822</v>
      </c>
      <c r="L93" s="6">
        <v>55</v>
      </c>
      <c r="M93" s="10" t="s">
        <v>368</v>
      </c>
      <c r="N93" s="10"/>
    </row>
    <row r="94" ht="16.05" customHeight="1" spans="1:14">
      <c r="A94" s="6">
        <v>56807</v>
      </c>
      <c r="B94" s="6" t="s">
        <v>25975</v>
      </c>
      <c r="C94" s="6" t="s">
        <v>25566</v>
      </c>
      <c r="D94" s="6" t="s">
        <v>25567</v>
      </c>
      <c r="E94" s="6" t="s">
        <v>428</v>
      </c>
      <c r="F94" s="6" t="s">
        <v>429</v>
      </c>
      <c r="G94" s="6" t="s">
        <v>25976</v>
      </c>
      <c r="H94" s="6" t="s">
        <v>25646</v>
      </c>
      <c r="I94" s="6" t="s">
        <v>25935</v>
      </c>
      <c r="J94" s="6" t="s">
        <v>25977</v>
      </c>
      <c r="K94" s="6" t="s">
        <v>25822</v>
      </c>
      <c r="L94" s="6">
        <v>55</v>
      </c>
      <c r="M94" s="10" t="s">
        <v>368</v>
      </c>
      <c r="N94" s="10"/>
    </row>
    <row r="95" ht="16.05" customHeight="1" spans="1:14">
      <c r="A95" s="6">
        <v>47025</v>
      </c>
      <c r="B95" s="6" t="s">
        <v>25978</v>
      </c>
      <c r="C95" s="6" t="s">
        <v>25566</v>
      </c>
      <c r="D95" s="6" t="s">
        <v>25567</v>
      </c>
      <c r="E95" s="6" t="s">
        <v>428</v>
      </c>
      <c r="F95" s="6" t="s">
        <v>429</v>
      </c>
      <c r="G95" s="6" t="s">
        <v>25979</v>
      </c>
      <c r="H95" s="6" t="s">
        <v>2766</v>
      </c>
      <c r="I95" s="6" t="s">
        <v>25927</v>
      </c>
      <c r="J95" s="6" t="s">
        <v>25980</v>
      </c>
      <c r="K95" s="6" t="s">
        <v>25822</v>
      </c>
      <c r="L95" s="6">
        <v>55</v>
      </c>
      <c r="M95" s="10" t="s">
        <v>368</v>
      </c>
      <c r="N95" s="10"/>
    </row>
    <row r="96" ht="16.05" customHeight="1" spans="1:14">
      <c r="A96" s="6">
        <v>51469</v>
      </c>
      <c r="B96" s="6" t="s">
        <v>25981</v>
      </c>
      <c r="C96" s="6" t="s">
        <v>25566</v>
      </c>
      <c r="D96" s="6" t="s">
        <v>25567</v>
      </c>
      <c r="E96" s="6" t="s">
        <v>428</v>
      </c>
      <c r="F96" s="6" t="s">
        <v>429</v>
      </c>
      <c r="G96" s="6" t="s">
        <v>25982</v>
      </c>
      <c r="H96" s="6" t="s">
        <v>19835</v>
      </c>
      <c r="I96" s="6" t="s">
        <v>1955</v>
      </c>
      <c r="J96" s="6" t="s">
        <v>25983</v>
      </c>
      <c r="K96" s="6" t="s">
        <v>25822</v>
      </c>
      <c r="L96" s="6">
        <v>55</v>
      </c>
      <c r="M96" s="10" t="s">
        <v>368</v>
      </c>
      <c r="N96" s="10"/>
    </row>
    <row r="97" ht="16.05" customHeight="1" spans="1:14">
      <c r="A97" s="6">
        <v>57894</v>
      </c>
      <c r="B97" s="6" t="s">
        <v>25984</v>
      </c>
      <c r="C97" s="6" t="s">
        <v>25566</v>
      </c>
      <c r="D97" s="6" t="s">
        <v>25567</v>
      </c>
      <c r="E97" s="6" t="s">
        <v>428</v>
      </c>
      <c r="F97" s="6" t="s">
        <v>429</v>
      </c>
      <c r="G97" s="6" t="s">
        <v>25985</v>
      </c>
      <c r="H97" s="6" t="s">
        <v>25986</v>
      </c>
      <c r="I97" s="6" t="s">
        <v>25574</v>
      </c>
      <c r="J97" s="6" t="s">
        <v>25987</v>
      </c>
      <c r="K97" s="6" t="s">
        <v>25822</v>
      </c>
      <c r="L97" s="6">
        <v>55</v>
      </c>
      <c r="M97" s="10" t="s">
        <v>368</v>
      </c>
      <c r="N97" s="10"/>
    </row>
    <row r="98" ht="16.05" customHeight="1" spans="1:14">
      <c r="A98" s="6">
        <v>46667</v>
      </c>
      <c r="B98" s="6" t="s">
        <v>25988</v>
      </c>
      <c r="C98" s="6" t="s">
        <v>25566</v>
      </c>
      <c r="D98" s="6" t="s">
        <v>25567</v>
      </c>
      <c r="E98" s="6" t="s">
        <v>428</v>
      </c>
      <c r="F98" s="6" t="s">
        <v>429</v>
      </c>
      <c r="G98" s="6" t="s">
        <v>25989</v>
      </c>
      <c r="H98" s="6" t="s">
        <v>25990</v>
      </c>
      <c r="I98" s="6" t="s">
        <v>25787</v>
      </c>
      <c r="J98" s="6" t="s">
        <v>25991</v>
      </c>
      <c r="K98" s="6" t="s">
        <v>25822</v>
      </c>
      <c r="L98" s="6">
        <v>55</v>
      </c>
      <c r="M98" s="10" t="s">
        <v>368</v>
      </c>
      <c r="N98" s="10"/>
    </row>
    <row r="99" ht="16.05" customHeight="1" spans="1:14">
      <c r="A99" s="6">
        <v>51475</v>
      </c>
      <c r="B99" s="6" t="s">
        <v>25992</v>
      </c>
      <c r="C99" s="6" t="s">
        <v>25566</v>
      </c>
      <c r="D99" s="6" t="s">
        <v>25567</v>
      </c>
      <c r="E99" s="6" t="s">
        <v>428</v>
      </c>
      <c r="F99" s="6" t="s">
        <v>429</v>
      </c>
      <c r="G99" s="6" t="s">
        <v>25993</v>
      </c>
      <c r="H99" s="6" t="s">
        <v>19835</v>
      </c>
      <c r="I99" s="6" t="s">
        <v>1955</v>
      </c>
      <c r="J99" s="6" t="s">
        <v>25994</v>
      </c>
      <c r="K99" s="6" t="s">
        <v>25822</v>
      </c>
      <c r="L99" s="6">
        <v>55</v>
      </c>
      <c r="M99" s="10" t="s">
        <v>368</v>
      </c>
      <c r="N99" s="10"/>
    </row>
    <row r="100" ht="16.05" customHeight="1" spans="1:14">
      <c r="A100" s="6">
        <v>49190</v>
      </c>
      <c r="B100" s="6" t="s">
        <v>25995</v>
      </c>
      <c r="C100" s="6" t="s">
        <v>25566</v>
      </c>
      <c r="D100" s="6" t="s">
        <v>25567</v>
      </c>
      <c r="E100" s="6" t="s">
        <v>428</v>
      </c>
      <c r="F100" s="6" t="s">
        <v>429</v>
      </c>
      <c r="G100" s="6" t="s">
        <v>25996</v>
      </c>
      <c r="H100" s="6" t="s">
        <v>25997</v>
      </c>
      <c r="I100" s="6" t="s">
        <v>25642</v>
      </c>
      <c r="J100" s="6" t="s">
        <v>25998</v>
      </c>
      <c r="K100" s="6" t="s">
        <v>25822</v>
      </c>
      <c r="L100" s="6">
        <v>55</v>
      </c>
      <c r="M100" s="10" t="s">
        <v>368</v>
      </c>
      <c r="N100" s="10"/>
    </row>
    <row r="101" ht="16.05" customHeight="1" spans="1:14">
      <c r="A101" s="6">
        <v>57890</v>
      </c>
      <c r="B101" s="6" t="s">
        <v>25999</v>
      </c>
      <c r="C101" s="6" t="s">
        <v>25566</v>
      </c>
      <c r="D101" s="6" t="s">
        <v>25567</v>
      </c>
      <c r="E101" s="6" t="s">
        <v>428</v>
      </c>
      <c r="F101" s="6" t="s">
        <v>429</v>
      </c>
      <c r="G101" s="6" t="s">
        <v>26000</v>
      </c>
      <c r="H101" s="6" t="s">
        <v>25588</v>
      </c>
      <c r="I101" s="6" t="s">
        <v>25574</v>
      </c>
      <c r="J101" s="6" t="s">
        <v>26001</v>
      </c>
      <c r="K101" s="6" t="s">
        <v>25822</v>
      </c>
      <c r="L101" s="6">
        <v>55</v>
      </c>
      <c r="M101" s="10" t="s">
        <v>368</v>
      </c>
      <c r="N101" s="10"/>
    </row>
    <row r="102" ht="16.05" customHeight="1" spans="1:14">
      <c r="A102" s="6">
        <v>50869</v>
      </c>
      <c r="B102" s="6" t="s">
        <v>26002</v>
      </c>
      <c r="C102" s="6" t="s">
        <v>25566</v>
      </c>
      <c r="D102" s="6" t="s">
        <v>25567</v>
      </c>
      <c r="E102" s="6" t="s">
        <v>428</v>
      </c>
      <c r="F102" s="6" t="s">
        <v>429</v>
      </c>
      <c r="G102" s="6" t="s">
        <v>26003</v>
      </c>
      <c r="H102" s="6" t="s">
        <v>25675</v>
      </c>
      <c r="I102" s="6" t="s">
        <v>25676</v>
      </c>
      <c r="J102" s="6" t="s">
        <v>26004</v>
      </c>
      <c r="K102" s="6" t="s">
        <v>25822</v>
      </c>
      <c r="L102" s="6">
        <v>55</v>
      </c>
      <c r="M102" s="10" t="s">
        <v>368</v>
      </c>
      <c r="N102" s="10"/>
    </row>
    <row r="103" ht="16.05" customHeight="1" spans="1:14">
      <c r="A103" s="6">
        <v>49150</v>
      </c>
      <c r="B103" s="6" t="s">
        <v>26005</v>
      </c>
      <c r="C103" s="6" t="s">
        <v>25566</v>
      </c>
      <c r="D103" s="6" t="s">
        <v>25567</v>
      </c>
      <c r="E103" s="6" t="s">
        <v>428</v>
      </c>
      <c r="F103" s="6" t="s">
        <v>429</v>
      </c>
      <c r="G103" s="6" t="s">
        <v>26006</v>
      </c>
      <c r="H103" s="6" t="s">
        <v>18951</v>
      </c>
      <c r="I103" s="6" t="s">
        <v>25708</v>
      </c>
      <c r="J103" s="6" t="s">
        <v>26007</v>
      </c>
      <c r="K103" s="6" t="s">
        <v>25822</v>
      </c>
      <c r="L103" s="6">
        <v>55</v>
      </c>
      <c r="M103" s="10" t="s">
        <v>368</v>
      </c>
      <c r="N103" s="10"/>
    </row>
    <row r="104" ht="16.05" customHeight="1" spans="1:14">
      <c r="A104" s="6">
        <v>45700</v>
      </c>
      <c r="B104" s="6" t="s">
        <v>26008</v>
      </c>
      <c r="C104" s="6" t="s">
        <v>25566</v>
      </c>
      <c r="D104" s="6" t="s">
        <v>25567</v>
      </c>
      <c r="E104" s="6" t="s">
        <v>428</v>
      </c>
      <c r="F104" s="6" t="s">
        <v>429</v>
      </c>
      <c r="G104" s="6" t="s">
        <v>26009</v>
      </c>
      <c r="H104" s="6" t="s">
        <v>26010</v>
      </c>
      <c r="I104" s="6" t="s">
        <v>26011</v>
      </c>
      <c r="J104" s="6" t="s">
        <v>26012</v>
      </c>
      <c r="K104" s="6" t="s">
        <v>25822</v>
      </c>
      <c r="L104" s="6">
        <v>55</v>
      </c>
      <c r="M104" s="10" t="s">
        <v>368</v>
      </c>
      <c r="N104" s="10"/>
    </row>
    <row r="105" ht="16.05" customHeight="1" spans="1:14">
      <c r="A105" s="6">
        <v>46649</v>
      </c>
      <c r="B105" s="6" t="s">
        <v>26013</v>
      </c>
      <c r="C105" s="6" t="s">
        <v>25566</v>
      </c>
      <c r="D105" s="6" t="s">
        <v>25567</v>
      </c>
      <c r="E105" s="6" t="s">
        <v>428</v>
      </c>
      <c r="F105" s="6" t="s">
        <v>429</v>
      </c>
      <c r="G105" s="6" t="s">
        <v>26014</v>
      </c>
      <c r="H105" s="6" t="s">
        <v>26015</v>
      </c>
      <c r="I105" s="6" t="s">
        <v>25684</v>
      </c>
      <c r="J105" s="6" t="s">
        <v>26016</v>
      </c>
      <c r="K105" s="6" t="s">
        <v>25822</v>
      </c>
      <c r="L105" s="6">
        <v>55</v>
      </c>
      <c r="M105" s="10" t="s">
        <v>368</v>
      </c>
      <c r="N105" s="10"/>
    </row>
    <row r="106" ht="16.05" customHeight="1" spans="1:14">
      <c r="A106" s="6">
        <v>62477</v>
      </c>
      <c r="B106" s="6" t="s">
        <v>26017</v>
      </c>
      <c r="C106" s="6" t="s">
        <v>25566</v>
      </c>
      <c r="D106" s="6" t="s">
        <v>25567</v>
      </c>
      <c r="E106" s="6" t="s">
        <v>428</v>
      </c>
      <c r="F106" s="6" t="s">
        <v>429</v>
      </c>
      <c r="G106" s="6" t="s">
        <v>26018</v>
      </c>
      <c r="H106" s="6" t="s">
        <v>26019</v>
      </c>
      <c r="I106" s="6" t="s">
        <v>25738</v>
      </c>
      <c r="J106" s="6" t="s">
        <v>26020</v>
      </c>
      <c r="K106" s="6" t="s">
        <v>25822</v>
      </c>
      <c r="L106" s="6">
        <v>55</v>
      </c>
      <c r="M106" s="10" t="s">
        <v>368</v>
      </c>
      <c r="N106" s="10"/>
    </row>
    <row r="107" ht="16.05" customHeight="1" spans="1:14">
      <c r="A107" s="6">
        <v>53812</v>
      </c>
      <c r="B107" s="6" t="s">
        <v>26021</v>
      </c>
      <c r="C107" s="6" t="s">
        <v>25566</v>
      </c>
      <c r="D107" s="6" t="s">
        <v>25567</v>
      </c>
      <c r="E107" s="6" t="s">
        <v>428</v>
      </c>
      <c r="F107" s="6" t="s">
        <v>429</v>
      </c>
      <c r="G107" s="6" t="s">
        <v>26022</v>
      </c>
      <c r="H107" s="6" t="s">
        <v>26023</v>
      </c>
      <c r="I107" s="6" t="s">
        <v>26024</v>
      </c>
      <c r="J107" s="6" t="s">
        <v>26025</v>
      </c>
      <c r="K107" s="6" t="s">
        <v>25822</v>
      </c>
      <c r="L107" s="6">
        <v>55</v>
      </c>
      <c r="M107" s="10" t="s">
        <v>368</v>
      </c>
      <c r="N107" s="10"/>
    </row>
    <row r="108" ht="16.05" customHeight="1" spans="1:14">
      <c r="A108" s="6">
        <v>56512</v>
      </c>
      <c r="B108" s="6" t="s">
        <v>26026</v>
      </c>
      <c r="C108" s="6" t="s">
        <v>25566</v>
      </c>
      <c r="D108" s="6" t="s">
        <v>25567</v>
      </c>
      <c r="E108" s="6" t="s">
        <v>428</v>
      </c>
      <c r="F108" s="6" t="s">
        <v>429</v>
      </c>
      <c r="G108" s="6" t="s">
        <v>26027</v>
      </c>
      <c r="H108" s="6" t="s">
        <v>26028</v>
      </c>
      <c r="I108" s="6" t="s">
        <v>25689</v>
      </c>
      <c r="J108" s="6" t="s">
        <v>26029</v>
      </c>
      <c r="K108" s="6" t="s">
        <v>25822</v>
      </c>
      <c r="L108" s="6">
        <v>55</v>
      </c>
      <c r="M108" s="10" t="s">
        <v>368</v>
      </c>
      <c r="N108" s="10"/>
    </row>
    <row r="109" ht="16.05" customHeight="1" spans="1:14">
      <c r="A109" s="6">
        <v>49171</v>
      </c>
      <c r="B109" s="6" t="s">
        <v>26030</v>
      </c>
      <c r="C109" s="6" t="s">
        <v>25566</v>
      </c>
      <c r="D109" s="6" t="s">
        <v>25567</v>
      </c>
      <c r="E109" s="6" t="s">
        <v>428</v>
      </c>
      <c r="F109" s="6" t="s">
        <v>429</v>
      </c>
      <c r="G109" s="6" t="s">
        <v>26031</v>
      </c>
      <c r="H109" s="6" t="s">
        <v>26032</v>
      </c>
      <c r="I109" s="6" t="s">
        <v>25642</v>
      </c>
      <c r="J109" s="6" t="s">
        <v>26033</v>
      </c>
      <c r="K109" s="6" t="s">
        <v>25822</v>
      </c>
      <c r="L109" s="6">
        <v>55</v>
      </c>
      <c r="M109" s="10" t="s">
        <v>368</v>
      </c>
      <c r="N109" s="10"/>
    </row>
    <row r="110" ht="16.05" customHeight="1" spans="1:14">
      <c r="A110" s="6">
        <v>45834</v>
      </c>
      <c r="B110" s="6" t="s">
        <v>26034</v>
      </c>
      <c r="C110" s="6" t="s">
        <v>25566</v>
      </c>
      <c r="D110" s="6" t="s">
        <v>25567</v>
      </c>
      <c r="E110" s="6" t="s">
        <v>428</v>
      </c>
      <c r="F110" s="6" t="s">
        <v>429</v>
      </c>
      <c r="G110" s="6" t="s">
        <v>26035</v>
      </c>
      <c r="H110" s="6" t="s">
        <v>26036</v>
      </c>
      <c r="I110" s="6" t="s">
        <v>26037</v>
      </c>
      <c r="J110" s="6" t="s">
        <v>26038</v>
      </c>
      <c r="K110" s="6" t="s">
        <v>25822</v>
      </c>
      <c r="L110" s="6">
        <v>55</v>
      </c>
      <c r="M110" s="10" t="s">
        <v>368</v>
      </c>
      <c r="N110" s="10"/>
    </row>
    <row r="111" ht="16.05" customHeight="1" spans="1:14">
      <c r="A111" s="6">
        <v>58161</v>
      </c>
      <c r="B111" s="6" t="s">
        <v>26039</v>
      </c>
      <c r="C111" s="6" t="s">
        <v>25566</v>
      </c>
      <c r="D111" s="6" t="s">
        <v>25567</v>
      </c>
      <c r="E111" s="6" t="s">
        <v>428</v>
      </c>
      <c r="F111" s="6" t="s">
        <v>429</v>
      </c>
      <c r="G111" s="6" t="s">
        <v>26040</v>
      </c>
      <c r="H111" s="6" t="s">
        <v>2531</v>
      </c>
      <c r="I111" s="6" t="s">
        <v>2432</v>
      </c>
      <c r="J111" s="6" t="s">
        <v>26041</v>
      </c>
      <c r="K111" s="6" t="s">
        <v>25822</v>
      </c>
      <c r="L111" s="6">
        <v>55</v>
      </c>
      <c r="M111" s="10" t="s">
        <v>368</v>
      </c>
      <c r="N111" s="10"/>
    </row>
    <row r="112" ht="16.05" customHeight="1" spans="1:14">
      <c r="A112" s="6"/>
      <c r="B112" s="6"/>
      <c r="C112" s="6"/>
      <c r="D112" s="6"/>
      <c r="E112" s="6"/>
      <c r="F112" s="6"/>
      <c r="G112" s="6"/>
      <c r="H112" s="6"/>
      <c r="I112" s="6"/>
      <c r="J112" s="6"/>
      <c r="K112" s="6"/>
      <c r="L112" s="6"/>
      <c r="M112" s="10"/>
      <c r="N112" s="10"/>
    </row>
    <row r="113" s="2" customFormat="1" ht="17" customHeight="1" spans="1:14">
      <c r="A113" s="6">
        <v>49083</v>
      </c>
      <c r="B113" s="6" t="s">
        <v>26042</v>
      </c>
      <c r="C113" s="6" t="s">
        <v>25566</v>
      </c>
      <c r="D113" s="6" t="s">
        <v>26043</v>
      </c>
      <c r="E113" s="6" t="s">
        <v>292</v>
      </c>
      <c r="F113" s="6" t="s">
        <v>293</v>
      </c>
      <c r="G113" s="6" t="s">
        <v>26044</v>
      </c>
      <c r="H113" s="6" t="s">
        <v>18951</v>
      </c>
      <c r="I113" s="6" t="s">
        <v>18952</v>
      </c>
      <c r="J113" s="6" t="s">
        <v>26045</v>
      </c>
      <c r="K113" s="6" t="s">
        <v>7000</v>
      </c>
      <c r="L113" s="6">
        <v>1</v>
      </c>
      <c r="M113" s="9" t="s">
        <v>298</v>
      </c>
      <c r="N113" s="10" t="s">
        <v>299</v>
      </c>
    </row>
    <row r="114" s="2" customFormat="1" ht="17" customHeight="1" spans="1:14">
      <c r="A114" s="6">
        <v>49831</v>
      </c>
      <c r="B114" s="6" t="s">
        <v>26046</v>
      </c>
      <c r="C114" s="6" t="s">
        <v>25566</v>
      </c>
      <c r="D114" s="6" t="s">
        <v>26043</v>
      </c>
      <c r="E114" s="6" t="s">
        <v>292</v>
      </c>
      <c r="F114" s="6" t="s">
        <v>293</v>
      </c>
      <c r="G114" s="6" t="s">
        <v>26047</v>
      </c>
      <c r="H114" s="6" t="s">
        <v>26048</v>
      </c>
      <c r="I114" s="6" t="s">
        <v>26049</v>
      </c>
      <c r="J114" s="6" t="s">
        <v>26050</v>
      </c>
      <c r="K114" s="6" t="s">
        <v>7010</v>
      </c>
      <c r="L114" s="6">
        <v>2</v>
      </c>
      <c r="M114" s="9" t="s">
        <v>311</v>
      </c>
      <c r="N114" s="10" t="s">
        <v>299</v>
      </c>
    </row>
    <row r="115" s="2" customFormat="1" ht="17" customHeight="1" spans="1:14">
      <c r="A115" s="6">
        <v>49069</v>
      </c>
      <c r="B115" s="6" t="s">
        <v>26051</v>
      </c>
      <c r="C115" s="6" t="s">
        <v>25566</v>
      </c>
      <c r="D115" s="6" t="s">
        <v>26043</v>
      </c>
      <c r="E115" s="6" t="s">
        <v>292</v>
      </c>
      <c r="F115" s="6" t="s">
        <v>293</v>
      </c>
      <c r="G115" s="6" t="s">
        <v>26052</v>
      </c>
      <c r="H115" s="6" t="s">
        <v>18951</v>
      </c>
      <c r="I115" s="6" t="s">
        <v>18952</v>
      </c>
      <c r="J115" s="6" t="s">
        <v>26053</v>
      </c>
      <c r="K115" s="6" t="s">
        <v>7021</v>
      </c>
      <c r="L115" s="6">
        <v>3</v>
      </c>
      <c r="M115" s="9" t="s">
        <v>322</v>
      </c>
      <c r="N115" s="10" t="s">
        <v>299</v>
      </c>
    </row>
    <row r="116" s="2" customFormat="1" ht="17" customHeight="1" spans="1:14">
      <c r="A116" s="6">
        <v>57177</v>
      </c>
      <c r="B116" s="6" t="s">
        <v>26054</v>
      </c>
      <c r="C116" s="6" t="s">
        <v>25566</v>
      </c>
      <c r="D116" s="6" t="s">
        <v>26043</v>
      </c>
      <c r="E116" s="6" t="s">
        <v>292</v>
      </c>
      <c r="F116" s="6" t="s">
        <v>293</v>
      </c>
      <c r="G116" s="6" t="s">
        <v>26055</v>
      </c>
      <c r="H116" s="6" t="s">
        <v>26056</v>
      </c>
      <c r="I116" s="6" t="s">
        <v>26057</v>
      </c>
      <c r="J116" s="6" t="s">
        <v>26058</v>
      </c>
      <c r="K116" s="6" t="s">
        <v>26059</v>
      </c>
      <c r="L116" s="6">
        <v>4</v>
      </c>
      <c r="M116" s="10" t="s">
        <v>642</v>
      </c>
      <c r="N116" s="10" t="s">
        <v>299</v>
      </c>
    </row>
    <row r="117" s="2" customFormat="1" ht="17" customHeight="1" spans="1:14">
      <c r="A117" s="6">
        <v>57184</v>
      </c>
      <c r="B117" s="6" t="s">
        <v>26060</v>
      </c>
      <c r="C117" s="6" t="s">
        <v>25566</v>
      </c>
      <c r="D117" s="6" t="s">
        <v>26043</v>
      </c>
      <c r="E117" s="6" t="s">
        <v>292</v>
      </c>
      <c r="F117" s="6" t="s">
        <v>293</v>
      </c>
      <c r="G117" s="6" t="s">
        <v>26061</v>
      </c>
      <c r="H117" s="6" t="s">
        <v>26062</v>
      </c>
      <c r="I117" s="6" t="s">
        <v>26057</v>
      </c>
      <c r="J117" s="6" t="s">
        <v>26063</v>
      </c>
      <c r="K117" s="6" t="s">
        <v>26064</v>
      </c>
      <c r="L117" s="6">
        <v>5</v>
      </c>
      <c r="M117" s="10" t="s">
        <v>642</v>
      </c>
      <c r="N117" s="10" t="s">
        <v>299</v>
      </c>
    </row>
    <row r="118" s="2" customFormat="1" ht="17" customHeight="1" spans="1:14">
      <c r="A118" s="6">
        <v>48861</v>
      </c>
      <c r="B118" s="6" t="s">
        <v>26065</v>
      </c>
      <c r="C118" s="6" t="s">
        <v>25566</v>
      </c>
      <c r="D118" s="6" t="s">
        <v>26043</v>
      </c>
      <c r="E118" s="6" t="s">
        <v>292</v>
      </c>
      <c r="F118" s="6" t="s">
        <v>293</v>
      </c>
      <c r="G118" s="6" t="s">
        <v>26066</v>
      </c>
      <c r="H118" s="6" t="s">
        <v>18951</v>
      </c>
      <c r="I118" s="6" t="s">
        <v>18952</v>
      </c>
      <c r="J118" s="6" t="s">
        <v>26067</v>
      </c>
      <c r="K118" s="6" t="s">
        <v>25585</v>
      </c>
      <c r="L118" s="6">
        <v>6</v>
      </c>
      <c r="M118" s="10" t="s">
        <v>642</v>
      </c>
      <c r="N118" s="10" t="s">
        <v>299</v>
      </c>
    </row>
    <row r="119" s="2" customFormat="1" ht="17" customHeight="1" spans="1:14">
      <c r="A119" s="6">
        <v>58139</v>
      </c>
      <c r="B119" s="6" t="s">
        <v>26068</v>
      </c>
      <c r="C119" s="6" t="s">
        <v>25566</v>
      </c>
      <c r="D119" s="6" t="s">
        <v>26043</v>
      </c>
      <c r="E119" s="6" t="s">
        <v>292</v>
      </c>
      <c r="F119" s="6" t="s">
        <v>293</v>
      </c>
      <c r="G119" s="6" t="s">
        <v>26069</v>
      </c>
      <c r="H119" s="6" t="s">
        <v>19543</v>
      </c>
      <c r="I119" s="6" t="s">
        <v>26070</v>
      </c>
      <c r="J119" s="6" t="s">
        <v>26071</v>
      </c>
      <c r="K119" s="6" t="s">
        <v>26072</v>
      </c>
      <c r="L119" s="6">
        <v>7</v>
      </c>
      <c r="M119" s="10" t="s">
        <v>333</v>
      </c>
      <c r="N119" s="10"/>
    </row>
    <row r="120" s="2" customFormat="1" ht="17" customHeight="1" spans="1:14">
      <c r="A120" s="6">
        <v>46843</v>
      </c>
      <c r="B120" s="6" t="s">
        <v>26073</v>
      </c>
      <c r="C120" s="6" t="s">
        <v>25566</v>
      </c>
      <c r="D120" s="6" t="s">
        <v>26043</v>
      </c>
      <c r="E120" s="6" t="s">
        <v>292</v>
      </c>
      <c r="F120" s="6" t="s">
        <v>293</v>
      </c>
      <c r="G120" s="6" t="s">
        <v>26074</v>
      </c>
      <c r="H120" s="6" t="s">
        <v>26075</v>
      </c>
      <c r="I120" s="6" t="s">
        <v>26076</v>
      </c>
      <c r="J120" s="6" t="s">
        <v>26077</v>
      </c>
      <c r="K120" s="6" t="s">
        <v>26072</v>
      </c>
      <c r="L120" s="6">
        <v>7</v>
      </c>
      <c r="M120" s="10" t="s">
        <v>333</v>
      </c>
      <c r="N120" s="10"/>
    </row>
    <row r="121" s="2" customFormat="1" ht="17" customHeight="1" spans="1:14">
      <c r="A121" s="6">
        <v>46804</v>
      </c>
      <c r="B121" s="6" t="s">
        <v>26078</v>
      </c>
      <c r="C121" s="6" t="s">
        <v>25566</v>
      </c>
      <c r="D121" s="6" t="s">
        <v>26043</v>
      </c>
      <c r="E121" s="6" t="s">
        <v>292</v>
      </c>
      <c r="F121" s="6" t="s">
        <v>293</v>
      </c>
      <c r="G121" s="6" t="s">
        <v>26079</v>
      </c>
      <c r="H121" s="6" t="s">
        <v>26080</v>
      </c>
      <c r="I121" s="6" t="s">
        <v>26076</v>
      </c>
      <c r="J121" s="6" t="s">
        <v>26081</v>
      </c>
      <c r="K121" s="6" t="s">
        <v>26072</v>
      </c>
      <c r="L121" s="6">
        <v>7</v>
      </c>
      <c r="M121" s="10" t="s">
        <v>333</v>
      </c>
      <c r="N121" s="10"/>
    </row>
    <row r="122" s="2" customFormat="1" ht="17" customHeight="1" spans="1:14">
      <c r="A122" s="6">
        <v>49061</v>
      </c>
      <c r="B122" s="6" t="s">
        <v>26082</v>
      </c>
      <c r="C122" s="6" t="s">
        <v>25566</v>
      </c>
      <c r="D122" s="6" t="s">
        <v>26043</v>
      </c>
      <c r="E122" s="6" t="s">
        <v>292</v>
      </c>
      <c r="F122" s="6" t="s">
        <v>293</v>
      </c>
      <c r="G122" s="6" t="s">
        <v>26083</v>
      </c>
      <c r="H122" s="6" t="s">
        <v>18951</v>
      </c>
      <c r="I122" s="6" t="s">
        <v>19018</v>
      </c>
      <c r="J122" s="6" t="s">
        <v>26084</v>
      </c>
      <c r="K122" s="6" t="s">
        <v>26072</v>
      </c>
      <c r="L122" s="6">
        <v>7</v>
      </c>
      <c r="M122" s="10" t="s">
        <v>333</v>
      </c>
      <c r="N122" s="10"/>
    </row>
    <row r="123" s="2" customFormat="1" ht="17" customHeight="1" spans="1:14">
      <c r="A123" s="6">
        <v>53556</v>
      </c>
      <c r="B123" s="6" t="s">
        <v>26085</v>
      </c>
      <c r="C123" s="6" t="s">
        <v>25566</v>
      </c>
      <c r="D123" s="6" t="s">
        <v>26043</v>
      </c>
      <c r="E123" s="6" t="s">
        <v>292</v>
      </c>
      <c r="F123" s="6" t="s">
        <v>293</v>
      </c>
      <c r="G123" s="6" t="s">
        <v>26086</v>
      </c>
      <c r="H123" s="6" t="s">
        <v>25630</v>
      </c>
      <c r="I123" s="6" t="s">
        <v>25631</v>
      </c>
      <c r="J123" s="6" t="s">
        <v>26087</v>
      </c>
      <c r="K123" s="6" t="s">
        <v>26088</v>
      </c>
      <c r="L123" s="6">
        <v>11</v>
      </c>
      <c r="M123" s="10" t="s">
        <v>333</v>
      </c>
      <c r="N123" s="10"/>
    </row>
    <row r="124" s="2" customFormat="1" ht="17" customHeight="1" spans="1:14">
      <c r="A124" s="6">
        <v>49032</v>
      </c>
      <c r="B124" s="6" t="s">
        <v>26089</v>
      </c>
      <c r="C124" s="6" t="s">
        <v>25566</v>
      </c>
      <c r="D124" s="6" t="s">
        <v>26043</v>
      </c>
      <c r="E124" s="6" t="s">
        <v>292</v>
      </c>
      <c r="F124" s="6" t="s">
        <v>293</v>
      </c>
      <c r="G124" s="6" t="s">
        <v>26090</v>
      </c>
      <c r="H124" s="6" t="s">
        <v>18951</v>
      </c>
      <c r="I124" s="6" t="s">
        <v>18952</v>
      </c>
      <c r="J124" s="6" t="s">
        <v>26091</v>
      </c>
      <c r="K124" s="6" t="s">
        <v>26088</v>
      </c>
      <c r="L124" s="6">
        <v>11</v>
      </c>
      <c r="M124" s="10" t="s">
        <v>333</v>
      </c>
      <c r="N124" s="10"/>
    </row>
    <row r="125" s="2" customFormat="1" ht="17" customHeight="1" spans="1:14">
      <c r="A125" s="6">
        <v>53562</v>
      </c>
      <c r="B125" s="6" t="s">
        <v>26092</v>
      </c>
      <c r="C125" s="6" t="s">
        <v>25566</v>
      </c>
      <c r="D125" s="6" t="s">
        <v>26043</v>
      </c>
      <c r="E125" s="6" t="s">
        <v>292</v>
      </c>
      <c r="F125" s="6" t="s">
        <v>293</v>
      </c>
      <c r="G125" s="6" t="s">
        <v>26093</v>
      </c>
      <c r="H125" s="6" t="s">
        <v>25630</v>
      </c>
      <c r="I125" s="6" t="s">
        <v>25631</v>
      </c>
      <c r="J125" s="6" t="s">
        <v>26094</v>
      </c>
      <c r="K125" s="6" t="s">
        <v>26088</v>
      </c>
      <c r="L125" s="6">
        <v>11</v>
      </c>
      <c r="M125" s="10" t="s">
        <v>333</v>
      </c>
      <c r="N125" s="10"/>
    </row>
    <row r="126" s="2" customFormat="1" ht="17" customHeight="1" spans="1:14">
      <c r="A126" s="6">
        <v>62541</v>
      </c>
      <c r="B126" s="6" t="s">
        <v>26095</v>
      </c>
      <c r="C126" s="6" t="s">
        <v>25566</v>
      </c>
      <c r="D126" s="6" t="s">
        <v>26043</v>
      </c>
      <c r="E126" s="6" t="s">
        <v>292</v>
      </c>
      <c r="F126" s="6" t="s">
        <v>293</v>
      </c>
      <c r="G126" s="6" t="s">
        <v>26096</v>
      </c>
      <c r="H126" s="6" t="s">
        <v>26097</v>
      </c>
      <c r="I126" s="6" t="s">
        <v>26098</v>
      </c>
      <c r="J126" s="6" t="s">
        <v>26099</v>
      </c>
      <c r="K126" s="6" t="s">
        <v>26088</v>
      </c>
      <c r="L126" s="6">
        <v>11</v>
      </c>
      <c r="M126" s="10" t="s">
        <v>333</v>
      </c>
      <c r="N126" s="10"/>
    </row>
    <row r="127" s="2" customFormat="1" ht="17" customHeight="1" spans="1:14">
      <c r="A127" s="6">
        <v>45839</v>
      </c>
      <c r="B127" s="6" t="s">
        <v>26100</v>
      </c>
      <c r="C127" s="6" t="s">
        <v>25566</v>
      </c>
      <c r="D127" s="6" t="s">
        <v>26043</v>
      </c>
      <c r="E127" s="6" t="s">
        <v>292</v>
      </c>
      <c r="F127" s="6" t="s">
        <v>293</v>
      </c>
      <c r="G127" s="6" t="s">
        <v>26101</v>
      </c>
      <c r="H127" s="6" t="s">
        <v>26102</v>
      </c>
      <c r="I127" s="6" t="s">
        <v>26103</v>
      </c>
      <c r="J127" s="6" t="s">
        <v>26104</v>
      </c>
      <c r="K127" s="6" t="s">
        <v>26088</v>
      </c>
      <c r="L127" s="6">
        <v>11</v>
      </c>
      <c r="M127" s="10" t="s">
        <v>333</v>
      </c>
      <c r="N127" s="10"/>
    </row>
    <row r="128" s="2" customFormat="1" ht="17" customHeight="1" spans="1:14">
      <c r="A128" s="6">
        <v>48810</v>
      </c>
      <c r="B128" s="6" t="s">
        <v>26105</v>
      </c>
      <c r="C128" s="6" t="s">
        <v>25566</v>
      </c>
      <c r="D128" s="6" t="s">
        <v>26043</v>
      </c>
      <c r="E128" s="6" t="s">
        <v>292</v>
      </c>
      <c r="F128" s="6" t="s">
        <v>293</v>
      </c>
      <c r="G128" s="6" t="s">
        <v>26106</v>
      </c>
      <c r="H128" s="6" t="s">
        <v>18951</v>
      </c>
      <c r="I128" s="6" t="s">
        <v>19018</v>
      </c>
      <c r="J128" s="6" t="s">
        <v>26107</v>
      </c>
      <c r="K128" s="6" t="s">
        <v>26088</v>
      </c>
      <c r="L128" s="6">
        <v>11</v>
      </c>
      <c r="M128" s="10" t="s">
        <v>333</v>
      </c>
      <c r="N128" s="10"/>
    </row>
    <row r="129" s="2" customFormat="1" ht="17" customHeight="1" spans="1:14">
      <c r="A129" s="6">
        <v>48830</v>
      </c>
      <c r="B129" s="6" t="s">
        <v>26108</v>
      </c>
      <c r="C129" s="6" t="s">
        <v>25566</v>
      </c>
      <c r="D129" s="6" t="s">
        <v>26043</v>
      </c>
      <c r="E129" s="6" t="s">
        <v>292</v>
      </c>
      <c r="F129" s="6" t="s">
        <v>293</v>
      </c>
      <c r="G129" s="6" t="s">
        <v>26109</v>
      </c>
      <c r="H129" s="6" t="s">
        <v>18951</v>
      </c>
      <c r="I129" s="6" t="s">
        <v>19018</v>
      </c>
      <c r="J129" s="6" t="s">
        <v>26110</v>
      </c>
      <c r="K129" s="6" t="s">
        <v>26088</v>
      </c>
      <c r="L129" s="6">
        <v>11</v>
      </c>
      <c r="M129" s="10" t="s">
        <v>333</v>
      </c>
      <c r="N129" s="10"/>
    </row>
    <row r="130" s="2" customFormat="1" ht="17" customHeight="1" spans="1:14">
      <c r="A130" s="6">
        <v>53772</v>
      </c>
      <c r="B130" s="6" t="s">
        <v>26111</v>
      </c>
      <c r="C130" s="6" t="s">
        <v>25566</v>
      </c>
      <c r="D130" s="6" t="s">
        <v>26043</v>
      </c>
      <c r="E130" s="6" t="s">
        <v>292</v>
      </c>
      <c r="F130" s="6" t="s">
        <v>293</v>
      </c>
      <c r="G130" s="6" t="s">
        <v>26112</v>
      </c>
      <c r="H130" s="6" t="s">
        <v>26113</v>
      </c>
      <c r="I130" s="6" t="s">
        <v>26114</v>
      </c>
      <c r="J130" s="6" t="s">
        <v>26115</v>
      </c>
      <c r="K130" s="6" t="s">
        <v>26088</v>
      </c>
      <c r="L130" s="6">
        <v>11</v>
      </c>
      <c r="M130" s="10" t="s">
        <v>333</v>
      </c>
      <c r="N130" s="10"/>
    </row>
    <row r="131" s="2" customFormat="1" ht="17" customHeight="1" spans="1:14">
      <c r="A131" s="6">
        <v>59045</v>
      </c>
      <c r="B131" s="6" t="s">
        <v>26116</v>
      </c>
      <c r="C131" s="6" t="s">
        <v>25566</v>
      </c>
      <c r="D131" s="6" t="s">
        <v>26043</v>
      </c>
      <c r="E131" s="6" t="s">
        <v>292</v>
      </c>
      <c r="F131" s="6" t="s">
        <v>293</v>
      </c>
      <c r="G131" s="6" t="s">
        <v>26117</v>
      </c>
      <c r="H131" s="6" t="s">
        <v>26118</v>
      </c>
      <c r="I131" s="6" t="s">
        <v>26119</v>
      </c>
      <c r="J131" s="6" t="s">
        <v>26120</v>
      </c>
      <c r="K131" s="6" t="s">
        <v>26088</v>
      </c>
      <c r="L131" s="6">
        <v>11</v>
      </c>
      <c r="M131" s="10" t="s">
        <v>333</v>
      </c>
      <c r="N131" s="10"/>
    </row>
    <row r="132" s="2" customFormat="1" ht="17" customHeight="1" spans="1:14">
      <c r="A132" s="6">
        <v>49784</v>
      </c>
      <c r="B132" s="6" t="s">
        <v>26121</v>
      </c>
      <c r="C132" s="6" t="s">
        <v>25566</v>
      </c>
      <c r="D132" s="6" t="s">
        <v>26043</v>
      </c>
      <c r="E132" s="6" t="s">
        <v>292</v>
      </c>
      <c r="F132" s="6" t="s">
        <v>293</v>
      </c>
      <c r="G132" s="6" t="s">
        <v>26122</v>
      </c>
      <c r="H132" s="6" t="s">
        <v>26123</v>
      </c>
      <c r="I132" s="6" t="s">
        <v>26124</v>
      </c>
      <c r="J132" s="6" t="s">
        <v>26125</v>
      </c>
      <c r="K132" s="6" t="s">
        <v>26088</v>
      </c>
      <c r="L132" s="6">
        <v>11</v>
      </c>
      <c r="M132" s="10" t="s">
        <v>333</v>
      </c>
      <c r="N132" s="10"/>
    </row>
    <row r="133" s="2" customFormat="1" ht="17" customHeight="1" spans="1:14">
      <c r="A133" s="6">
        <v>57161</v>
      </c>
      <c r="B133" s="6" t="s">
        <v>26126</v>
      </c>
      <c r="C133" s="6" t="s">
        <v>25566</v>
      </c>
      <c r="D133" s="6" t="s">
        <v>26043</v>
      </c>
      <c r="E133" s="6" t="s">
        <v>292</v>
      </c>
      <c r="F133" s="6" t="s">
        <v>293</v>
      </c>
      <c r="G133" s="6" t="s">
        <v>26127</v>
      </c>
      <c r="H133" s="6" t="s">
        <v>26128</v>
      </c>
      <c r="I133" s="6" t="s">
        <v>26057</v>
      </c>
      <c r="J133" s="6" t="s">
        <v>26129</v>
      </c>
      <c r="K133" s="6" t="s">
        <v>25822</v>
      </c>
      <c r="L133" s="6">
        <v>21</v>
      </c>
      <c r="M133" s="10" t="s">
        <v>368</v>
      </c>
      <c r="N133" s="10"/>
    </row>
    <row r="134" s="2" customFormat="1" ht="17" customHeight="1" spans="1:14">
      <c r="A134" s="6">
        <v>48852</v>
      </c>
      <c r="B134" s="6" t="s">
        <v>26130</v>
      </c>
      <c r="C134" s="6" t="s">
        <v>25566</v>
      </c>
      <c r="D134" s="6" t="s">
        <v>26043</v>
      </c>
      <c r="E134" s="6" t="s">
        <v>292</v>
      </c>
      <c r="F134" s="6" t="s">
        <v>293</v>
      </c>
      <c r="G134" s="6" t="s">
        <v>26131</v>
      </c>
      <c r="H134" s="6" t="s">
        <v>18951</v>
      </c>
      <c r="I134" s="6" t="s">
        <v>19018</v>
      </c>
      <c r="J134" s="6" t="s">
        <v>26132</v>
      </c>
      <c r="K134" s="6" t="s">
        <v>25822</v>
      </c>
      <c r="L134" s="6">
        <v>21</v>
      </c>
      <c r="M134" s="10" t="s">
        <v>368</v>
      </c>
      <c r="N134" s="10"/>
    </row>
    <row r="135" s="2" customFormat="1" ht="17" customHeight="1" spans="1:14">
      <c r="A135" s="6">
        <v>57911</v>
      </c>
      <c r="B135" s="6" t="s">
        <v>26133</v>
      </c>
      <c r="C135" s="6" t="s">
        <v>25566</v>
      </c>
      <c r="D135" s="6" t="s">
        <v>26043</v>
      </c>
      <c r="E135" s="6" t="s">
        <v>292</v>
      </c>
      <c r="F135" s="6" t="s">
        <v>293</v>
      </c>
      <c r="G135" s="6" t="s">
        <v>26134</v>
      </c>
      <c r="H135" s="6" t="s">
        <v>25742</v>
      </c>
      <c r="I135" s="6" t="s">
        <v>26135</v>
      </c>
      <c r="J135" s="6" t="s">
        <v>26136</v>
      </c>
      <c r="K135" s="6" t="s">
        <v>25822</v>
      </c>
      <c r="L135" s="6">
        <v>21</v>
      </c>
      <c r="M135" s="10" t="s">
        <v>368</v>
      </c>
      <c r="N135" s="10"/>
    </row>
    <row r="136" s="2" customFormat="1" ht="17" customHeight="1" spans="1:14">
      <c r="A136" s="6">
        <v>48087</v>
      </c>
      <c r="B136" s="6" t="s">
        <v>26137</v>
      </c>
      <c r="C136" s="6" t="s">
        <v>25566</v>
      </c>
      <c r="D136" s="6" t="s">
        <v>26043</v>
      </c>
      <c r="E136" s="6" t="s">
        <v>292</v>
      </c>
      <c r="F136" s="6" t="s">
        <v>293</v>
      </c>
      <c r="G136" s="6" t="s">
        <v>26138</v>
      </c>
      <c r="H136" s="6" t="s">
        <v>26139</v>
      </c>
      <c r="I136" s="6" t="s">
        <v>26140</v>
      </c>
      <c r="J136" s="6" t="s">
        <v>26141</v>
      </c>
      <c r="K136" s="6" t="s">
        <v>25822</v>
      </c>
      <c r="L136" s="6">
        <v>21</v>
      </c>
      <c r="M136" s="10" t="s">
        <v>368</v>
      </c>
      <c r="N136" s="10"/>
    </row>
    <row r="137" s="2" customFormat="1" ht="17" customHeight="1" spans="1:14">
      <c r="A137" s="6">
        <v>57173</v>
      </c>
      <c r="B137" s="6" t="s">
        <v>26142</v>
      </c>
      <c r="C137" s="6" t="s">
        <v>25566</v>
      </c>
      <c r="D137" s="6" t="s">
        <v>26043</v>
      </c>
      <c r="E137" s="6" t="s">
        <v>292</v>
      </c>
      <c r="F137" s="6" t="s">
        <v>293</v>
      </c>
      <c r="G137" s="6" t="s">
        <v>26143</v>
      </c>
      <c r="H137" s="6" t="s">
        <v>26144</v>
      </c>
      <c r="I137" s="6" t="s">
        <v>26057</v>
      </c>
      <c r="J137" s="6" t="s">
        <v>26145</v>
      </c>
      <c r="K137" s="6" t="s">
        <v>25822</v>
      </c>
      <c r="L137" s="6">
        <v>21</v>
      </c>
      <c r="M137" s="10" t="s">
        <v>368</v>
      </c>
      <c r="N137" s="10"/>
    </row>
    <row r="138" s="2" customFormat="1" ht="17" customHeight="1" spans="1:14">
      <c r="A138" s="6">
        <v>53566</v>
      </c>
      <c r="B138" s="6" t="s">
        <v>26146</v>
      </c>
      <c r="C138" s="6" t="s">
        <v>25566</v>
      </c>
      <c r="D138" s="6" t="s">
        <v>26043</v>
      </c>
      <c r="E138" s="6" t="s">
        <v>292</v>
      </c>
      <c r="F138" s="6" t="s">
        <v>293</v>
      </c>
      <c r="G138" s="6" t="s">
        <v>26147</v>
      </c>
      <c r="H138" s="6" t="s">
        <v>25630</v>
      </c>
      <c r="I138" s="6" t="s">
        <v>26148</v>
      </c>
      <c r="J138" s="6" t="s">
        <v>26149</v>
      </c>
      <c r="K138" s="6" t="s">
        <v>25822</v>
      </c>
      <c r="L138" s="6">
        <v>21</v>
      </c>
      <c r="M138" s="10" t="s">
        <v>368</v>
      </c>
      <c r="N138" s="10"/>
    </row>
    <row r="139" s="2" customFormat="1" ht="17" customHeight="1" spans="1:14">
      <c r="A139" s="6">
        <v>53567</v>
      </c>
      <c r="B139" s="6" t="s">
        <v>26150</v>
      </c>
      <c r="C139" s="6" t="s">
        <v>25566</v>
      </c>
      <c r="D139" s="6" t="s">
        <v>26043</v>
      </c>
      <c r="E139" s="6" t="s">
        <v>292</v>
      </c>
      <c r="F139" s="6" t="s">
        <v>293</v>
      </c>
      <c r="G139" s="6" t="s">
        <v>26151</v>
      </c>
      <c r="H139" s="6" t="s">
        <v>25630</v>
      </c>
      <c r="I139" s="6" t="s">
        <v>26148</v>
      </c>
      <c r="J139" s="6" t="s">
        <v>26152</v>
      </c>
      <c r="K139" s="6" t="s">
        <v>25822</v>
      </c>
      <c r="L139" s="6">
        <v>21</v>
      </c>
      <c r="M139" s="10" t="s">
        <v>368</v>
      </c>
      <c r="N139" s="10"/>
    </row>
    <row r="140" s="2" customFormat="1" ht="17" customHeight="1" spans="1:14">
      <c r="A140" s="6">
        <v>49098</v>
      </c>
      <c r="B140" s="6" t="s">
        <v>26153</v>
      </c>
      <c r="C140" s="6" t="s">
        <v>25566</v>
      </c>
      <c r="D140" s="6" t="s">
        <v>26043</v>
      </c>
      <c r="E140" s="6" t="s">
        <v>292</v>
      </c>
      <c r="F140" s="6" t="s">
        <v>293</v>
      </c>
      <c r="G140" s="6" t="s">
        <v>26154</v>
      </c>
      <c r="H140" s="6" t="s">
        <v>26155</v>
      </c>
      <c r="I140" s="6" t="s">
        <v>13687</v>
      </c>
      <c r="J140" s="6" t="s">
        <v>26156</v>
      </c>
      <c r="K140" s="6" t="s">
        <v>25822</v>
      </c>
      <c r="L140" s="6">
        <v>21</v>
      </c>
      <c r="M140" s="10" t="s">
        <v>368</v>
      </c>
      <c r="N140" s="10"/>
    </row>
    <row r="141" s="2" customFormat="1" ht="17" customHeight="1" spans="1:14">
      <c r="A141" s="6">
        <v>57901</v>
      </c>
      <c r="B141" s="6" t="s">
        <v>26157</v>
      </c>
      <c r="C141" s="6" t="s">
        <v>25566</v>
      </c>
      <c r="D141" s="6" t="s">
        <v>26043</v>
      </c>
      <c r="E141" s="6" t="s">
        <v>292</v>
      </c>
      <c r="F141" s="6" t="s">
        <v>293</v>
      </c>
      <c r="G141" s="6" t="s">
        <v>26158</v>
      </c>
      <c r="H141" s="6" t="s">
        <v>19941</v>
      </c>
      <c r="I141" s="6" t="s">
        <v>25574</v>
      </c>
      <c r="J141" s="6" t="s">
        <v>26159</v>
      </c>
      <c r="K141" s="6" t="s">
        <v>25822</v>
      </c>
      <c r="L141" s="6">
        <v>21</v>
      </c>
      <c r="M141" s="10" t="s">
        <v>368</v>
      </c>
      <c r="N141" s="10"/>
    </row>
    <row r="142" s="2" customFormat="1" ht="17" customHeight="1" spans="1:14">
      <c r="A142" s="6">
        <v>53570</v>
      </c>
      <c r="B142" s="6" t="s">
        <v>26160</v>
      </c>
      <c r="C142" s="6" t="s">
        <v>25566</v>
      </c>
      <c r="D142" s="6" t="s">
        <v>26043</v>
      </c>
      <c r="E142" s="6" t="s">
        <v>292</v>
      </c>
      <c r="F142" s="6" t="s">
        <v>293</v>
      </c>
      <c r="G142" s="6" t="s">
        <v>26161</v>
      </c>
      <c r="H142" s="6" t="s">
        <v>25630</v>
      </c>
      <c r="I142" s="6" t="s">
        <v>26148</v>
      </c>
      <c r="J142" s="6" t="s">
        <v>26162</v>
      </c>
      <c r="K142" s="6" t="s">
        <v>25822</v>
      </c>
      <c r="L142" s="6">
        <v>21</v>
      </c>
      <c r="M142" s="10" t="s">
        <v>368</v>
      </c>
      <c r="N142" s="10"/>
    </row>
    <row r="143" s="2" customFormat="1" ht="17" customHeight="1" spans="1:14">
      <c r="A143" s="6">
        <v>52824</v>
      </c>
      <c r="B143" s="6" t="s">
        <v>26163</v>
      </c>
      <c r="C143" s="6" t="s">
        <v>25566</v>
      </c>
      <c r="D143" s="6" t="s">
        <v>26043</v>
      </c>
      <c r="E143" s="6" t="s">
        <v>292</v>
      </c>
      <c r="F143" s="6" t="s">
        <v>293</v>
      </c>
      <c r="G143" s="6" t="s">
        <v>26164</v>
      </c>
      <c r="H143" s="6" t="s">
        <v>464</v>
      </c>
      <c r="I143" s="6" t="s">
        <v>15549</v>
      </c>
      <c r="J143" s="6" t="s">
        <v>26165</v>
      </c>
      <c r="K143" s="6" t="s">
        <v>25822</v>
      </c>
      <c r="L143" s="6">
        <v>21</v>
      </c>
      <c r="M143" s="10" t="s">
        <v>368</v>
      </c>
      <c r="N143" s="10"/>
    </row>
    <row r="144" s="2" customFormat="1" ht="17" customHeight="1" spans="1:14">
      <c r="A144" s="6">
        <v>49814</v>
      </c>
      <c r="B144" s="6" t="s">
        <v>26166</v>
      </c>
      <c r="C144" s="6" t="s">
        <v>25566</v>
      </c>
      <c r="D144" s="6" t="s">
        <v>26043</v>
      </c>
      <c r="E144" s="6" t="s">
        <v>292</v>
      </c>
      <c r="F144" s="6" t="s">
        <v>293</v>
      </c>
      <c r="G144" s="6" t="s">
        <v>26167</v>
      </c>
      <c r="H144" s="6" t="s">
        <v>26168</v>
      </c>
      <c r="I144" s="6" t="s">
        <v>26124</v>
      </c>
      <c r="J144" s="6" t="s">
        <v>26169</v>
      </c>
      <c r="K144" s="6" t="s">
        <v>25822</v>
      </c>
      <c r="L144" s="6">
        <v>21</v>
      </c>
      <c r="M144" s="10" t="s">
        <v>368</v>
      </c>
      <c r="N144" s="10"/>
    </row>
    <row r="145" s="2" customFormat="1" ht="17" customHeight="1" spans="1:14">
      <c r="A145" s="6">
        <v>52807</v>
      </c>
      <c r="B145" s="6" t="s">
        <v>26170</v>
      </c>
      <c r="C145" s="6" t="s">
        <v>25566</v>
      </c>
      <c r="D145" s="6" t="s">
        <v>26043</v>
      </c>
      <c r="E145" s="6" t="s">
        <v>292</v>
      </c>
      <c r="F145" s="6" t="s">
        <v>293</v>
      </c>
      <c r="G145" s="6" t="s">
        <v>26171</v>
      </c>
      <c r="H145" s="6" t="s">
        <v>26172</v>
      </c>
      <c r="I145" s="6" t="s">
        <v>26173</v>
      </c>
      <c r="J145" s="6" t="s">
        <v>26174</v>
      </c>
      <c r="K145" s="6" t="s">
        <v>25822</v>
      </c>
      <c r="L145" s="6">
        <v>21</v>
      </c>
      <c r="M145" s="10" t="s">
        <v>368</v>
      </c>
      <c r="N145" s="10"/>
    </row>
    <row r="146" s="2" customFormat="1" ht="17" customHeight="1" spans="1:14">
      <c r="A146" s="6">
        <v>50180</v>
      </c>
      <c r="B146" s="6" t="s">
        <v>26175</v>
      </c>
      <c r="C146" s="6" t="s">
        <v>25566</v>
      </c>
      <c r="D146" s="6" t="s">
        <v>26043</v>
      </c>
      <c r="E146" s="6" t="s">
        <v>292</v>
      </c>
      <c r="F146" s="6" t="s">
        <v>293</v>
      </c>
      <c r="G146" s="6" t="s">
        <v>26176</v>
      </c>
      <c r="H146" s="6" t="s">
        <v>26177</v>
      </c>
      <c r="I146" s="6" t="s">
        <v>26178</v>
      </c>
      <c r="J146" s="6" t="s">
        <v>26179</v>
      </c>
      <c r="K146" s="6" t="s">
        <v>25822</v>
      </c>
      <c r="L146" s="6">
        <v>21</v>
      </c>
      <c r="M146" s="10" t="s">
        <v>368</v>
      </c>
      <c r="N146" s="10"/>
    </row>
    <row r="147" s="2" customFormat="1" ht="17" customHeight="1" spans="1:14">
      <c r="A147" s="6">
        <v>49841</v>
      </c>
      <c r="B147" s="6" t="s">
        <v>26180</v>
      </c>
      <c r="C147" s="6" t="s">
        <v>25566</v>
      </c>
      <c r="D147" s="6" t="s">
        <v>26043</v>
      </c>
      <c r="E147" s="6" t="s">
        <v>292</v>
      </c>
      <c r="F147" s="6" t="s">
        <v>293</v>
      </c>
      <c r="G147" s="6" t="s">
        <v>26181</v>
      </c>
      <c r="H147" s="6" t="s">
        <v>26182</v>
      </c>
      <c r="I147" s="6" t="s">
        <v>26049</v>
      </c>
      <c r="J147" s="6" t="s">
        <v>26183</v>
      </c>
      <c r="K147" s="6" t="s">
        <v>25822</v>
      </c>
      <c r="L147" s="6">
        <v>21</v>
      </c>
      <c r="M147" s="10" t="s">
        <v>368</v>
      </c>
      <c r="N147" s="10"/>
    </row>
    <row r="148" s="2" customFormat="1" ht="17" customHeight="1" spans="1:14">
      <c r="A148" s="6">
        <v>53569</v>
      </c>
      <c r="B148" s="6" t="s">
        <v>26184</v>
      </c>
      <c r="C148" s="6" t="s">
        <v>25566</v>
      </c>
      <c r="D148" s="6" t="s">
        <v>26043</v>
      </c>
      <c r="E148" s="6" t="s">
        <v>292</v>
      </c>
      <c r="F148" s="6" t="s">
        <v>293</v>
      </c>
      <c r="G148" s="6" t="s">
        <v>26185</v>
      </c>
      <c r="H148" s="6" t="s">
        <v>25630</v>
      </c>
      <c r="I148" s="6" t="s">
        <v>26148</v>
      </c>
      <c r="J148" s="6" t="s">
        <v>26186</v>
      </c>
      <c r="K148" s="6" t="s">
        <v>25822</v>
      </c>
      <c r="L148" s="6">
        <v>21</v>
      </c>
      <c r="M148" s="10" t="s">
        <v>368</v>
      </c>
      <c r="N148" s="10"/>
    </row>
    <row r="149" s="2" customFormat="1" ht="17" customHeight="1" spans="1:14">
      <c r="A149" s="6">
        <v>52789</v>
      </c>
      <c r="B149" s="6" t="s">
        <v>26187</v>
      </c>
      <c r="C149" s="6" t="s">
        <v>25566</v>
      </c>
      <c r="D149" s="6" t="s">
        <v>26043</v>
      </c>
      <c r="E149" s="6" t="s">
        <v>292</v>
      </c>
      <c r="F149" s="6" t="s">
        <v>293</v>
      </c>
      <c r="G149" s="6" t="s">
        <v>26188</v>
      </c>
      <c r="H149" s="6" t="s">
        <v>26189</v>
      </c>
      <c r="I149" s="6" t="s">
        <v>26173</v>
      </c>
      <c r="J149" s="6" t="s">
        <v>26190</v>
      </c>
      <c r="K149" s="6" t="s">
        <v>25822</v>
      </c>
      <c r="L149" s="6">
        <v>21</v>
      </c>
      <c r="M149" s="10" t="s">
        <v>368</v>
      </c>
      <c r="N149" s="10"/>
    </row>
    <row r="150" s="2" customFormat="1" ht="17" customHeight="1" spans="1:14">
      <c r="A150" s="6">
        <v>57906</v>
      </c>
      <c r="B150" s="6" t="s">
        <v>26191</v>
      </c>
      <c r="C150" s="6" t="s">
        <v>25566</v>
      </c>
      <c r="D150" s="6" t="s">
        <v>26043</v>
      </c>
      <c r="E150" s="6" t="s">
        <v>292</v>
      </c>
      <c r="F150" s="6" t="s">
        <v>293</v>
      </c>
      <c r="G150" s="6" t="s">
        <v>26192</v>
      </c>
      <c r="H150" s="6" t="s">
        <v>18977</v>
      </c>
      <c r="I150" s="6" t="s">
        <v>26135</v>
      </c>
      <c r="J150" s="6" t="s">
        <v>26193</v>
      </c>
      <c r="K150" s="6" t="s">
        <v>25822</v>
      </c>
      <c r="L150" s="6">
        <v>21</v>
      </c>
      <c r="M150" s="10" t="s">
        <v>368</v>
      </c>
      <c r="N150" s="10"/>
    </row>
    <row r="151" s="2" customFormat="1" ht="17" customHeight="1" spans="1:14">
      <c r="A151" s="6">
        <v>45879</v>
      </c>
      <c r="B151" s="6" t="s">
        <v>26194</v>
      </c>
      <c r="C151" s="6" t="s">
        <v>25566</v>
      </c>
      <c r="D151" s="6" t="s">
        <v>26043</v>
      </c>
      <c r="E151" s="6" t="s">
        <v>292</v>
      </c>
      <c r="F151" s="6" t="s">
        <v>293</v>
      </c>
      <c r="G151" s="6" t="s">
        <v>26195</v>
      </c>
      <c r="H151" s="6" t="s">
        <v>26196</v>
      </c>
      <c r="I151" s="6" t="s">
        <v>26197</v>
      </c>
      <c r="J151" s="6" t="s">
        <v>26198</v>
      </c>
      <c r="K151" s="6" t="s">
        <v>25822</v>
      </c>
      <c r="L151" s="6">
        <v>21</v>
      </c>
      <c r="M151" s="10" t="s">
        <v>368</v>
      </c>
      <c r="N151" s="10"/>
    </row>
    <row r="152" s="2" customFormat="1" ht="17" customHeight="1" spans="1:14">
      <c r="A152" s="6">
        <v>58619</v>
      </c>
      <c r="B152" s="6" t="s">
        <v>26199</v>
      </c>
      <c r="C152" s="6" t="s">
        <v>25566</v>
      </c>
      <c r="D152" s="6" t="s">
        <v>26043</v>
      </c>
      <c r="E152" s="6" t="s">
        <v>292</v>
      </c>
      <c r="F152" s="6" t="s">
        <v>293</v>
      </c>
      <c r="G152" s="6" t="s">
        <v>26200</v>
      </c>
      <c r="H152" s="6" t="s">
        <v>18951</v>
      </c>
      <c r="I152" s="6" t="s">
        <v>19018</v>
      </c>
      <c r="J152" s="6" t="s">
        <v>26201</v>
      </c>
      <c r="K152" s="6" t="s">
        <v>25822</v>
      </c>
      <c r="L152" s="6">
        <v>21</v>
      </c>
      <c r="M152" s="10" t="s">
        <v>368</v>
      </c>
      <c r="N152" s="10"/>
    </row>
    <row r="153" s="2" customFormat="1" ht="17" customHeight="1" spans="1:14">
      <c r="A153" s="6">
        <v>57601</v>
      </c>
      <c r="B153" s="6" t="s">
        <v>26202</v>
      </c>
      <c r="C153" s="6" t="s">
        <v>25566</v>
      </c>
      <c r="D153" s="6" t="s">
        <v>26043</v>
      </c>
      <c r="E153" s="6" t="s">
        <v>292</v>
      </c>
      <c r="F153" s="6" t="s">
        <v>293</v>
      </c>
      <c r="G153" s="6" t="s">
        <v>26203</v>
      </c>
      <c r="H153" s="6" t="s">
        <v>26204</v>
      </c>
      <c r="I153" s="6" t="s">
        <v>26205</v>
      </c>
      <c r="J153" s="6" t="s">
        <v>26206</v>
      </c>
      <c r="K153" s="6" t="s">
        <v>25822</v>
      </c>
      <c r="L153" s="6">
        <v>21</v>
      </c>
      <c r="M153" s="10" t="s">
        <v>368</v>
      </c>
      <c r="N153" s="10"/>
    </row>
    <row r="154" ht="16.05" customHeight="1" spans="1:14">
      <c r="A154" s="6"/>
      <c r="B154" s="6"/>
      <c r="C154" s="6"/>
      <c r="D154" s="6"/>
      <c r="E154" s="6"/>
      <c r="F154" s="6"/>
      <c r="G154" s="6"/>
      <c r="H154" s="6"/>
      <c r="I154" s="6"/>
      <c r="J154" s="6"/>
      <c r="K154" s="6"/>
      <c r="L154" s="6"/>
      <c r="M154" s="10"/>
      <c r="N154" s="10"/>
    </row>
    <row r="155" ht="16.05" customHeight="1" spans="1:14">
      <c r="A155" s="6">
        <v>57204</v>
      </c>
      <c r="B155" s="6" t="s">
        <v>26207</v>
      </c>
      <c r="C155" s="6" t="s">
        <v>25566</v>
      </c>
      <c r="D155" s="6" t="s">
        <v>26043</v>
      </c>
      <c r="E155" s="6" t="s">
        <v>292</v>
      </c>
      <c r="F155" s="6" t="s">
        <v>2067</v>
      </c>
      <c r="G155" s="6" t="s">
        <v>26208</v>
      </c>
      <c r="H155" s="6" t="s">
        <v>26209</v>
      </c>
      <c r="I155" s="6" t="s">
        <v>26057</v>
      </c>
      <c r="J155" s="6" t="s">
        <v>26210</v>
      </c>
      <c r="K155" s="6" t="s">
        <v>7000</v>
      </c>
      <c r="L155" s="6">
        <v>1</v>
      </c>
      <c r="M155" s="9" t="s">
        <v>298</v>
      </c>
      <c r="N155" s="10" t="s">
        <v>299</v>
      </c>
    </row>
    <row r="156" ht="16.05" customHeight="1" spans="1:14">
      <c r="A156" s="6">
        <v>46877</v>
      </c>
      <c r="B156" s="6" t="s">
        <v>26211</v>
      </c>
      <c r="C156" s="6" t="s">
        <v>25566</v>
      </c>
      <c r="D156" s="6" t="s">
        <v>26043</v>
      </c>
      <c r="E156" s="6" t="s">
        <v>292</v>
      </c>
      <c r="F156" s="6" t="s">
        <v>2067</v>
      </c>
      <c r="G156" s="6" t="s">
        <v>26212</v>
      </c>
      <c r="H156" s="6" t="s">
        <v>26213</v>
      </c>
      <c r="I156" s="6" t="s">
        <v>26214</v>
      </c>
      <c r="J156" s="6" t="s">
        <v>26215</v>
      </c>
      <c r="K156" s="6" t="s">
        <v>7010</v>
      </c>
      <c r="L156" s="6">
        <v>2</v>
      </c>
      <c r="M156" s="9" t="s">
        <v>311</v>
      </c>
      <c r="N156" s="10" t="s">
        <v>299</v>
      </c>
    </row>
    <row r="157" ht="16.05" customHeight="1" spans="1:14">
      <c r="A157" s="6">
        <v>50146</v>
      </c>
      <c r="B157" s="6" t="s">
        <v>26216</v>
      </c>
      <c r="C157" s="6" t="s">
        <v>25566</v>
      </c>
      <c r="D157" s="6" t="s">
        <v>26043</v>
      </c>
      <c r="E157" s="6" t="s">
        <v>292</v>
      </c>
      <c r="F157" s="6" t="s">
        <v>2067</v>
      </c>
      <c r="G157" s="6" t="s">
        <v>26217</v>
      </c>
      <c r="H157" s="6" t="s">
        <v>26218</v>
      </c>
      <c r="I157" s="6" t="s">
        <v>26178</v>
      </c>
      <c r="J157" s="6" t="s">
        <v>26219</v>
      </c>
      <c r="K157" s="6" t="s">
        <v>7021</v>
      </c>
      <c r="L157" s="6">
        <v>3</v>
      </c>
      <c r="M157" s="9" t="s">
        <v>322</v>
      </c>
      <c r="N157" s="10" t="s">
        <v>299</v>
      </c>
    </row>
    <row r="158" ht="16.05" customHeight="1" spans="1:14">
      <c r="A158" s="6">
        <v>46865</v>
      </c>
      <c r="B158" s="6" t="s">
        <v>26220</v>
      </c>
      <c r="C158" s="6" t="s">
        <v>25566</v>
      </c>
      <c r="D158" s="6" t="s">
        <v>26043</v>
      </c>
      <c r="E158" s="6" t="s">
        <v>292</v>
      </c>
      <c r="F158" s="6" t="s">
        <v>2067</v>
      </c>
      <c r="G158" s="6" t="s">
        <v>26221</v>
      </c>
      <c r="H158" s="6" t="s">
        <v>26222</v>
      </c>
      <c r="I158" s="6" t="s">
        <v>26214</v>
      </c>
      <c r="J158" s="6" t="s">
        <v>26223</v>
      </c>
      <c r="K158" s="6" t="s">
        <v>26059</v>
      </c>
      <c r="L158" s="6">
        <v>4</v>
      </c>
      <c r="M158" s="10" t="s">
        <v>333</v>
      </c>
      <c r="N158" s="10"/>
    </row>
    <row r="159" ht="16.05" customHeight="1" spans="1:14">
      <c r="A159" s="6">
        <v>49154</v>
      </c>
      <c r="B159" s="6" t="s">
        <v>26224</v>
      </c>
      <c r="C159" s="6" t="s">
        <v>25566</v>
      </c>
      <c r="D159" s="6" t="s">
        <v>26043</v>
      </c>
      <c r="E159" s="6" t="s">
        <v>292</v>
      </c>
      <c r="F159" s="6" t="s">
        <v>2067</v>
      </c>
      <c r="G159" s="6" t="s">
        <v>26225</v>
      </c>
      <c r="H159" s="6" t="s">
        <v>26226</v>
      </c>
      <c r="I159" s="6" t="s">
        <v>26227</v>
      </c>
      <c r="J159" s="6" t="s">
        <v>26228</v>
      </c>
      <c r="K159" s="6" t="s">
        <v>26229</v>
      </c>
      <c r="L159" s="6">
        <v>5</v>
      </c>
      <c r="M159" s="10" t="s">
        <v>333</v>
      </c>
      <c r="N159" s="10"/>
    </row>
    <row r="160" ht="16.05" customHeight="1" spans="1:14">
      <c r="A160" s="6">
        <v>49071</v>
      </c>
      <c r="B160" s="6" t="s">
        <v>26230</v>
      </c>
      <c r="C160" s="6" t="s">
        <v>25566</v>
      </c>
      <c r="D160" s="6" t="s">
        <v>26043</v>
      </c>
      <c r="E160" s="6" t="s">
        <v>292</v>
      </c>
      <c r="F160" s="6" t="s">
        <v>2067</v>
      </c>
      <c r="G160" s="6" t="s">
        <v>26231</v>
      </c>
      <c r="H160" s="6" t="s">
        <v>26232</v>
      </c>
      <c r="I160" s="6" t="s">
        <v>26140</v>
      </c>
      <c r="J160" s="6" t="s">
        <v>26233</v>
      </c>
      <c r="K160" s="6" t="s">
        <v>26229</v>
      </c>
      <c r="L160" s="6">
        <v>5</v>
      </c>
      <c r="M160" s="10" t="s">
        <v>333</v>
      </c>
      <c r="N160" s="10"/>
    </row>
    <row r="161" ht="16.05" customHeight="1" spans="1:14">
      <c r="A161" s="6">
        <v>57980</v>
      </c>
      <c r="B161" s="6" t="s">
        <v>26234</v>
      </c>
      <c r="C161" s="6" t="s">
        <v>25566</v>
      </c>
      <c r="D161" s="6" t="s">
        <v>26043</v>
      </c>
      <c r="E161" s="6" t="s">
        <v>292</v>
      </c>
      <c r="F161" s="6" t="s">
        <v>2067</v>
      </c>
      <c r="G161" s="6" t="s">
        <v>26235</v>
      </c>
      <c r="H161" s="6" t="s">
        <v>26236</v>
      </c>
      <c r="I161" s="6" t="s">
        <v>12777</v>
      </c>
      <c r="J161" s="6" t="s">
        <v>26237</v>
      </c>
      <c r="K161" s="6" t="s">
        <v>26229</v>
      </c>
      <c r="L161" s="6">
        <v>5</v>
      </c>
      <c r="M161" s="10" t="s">
        <v>333</v>
      </c>
      <c r="N161" s="10"/>
    </row>
    <row r="162" ht="16.05" customHeight="1" spans="1:14">
      <c r="A162" s="6">
        <v>49954</v>
      </c>
      <c r="B162" s="6" t="s">
        <v>26238</v>
      </c>
      <c r="C162" s="6" t="s">
        <v>25566</v>
      </c>
      <c r="D162" s="6" t="s">
        <v>26043</v>
      </c>
      <c r="E162" s="6" t="s">
        <v>292</v>
      </c>
      <c r="F162" s="6" t="s">
        <v>2067</v>
      </c>
      <c r="G162" s="6" t="s">
        <v>26239</v>
      </c>
      <c r="H162" s="6" t="s">
        <v>26240</v>
      </c>
      <c r="I162" s="6" t="s">
        <v>26227</v>
      </c>
      <c r="J162" s="6" t="s">
        <v>26241</v>
      </c>
      <c r="K162" s="6" t="s">
        <v>26229</v>
      </c>
      <c r="L162" s="6">
        <v>5</v>
      </c>
      <c r="M162" s="10" t="s">
        <v>333</v>
      </c>
      <c r="N162" s="10"/>
    </row>
    <row r="163" ht="16.05" customHeight="1" spans="1:14">
      <c r="A163" s="6">
        <v>60328</v>
      </c>
      <c r="B163" s="6" t="s">
        <v>26242</v>
      </c>
      <c r="C163" s="6" t="s">
        <v>25566</v>
      </c>
      <c r="D163" s="6" t="s">
        <v>26043</v>
      </c>
      <c r="E163" s="6" t="s">
        <v>292</v>
      </c>
      <c r="F163" s="6" t="s">
        <v>2067</v>
      </c>
      <c r="G163" s="6" t="s">
        <v>26243</v>
      </c>
      <c r="H163" s="6" t="s">
        <v>26243</v>
      </c>
      <c r="I163" s="6" t="s">
        <v>26244</v>
      </c>
      <c r="J163" s="6" t="s">
        <v>26245</v>
      </c>
      <c r="K163" s="6" t="s">
        <v>26246</v>
      </c>
      <c r="L163" s="6">
        <v>9</v>
      </c>
      <c r="M163" s="10" t="s">
        <v>333</v>
      </c>
      <c r="N163" s="10"/>
    </row>
    <row r="164" ht="16.05" customHeight="1" spans="1:14">
      <c r="A164" s="6">
        <v>58017</v>
      </c>
      <c r="B164" s="6" t="s">
        <v>26247</v>
      </c>
      <c r="C164" s="6" t="s">
        <v>25566</v>
      </c>
      <c r="D164" s="6" t="s">
        <v>26043</v>
      </c>
      <c r="E164" s="6" t="s">
        <v>292</v>
      </c>
      <c r="F164" s="6" t="s">
        <v>2067</v>
      </c>
      <c r="G164" s="6" t="s">
        <v>26248</v>
      </c>
      <c r="H164" s="6" t="s">
        <v>26249</v>
      </c>
      <c r="I164" s="6" t="s">
        <v>26250</v>
      </c>
      <c r="J164" s="6" t="s">
        <v>26251</v>
      </c>
      <c r="K164" s="6" t="s">
        <v>25822</v>
      </c>
      <c r="L164" s="6">
        <v>10</v>
      </c>
      <c r="M164" s="10" t="s">
        <v>368</v>
      </c>
      <c r="N164" s="10"/>
    </row>
    <row r="165" ht="16.05" customHeight="1" spans="1:14">
      <c r="A165" s="6">
        <v>58592</v>
      </c>
      <c r="B165" s="6" t="s">
        <v>26252</v>
      </c>
      <c r="C165" s="6" t="s">
        <v>25566</v>
      </c>
      <c r="D165" s="6" t="s">
        <v>26043</v>
      </c>
      <c r="E165" s="6" t="s">
        <v>292</v>
      </c>
      <c r="F165" s="6" t="s">
        <v>2067</v>
      </c>
      <c r="G165" s="6" t="s">
        <v>26253</v>
      </c>
      <c r="H165" s="6" t="s">
        <v>18951</v>
      </c>
      <c r="I165" s="6" t="s">
        <v>19018</v>
      </c>
      <c r="J165" s="6" t="s">
        <v>26254</v>
      </c>
      <c r="K165" s="6" t="s">
        <v>25822</v>
      </c>
      <c r="L165" s="6">
        <v>10</v>
      </c>
      <c r="M165" s="10" t="s">
        <v>368</v>
      </c>
      <c r="N165" s="10"/>
    </row>
    <row r="166" ht="16.05" customHeight="1" spans="1:14">
      <c r="A166" s="6">
        <v>53549</v>
      </c>
      <c r="B166" s="6" t="s">
        <v>26255</v>
      </c>
      <c r="C166" s="6" t="s">
        <v>25566</v>
      </c>
      <c r="D166" s="6" t="s">
        <v>26043</v>
      </c>
      <c r="E166" s="6" t="s">
        <v>292</v>
      </c>
      <c r="F166" s="6" t="s">
        <v>2067</v>
      </c>
      <c r="G166" s="6" t="s">
        <v>26256</v>
      </c>
      <c r="H166" s="6" t="s">
        <v>25630</v>
      </c>
      <c r="I166" s="6" t="s">
        <v>25631</v>
      </c>
      <c r="J166" s="6" t="s">
        <v>26257</v>
      </c>
      <c r="K166" s="6" t="s">
        <v>25822</v>
      </c>
      <c r="L166" s="6">
        <v>10</v>
      </c>
      <c r="M166" s="10" t="s">
        <v>368</v>
      </c>
      <c r="N166" s="10"/>
    </row>
    <row r="167" ht="16.05" customHeight="1" spans="1:14">
      <c r="A167" s="6">
        <v>57199</v>
      </c>
      <c r="B167" s="6" t="s">
        <v>26258</v>
      </c>
      <c r="C167" s="6" t="s">
        <v>25566</v>
      </c>
      <c r="D167" s="6" t="s">
        <v>26043</v>
      </c>
      <c r="E167" s="6" t="s">
        <v>292</v>
      </c>
      <c r="F167" s="6" t="s">
        <v>2067</v>
      </c>
      <c r="G167" s="6" t="s">
        <v>26259</v>
      </c>
      <c r="H167" s="6" t="s">
        <v>26260</v>
      </c>
      <c r="I167" s="6" t="s">
        <v>26057</v>
      </c>
      <c r="J167" s="6" t="s">
        <v>26261</v>
      </c>
      <c r="K167" s="6" t="s">
        <v>25822</v>
      </c>
      <c r="L167" s="6">
        <v>10</v>
      </c>
      <c r="M167" s="10" t="s">
        <v>368</v>
      </c>
      <c r="N167" s="10"/>
    </row>
    <row r="168" ht="16.05" customHeight="1" spans="1:14">
      <c r="A168" s="6">
        <v>57221</v>
      </c>
      <c r="B168" s="6" t="s">
        <v>26262</v>
      </c>
      <c r="C168" s="6" t="s">
        <v>25566</v>
      </c>
      <c r="D168" s="6" t="s">
        <v>26043</v>
      </c>
      <c r="E168" s="6" t="s">
        <v>292</v>
      </c>
      <c r="F168" s="6" t="s">
        <v>2067</v>
      </c>
      <c r="G168" s="6" t="s">
        <v>26263</v>
      </c>
      <c r="H168" s="6" t="s">
        <v>26264</v>
      </c>
      <c r="I168" s="6" t="s">
        <v>26057</v>
      </c>
      <c r="J168" s="6" t="s">
        <v>26265</v>
      </c>
      <c r="K168" s="6" t="s">
        <v>25822</v>
      </c>
      <c r="L168" s="6">
        <v>10</v>
      </c>
      <c r="M168" s="10" t="s">
        <v>368</v>
      </c>
      <c r="N168" s="10"/>
    </row>
    <row r="169" ht="16.05" customHeight="1" spans="1:14">
      <c r="A169" s="6">
        <v>47370</v>
      </c>
      <c r="B169" s="6" t="s">
        <v>26266</v>
      </c>
      <c r="C169" s="6" t="s">
        <v>25566</v>
      </c>
      <c r="D169" s="6" t="s">
        <v>26043</v>
      </c>
      <c r="E169" s="6" t="s">
        <v>292</v>
      </c>
      <c r="F169" s="6" t="s">
        <v>2067</v>
      </c>
      <c r="G169" s="6" t="s">
        <v>26267</v>
      </c>
      <c r="H169" s="6" t="s">
        <v>25582</v>
      </c>
      <c r="I169" s="6" t="s">
        <v>26268</v>
      </c>
      <c r="J169" s="6" t="s">
        <v>26269</v>
      </c>
      <c r="K169" s="6" t="s">
        <v>25822</v>
      </c>
      <c r="L169" s="6">
        <v>10</v>
      </c>
      <c r="M169" s="10" t="s">
        <v>368</v>
      </c>
      <c r="N169" s="10"/>
    </row>
    <row r="170" ht="16.05" customHeight="1" spans="1:14">
      <c r="A170" s="6">
        <v>57193</v>
      </c>
      <c r="B170" s="6" t="s">
        <v>26270</v>
      </c>
      <c r="C170" s="6" t="s">
        <v>25566</v>
      </c>
      <c r="D170" s="6" t="s">
        <v>26043</v>
      </c>
      <c r="E170" s="6" t="s">
        <v>292</v>
      </c>
      <c r="F170" s="6" t="s">
        <v>2067</v>
      </c>
      <c r="G170" s="6" t="s">
        <v>26271</v>
      </c>
      <c r="H170" s="6" t="s">
        <v>26272</v>
      </c>
      <c r="I170" s="6" t="s">
        <v>26057</v>
      </c>
      <c r="J170" s="6" t="s">
        <v>26273</v>
      </c>
      <c r="K170" s="6" t="s">
        <v>25822</v>
      </c>
      <c r="L170" s="6">
        <v>10</v>
      </c>
      <c r="M170" s="10" t="s">
        <v>368</v>
      </c>
      <c r="N170" s="10"/>
    </row>
    <row r="171" ht="16.05" customHeight="1" spans="1:14">
      <c r="A171" s="6">
        <v>62574</v>
      </c>
      <c r="B171" s="6" t="s">
        <v>26274</v>
      </c>
      <c r="C171" s="6" t="s">
        <v>25566</v>
      </c>
      <c r="D171" s="6" t="s">
        <v>26043</v>
      </c>
      <c r="E171" s="6" t="s">
        <v>292</v>
      </c>
      <c r="F171" s="6" t="s">
        <v>2067</v>
      </c>
      <c r="G171" s="6" t="s">
        <v>26275</v>
      </c>
      <c r="H171" s="6" t="s">
        <v>863</v>
      </c>
      <c r="I171" s="6" t="s">
        <v>26098</v>
      </c>
      <c r="J171" s="6" t="s">
        <v>26276</v>
      </c>
      <c r="K171" s="6" t="s">
        <v>25822</v>
      </c>
      <c r="L171" s="6">
        <v>10</v>
      </c>
      <c r="M171" s="10" t="s">
        <v>368</v>
      </c>
      <c r="N171" s="10"/>
    </row>
    <row r="172" ht="16.05" customHeight="1" spans="1:14">
      <c r="A172" s="6">
        <v>59441</v>
      </c>
      <c r="B172" s="6" t="s">
        <v>26277</v>
      </c>
      <c r="C172" s="6" t="s">
        <v>25566</v>
      </c>
      <c r="D172" s="6" t="s">
        <v>26043</v>
      </c>
      <c r="E172" s="6" t="s">
        <v>292</v>
      </c>
      <c r="F172" s="6" t="s">
        <v>2067</v>
      </c>
      <c r="G172" s="6" t="s">
        <v>26278</v>
      </c>
      <c r="H172" s="6" t="s">
        <v>26279</v>
      </c>
      <c r="I172" s="6" t="s">
        <v>20608</v>
      </c>
      <c r="J172" s="6" t="s">
        <v>26280</v>
      </c>
      <c r="K172" s="6" t="s">
        <v>25822</v>
      </c>
      <c r="L172" s="6">
        <v>10</v>
      </c>
      <c r="M172" s="10" t="s">
        <v>368</v>
      </c>
      <c r="N172" s="10"/>
    </row>
    <row r="173" ht="16.05" customHeight="1" spans="1:14">
      <c r="A173" s="6"/>
      <c r="B173" s="6"/>
      <c r="C173" s="6"/>
      <c r="D173" s="6"/>
      <c r="E173" s="6"/>
      <c r="F173" s="6"/>
      <c r="G173" s="6"/>
      <c r="H173" s="6"/>
      <c r="I173" s="6"/>
      <c r="J173" s="6"/>
      <c r="K173" s="6"/>
      <c r="L173" s="6"/>
      <c r="M173" s="10"/>
      <c r="N173" s="10"/>
    </row>
    <row r="174" s="2" customFormat="1" ht="16.05" customHeight="1" spans="1:14">
      <c r="A174" s="6">
        <v>47305</v>
      </c>
      <c r="B174" s="6" t="s">
        <v>26281</v>
      </c>
      <c r="C174" s="6" t="s">
        <v>25566</v>
      </c>
      <c r="D174" s="6" t="s">
        <v>25567</v>
      </c>
      <c r="E174" s="6" t="s">
        <v>428</v>
      </c>
      <c r="F174" s="6" t="s">
        <v>1102</v>
      </c>
      <c r="G174" s="6" t="s">
        <v>26282</v>
      </c>
      <c r="H174" s="6" t="s">
        <v>26283</v>
      </c>
      <c r="I174" s="6" t="s">
        <v>26284</v>
      </c>
      <c r="J174" s="6" t="s">
        <v>26285</v>
      </c>
      <c r="K174" s="6" t="s">
        <v>7000</v>
      </c>
      <c r="L174" s="6">
        <v>1</v>
      </c>
      <c r="M174" s="9" t="s">
        <v>298</v>
      </c>
      <c r="N174" s="10" t="s">
        <v>299</v>
      </c>
    </row>
    <row r="175" s="2" customFormat="1" ht="16.05" customHeight="1" spans="1:14">
      <c r="A175" s="6">
        <v>47263</v>
      </c>
      <c r="B175" s="6" t="s">
        <v>26286</v>
      </c>
      <c r="C175" s="6" t="s">
        <v>25566</v>
      </c>
      <c r="D175" s="6" t="s">
        <v>25567</v>
      </c>
      <c r="E175" s="6" t="s">
        <v>428</v>
      </c>
      <c r="F175" s="6" t="s">
        <v>1102</v>
      </c>
      <c r="G175" s="6" t="s">
        <v>26287</v>
      </c>
      <c r="H175" s="6" t="s">
        <v>26288</v>
      </c>
      <c r="I175" s="6" t="s">
        <v>26284</v>
      </c>
      <c r="J175" s="6" t="s">
        <v>26287</v>
      </c>
      <c r="K175" s="6" t="s">
        <v>7010</v>
      </c>
      <c r="L175" s="6">
        <v>2</v>
      </c>
      <c r="M175" s="9" t="s">
        <v>311</v>
      </c>
      <c r="N175" s="10" t="s">
        <v>299</v>
      </c>
    </row>
    <row r="176" s="2" customFormat="1" ht="16.05" customHeight="1" spans="1:14">
      <c r="A176" s="6">
        <v>50948</v>
      </c>
      <c r="B176" s="6" t="s">
        <v>26289</v>
      </c>
      <c r="C176" s="6" t="s">
        <v>25566</v>
      </c>
      <c r="D176" s="6" t="s">
        <v>25567</v>
      </c>
      <c r="E176" s="6" t="s">
        <v>428</v>
      </c>
      <c r="F176" s="6" t="s">
        <v>1102</v>
      </c>
      <c r="G176" s="6" t="s">
        <v>26290</v>
      </c>
      <c r="H176" s="6" t="s">
        <v>26291</v>
      </c>
      <c r="I176" s="6" t="s">
        <v>25792</v>
      </c>
      <c r="J176" s="6" t="s">
        <v>26290</v>
      </c>
      <c r="K176" s="6" t="s">
        <v>7021</v>
      </c>
      <c r="L176" s="6">
        <v>3</v>
      </c>
      <c r="M176" s="9" t="s">
        <v>322</v>
      </c>
      <c r="N176" s="10" t="s">
        <v>299</v>
      </c>
    </row>
    <row r="177" s="2" customFormat="1" ht="16.05" customHeight="1" spans="1:14">
      <c r="A177" s="6">
        <v>49170</v>
      </c>
      <c r="B177" s="6" t="s">
        <v>26292</v>
      </c>
      <c r="C177" s="6" t="s">
        <v>25566</v>
      </c>
      <c r="D177" s="6" t="s">
        <v>25567</v>
      </c>
      <c r="E177" s="6" t="s">
        <v>428</v>
      </c>
      <c r="F177" s="6" t="s">
        <v>1102</v>
      </c>
      <c r="G177" s="6" t="s">
        <v>26293</v>
      </c>
      <c r="H177" s="6" t="s">
        <v>18951</v>
      </c>
      <c r="I177" s="6" t="s">
        <v>25708</v>
      </c>
      <c r="J177" s="6" t="s">
        <v>26294</v>
      </c>
      <c r="K177" s="6" t="s">
        <v>26059</v>
      </c>
      <c r="L177" s="6">
        <v>4</v>
      </c>
      <c r="M177" s="10" t="s">
        <v>642</v>
      </c>
      <c r="N177" s="10" t="s">
        <v>299</v>
      </c>
    </row>
    <row r="178" s="2" customFormat="1" ht="16.05" customHeight="1" spans="1:14">
      <c r="A178" s="6">
        <v>46591</v>
      </c>
      <c r="B178" s="6" t="s">
        <v>26295</v>
      </c>
      <c r="C178" s="6" t="s">
        <v>25566</v>
      </c>
      <c r="D178" s="6" t="s">
        <v>25567</v>
      </c>
      <c r="E178" s="6" t="s">
        <v>428</v>
      </c>
      <c r="F178" s="6" t="s">
        <v>1102</v>
      </c>
      <c r="G178" s="6" t="s">
        <v>26296</v>
      </c>
      <c r="H178" s="6" t="s">
        <v>26297</v>
      </c>
      <c r="I178" s="6" t="s">
        <v>26298</v>
      </c>
      <c r="J178" s="6" t="s">
        <v>26299</v>
      </c>
      <c r="K178" s="6" t="s">
        <v>26300</v>
      </c>
      <c r="L178" s="6">
        <v>5</v>
      </c>
      <c r="M178" s="10" t="s">
        <v>642</v>
      </c>
      <c r="N178" s="10" t="s">
        <v>299</v>
      </c>
    </row>
    <row r="179" s="2" customFormat="1" ht="16.05" customHeight="1" spans="1:14">
      <c r="A179" s="6">
        <v>55194</v>
      </c>
      <c r="B179" s="6" t="s">
        <v>26301</v>
      </c>
      <c r="C179" s="6" t="s">
        <v>25566</v>
      </c>
      <c r="D179" s="6" t="s">
        <v>25567</v>
      </c>
      <c r="E179" s="6" t="s">
        <v>428</v>
      </c>
      <c r="F179" s="6" t="s">
        <v>1102</v>
      </c>
      <c r="G179" s="6" t="s">
        <v>26302</v>
      </c>
      <c r="H179" s="6" t="s">
        <v>26303</v>
      </c>
      <c r="I179" s="6" t="s">
        <v>26304</v>
      </c>
      <c r="J179" s="6" t="s">
        <v>26305</v>
      </c>
      <c r="K179" s="6" t="s">
        <v>26300</v>
      </c>
      <c r="L179" s="6">
        <v>5</v>
      </c>
      <c r="M179" s="10" t="s">
        <v>642</v>
      </c>
      <c r="N179" s="10" t="s">
        <v>299</v>
      </c>
    </row>
    <row r="180" s="2" customFormat="1" ht="16.05" customHeight="1" spans="1:14">
      <c r="A180" s="6">
        <v>56505</v>
      </c>
      <c r="B180" s="6" t="s">
        <v>26306</v>
      </c>
      <c r="C180" s="6" t="s">
        <v>25566</v>
      </c>
      <c r="D180" s="6" t="s">
        <v>25567</v>
      </c>
      <c r="E180" s="6" t="s">
        <v>428</v>
      </c>
      <c r="F180" s="6" t="s">
        <v>1102</v>
      </c>
      <c r="G180" s="6" t="s">
        <v>26307</v>
      </c>
      <c r="H180" s="6" t="s">
        <v>26308</v>
      </c>
      <c r="I180" s="6" t="s">
        <v>26309</v>
      </c>
      <c r="J180" s="6" t="s">
        <v>26310</v>
      </c>
      <c r="K180" s="6" t="s">
        <v>26300</v>
      </c>
      <c r="L180" s="6">
        <v>5</v>
      </c>
      <c r="M180" s="10" t="s">
        <v>642</v>
      </c>
      <c r="N180" s="10" t="s">
        <v>299</v>
      </c>
    </row>
    <row r="181" s="2" customFormat="1" ht="16.05" customHeight="1" spans="1:14">
      <c r="A181" s="6">
        <v>47231</v>
      </c>
      <c r="B181" s="6" t="s">
        <v>26311</v>
      </c>
      <c r="C181" s="6" t="s">
        <v>25566</v>
      </c>
      <c r="D181" s="6" t="s">
        <v>25567</v>
      </c>
      <c r="E181" s="6" t="s">
        <v>428</v>
      </c>
      <c r="F181" s="6" t="s">
        <v>1102</v>
      </c>
      <c r="G181" s="6" t="s">
        <v>26312</v>
      </c>
      <c r="H181" s="6" t="s">
        <v>26313</v>
      </c>
      <c r="I181" s="6" t="s">
        <v>26314</v>
      </c>
      <c r="J181" s="6" t="s">
        <v>26315</v>
      </c>
      <c r="K181" s="6" t="s">
        <v>26229</v>
      </c>
      <c r="L181" s="6">
        <v>8</v>
      </c>
      <c r="M181" s="10" t="s">
        <v>642</v>
      </c>
      <c r="N181" s="10" t="s">
        <v>299</v>
      </c>
    </row>
    <row r="182" s="2" customFormat="1" ht="16.05" customHeight="1" spans="1:14">
      <c r="A182" s="6">
        <v>62171</v>
      </c>
      <c r="B182" s="6" t="s">
        <v>26316</v>
      </c>
      <c r="C182" s="6" t="s">
        <v>25566</v>
      </c>
      <c r="D182" s="6" t="s">
        <v>25567</v>
      </c>
      <c r="E182" s="6" t="s">
        <v>428</v>
      </c>
      <c r="F182" s="6" t="s">
        <v>1102</v>
      </c>
      <c r="G182" s="6" t="s">
        <v>26317</v>
      </c>
      <c r="H182" s="6" t="s">
        <v>26318</v>
      </c>
      <c r="I182" s="6" t="s">
        <v>4247</v>
      </c>
      <c r="J182" s="6" t="s">
        <v>26319</v>
      </c>
      <c r="K182" s="6" t="s">
        <v>26246</v>
      </c>
      <c r="L182" s="6">
        <v>9</v>
      </c>
      <c r="M182" s="10" t="s">
        <v>642</v>
      </c>
      <c r="N182" s="10" t="s">
        <v>299</v>
      </c>
    </row>
    <row r="183" s="2" customFormat="1" ht="16.05" customHeight="1" spans="1:14">
      <c r="A183" s="6">
        <v>48108</v>
      </c>
      <c r="B183" s="6" t="s">
        <v>26320</v>
      </c>
      <c r="C183" s="6" t="s">
        <v>25566</v>
      </c>
      <c r="D183" s="6" t="s">
        <v>25567</v>
      </c>
      <c r="E183" s="6" t="s">
        <v>428</v>
      </c>
      <c r="F183" s="6" t="s">
        <v>1102</v>
      </c>
      <c r="G183" s="6" t="s">
        <v>26321</v>
      </c>
      <c r="H183" s="6" t="s">
        <v>26322</v>
      </c>
      <c r="I183" s="6" t="s">
        <v>26314</v>
      </c>
      <c r="J183" s="6" t="s">
        <v>26323</v>
      </c>
      <c r="K183" s="6" t="s">
        <v>26324</v>
      </c>
      <c r="L183" s="6">
        <v>10</v>
      </c>
      <c r="M183" s="10" t="s">
        <v>333</v>
      </c>
      <c r="N183" s="10"/>
    </row>
    <row r="184" s="2" customFormat="1" ht="16.05" customHeight="1" spans="1:14">
      <c r="A184" s="6">
        <v>59080</v>
      </c>
      <c r="B184" s="6" t="s">
        <v>26325</v>
      </c>
      <c r="C184" s="6" t="s">
        <v>25566</v>
      </c>
      <c r="D184" s="6" t="s">
        <v>25567</v>
      </c>
      <c r="E184" s="6" t="s">
        <v>428</v>
      </c>
      <c r="F184" s="6" t="s">
        <v>1102</v>
      </c>
      <c r="G184" s="6" t="s">
        <v>26326</v>
      </c>
      <c r="H184" s="6" t="s">
        <v>26327</v>
      </c>
      <c r="I184" s="6" t="s">
        <v>26314</v>
      </c>
      <c r="J184" s="6" t="s">
        <v>26326</v>
      </c>
      <c r="K184" s="6" t="s">
        <v>26324</v>
      </c>
      <c r="L184" s="6">
        <v>10</v>
      </c>
      <c r="M184" s="10" t="s">
        <v>333</v>
      </c>
      <c r="N184" s="10"/>
    </row>
    <row r="185" s="2" customFormat="1" ht="16.05" customHeight="1" spans="1:14">
      <c r="A185" s="6">
        <v>57621</v>
      </c>
      <c r="B185" s="6" t="s">
        <v>26328</v>
      </c>
      <c r="C185" s="6" t="s">
        <v>25566</v>
      </c>
      <c r="D185" s="6" t="s">
        <v>25567</v>
      </c>
      <c r="E185" s="6" t="s">
        <v>428</v>
      </c>
      <c r="F185" s="6" t="s">
        <v>1102</v>
      </c>
      <c r="G185" s="6" t="s">
        <v>26329</v>
      </c>
      <c r="H185" s="6" t="s">
        <v>18977</v>
      </c>
      <c r="I185" s="6" t="s">
        <v>26135</v>
      </c>
      <c r="J185" s="6" t="s">
        <v>26330</v>
      </c>
      <c r="K185" s="6" t="s">
        <v>26324</v>
      </c>
      <c r="L185" s="6">
        <v>10</v>
      </c>
      <c r="M185" s="10" t="s">
        <v>333</v>
      </c>
      <c r="N185" s="10"/>
    </row>
    <row r="186" s="2" customFormat="1" ht="16.05" customHeight="1" spans="1:14">
      <c r="A186" s="6">
        <v>57628</v>
      </c>
      <c r="B186" s="6" t="s">
        <v>26331</v>
      </c>
      <c r="C186" s="6" t="s">
        <v>25566</v>
      </c>
      <c r="D186" s="6" t="s">
        <v>25567</v>
      </c>
      <c r="E186" s="6" t="s">
        <v>428</v>
      </c>
      <c r="F186" s="6" t="s">
        <v>1102</v>
      </c>
      <c r="G186" s="6" t="s">
        <v>26332</v>
      </c>
      <c r="H186" s="6" t="s">
        <v>18977</v>
      </c>
      <c r="I186" s="6" t="s">
        <v>26135</v>
      </c>
      <c r="J186" s="6" t="s">
        <v>26333</v>
      </c>
      <c r="K186" s="6" t="s">
        <v>26324</v>
      </c>
      <c r="L186" s="6">
        <v>10</v>
      </c>
      <c r="M186" s="10" t="s">
        <v>333</v>
      </c>
      <c r="N186" s="10"/>
    </row>
    <row r="187" s="2" customFormat="1" ht="16.05" customHeight="1" spans="1:14">
      <c r="A187" s="6">
        <v>62359</v>
      </c>
      <c r="B187" s="6" t="s">
        <v>26334</v>
      </c>
      <c r="C187" s="6" t="s">
        <v>25566</v>
      </c>
      <c r="D187" s="6" t="s">
        <v>25567</v>
      </c>
      <c r="E187" s="6" t="s">
        <v>428</v>
      </c>
      <c r="F187" s="6" t="s">
        <v>1102</v>
      </c>
      <c r="G187" s="6" t="s">
        <v>26335</v>
      </c>
      <c r="H187" s="6" t="s">
        <v>25910</v>
      </c>
      <c r="I187" s="6" t="s">
        <v>25911</v>
      </c>
      <c r="J187" s="6" t="s">
        <v>26336</v>
      </c>
      <c r="K187" s="6" t="s">
        <v>26324</v>
      </c>
      <c r="L187" s="6">
        <v>10</v>
      </c>
      <c r="M187" s="10" t="s">
        <v>333</v>
      </c>
      <c r="N187" s="10"/>
    </row>
    <row r="188" s="2" customFormat="1" ht="16.05" customHeight="1" spans="1:14">
      <c r="A188" s="6">
        <v>59133</v>
      </c>
      <c r="B188" s="6" t="s">
        <v>26337</v>
      </c>
      <c r="C188" s="6" t="s">
        <v>25566</v>
      </c>
      <c r="D188" s="6" t="s">
        <v>25567</v>
      </c>
      <c r="E188" s="6" t="s">
        <v>428</v>
      </c>
      <c r="F188" s="6" t="s">
        <v>1102</v>
      </c>
      <c r="G188" s="6" t="s">
        <v>26338</v>
      </c>
      <c r="H188" s="6" t="s">
        <v>26339</v>
      </c>
      <c r="I188" s="6" t="s">
        <v>25747</v>
      </c>
      <c r="J188" s="6" t="s">
        <v>26340</v>
      </c>
      <c r="K188" s="6" t="s">
        <v>25696</v>
      </c>
      <c r="L188" s="6">
        <v>15</v>
      </c>
      <c r="M188" s="10" t="s">
        <v>333</v>
      </c>
      <c r="N188" s="10"/>
    </row>
    <row r="189" s="2" customFormat="1" ht="16.05" customHeight="1" spans="1:14">
      <c r="A189" s="6">
        <v>51432</v>
      </c>
      <c r="B189" s="6" t="s">
        <v>26341</v>
      </c>
      <c r="C189" s="6" t="s">
        <v>25566</v>
      </c>
      <c r="D189" s="6" t="s">
        <v>25567</v>
      </c>
      <c r="E189" s="6" t="s">
        <v>428</v>
      </c>
      <c r="F189" s="6" t="s">
        <v>1102</v>
      </c>
      <c r="G189" s="6" t="s">
        <v>26342</v>
      </c>
      <c r="H189" s="6" t="s">
        <v>26343</v>
      </c>
      <c r="I189" s="6" t="s">
        <v>26344</v>
      </c>
      <c r="J189" s="6" t="s">
        <v>26345</v>
      </c>
      <c r="K189" s="6" t="s">
        <v>25696</v>
      </c>
      <c r="L189" s="6">
        <v>15</v>
      </c>
      <c r="M189" s="10" t="s">
        <v>333</v>
      </c>
      <c r="N189" s="10"/>
    </row>
    <row r="190" s="2" customFormat="1" ht="16.05" customHeight="1" spans="1:14">
      <c r="A190" s="6">
        <v>56483</v>
      </c>
      <c r="B190" s="6" t="s">
        <v>26346</v>
      </c>
      <c r="C190" s="6" t="s">
        <v>25566</v>
      </c>
      <c r="D190" s="6" t="s">
        <v>25567</v>
      </c>
      <c r="E190" s="6" t="s">
        <v>428</v>
      </c>
      <c r="F190" s="6" t="s">
        <v>1102</v>
      </c>
      <c r="G190" s="6" t="s">
        <v>26347</v>
      </c>
      <c r="H190" s="6" t="s">
        <v>12942</v>
      </c>
      <c r="I190" s="6" t="s">
        <v>26348</v>
      </c>
      <c r="J190" s="6" t="s">
        <v>26349</v>
      </c>
      <c r="K190" s="6" t="s">
        <v>25696</v>
      </c>
      <c r="L190" s="6">
        <v>15</v>
      </c>
      <c r="M190" s="10" t="s">
        <v>333</v>
      </c>
      <c r="N190" s="10"/>
    </row>
    <row r="191" s="2" customFormat="1" ht="16.05" customHeight="1" spans="1:14">
      <c r="A191" s="6">
        <v>58408</v>
      </c>
      <c r="B191" s="6" t="s">
        <v>26350</v>
      </c>
      <c r="C191" s="6" t="s">
        <v>25566</v>
      </c>
      <c r="D191" s="6" t="s">
        <v>25567</v>
      </c>
      <c r="E191" s="6" t="s">
        <v>428</v>
      </c>
      <c r="F191" s="6" t="s">
        <v>1102</v>
      </c>
      <c r="G191" s="6" t="s">
        <v>26351</v>
      </c>
      <c r="H191" s="6" t="s">
        <v>26352</v>
      </c>
      <c r="I191" s="6" t="s">
        <v>26353</v>
      </c>
      <c r="J191" s="6" t="s">
        <v>26354</v>
      </c>
      <c r="K191" s="6" t="s">
        <v>25696</v>
      </c>
      <c r="L191" s="6">
        <v>15</v>
      </c>
      <c r="M191" s="10" t="s">
        <v>333</v>
      </c>
      <c r="N191" s="10"/>
    </row>
    <row r="192" s="2" customFormat="1" ht="16.05" customHeight="1" spans="1:14">
      <c r="A192" s="6">
        <v>62379</v>
      </c>
      <c r="B192" s="6" t="s">
        <v>26355</v>
      </c>
      <c r="C192" s="6" t="s">
        <v>25566</v>
      </c>
      <c r="D192" s="6" t="s">
        <v>25567</v>
      </c>
      <c r="E192" s="6" t="s">
        <v>428</v>
      </c>
      <c r="F192" s="6" t="s">
        <v>1102</v>
      </c>
      <c r="G192" s="6" t="s">
        <v>26356</v>
      </c>
      <c r="H192" s="6" t="s">
        <v>14770</v>
      </c>
      <c r="I192" s="6" t="s">
        <v>25911</v>
      </c>
      <c r="J192" s="6" t="s">
        <v>26357</v>
      </c>
      <c r="K192" s="6" t="s">
        <v>25696</v>
      </c>
      <c r="L192" s="6">
        <v>15</v>
      </c>
      <c r="M192" s="10" t="s">
        <v>333</v>
      </c>
      <c r="N192" s="10"/>
    </row>
    <row r="193" s="2" customFormat="1" ht="16.05" customHeight="1" spans="1:14">
      <c r="A193" s="6">
        <v>47292</v>
      </c>
      <c r="B193" s="6" t="s">
        <v>26358</v>
      </c>
      <c r="C193" s="6" t="s">
        <v>25566</v>
      </c>
      <c r="D193" s="6" t="s">
        <v>25567</v>
      </c>
      <c r="E193" s="6" t="s">
        <v>428</v>
      </c>
      <c r="F193" s="6" t="s">
        <v>1102</v>
      </c>
      <c r="G193" s="6" t="s">
        <v>26359</v>
      </c>
      <c r="H193" s="6" t="s">
        <v>26360</v>
      </c>
      <c r="I193" s="6" t="s">
        <v>26284</v>
      </c>
      <c r="J193" s="6" t="s">
        <v>26361</v>
      </c>
      <c r="K193" s="6" t="s">
        <v>25696</v>
      </c>
      <c r="L193" s="6">
        <v>15</v>
      </c>
      <c r="M193" s="10" t="s">
        <v>333</v>
      </c>
      <c r="N193" s="10"/>
    </row>
    <row r="194" s="2" customFormat="1" ht="16.05" customHeight="1" spans="1:14">
      <c r="A194" s="6">
        <v>48071</v>
      </c>
      <c r="B194" s="6" t="s">
        <v>26362</v>
      </c>
      <c r="C194" s="6" t="s">
        <v>25566</v>
      </c>
      <c r="D194" s="6" t="s">
        <v>25567</v>
      </c>
      <c r="E194" s="6" t="s">
        <v>428</v>
      </c>
      <c r="F194" s="6" t="s">
        <v>1102</v>
      </c>
      <c r="G194" s="6" t="s">
        <v>26363</v>
      </c>
      <c r="H194" s="6" t="s">
        <v>26313</v>
      </c>
      <c r="I194" s="6" t="s">
        <v>26314</v>
      </c>
      <c r="J194" s="6" t="s">
        <v>26364</v>
      </c>
      <c r="K194" s="6" t="s">
        <v>25696</v>
      </c>
      <c r="L194" s="6">
        <v>15</v>
      </c>
      <c r="M194" s="10" t="s">
        <v>333</v>
      </c>
      <c r="N194" s="10"/>
    </row>
    <row r="195" s="2" customFormat="1" ht="16.05" customHeight="1" spans="1:14">
      <c r="A195" s="6">
        <v>51429</v>
      </c>
      <c r="B195" s="6" t="s">
        <v>26365</v>
      </c>
      <c r="C195" s="6" t="s">
        <v>25566</v>
      </c>
      <c r="D195" s="6" t="s">
        <v>25567</v>
      </c>
      <c r="E195" s="6" t="s">
        <v>428</v>
      </c>
      <c r="F195" s="6" t="s">
        <v>1102</v>
      </c>
      <c r="G195" s="6" t="s">
        <v>26366</v>
      </c>
      <c r="H195" s="6" t="s">
        <v>26367</v>
      </c>
      <c r="I195" s="6" t="s">
        <v>25594</v>
      </c>
      <c r="J195" s="6" t="s">
        <v>26368</v>
      </c>
      <c r="K195" s="6" t="s">
        <v>25696</v>
      </c>
      <c r="L195" s="6">
        <v>15</v>
      </c>
      <c r="M195" s="10" t="s">
        <v>333</v>
      </c>
      <c r="N195" s="10"/>
    </row>
    <row r="196" s="2" customFormat="1" ht="16.05" customHeight="1" spans="1:14">
      <c r="A196" s="6">
        <v>51435</v>
      </c>
      <c r="B196" s="6" t="s">
        <v>26369</v>
      </c>
      <c r="C196" s="6" t="s">
        <v>25566</v>
      </c>
      <c r="D196" s="6" t="s">
        <v>25567</v>
      </c>
      <c r="E196" s="6" t="s">
        <v>428</v>
      </c>
      <c r="F196" s="6" t="s">
        <v>1102</v>
      </c>
      <c r="G196" s="6" t="s">
        <v>26370</v>
      </c>
      <c r="H196" s="6" t="s">
        <v>26371</v>
      </c>
      <c r="I196" s="6" t="s">
        <v>25594</v>
      </c>
      <c r="J196" s="6" t="s">
        <v>26372</v>
      </c>
      <c r="K196" s="6" t="s">
        <v>25696</v>
      </c>
      <c r="L196" s="6">
        <v>15</v>
      </c>
      <c r="M196" s="10" t="s">
        <v>333</v>
      </c>
      <c r="N196" s="10"/>
    </row>
    <row r="197" s="2" customFormat="1" ht="16.05" customHeight="1" spans="1:14">
      <c r="A197" s="6">
        <v>56614</v>
      </c>
      <c r="B197" s="6" t="s">
        <v>26373</v>
      </c>
      <c r="C197" s="6" t="s">
        <v>25566</v>
      </c>
      <c r="D197" s="6" t="s">
        <v>25567</v>
      </c>
      <c r="E197" s="6" t="s">
        <v>428</v>
      </c>
      <c r="F197" s="6" t="s">
        <v>1102</v>
      </c>
      <c r="G197" s="6" t="s">
        <v>26374</v>
      </c>
      <c r="H197" s="6" t="s">
        <v>26303</v>
      </c>
      <c r="I197" s="6" t="s">
        <v>26304</v>
      </c>
      <c r="J197" s="6" t="s">
        <v>26375</v>
      </c>
      <c r="K197" s="6" t="s">
        <v>25696</v>
      </c>
      <c r="L197" s="6">
        <v>15</v>
      </c>
      <c r="M197" s="10" t="s">
        <v>333</v>
      </c>
      <c r="N197" s="10"/>
    </row>
    <row r="198" s="2" customFormat="1" ht="16.05" customHeight="1" spans="1:14">
      <c r="A198" s="6">
        <v>54685</v>
      </c>
      <c r="B198" s="6" t="s">
        <v>26376</v>
      </c>
      <c r="C198" s="6" t="s">
        <v>25566</v>
      </c>
      <c r="D198" s="6" t="s">
        <v>25567</v>
      </c>
      <c r="E198" s="6" t="s">
        <v>428</v>
      </c>
      <c r="F198" s="6" t="s">
        <v>1102</v>
      </c>
      <c r="G198" s="6" t="s">
        <v>26377</v>
      </c>
      <c r="H198" s="6" t="s">
        <v>26303</v>
      </c>
      <c r="I198" s="6" t="s">
        <v>26304</v>
      </c>
      <c r="J198" s="6" t="s">
        <v>26378</v>
      </c>
      <c r="K198" s="6" t="s">
        <v>25696</v>
      </c>
      <c r="L198" s="6">
        <v>15</v>
      </c>
      <c r="M198" s="10" t="s">
        <v>333</v>
      </c>
      <c r="N198" s="10"/>
    </row>
    <row r="199" s="2" customFormat="1" ht="16.05" customHeight="1" spans="1:14">
      <c r="A199" s="6">
        <v>51425</v>
      </c>
      <c r="B199" s="6" t="s">
        <v>26379</v>
      </c>
      <c r="C199" s="6" t="s">
        <v>25566</v>
      </c>
      <c r="D199" s="6" t="s">
        <v>25567</v>
      </c>
      <c r="E199" s="6" t="s">
        <v>428</v>
      </c>
      <c r="F199" s="6" t="s">
        <v>1102</v>
      </c>
      <c r="G199" s="6" t="s">
        <v>26380</v>
      </c>
      <c r="H199" s="6" t="s">
        <v>26381</v>
      </c>
      <c r="I199" s="6" t="s">
        <v>25594</v>
      </c>
      <c r="J199" s="6" t="s">
        <v>26382</v>
      </c>
      <c r="K199" s="6" t="s">
        <v>25696</v>
      </c>
      <c r="L199" s="6">
        <v>15</v>
      </c>
      <c r="M199" s="10" t="s">
        <v>333</v>
      </c>
      <c r="N199" s="10"/>
    </row>
    <row r="200" s="2" customFormat="1" ht="16.05" customHeight="1" spans="1:14">
      <c r="A200" s="6">
        <v>58136</v>
      </c>
      <c r="B200" s="6" t="s">
        <v>26383</v>
      </c>
      <c r="C200" s="6" t="s">
        <v>25566</v>
      </c>
      <c r="D200" s="6" t="s">
        <v>25567</v>
      </c>
      <c r="E200" s="6" t="s">
        <v>428</v>
      </c>
      <c r="F200" s="6" t="s">
        <v>1102</v>
      </c>
      <c r="G200" s="6" t="s">
        <v>26384</v>
      </c>
      <c r="H200" s="6" t="s">
        <v>26385</v>
      </c>
      <c r="I200" s="6" t="s">
        <v>26386</v>
      </c>
      <c r="J200" s="6" t="s">
        <v>26387</v>
      </c>
      <c r="K200" s="6" t="s">
        <v>25696</v>
      </c>
      <c r="L200" s="6">
        <v>15</v>
      </c>
      <c r="M200" s="10" t="s">
        <v>333</v>
      </c>
      <c r="N200" s="10"/>
    </row>
    <row r="201" s="2" customFormat="1" ht="16.05" customHeight="1" spans="1:14">
      <c r="A201" s="6">
        <v>57617</v>
      </c>
      <c r="B201" s="6" t="s">
        <v>26388</v>
      </c>
      <c r="C201" s="6" t="s">
        <v>25566</v>
      </c>
      <c r="D201" s="6" t="s">
        <v>25567</v>
      </c>
      <c r="E201" s="6" t="s">
        <v>428</v>
      </c>
      <c r="F201" s="6" t="s">
        <v>1102</v>
      </c>
      <c r="G201" s="6" t="s">
        <v>26389</v>
      </c>
      <c r="H201" s="6" t="s">
        <v>18977</v>
      </c>
      <c r="I201" s="6" t="s">
        <v>26135</v>
      </c>
      <c r="J201" s="6" t="s">
        <v>26390</v>
      </c>
      <c r="K201" s="6" t="s">
        <v>26391</v>
      </c>
      <c r="L201" s="6">
        <v>28</v>
      </c>
      <c r="M201" s="10" t="s">
        <v>333</v>
      </c>
      <c r="N201" s="10"/>
    </row>
    <row r="202" s="2" customFormat="1" ht="16.05" customHeight="1" spans="1:14">
      <c r="A202" s="6">
        <v>51889</v>
      </c>
      <c r="B202" s="6" t="s">
        <v>26392</v>
      </c>
      <c r="C202" s="6" t="s">
        <v>25566</v>
      </c>
      <c r="D202" s="6" t="s">
        <v>25567</v>
      </c>
      <c r="E202" s="6" t="s">
        <v>428</v>
      </c>
      <c r="F202" s="6" t="s">
        <v>1102</v>
      </c>
      <c r="G202" s="6" t="s">
        <v>26393</v>
      </c>
      <c r="H202" s="6" t="s">
        <v>1032</v>
      </c>
      <c r="I202" s="6" t="s">
        <v>26394</v>
      </c>
      <c r="J202" s="6" t="s">
        <v>26395</v>
      </c>
      <c r="K202" s="6" t="s">
        <v>26391</v>
      </c>
      <c r="L202" s="6">
        <v>28</v>
      </c>
      <c r="M202" s="10" t="s">
        <v>333</v>
      </c>
      <c r="N202" s="10"/>
    </row>
    <row r="203" s="2" customFormat="1" ht="16.05" customHeight="1" spans="1:14">
      <c r="A203" s="6">
        <v>57562</v>
      </c>
      <c r="B203" s="6" t="s">
        <v>26396</v>
      </c>
      <c r="C203" s="6" t="s">
        <v>25566</v>
      </c>
      <c r="D203" s="6" t="s">
        <v>25567</v>
      </c>
      <c r="E203" s="6" t="s">
        <v>428</v>
      </c>
      <c r="F203" s="6" t="s">
        <v>1102</v>
      </c>
      <c r="G203" s="6" t="s">
        <v>26397</v>
      </c>
      <c r="H203" s="6" t="s">
        <v>26398</v>
      </c>
      <c r="I203" s="6" t="s">
        <v>26399</v>
      </c>
      <c r="J203" s="6" t="s">
        <v>26400</v>
      </c>
      <c r="K203" s="6" t="s">
        <v>25822</v>
      </c>
      <c r="L203" s="6">
        <v>30</v>
      </c>
      <c r="M203" s="10" t="s">
        <v>368</v>
      </c>
      <c r="N203" s="10"/>
    </row>
    <row r="204" s="2" customFormat="1" ht="16.05" customHeight="1" spans="1:14">
      <c r="A204" s="6">
        <v>49147</v>
      </c>
      <c r="B204" s="6" t="s">
        <v>26401</v>
      </c>
      <c r="C204" s="6" t="s">
        <v>25566</v>
      </c>
      <c r="D204" s="6" t="s">
        <v>25567</v>
      </c>
      <c r="E204" s="6" t="s">
        <v>428</v>
      </c>
      <c r="F204" s="6" t="s">
        <v>1102</v>
      </c>
      <c r="G204" s="6" t="s">
        <v>26402</v>
      </c>
      <c r="H204" s="6" t="s">
        <v>26403</v>
      </c>
      <c r="I204" s="6" t="s">
        <v>5347</v>
      </c>
      <c r="J204" s="6" t="s">
        <v>26404</v>
      </c>
      <c r="K204" s="6" t="s">
        <v>25822</v>
      </c>
      <c r="L204" s="6">
        <v>30</v>
      </c>
      <c r="M204" s="10" t="s">
        <v>368</v>
      </c>
      <c r="N204" s="10"/>
    </row>
    <row r="205" s="2" customFormat="1" ht="16.05" customHeight="1" spans="1:14">
      <c r="A205" s="6">
        <v>58656</v>
      </c>
      <c r="B205" s="6" t="s">
        <v>26405</v>
      </c>
      <c r="C205" s="6" t="s">
        <v>25566</v>
      </c>
      <c r="D205" s="6" t="s">
        <v>25567</v>
      </c>
      <c r="E205" s="6" t="s">
        <v>428</v>
      </c>
      <c r="F205" s="6" t="s">
        <v>1102</v>
      </c>
      <c r="G205" s="6" t="s">
        <v>26406</v>
      </c>
      <c r="H205" s="6" t="s">
        <v>18951</v>
      </c>
      <c r="I205" s="6" t="s">
        <v>25708</v>
      </c>
      <c r="J205" s="6" t="s">
        <v>26407</v>
      </c>
      <c r="K205" s="6" t="s">
        <v>25822</v>
      </c>
      <c r="L205" s="6">
        <v>30</v>
      </c>
      <c r="M205" s="10" t="s">
        <v>368</v>
      </c>
      <c r="N205" s="10"/>
    </row>
    <row r="206" s="2" customFormat="1" ht="16.05" customHeight="1" spans="1:14">
      <c r="A206" s="6">
        <v>46417</v>
      </c>
      <c r="B206" s="6" t="s">
        <v>26408</v>
      </c>
      <c r="C206" s="6" t="s">
        <v>25566</v>
      </c>
      <c r="D206" s="6" t="s">
        <v>25567</v>
      </c>
      <c r="E206" s="6" t="s">
        <v>428</v>
      </c>
      <c r="F206" s="6" t="s">
        <v>1102</v>
      </c>
      <c r="G206" s="6" t="s">
        <v>26409</v>
      </c>
      <c r="H206" s="6" t="s">
        <v>26410</v>
      </c>
      <c r="I206" s="6" t="s">
        <v>26411</v>
      </c>
      <c r="J206" s="6" t="s">
        <v>26412</v>
      </c>
      <c r="K206" s="6" t="s">
        <v>25822</v>
      </c>
      <c r="L206" s="6">
        <v>30</v>
      </c>
      <c r="M206" s="10" t="s">
        <v>368</v>
      </c>
      <c r="N206" s="10"/>
    </row>
    <row r="207" s="2" customFormat="1" ht="16.05" customHeight="1" spans="1:14">
      <c r="A207" s="6">
        <v>55184</v>
      </c>
      <c r="B207" s="6" t="s">
        <v>26413</v>
      </c>
      <c r="C207" s="6" t="s">
        <v>25566</v>
      </c>
      <c r="D207" s="6" t="s">
        <v>25567</v>
      </c>
      <c r="E207" s="6" t="s">
        <v>428</v>
      </c>
      <c r="F207" s="6" t="s">
        <v>1102</v>
      </c>
      <c r="G207" s="6" t="s">
        <v>26414</v>
      </c>
      <c r="H207" s="6" t="s">
        <v>26303</v>
      </c>
      <c r="I207" s="6" t="s">
        <v>26304</v>
      </c>
      <c r="J207" s="6" t="s">
        <v>26415</v>
      </c>
      <c r="K207" s="6" t="s">
        <v>25822</v>
      </c>
      <c r="L207" s="6">
        <v>30</v>
      </c>
      <c r="M207" s="10" t="s">
        <v>368</v>
      </c>
      <c r="N207" s="10"/>
    </row>
    <row r="208" s="2" customFormat="1" ht="16.05" customHeight="1" spans="1:14">
      <c r="A208" s="6">
        <v>58584</v>
      </c>
      <c r="B208" s="6" t="s">
        <v>26416</v>
      </c>
      <c r="C208" s="6" t="s">
        <v>25566</v>
      </c>
      <c r="D208" s="6" t="s">
        <v>25567</v>
      </c>
      <c r="E208" s="6" t="s">
        <v>428</v>
      </c>
      <c r="F208" s="6" t="s">
        <v>1102</v>
      </c>
      <c r="G208" s="6" t="s">
        <v>26417</v>
      </c>
      <c r="H208" s="6" t="s">
        <v>26418</v>
      </c>
      <c r="I208" s="6" t="s">
        <v>3888</v>
      </c>
      <c r="J208" s="6" t="s">
        <v>26419</v>
      </c>
      <c r="K208" s="6" t="s">
        <v>25822</v>
      </c>
      <c r="L208" s="6">
        <v>30</v>
      </c>
      <c r="M208" s="10" t="s">
        <v>368</v>
      </c>
      <c r="N208" s="10"/>
    </row>
    <row r="209" s="2" customFormat="1" ht="16.05" customHeight="1" spans="1:14">
      <c r="A209" s="6">
        <v>56858</v>
      </c>
      <c r="B209" s="6" t="s">
        <v>26420</v>
      </c>
      <c r="C209" s="6" t="s">
        <v>25566</v>
      </c>
      <c r="D209" s="6" t="s">
        <v>25567</v>
      </c>
      <c r="E209" s="6" t="s">
        <v>428</v>
      </c>
      <c r="F209" s="6" t="s">
        <v>1102</v>
      </c>
      <c r="G209" s="6" t="s">
        <v>26421</v>
      </c>
      <c r="H209" s="6" t="s">
        <v>25646</v>
      </c>
      <c r="I209" s="6" t="s">
        <v>25647</v>
      </c>
      <c r="J209" s="6" t="s">
        <v>26422</v>
      </c>
      <c r="K209" s="6" t="s">
        <v>25822</v>
      </c>
      <c r="L209" s="6">
        <v>30</v>
      </c>
      <c r="M209" s="10" t="s">
        <v>368</v>
      </c>
      <c r="N209" s="10"/>
    </row>
    <row r="210" s="2" customFormat="1" ht="16.05" customHeight="1" spans="1:14">
      <c r="A210" s="6">
        <v>58256</v>
      </c>
      <c r="B210" s="6" t="s">
        <v>26423</v>
      </c>
      <c r="C210" s="6" t="s">
        <v>25566</v>
      </c>
      <c r="D210" s="6" t="s">
        <v>25567</v>
      </c>
      <c r="E210" s="6" t="s">
        <v>428</v>
      </c>
      <c r="F210" s="6" t="s">
        <v>1102</v>
      </c>
      <c r="G210" s="6" t="s">
        <v>26424</v>
      </c>
      <c r="H210" s="6" t="s">
        <v>26425</v>
      </c>
      <c r="I210" s="6" t="s">
        <v>26426</v>
      </c>
      <c r="J210" s="6" t="s">
        <v>26427</v>
      </c>
      <c r="K210" s="6" t="s">
        <v>25822</v>
      </c>
      <c r="L210" s="6">
        <v>30</v>
      </c>
      <c r="M210" s="10" t="s">
        <v>368</v>
      </c>
      <c r="N210" s="10"/>
    </row>
    <row r="211" s="2" customFormat="1" ht="16.05" customHeight="1" spans="1:14">
      <c r="A211" s="6">
        <v>56839</v>
      </c>
      <c r="B211" s="6" t="s">
        <v>26428</v>
      </c>
      <c r="C211" s="6" t="s">
        <v>25566</v>
      </c>
      <c r="D211" s="6" t="s">
        <v>25567</v>
      </c>
      <c r="E211" s="6" t="s">
        <v>428</v>
      </c>
      <c r="F211" s="6" t="s">
        <v>1102</v>
      </c>
      <c r="G211" s="6" t="s">
        <v>26429</v>
      </c>
      <c r="H211" s="6" t="s">
        <v>26430</v>
      </c>
      <c r="I211" s="6" t="s">
        <v>26431</v>
      </c>
      <c r="J211" s="6" t="s">
        <v>26432</v>
      </c>
      <c r="K211" s="6" t="s">
        <v>25822</v>
      </c>
      <c r="L211" s="6">
        <v>30</v>
      </c>
      <c r="M211" s="10" t="s">
        <v>368</v>
      </c>
      <c r="N211" s="10"/>
    </row>
    <row r="212" s="2" customFormat="1" ht="16.05" customHeight="1" spans="1:14">
      <c r="A212" s="6">
        <v>51413</v>
      </c>
      <c r="B212" s="6" t="s">
        <v>26433</v>
      </c>
      <c r="C212" s="6" t="s">
        <v>25566</v>
      </c>
      <c r="D212" s="6" t="s">
        <v>25567</v>
      </c>
      <c r="E212" s="6" t="s">
        <v>428</v>
      </c>
      <c r="F212" s="6" t="s">
        <v>1102</v>
      </c>
      <c r="G212" s="6" t="s">
        <v>26434</v>
      </c>
      <c r="H212" s="6" t="s">
        <v>26435</v>
      </c>
      <c r="I212" s="6" t="s">
        <v>26344</v>
      </c>
      <c r="J212" s="6" t="s">
        <v>26436</v>
      </c>
      <c r="K212" s="6" t="s">
        <v>25822</v>
      </c>
      <c r="L212" s="6">
        <v>30</v>
      </c>
      <c r="M212" s="10" t="s">
        <v>368</v>
      </c>
      <c r="N212" s="10"/>
    </row>
    <row r="213" s="2" customFormat="1" ht="16.05" customHeight="1" spans="1:14">
      <c r="A213" s="6">
        <v>46421</v>
      </c>
      <c r="B213" s="6" t="s">
        <v>26437</v>
      </c>
      <c r="C213" s="6" t="s">
        <v>25566</v>
      </c>
      <c r="D213" s="6" t="s">
        <v>25567</v>
      </c>
      <c r="E213" s="6" t="s">
        <v>428</v>
      </c>
      <c r="F213" s="6" t="s">
        <v>1102</v>
      </c>
      <c r="G213" s="6" t="s">
        <v>26438</v>
      </c>
      <c r="H213" s="6" t="s">
        <v>26439</v>
      </c>
      <c r="I213" s="6" t="s">
        <v>26411</v>
      </c>
      <c r="J213" s="6" t="s">
        <v>26440</v>
      </c>
      <c r="K213" s="6" t="s">
        <v>25822</v>
      </c>
      <c r="L213" s="6">
        <v>30</v>
      </c>
      <c r="M213" s="10" t="s">
        <v>368</v>
      </c>
      <c r="N213" s="10"/>
    </row>
    <row r="214" s="2" customFormat="1" ht="16.05" customHeight="1" spans="1:14">
      <c r="A214" s="6">
        <v>56499</v>
      </c>
      <c r="B214" s="6" t="s">
        <v>26441</v>
      </c>
      <c r="C214" s="6" t="s">
        <v>25566</v>
      </c>
      <c r="D214" s="6" t="s">
        <v>25567</v>
      </c>
      <c r="E214" s="6" t="s">
        <v>428</v>
      </c>
      <c r="F214" s="6" t="s">
        <v>1102</v>
      </c>
      <c r="G214" s="6" t="s">
        <v>26442</v>
      </c>
      <c r="H214" s="6" t="s">
        <v>26443</v>
      </c>
      <c r="I214" s="6" t="s">
        <v>26348</v>
      </c>
      <c r="J214" s="6" t="s">
        <v>26444</v>
      </c>
      <c r="K214" s="6" t="s">
        <v>25822</v>
      </c>
      <c r="L214" s="6">
        <v>30</v>
      </c>
      <c r="M214" s="10" t="s">
        <v>368</v>
      </c>
      <c r="N214" s="10"/>
    </row>
    <row r="215" s="2" customFormat="1" ht="16.05" customHeight="1" spans="1:14">
      <c r="A215" s="6">
        <v>46602</v>
      </c>
      <c r="B215" s="6" t="s">
        <v>26445</v>
      </c>
      <c r="C215" s="6" t="s">
        <v>25566</v>
      </c>
      <c r="D215" s="6" t="s">
        <v>25567</v>
      </c>
      <c r="E215" s="6" t="s">
        <v>428</v>
      </c>
      <c r="F215" s="6" t="s">
        <v>1102</v>
      </c>
      <c r="G215" s="6" t="s">
        <v>26446</v>
      </c>
      <c r="H215" s="6" t="s">
        <v>26297</v>
      </c>
      <c r="I215" s="6" t="s">
        <v>26298</v>
      </c>
      <c r="J215" s="6" t="s">
        <v>26447</v>
      </c>
      <c r="K215" s="6" t="s">
        <v>25822</v>
      </c>
      <c r="L215" s="6">
        <v>30</v>
      </c>
      <c r="M215" s="10" t="s">
        <v>368</v>
      </c>
      <c r="N215" s="10"/>
    </row>
    <row r="216" s="2" customFormat="1" ht="16.05" customHeight="1" spans="1:14">
      <c r="A216" s="6">
        <v>56648</v>
      </c>
      <c r="B216" s="6" t="s">
        <v>26448</v>
      </c>
      <c r="C216" s="6" t="s">
        <v>25566</v>
      </c>
      <c r="D216" s="6" t="s">
        <v>25567</v>
      </c>
      <c r="E216" s="6" t="s">
        <v>428</v>
      </c>
      <c r="F216" s="6" t="s">
        <v>1102</v>
      </c>
      <c r="G216" s="6" t="s">
        <v>26449</v>
      </c>
      <c r="H216" s="6" t="s">
        <v>26303</v>
      </c>
      <c r="I216" s="6" t="s">
        <v>26304</v>
      </c>
      <c r="J216" s="6" t="s">
        <v>26450</v>
      </c>
      <c r="K216" s="6" t="s">
        <v>25822</v>
      </c>
      <c r="L216" s="6">
        <v>30</v>
      </c>
      <c r="M216" s="10" t="s">
        <v>368</v>
      </c>
      <c r="N216" s="10"/>
    </row>
    <row r="217" s="2" customFormat="1" ht="16.05" customHeight="1" spans="1:14">
      <c r="A217" s="6">
        <v>58926</v>
      </c>
      <c r="B217" s="6" t="s">
        <v>26451</v>
      </c>
      <c r="C217" s="6" t="s">
        <v>25566</v>
      </c>
      <c r="D217" s="6" t="s">
        <v>25567</v>
      </c>
      <c r="E217" s="6" t="s">
        <v>428</v>
      </c>
      <c r="F217" s="6" t="s">
        <v>1102</v>
      </c>
      <c r="G217" s="6" t="s">
        <v>26452</v>
      </c>
      <c r="H217" s="6" t="s">
        <v>26425</v>
      </c>
      <c r="I217" s="6" t="s">
        <v>26453</v>
      </c>
      <c r="J217" s="6" t="s">
        <v>26454</v>
      </c>
      <c r="K217" s="6" t="s">
        <v>25822</v>
      </c>
      <c r="L217" s="6">
        <v>30</v>
      </c>
      <c r="M217" s="10" t="s">
        <v>368</v>
      </c>
      <c r="N217" s="10"/>
    </row>
    <row r="218" s="2" customFormat="1" ht="16.05" customHeight="1" spans="1:14">
      <c r="A218" s="6">
        <v>56610</v>
      </c>
      <c r="B218" s="6" t="s">
        <v>26455</v>
      </c>
      <c r="C218" s="6" t="s">
        <v>25566</v>
      </c>
      <c r="D218" s="6" t="s">
        <v>25567</v>
      </c>
      <c r="E218" s="6" t="s">
        <v>428</v>
      </c>
      <c r="F218" s="6" t="s">
        <v>1102</v>
      </c>
      <c r="G218" s="6" t="s">
        <v>26456</v>
      </c>
      <c r="H218" s="6" t="s">
        <v>26457</v>
      </c>
      <c r="I218" s="6" t="s">
        <v>25948</v>
      </c>
      <c r="J218" s="6" t="s">
        <v>26458</v>
      </c>
      <c r="K218" s="6" t="s">
        <v>25822</v>
      </c>
      <c r="L218" s="6">
        <v>30</v>
      </c>
      <c r="M218" s="10" t="s">
        <v>368</v>
      </c>
      <c r="N218" s="10"/>
    </row>
    <row r="219" s="2" customFormat="1" ht="16.05" customHeight="1" spans="1:14">
      <c r="A219" s="6">
        <v>47279</v>
      </c>
      <c r="B219" s="6" t="s">
        <v>26459</v>
      </c>
      <c r="C219" s="6" t="s">
        <v>25566</v>
      </c>
      <c r="D219" s="6" t="s">
        <v>25567</v>
      </c>
      <c r="E219" s="6" t="s">
        <v>428</v>
      </c>
      <c r="F219" s="6" t="s">
        <v>1102</v>
      </c>
      <c r="G219" s="6" t="s">
        <v>26460</v>
      </c>
      <c r="H219" s="6" t="s">
        <v>26461</v>
      </c>
      <c r="I219" s="6" t="s">
        <v>26284</v>
      </c>
      <c r="J219" s="6" t="s">
        <v>26462</v>
      </c>
      <c r="K219" s="6" t="s">
        <v>25822</v>
      </c>
      <c r="L219" s="6">
        <v>30</v>
      </c>
      <c r="M219" s="10" t="s">
        <v>368</v>
      </c>
      <c r="N219" s="10"/>
    </row>
    <row r="220" s="2" customFormat="1" ht="16.05" customHeight="1" spans="1:14">
      <c r="A220" s="6">
        <v>62228</v>
      </c>
      <c r="B220" s="6" t="s">
        <v>26463</v>
      </c>
      <c r="C220" s="6" t="s">
        <v>25566</v>
      </c>
      <c r="D220" s="6" t="s">
        <v>25567</v>
      </c>
      <c r="E220" s="6" t="s">
        <v>428</v>
      </c>
      <c r="F220" s="6" t="s">
        <v>1102</v>
      </c>
      <c r="G220" s="6" t="s">
        <v>26464</v>
      </c>
      <c r="H220" s="6" t="s">
        <v>26465</v>
      </c>
      <c r="I220" s="6" t="s">
        <v>26466</v>
      </c>
      <c r="J220" s="6" t="s">
        <v>26467</v>
      </c>
      <c r="K220" s="6" t="s">
        <v>25822</v>
      </c>
      <c r="L220" s="6">
        <v>30</v>
      </c>
      <c r="M220" s="10" t="s">
        <v>368</v>
      </c>
      <c r="N220" s="10"/>
    </row>
    <row r="221" s="2" customFormat="1" ht="16.05" customHeight="1" spans="1:14">
      <c r="A221" s="6">
        <v>56508</v>
      </c>
      <c r="B221" s="6" t="s">
        <v>26468</v>
      </c>
      <c r="C221" s="6" t="s">
        <v>25566</v>
      </c>
      <c r="D221" s="6" t="s">
        <v>25567</v>
      </c>
      <c r="E221" s="6" t="s">
        <v>428</v>
      </c>
      <c r="F221" s="6" t="s">
        <v>1102</v>
      </c>
      <c r="G221" s="6" t="s">
        <v>26469</v>
      </c>
      <c r="H221" s="6" t="s">
        <v>26470</v>
      </c>
      <c r="I221" s="6" t="s">
        <v>26309</v>
      </c>
      <c r="J221" s="6" t="s">
        <v>26471</v>
      </c>
      <c r="K221" s="6" t="s">
        <v>25822</v>
      </c>
      <c r="L221" s="6">
        <v>30</v>
      </c>
      <c r="M221" s="10" t="s">
        <v>368</v>
      </c>
      <c r="N221" s="10"/>
    </row>
    <row r="222" s="2" customFormat="1" ht="16.05" customHeight="1" spans="1:14">
      <c r="A222" s="6">
        <v>58544</v>
      </c>
      <c r="B222" s="6" t="s">
        <v>26472</v>
      </c>
      <c r="C222" s="6" t="s">
        <v>25566</v>
      </c>
      <c r="D222" s="6" t="s">
        <v>25567</v>
      </c>
      <c r="E222" s="6" t="s">
        <v>428</v>
      </c>
      <c r="F222" s="6" t="s">
        <v>1102</v>
      </c>
      <c r="G222" s="6" t="s">
        <v>26473</v>
      </c>
      <c r="H222" s="6" t="s">
        <v>26474</v>
      </c>
      <c r="I222" s="6" t="s">
        <v>3888</v>
      </c>
      <c r="J222" s="6" t="s">
        <v>26475</v>
      </c>
      <c r="K222" s="6" t="s">
        <v>25822</v>
      </c>
      <c r="L222" s="6">
        <v>30</v>
      </c>
      <c r="M222" s="10" t="s">
        <v>368</v>
      </c>
      <c r="N222" s="10"/>
    </row>
    <row r="223" s="2" customFormat="1" ht="16.05" customHeight="1" spans="1:14">
      <c r="A223" s="6">
        <v>58808</v>
      </c>
      <c r="B223" s="6" t="s">
        <v>26476</v>
      </c>
      <c r="C223" s="6" t="s">
        <v>25566</v>
      </c>
      <c r="D223" s="6" t="s">
        <v>25567</v>
      </c>
      <c r="E223" s="6" t="s">
        <v>428</v>
      </c>
      <c r="F223" s="6" t="s">
        <v>1102</v>
      </c>
      <c r="G223" s="6" t="s">
        <v>26477</v>
      </c>
      <c r="H223" s="6" t="s">
        <v>26478</v>
      </c>
      <c r="I223" s="6" t="s">
        <v>3888</v>
      </c>
      <c r="J223" s="6" t="s">
        <v>26479</v>
      </c>
      <c r="K223" s="6" t="s">
        <v>25822</v>
      </c>
      <c r="L223" s="6">
        <v>30</v>
      </c>
      <c r="M223" s="10" t="s">
        <v>368</v>
      </c>
      <c r="N223" s="10"/>
    </row>
    <row r="224" s="2" customFormat="1" ht="16.05" customHeight="1" spans="1:14">
      <c r="A224" s="6">
        <v>54552</v>
      </c>
      <c r="B224" s="6" t="s">
        <v>26480</v>
      </c>
      <c r="C224" s="6" t="s">
        <v>25566</v>
      </c>
      <c r="D224" s="6" t="s">
        <v>25567</v>
      </c>
      <c r="E224" s="6" t="s">
        <v>428</v>
      </c>
      <c r="F224" s="6" t="s">
        <v>1102</v>
      </c>
      <c r="G224" s="6" t="s">
        <v>26481</v>
      </c>
      <c r="H224" s="6" t="s">
        <v>26303</v>
      </c>
      <c r="I224" s="6" t="s">
        <v>26304</v>
      </c>
      <c r="J224" s="6" t="s">
        <v>26482</v>
      </c>
      <c r="K224" s="6" t="s">
        <v>25822</v>
      </c>
      <c r="L224" s="6">
        <v>30</v>
      </c>
      <c r="M224" s="10" t="s">
        <v>368</v>
      </c>
      <c r="N224" s="10"/>
    </row>
    <row r="225" s="2" customFormat="1" ht="16.05" customHeight="1" spans="1:14">
      <c r="A225" s="6">
        <v>58514</v>
      </c>
      <c r="B225" s="6" t="s">
        <v>26483</v>
      </c>
      <c r="C225" s="6" t="s">
        <v>25566</v>
      </c>
      <c r="D225" s="6" t="s">
        <v>25567</v>
      </c>
      <c r="E225" s="6" t="s">
        <v>428</v>
      </c>
      <c r="F225" s="6" t="s">
        <v>1102</v>
      </c>
      <c r="G225" s="6" t="s">
        <v>26484</v>
      </c>
      <c r="H225" s="6" t="s">
        <v>26303</v>
      </c>
      <c r="I225" s="6" t="s">
        <v>26304</v>
      </c>
      <c r="J225" s="6" t="s">
        <v>26485</v>
      </c>
      <c r="K225" s="6" t="s">
        <v>25822</v>
      </c>
      <c r="L225" s="6">
        <v>30</v>
      </c>
      <c r="M225" s="10" t="s">
        <v>368</v>
      </c>
      <c r="N225" s="10"/>
    </row>
    <row r="226" s="2" customFormat="1" ht="16.05" customHeight="1" spans="1:14">
      <c r="A226" s="6">
        <v>48137</v>
      </c>
      <c r="B226" s="6" t="s">
        <v>26486</v>
      </c>
      <c r="C226" s="6" t="s">
        <v>25566</v>
      </c>
      <c r="D226" s="6" t="s">
        <v>25567</v>
      </c>
      <c r="E226" s="6" t="s">
        <v>428</v>
      </c>
      <c r="F226" s="6" t="s">
        <v>1102</v>
      </c>
      <c r="G226" s="6" t="s">
        <v>26487</v>
      </c>
      <c r="H226" s="6" t="s">
        <v>26488</v>
      </c>
      <c r="I226" s="6" t="s">
        <v>25880</v>
      </c>
      <c r="J226" s="6" t="s">
        <v>26489</v>
      </c>
      <c r="K226" s="6" t="s">
        <v>25822</v>
      </c>
      <c r="L226" s="6">
        <v>30</v>
      </c>
      <c r="M226" s="10" t="s">
        <v>368</v>
      </c>
      <c r="N226" s="10"/>
    </row>
    <row r="227" s="2" customFormat="1" ht="16.05" customHeight="1" spans="1:14">
      <c r="A227" s="6">
        <v>58924</v>
      </c>
      <c r="B227" s="6" t="s">
        <v>26490</v>
      </c>
      <c r="C227" s="6" t="s">
        <v>25566</v>
      </c>
      <c r="D227" s="6" t="s">
        <v>25567</v>
      </c>
      <c r="E227" s="6" t="s">
        <v>428</v>
      </c>
      <c r="F227" s="6" t="s">
        <v>1102</v>
      </c>
      <c r="G227" s="6" t="s">
        <v>26491</v>
      </c>
      <c r="H227" s="6" t="s">
        <v>26492</v>
      </c>
      <c r="I227" s="6" t="s">
        <v>26493</v>
      </c>
      <c r="J227" s="6" t="s">
        <v>26494</v>
      </c>
      <c r="K227" s="6" t="s">
        <v>25822</v>
      </c>
      <c r="L227" s="6">
        <v>30</v>
      </c>
      <c r="M227" s="10" t="s">
        <v>368</v>
      </c>
      <c r="N227" s="10"/>
    </row>
    <row r="228" s="2" customFormat="1" ht="16.05" customHeight="1" spans="1:14">
      <c r="A228" s="6">
        <v>46161</v>
      </c>
      <c r="B228" s="6" t="s">
        <v>26495</v>
      </c>
      <c r="C228" s="6" t="s">
        <v>25566</v>
      </c>
      <c r="D228" s="6" t="s">
        <v>25567</v>
      </c>
      <c r="E228" s="6" t="s">
        <v>428</v>
      </c>
      <c r="F228" s="6" t="s">
        <v>1102</v>
      </c>
      <c r="G228" s="6" t="s">
        <v>26496</v>
      </c>
      <c r="H228" s="6" t="s">
        <v>26497</v>
      </c>
      <c r="I228" s="6" t="s">
        <v>26411</v>
      </c>
      <c r="J228" s="6" t="s">
        <v>26498</v>
      </c>
      <c r="K228" s="6" t="s">
        <v>25822</v>
      </c>
      <c r="L228" s="6">
        <v>30</v>
      </c>
      <c r="M228" s="10" t="s">
        <v>368</v>
      </c>
      <c r="N228" s="10"/>
    </row>
    <row r="229" s="2" customFormat="1" ht="16.05" customHeight="1" spans="1:14">
      <c r="A229" s="6">
        <v>56607</v>
      </c>
      <c r="B229" s="6" t="s">
        <v>26499</v>
      </c>
      <c r="C229" s="6" t="s">
        <v>25566</v>
      </c>
      <c r="D229" s="6" t="s">
        <v>25567</v>
      </c>
      <c r="E229" s="6" t="s">
        <v>428</v>
      </c>
      <c r="F229" s="6" t="s">
        <v>1102</v>
      </c>
      <c r="G229" s="6" t="s">
        <v>26500</v>
      </c>
      <c r="H229" s="6" t="s">
        <v>26303</v>
      </c>
      <c r="I229" s="6" t="s">
        <v>26304</v>
      </c>
      <c r="J229" s="6" t="s">
        <v>26501</v>
      </c>
      <c r="K229" s="6" t="s">
        <v>25822</v>
      </c>
      <c r="L229" s="6">
        <v>30</v>
      </c>
      <c r="M229" s="10" t="s">
        <v>368</v>
      </c>
      <c r="N229" s="10"/>
    </row>
    <row r="230" s="2" customFormat="1" ht="16.05" customHeight="1" spans="1:14">
      <c r="A230" s="6">
        <v>58646</v>
      </c>
      <c r="B230" s="6" t="s">
        <v>26502</v>
      </c>
      <c r="C230" s="6" t="s">
        <v>25566</v>
      </c>
      <c r="D230" s="6" t="s">
        <v>25567</v>
      </c>
      <c r="E230" s="6" t="s">
        <v>428</v>
      </c>
      <c r="F230" s="6" t="s">
        <v>1102</v>
      </c>
      <c r="G230" s="6" t="s">
        <v>26503</v>
      </c>
      <c r="H230" s="6" t="s">
        <v>26504</v>
      </c>
      <c r="I230" s="6" t="s">
        <v>26505</v>
      </c>
      <c r="J230" s="6" t="s">
        <v>26506</v>
      </c>
      <c r="K230" s="6" t="s">
        <v>25822</v>
      </c>
      <c r="L230" s="6">
        <v>30</v>
      </c>
      <c r="M230" s="10" t="s">
        <v>368</v>
      </c>
      <c r="N230" s="10"/>
    </row>
    <row r="231" s="2" customFormat="1" ht="16.05" customHeight="1" spans="1:14">
      <c r="A231" s="6">
        <v>50796</v>
      </c>
      <c r="B231" s="6" t="s">
        <v>26507</v>
      </c>
      <c r="C231" s="6" t="s">
        <v>25566</v>
      </c>
      <c r="D231" s="6" t="s">
        <v>25567</v>
      </c>
      <c r="E231" s="6" t="s">
        <v>428</v>
      </c>
      <c r="F231" s="6" t="s">
        <v>1102</v>
      </c>
      <c r="G231" s="6" t="s">
        <v>26508</v>
      </c>
      <c r="H231" s="6" t="s">
        <v>13849</v>
      </c>
      <c r="I231" s="6" t="s">
        <v>13850</v>
      </c>
      <c r="J231" s="6" t="s">
        <v>26509</v>
      </c>
      <c r="K231" s="6" t="s">
        <v>25822</v>
      </c>
      <c r="L231" s="6">
        <v>30</v>
      </c>
      <c r="M231" s="10" t="s">
        <v>368</v>
      </c>
      <c r="N231" s="10"/>
    </row>
    <row r="232" s="2" customFormat="1" ht="16.05" customHeight="1" spans="1:14">
      <c r="A232" s="19"/>
      <c r="E232" s="19"/>
      <c r="K232" s="19"/>
      <c r="L232" s="19"/>
      <c r="M232" s="3"/>
      <c r="N232" s="3"/>
    </row>
    <row r="233" ht="35" customHeight="1" spans="1:15">
      <c r="A233" s="4" t="s">
        <v>26510</v>
      </c>
      <c r="B233" s="4"/>
      <c r="C233" s="4"/>
      <c r="D233" s="4"/>
      <c r="E233" s="4"/>
      <c r="F233" s="4"/>
      <c r="G233" s="4"/>
      <c r="H233" s="4"/>
      <c r="I233" s="4"/>
      <c r="J233" s="4"/>
      <c r="K233" s="4"/>
      <c r="L233" s="4"/>
      <c r="M233" s="4"/>
      <c r="N233" s="4"/>
      <c r="O233" s="4"/>
    </row>
    <row r="234" ht="16.05" customHeight="1" spans="1:15">
      <c r="A234" s="10" t="s">
        <v>1</v>
      </c>
      <c r="B234" s="10" t="s">
        <v>13911</v>
      </c>
      <c r="C234" s="10" t="s">
        <v>13912</v>
      </c>
      <c r="D234" s="10" t="s">
        <v>13913</v>
      </c>
      <c r="E234" s="10" t="s">
        <v>285</v>
      </c>
      <c r="F234" s="10" t="s">
        <v>13914</v>
      </c>
      <c r="G234" s="10" t="s">
        <v>13915</v>
      </c>
      <c r="H234" s="10" t="s">
        <v>4</v>
      </c>
      <c r="I234" s="10" t="s">
        <v>13916</v>
      </c>
      <c r="J234" s="10" t="s">
        <v>13917</v>
      </c>
      <c r="K234" s="10" t="s">
        <v>1751</v>
      </c>
      <c r="L234" s="10" t="s">
        <v>1752</v>
      </c>
      <c r="M234" s="10" t="s">
        <v>1753</v>
      </c>
      <c r="N234" s="26" t="s">
        <v>7</v>
      </c>
      <c r="O234" s="10" t="s">
        <v>288</v>
      </c>
    </row>
    <row r="235" ht="16.05" customHeight="1" spans="1:15">
      <c r="A235" s="6">
        <v>47334</v>
      </c>
      <c r="B235" s="6" t="s">
        <v>26511</v>
      </c>
      <c r="C235" s="6" t="s">
        <v>25566</v>
      </c>
      <c r="D235" s="6" t="s">
        <v>26512</v>
      </c>
      <c r="E235" s="6" t="s">
        <v>292</v>
      </c>
      <c r="F235" s="6" t="s">
        <v>293</v>
      </c>
      <c r="G235" s="6" t="s">
        <v>26513</v>
      </c>
      <c r="H235" s="6" t="s">
        <v>26514</v>
      </c>
      <c r="I235" s="6" t="s">
        <v>26515</v>
      </c>
      <c r="J235" s="6" t="s">
        <v>26516</v>
      </c>
      <c r="K235" s="6" t="s">
        <v>26517</v>
      </c>
      <c r="L235" s="6">
        <v>27</v>
      </c>
      <c r="M235" s="6">
        <v>1</v>
      </c>
      <c r="N235" s="26" t="s">
        <v>298</v>
      </c>
      <c r="O235" s="10" t="s">
        <v>299</v>
      </c>
    </row>
    <row r="236" ht="16.05" customHeight="1" spans="1:15">
      <c r="A236" s="6">
        <v>48612</v>
      </c>
      <c r="B236" s="6" t="s">
        <v>26518</v>
      </c>
      <c r="C236" s="6" t="s">
        <v>25566</v>
      </c>
      <c r="D236" s="6" t="s">
        <v>26512</v>
      </c>
      <c r="E236" s="6" t="s">
        <v>292</v>
      </c>
      <c r="F236" s="6" t="s">
        <v>293</v>
      </c>
      <c r="G236" s="6" t="s">
        <v>26519</v>
      </c>
      <c r="H236" s="6" t="s">
        <v>26520</v>
      </c>
      <c r="I236" s="6" t="s">
        <v>26521</v>
      </c>
      <c r="J236" s="6" t="s">
        <v>26522</v>
      </c>
      <c r="K236" s="6" t="s">
        <v>26523</v>
      </c>
      <c r="L236" s="6">
        <v>27</v>
      </c>
      <c r="M236" s="6">
        <v>2</v>
      </c>
      <c r="N236" s="26" t="s">
        <v>311</v>
      </c>
      <c r="O236" s="10" t="s">
        <v>299</v>
      </c>
    </row>
    <row r="237" ht="16.05" customHeight="1" spans="1:15">
      <c r="A237" s="6">
        <v>50204</v>
      </c>
      <c r="B237" s="6" t="s">
        <v>26524</v>
      </c>
      <c r="C237" s="6" t="s">
        <v>25566</v>
      </c>
      <c r="D237" s="6" t="s">
        <v>26512</v>
      </c>
      <c r="E237" s="6" t="s">
        <v>292</v>
      </c>
      <c r="F237" s="6" t="s">
        <v>293</v>
      </c>
      <c r="G237" s="6" t="s">
        <v>26525</v>
      </c>
      <c r="H237" s="6" t="s">
        <v>3107</v>
      </c>
      <c r="I237" s="6" t="s">
        <v>26526</v>
      </c>
      <c r="J237" s="6" t="s">
        <v>26527</v>
      </c>
      <c r="K237" s="6" t="s">
        <v>26528</v>
      </c>
      <c r="L237" s="6">
        <v>50</v>
      </c>
      <c r="M237" s="6">
        <v>3</v>
      </c>
      <c r="N237" s="26" t="s">
        <v>322</v>
      </c>
      <c r="O237" s="10" t="s">
        <v>299</v>
      </c>
    </row>
    <row r="238" ht="16.05" customHeight="1" spans="1:15">
      <c r="A238" s="6">
        <v>48685</v>
      </c>
      <c r="B238" s="6" t="s">
        <v>26529</v>
      </c>
      <c r="C238" s="6" t="s">
        <v>25566</v>
      </c>
      <c r="D238" s="6" t="s">
        <v>26512</v>
      </c>
      <c r="E238" s="6" t="s">
        <v>292</v>
      </c>
      <c r="F238" s="6" t="s">
        <v>293</v>
      </c>
      <c r="G238" s="6" t="s">
        <v>26530</v>
      </c>
      <c r="H238" s="6" t="s">
        <v>26531</v>
      </c>
      <c r="I238" s="6" t="s">
        <v>26532</v>
      </c>
      <c r="J238" s="6" t="s">
        <v>26533</v>
      </c>
      <c r="K238" s="6" t="s">
        <v>26534</v>
      </c>
      <c r="L238" s="6">
        <v>50</v>
      </c>
      <c r="M238" s="6">
        <v>4</v>
      </c>
      <c r="N238" s="27" t="s">
        <v>333</v>
      </c>
      <c r="O238" s="10"/>
    </row>
    <row r="239" ht="16.05" customHeight="1" spans="1:15">
      <c r="A239" s="6">
        <v>56650</v>
      </c>
      <c r="B239" s="6" t="s">
        <v>26535</v>
      </c>
      <c r="C239" s="6" t="s">
        <v>25566</v>
      </c>
      <c r="D239" s="6" t="s">
        <v>26512</v>
      </c>
      <c r="E239" s="6" t="s">
        <v>292</v>
      </c>
      <c r="F239" s="6" t="s">
        <v>293</v>
      </c>
      <c r="G239" s="6" t="s">
        <v>26536</v>
      </c>
      <c r="H239" s="6" t="s">
        <v>26537</v>
      </c>
      <c r="I239" s="6" t="s">
        <v>26538</v>
      </c>
      <c r="J239" s="6" t="s">
        <v>26539</v>
      </c>
      <c r="K239" s="6" t="s">
        <v>26540</v>
      </c>
      <c r="L239" s="6">
        <v>35</v>
      </c>
      <c r="M239" s="6">
        <v>5</v>
      </c>
      <c r="N239" s="27" t="s">
        <v>333</v>
      </c>
      <c r="O239" s="10"/>
    </row>
    <row r="240" ht="16.05" customHeight="1" spans="1:15">
      <c r="A240" s="6">
        <v>54487</v>
      </c>
      <c r="B240" s="6" t="s">
        <v>26541</v>
      </c>
      <c r="C240" s="6" t="s">
        <v>25566</v>
      </c>
      <c r="D240" s="6" t="s">
        <v>26512</v>
      </c>
      <c r="E240" s="6" t="s">
        <v>292</v>
      </c>
      <c r="F240" s="6" t="s">
        <v>293</v>
      </c>
      <c r="G240" s="6" t="s">
        <v>26542</v>
      </c>
      <c r="H240" s="6" t="s">
        <v>26543</v>
      </c>
      <c r="I240" s="6" t="s">
        <v>26544</v>
      </c>
      <c r="J240" s="6" t="s">
        <v>26545</v>
      </c>
      <c r="K240" s="6" t="s">
        <v>26546</v>
      </c>
      <c r="L240" s="6">
        <v>63</v>
      </c>
      <c r="M240" s="6">
        <v>6</v>
      </c>
      <c r="N240" s="27" t="s">
        <v>333</v>
      </c>
      <c r="O240" s="10"/>
    </row>
    <row r="241" ht="16.05" customHeight="1" spans="1:15">
      <c r="A241" s="6">
        <v>56446</v>
      </c>
      <c r="B241" s="6" t="s">
        <v>26547</v>
      </c>
      <c r="C241" s="6" t="s">
        <v>25566</v>
      </c>
      <c r="D241" s="6" t="s">
        <v>26512</v>
      </c>
      <c r="E241" s="6" t="s">
        <v>292</v>
      </c>
      <c r="F241" s="6" t="s">
        <v>293</v>
      </c>
      <c r="G241" s="6" t="s">
        <v>26548</v>
      </c>
      <c r="H241" s="6" t="s">
        <v>26549</v>
      </c>
      <c r="I241" s="6" t="s">
        <v>26550</v>
      </c>
      <c r="J241" s="6" t="s">
        <v>26551</v>
      </c>
      <c r="K241" s="6" t="s">
        <v>26552</v>
      </c>
      <c r="L241" s="6">
        <v>188</v>
      </c>
      <c r="M241" s="6">
        <v>7</v>
      </c>
      <c r="N241" s="27" t="s">
        <v>368</v>
      </c>
      <c r="O241" s="10"/>
    </row>
    <row r="242" ht="16.05" customHeight="1" spans="1:15">
      <c r="A242" s="6">
        <v>46880</v>
      </c>
      <c r="B242" s="6" t="s">
        <v>26553</v>
      </c>
      <c r="C242" s="6" t="s">
        <v>25566</v>
      </c>
      <c r="D242" s="6" t="s">
        <v>26512</v>
      </c>
      <c r="E242" s="6" t="s">
        <v>292</v>
      </c>
      <c r="F242" s="6" t="s">
        <v>293</v>
      </c>
      <c r="G242" s="6" t="s">
        <v>26554</v>
      </c>
      <c r="H242" s="6" t="s">
        <v>26555</v>
      </c>
      <c r="I242" s="6" t="s">
        <v>26556</v>
      </c>
      <c r="J242" s="6" t="s">
        <v>26557</v>
      </c>
      <c r="K242" s="6" t="s">
        <v>26558</v>
      </c>
      <c r="L242" s="6">
        <v>37</v>
      </c>
      <c r="M242" s="6">
        <v>8</v>
      </c>
      <c r="N242" s="27" t="s">
        <v>368</v>
      </c>
      <c r="O242" s="10"/>
    </row>
    <row r="243" ht="16.05" customHeight="1" spans="1:15">
      <c r="A243" s="6">
        <v>51146</v>
      </c>
      <c r="B243" s="6" t="s">
        <v>26559</v>
      </c>
      <c r="C243" s="6" t="s">
        <v>25566</v>
      </c>
      <c r="D243" s="6" t="s">
        <v>26512</v>
      </c>
      <c r="E243" s="6" t="s">
        <v>292</v>
      </c>
      <c r="F243" s="6" t="s">
        <v>293</v>
      </c>
      <c r="G243" s="6" t="s">
        <v>26560</v>
      </c>
      <c r="H243" s="6" t="s">
        <v>26561</v>
      </c>
      <c r="I243" s="6" t="s">
        <v>26562</v>
      </c>
      <c r="J243" s="6" t="s">
        <v>26563</v>
      </c>
      <c r="K243" s="6" t="s">
        <v>26564</v>
      </c>
      <c r="L243" s="6">
        <v>90</v>
      </c>
      <c r="M243" s="6">
        <v>9</v>
      </c>
      <c r="N243" s="27" t="s">
        <v>368</v>
      </c>
      <c r="O243" s="10"/>
    </row>
    <row r="244" ht="16.05" customHeight="1" spans="1:15">
      <c r="A244" s="6">
        <v>56455</v>
      </c>
      <c r="B244" s="6" t="s">
        <v>26565</v>
      </c>
      <c r="C244" s="6" t="s">
        <v>25566</v>
      </c>
      <c r="D244" s="6" t="s">
        <v>26512</v>
      </c>
      <c r="E244" s="6" t="s">
        <v>292</v>
      </c>
      <c r="F244" s="6" t="s">
        <v>293</v>
      </c>
      <c r="G244" s="6" t="s">
        <v>26566</v>
      </c>
      <c r="H244" s="6" t="s">
        <v>26549</v>
      </c>
      <c r="I244" s="6" t="s">
        <v>26550</v>
      </c>
      <c r="J244" s="6" t="s">
        <v>26567</v>
      </c>
      <c r="K244" s="6" t="s">
        <v>26568</v>
      </c>
      <c r="L244" s="6">
        <v>109</v>
      </c>
      <c r="M244" s="6">
        <v>10</v>
      </c>
      <c r="N244" s="27" t="s">
        <v>368</v>
      </c>
      <c r="O244" s="10"/>
    </row>
    <row r="245" ht="16.05" customHeight="1" spans="1:15">
      <c r="A245" s="6">
        <v>54442</v>
      </c>
      <c r="B245" s="6" t="s">
        <v>26569</v>
      </c>
      <c r="C245" s="6" t="s">
        <v>25566</v>
      </c>
      <c r="D245" s="6" t="s">
        <v>26512</v>
      </c>
      <c r="E245" s="6" t="s">
        <v>292</v>
      </c>
      <c r="F245" s="6" t="s">
        <v>293</v>
      </c>
      <c r="G245" s="6" t="s">
        <v>26570</v>
      </c>
      <c r="H245" s="6" t="s">
        <v>26543</v>
      </c>
      <c r="I245" s="6" t="s">
        <v>26544</v>
      </c>
      <c r="J245" s="6" t="s">
        <v>26571</v>
      </c>
      <c r="K245" s="28" t="s">
        <v>26572</v>
      </c>
      <c r="L245" s="6">
        <v>106</v>
      </c>
      <c r="M245" s="6">
        <v>11</v>
      </c>
      <c r="N245" s="27" t="s">
        <v>368</v>
      </c>
      <c r="O245" s="10"/>
    </row>
    <row r="246" ht="16.05" customHeight="1" spans="1:15">
      <c r="A246" s="6">
        <v>48764</v>
      </c>
      <c r="B246" s="6" t="s">
        <v>26573</v>
      </c>
      <c r="C246" s="6" t="s">
        <v>25566</v>
      </c>
      <c r="D246" s="6" t="s">
        <v>26512</v>
      </c>
      <c r="E246" s="6" t="s">
        <v>292</v>
      </c>
      <c r="F246" s="6" t="s">
        <v>293</v>
      </c>
      <c r="G246" s="6" t="s">
        <v>26574</v>
      </c>
      <c r="H246" s="6" t="s">
        <v>26549</v>
      </c>
      <c r="I246" s="6" t="s">
        <v>26550</v>
      </c>
      <c r="J246" s="6" t="s">
        <v>26575</v>
      </c>
      <c r="K246" s="28" t="s">
        <v>26576</v>
      </c>
      <c r="L246" s="6">
        <v>80</v>
      </c>
      <c r="M246" s="6">
        <v>12</v>
      </c>
      <c r="N246" s="27" t="s">
        <v>368</v>
      </c>
      <c r="O246" s="10"/>
    </row>
    <row r="247" ht="16.05" customHeight="1" spans="12:15">
      <c r="L247" s="6"/>
      <c r="M247" s="6"/>
      <c r="N247" s="27"/>
      <c r="O247" s="10"/>
    </row>
    <row r="248" ht="16.05" customHeight="1" spans="1:15">
      <c r="A248" s="6">
        <v>51440</v>
      </c>
      <c r="B248" s="6" t="s">
        <v>26577</v>
      </c>
      <c r="C248" s="6" t="s">
        <v>25566</v>
      </c>
      <c r="D248" s="6" t="s">
        <v>26512</v>
      </c>
      <c r="E248" s="6" t="s">
        <v>292</v>
      </c>
      <c r="F248" s="6" t="s">
        <v>2067</v>
      </c>
      <c r="G248" s="6" t="s">
        <v>26578</v>
      </c>
      <c r="H248" s="6" t="s">
        <v>26579</v>
      </c>
      <c r="I248" s="6" t="s">
        <v>26580</v>
      </c>
      <c r="J248" s="6" t="s">
        <v>26581</v>
      </c>
      <c r="K248" s="28" t="s">
        <v>26517</v>
      </c>
      <c r="L248" s="6">
        <v>29</v>
      </c>
      <c r="M248" s="6">
        <v>1</v>
      </c>
      <c r="N248" s="26" t="s">
        <v>298</v>
      </c>
      <c r="O248" s="10" t="s">
        <v>299</v>
      </c>
    </row>
    <row r="249" ht="16.05" customHeight="1" spans="1:15">
      <c r="A249" s="6">
        <v>48716</v>
      </c>
      <c r="B249" s="6" t="s">
        <v>26582</v>
      </c>
      <c r="C249" s="6" t="s">
        <v>25566</v>
      </c>
      <c r="D249" s="6" t="s">
        <v>26512</v>
      </c>
      <c r="E249" s="6" t="s">
        <v>292</v>
      </c>
      <c r="F249" s="6" t="s">
        <v>2067</v>
      </c>
      <c r="G249" s="6" t="s">
        <v>26583</v>
      </c>
      <c r="H249" s="6" t="s">
        <v>26584</v>
      </c>
      <c r="I249" s="6" t="s">
        <v>26515</v>
      </c>
      <c r="J249" s="6" t="s">
        <v>26585</v>
      </c>
      <c r="K249" s="28" t="s">
        <v>26586</v>
      </c>
      <c r="L249" s="6">
        <v>29</v>
      </c>
      <c r="M249" s="6">
        <v>2</v>
      </c>
      <c r="N249" s="26" t="s">
        <v>311</v>
      </c>
      <c r="O249" s="10" t="s">
        <v>299</v>
      </c>
    </row>
    <row r="250" ht="16.05" customHeight="1" spans="1:15">
      <c r="A250" s="6">
        <v>50038</v>
      </c>
      <c r="B250" s="6" t="s">
        <v>26587</v>
      </c>
      <c r="C250" s="6" t="s">
        <v>25566</v>
      </c>
      <c r="D250" s="6" t="s">
        <v>26512</v>
      </c>
      <c r="E250" s="6" t="s">
        <v>292</v>
      </c>
      <c r="F250" s="6" t="s">
        <v>2067</v>
      </c>
      <c r="G250" s="6" t="s">
        <v>26588</v>
      </c>
      <c r="H250" s="6" t="s">
        <v>26589</v>
      </c>
      <c r="I250" s="6" t="s">
        <v>26590</v>
      </c>
      <c r="J250" s="6" t="s">
        <v>26591</v>
      </c>
      <c r="K250" s="28" t="s">
        <v>26528</v>
      </c>
      <c r="L250" s="6">
        <v>43</v>
      </c>
      <c r="M250" s="6">
        <v>3</v>
      </c>
      <c r="N250" s="26" t="s">
        <v>322</v>
      </c>
      <c r="O250" s="10" t="s">
        <v>299</v>
      </c>
    </row>
    <row r="251" ht="16.05" customHeight="1" spans="1:15">
      <c r="A251" s="6">
        <v>48991</v>
      </c>
      <c r="B251" s="6" t="s">
        <v>26592</v>
      </c>
      <c r="C251" s="6" t="s">
        <v>25566</v>
      </c>
      <c r="D251" s="6" t="s">
        <v>26512</v>
      </c>
      <c r="E251" s="6" t="s">
        <v>292</v>
      </c>
      <c r="F251" s="6" t="s">
        <v>2067</v>
      </c>
      <c r="G251" s="6" t="s">
        <v>26593</v>
      </c>
      <c r="H251" s="6" t="s">
        <v>5522</v>
      </c>
      <c r="I251" s="6" t="s">
        <v>26594</v>
      </c>
      <c r="J251" s="6" t="s">
        <v>26595</v>
      </c>
      <c r="K251" s="28" t="s">
        <v>26534</v>
      </c>
      <c r="L251" s="6">
        <v>43</v>
      </c>
      <c r="M251" s="6">
        <v>4</v>
      </c>
      <c r="N251" s="27" t="s">
        <v>642</v>
      </c>
      <c r="O251" s="10" t="s">
        <v>299</v>
      </c>
    </row>
    <row r="252" ht="16.05" customHeight="1" spans="1:15">
      <c r="A252" s="6">
        <v>46716</v>
      </c>
      <c r="B252" s="6" t="s">
        <v>26596</v>
      </c>
      <c r="C252" s="6" t="s">
        <v>25566</v>
      </c>
      <c r="D252" s="6" t="s">
        <v>26512</v>
      </c>
      <c r="E252" s="6" t="s">
        <v>292</v>
      </c>
      <c r="F252" s="6" t="s">
        <v>2067</v>
      </c>
      <c r="G252" s="6" t="s">
        <v>26597</v>
      </c>
      <c r="H252" s="6" t="s">
        <v>5522</v>
      </c>
      <c r="I252" s="6" t="s">
        <v>26594</v>
      </c>
      <c r="J252" s="6" t="s">
        <v>26598</v>
      </c>
      <c r="K252" s="28" t="s">
        <v>26599</v>
      </c>
      <c r="L252" s="6">
        <v>62</v>
      </c>
      <c r="M252" s="6">
        <v>5</v>
      </c>
      <c r="N252" s="27" t="s">
        <v>642</v>
      </c>
      <c r="O252" s="10" t="s">
        <v>299</v>
      </c>
    </row>
    <row r="253" ht="16.05" customHeight="1" spans="1:15">
      <c r="A253" s="6">
        <v>50110</v>
      </c>
      <c r="B253" s="6" t="s">
        <v>26600</v>
      </c>
      <c r="C253" s="6" t="s">
        <v>25566</v>
      </c>
      <c r="D253" s="6" t="s">
        <v>26512</v>
      </c>
      <c r="E253" s="6" t="s">
        <v>292</v>
      </c>
      <c r="F253" s="6" t="s">
        <v>2067</v>
      </c>
      <c r="G253" s="6" t="s">
        <v>26601</v>
      </c>
      <c r="H253" s="6" t="s">
        <v>3107</v>
      </c>
      <c r="I253" s="6" t="s">
        <v>26590</v>
      </c>
      <c r="J253" s="6" t="s">
        <v>26602</v>
      </c>
      <c r="K253" s="28" t="s">
        <v>26603</v>
      </c>
      <c r="L253" s="6">
        <v>55</v>
      </c>
      <c r="M253" s="6">
        <v>6</v>
      </c>
      <c r="N253" s="27" t="s">
        <v>642</v>
      </c>
      <c r="O253" s="10" t="s">
        <v>299</v>
      </c>
    </row>
    <row r="254" ht="16.05" customHeight="1" spans="1:15">
      <c r="A254" s="6">
        <v>56714</v>
      </c>
      <c r="B254" s="6" t="s">
        <v>26604</v>
      </c>
      <c r="C254" s="6" t="s">
        <v>25566</v>
      </c>
      <c r="D254" s="6" t="s">
        <v>26512</v>
      </c>
      <c r="E254" s="6" t="s">
        <v>292</v>
      </c>
      <c r="F254" s="6" t="s">
        <v>2067</v>
      </c>
      <c r="G254" s="6" t="s">
        <v>26605</v>
      </c>
      <c r="H254" s="6" t="s">
        <v>26606</v>
      </c>
      <c r="I254" s="6" t="s">
        <v>26607</v>
      </c>
      <c r="J254" s="6" t="s">
        <v>26608</v>
      </c>
      <c r="K254" s="28" t="s">
        <v>26609</v>
      </c>
      <c r="L254" s="6">
        <v>71</v>
      </c>
      <c r="M254" s="6">
        <v>7</v>
      </c>
      <c r="N254" s="27" t="s">
        <v>642</v>
      </c>
      <c r="O254" s="10" t="s">
        <v>299</v>
      </c>
    </row>
    <row r="255" ht="16.05" customHeight="1" spans="1:15">
      <c r="A255" s="6">
        <v>48859</v>
      </c>
      <c r="B255" s="6" t="s">
        <v>26610</v>
      </c>
      <c r="C255" s="6" t="s">
        <v>25566</v>
      </c>
      <c r="D255" s="6" t="s">
        <v>26512</v>
      </c>
      <c r="E255" s="6" t="s">
        <v>292</v>
      </c>
      <c r="F255" s="6" t="s">
        <v>2067</v>
      </c>
      <c r="G255" s="6" t="s">
        <v>26611</v>
      </c>
      <c r="H255" s="6" t="s">
        <v>5522</v>
      </c>
      <c r="I255" s="6" t="s">
        <v>26594</v>
      </c>
      <c r="J255" s="6" t="s">
        <v>26612</v>
      </c>
      <c r="K255" s="28" t="s">
        <v>26613</v>
      </c>
      <c r="L255" s="6">
        <v>37</v>
      </c>
      <c r="M255" s="6">
        <v>8</v>
      </c>
      <c r="N255" s="27" t="s">
        <v>333</v>
      </c>
      <c r="O255" s="10"/>
    </row>
    <row r="256" ht="16.05" customHeight="1" spans="1:15">
      <c r="A256" s="6">
        <v>54549</v>
      </c>
      <c r="B256" s="6" t="s">
        <v>26614</v>
      </c>
      <c r="C256" s="6" t="s">
        <v>25566</v>
      </c>
      <c r="D256" s="6" t="s">
        <v>26512</v>
      </c>
      <c r="E256" s="6" t="s">
        <v>292</v>
      </c>
      <c r="F256" s="6" t="s">
        <v>2067</v>
      </c>
      <c r="G256" s="6" t="s">
        <v>26615</v>
      </c>
      <c r="H256" s="6" t="s">
        <v>26543</v>
      </c>
      <c r="I256" s="6" t="s">
        <v>26544</v>
      </c>
      <c r="J256" s="6" t="s">
        <v>26616</v>
      </c>
      <c r="K256" s="28" t="s">
        <v>26617</v>
      </c>
      <c r="L256" s="6">
        <v>42</v>
      </c>
      <c r="M256" s="6">
        <v>9</v>
      </c>
      <c r="N256" s="27" t="s">
        <v>333</v>
      </c>
      <c r="O256" s="10"/>
    </row>
    <row r="257" ht="16.05" customHeight="1" spans="1:15">
      <c r="A257" s="6">
        <v>48762</v>
      </c>
      <c r="B257" s="6" t="s">
        <v>26618</v>
      </c>
      <c r="C257" s="6" t="s">
        <v>25566</v>
      </c>
      <c r="D257" s="6" t="s">
        <v>26512</v>
      </c>
      <c r="E257" s="6" t="s">
        <v>292</v>
      </c>
      <c r="F257" s="6" t="s">
        <v>2067</v>
      </c>
      <c r="G257" s="6" t="s">
        <v>26619</v>
      </c>
      <c r="H257" s="6" t="s">
        <v>5522</v>
      </c>
      <c r="I257" s="6" t="s">
        <v>26594</v>
      </c>
      <c r="J257" s="6" t="s">
        <v>26620</v>
      </c>
      <c r="K257" s="28" t="s">
        <v>26617</v>
      </c>
      <c r="L257" s="6">
        <v>29</v>
      </c>
      <c r="M257" s="6">
        <v>10</v>
      </c>
      <c r="N257" s="27" t="s">
        <v>333</v>
      </c>
      <c r="O257" s="10"/>
    </row>
    <row r="258" ht="16.05" customHeight="1" spans="1:15">
      <c r="A258" s="6">
        <v>48958</v>
      </c>
      <c r="B258" s="6" t="s">
        <v>26621</v>
      </c>
      <c r="C258" s="6" t="s">
        <v>25566</v>
      </c>
      <c r="D258" s="6" t="s">
        <v>26512</v>
      </c>
      <c r="E258" s="6" t="s">
        <v>292</v>
      </c>
      <c r="F258" s="6" t="s">
        <v>2067</v>
      </c>
      <c r="G258" s="6" t="s">
        <v>26622</v>
      </c>
      <c r="H258" s="6" t="s">
        <v>5522</v>
      </c>
      <c r="I258" s="6" t="s">
        <v>26594</v>
      </c>
      <c r="J258" s="6" t="s">
        <v>26623</v>
      </c>
      <c r="K258" s="28" t="s">
        <v>26624</v>
      </c>
      <c r="L258" s="6">
        <v>38</v>
      </c>
      <c r="M258" s="6">
        <v>11</v>
      </c>
      <c r="N258" s="27" t="s">
        <v>333</v>
      </c>
      <c r="O258" s="10"/>
    </row>
    <row r="259" ht="16.05" customHeight="1" spans="1:15">
      <c r="A259" s="15">
        <v>53991</v>
      </c>
      <c r="B259" s="15" t="s">
        <v>26625</v>
      </c>
      <c r="C259" s="15" t="s">
        <v>25566</v>
      </c>
      <c r="D259" s="15" t="s">
        <v>26512</v>
      </c>
      <c r="E259" s="15" t="s">
        <v>292</v>
      </c>
      <c r="F259" s="15" t="s">
        <v>2067</v>
      </c>
      <c r="G259" s="15" t="s">
        <v>26626</v>
      </c>
      <c r="H259" s="15" t="s">
        <v>26537</v>
      </c>
      <c r="I259" s="15" t="s">
        <v>26627</v>
      </c>
      <c r="J259" s="15" t="s">
        <v>26628</v>
      </c>
      <c r="K259" s="30" t="s">
        <v>26629</v>
      </c>
      <c r="L259" s="15">
        <v>30</v>
      </c>
      <c r="M259" s="15">
        <v>12</v>
      </c>
      <c r="N259" s="27" t="s">
        <v>333</v>
      </c>
      <c r="O259" s="10"/>
    </row>
    <row r="260" ht="16.05" customHeight="1" spans="1:15">
      <c r="A260" s="15">
        <v>48771</v>
      </c>
      <c r="B260" s="15" t="s">
        <v>26630</v>
      </c>
      <c r="C260" s="15" t="s">
        <v>25566</v>
      </c>
      <c r="D260" s="15" t="s">
        <v>26512</v>
      </c>
      <c r="E260" s="15" t="s">
        <v>292</v>
      </c>
      <c r="F260" s="15" t="s">
        <v>2067</v>
      </c>
      <c r="G260" s="15" t="s">
        <v>26631</v>
      </c>
      <c r="H260" s="15" t="s">
        <v>5522</v>
      </c>
      <c r="I260" s="15" t="s">
        <v>26594</v>
      </c>
      <c r="J260" s="15" t="s">
        <v>26632</v>
      </c>
      <c r="K260" s="30" t="s">
        <v>26633</v>
      </c>
      <c r="L260" s="15">
        <v>80</v>
      </c>
      <c r="M260" s="15">
        <v>13</v>
      </c>
      <c r="N260" s="27" t="s">
        <v>333</v>
      </c>
      <c r="O260" s="10"/>
    </row>
    <row r="261" ht="16.05" customHeight="1" spans="1:15">
      <c r="A261" s="15">
        <v>48980</v>
      </c>
      <c r="B261" s="15" t="s">
        <v>26634</v>
      </c>
      <c r="C261" s="15" t="s">
        <v>25566</v>
      </c>
      <c r="D261" s="15" t="s">
        <v>26512</v>
      </c>
      <c r="E261" s="15" t="s">
        <v>292</v>
      </c>
      <c r="F261" s="15" t="s">
        <v>2067</v>
      </c>
      <c r="G261" s="15" t="s">
        <v>26635</v>
      </c>
      <c r="H261" s="15" t="s">
        <v>26636</v>
      </c>
      <c r="I261" s="15" t="s">
        <v>26637</v>
      </c>
      <c r="J261" s="15" t="s">
        <v>26638</v>
      </c>
      <c r="K261" s="30" t="s">
        <v>26639</v>
      </c>
      <c r="L261" s="15">
        <v>51</v>
      </c>
      <c r="M261" s="15">
        <v>14</v>
      </c>
      <c r="N261" s="27" t="s">
        <v>333</v>
      </c>
      <c r="O261" s="10"/>
    </row>
    <row r="262" ht="16.05" customHeight="1" spans="1:15">
      <c r="A262" s="15">
        <v>57943</v>
      </c>
      <c r="B262" s="15" t="s">
        <v>26640</v>
      </c>
      <c r="C262" s="15" t="s">
        <v>25566</v>
      </c>
      <c r="D262" s="15" t="s">
        <v>26512</v>
      </c>
      <c r="E262" s="15" t="s">
        <v>292</v>
      </c>
      <c r="F262" s="15" t="s">
        <v>2067</v>
      </c>
      <c r="G262" s="15" t="s">
        <v>26641</v>
      </c>
      <c r="H262" s="15" t="s">
        <v>26642</v>
      </c>
      <c r="I262" s="15" t="s">
        <v>26643</v>
      </c>
      <c r="J262" s="15" t="s">
        <v>26644</v>
      </c>
      <c r="K262" s="30" t="s">
        <v>26645</v>
      </c>
      <c r="L262" s="15">
        <v>35</v>
      </c>
      <c r="M262" s="15">
        <v>15</v>
      </c>
      <c r="N262" s="27" t="s">
        <v>333</v>
      </c>
      <c r="O262" s="10"/>
    </row>
    <row r="263" ht="16.05" customHeight="1" spans="1:15">
      <c r="A263" s="15">
        <v>48813</v>
      </c>
      <c r="B263" s="15" t="s">
        <v>26646</v>
      </c>
      <c r="C263" s="15" t="s">
        <v>25566</v>
      </c>
      <c r="D263" s="15" t="s">
        <v>26512</v>
      </c>
      <c r="E263" s="15" t="s">
        <v>292</v>
      </c>
      <c r="F263" s="15" t="s">
        <v>2067</v>
      </c>
      <c r="G263" s="15" t="s">
        <v>26647</v>
      </c>
      <c r="H263" s="15" t="s">
        <v>12937</v>
      </c>
      <c r="I263" s="15" t="s">
        <v>26648</v>
      </c>
      <c r="J263" s="15" t="s">
        <v>26649</v>
      </c>
      <c r="K263" s="30" t="s">
        <v>26650</v>
      </c>
      <c r="L263" s="15">
        <v>39</v>
      </c>
      <c r="M263" s="15">
        <v>16</v>
      </c>
      <c r="N263" s="27" t="s">
        <v>333</v>
      </c>
      <c r="O263" s="10"/>
    </row>
    <row r="264" ht="16.05" customHeight="1" spans="1:15">
      <c r="A264" s="15">
        <v>50067</v>
      </c>
      <c r="B264" s="15" t="s">
        <v>26651</v>
      </c>
      <c r="C264" s="15" t="s">
        <v>25566</v>
      </c>
      <c r="D264" s="15" t="s">
        <v>26512</v>
      </c>
      <c r="E264" s="15" t="s">
        <v>292</v>
      </c>
      <c r="F264" s="15" t="s">
        <v>2067</v>
      </c>
      <c r="G264" s="15" t="s">
        <v>26652</v>
      </c>
      <c r="H264" s="15" t="s">
        <v>3107</v>
      </c>
      <c r="I264" s="15" t="s">
        <v>26590</v>
      </c>
      <c r="J264" s="15" t="s">
        <v>26653</v>
      </c>
      <c r="K264" s="30" t="s">
        <v>26650</v>
      </c>
      <c r="L264" s="15">
        <v>33</v>
      </c>
      <c r="M264" s="15">
        <v>17</v>
      </c>
      <c r="N264" s="27" t="s">
        <v>333</v>
      </c>
      <c r="O264" s="10"/>
    </row>
    <row r="265" ht="16.05" customHeight="1" spans="1:15">
      <c r="A265" s="15">
        <v>48588</v>
      </c>
      <c r="B265" s="15" t="s">
        <v>26654</v>
      </c>
      <c r="C265" s="15" t="s">
        <v>25566</v>
      </c>
      <c r="D265" s="15" t="s">
        <v>26512</v>
      </c>
      <c r="E265" s="15" t="s">
        <v>292</v>
      </c>
      <c r="F265" s="15" t="s">
        <v>2067</v>
      </c>
      <c r="G265" s="15" t="s">
        <v>26655</v>
      </c>
      <c r="H265" s="15" t="s">
        <v>26656</v>
      </c>
      <c r="I265" s="15" t="s">
        <v>26594</v>
      </c>
      <c r="J265" s="15" t="s">
        <v>26657</v>
      </c>
      <c r="K265" s="30" t="s">
        <v>26658</v>
      </c>
      <c r="L265" s="15">
        <v>54</v>
      </c>
      <c r="M265" s="15">
        <v>18</v>
      </c>
      <c r="N265" s="27" t="s">
        <v>333</v>
      </c>
      <c r="O265" s="10"/>
    </row>
    <row r="266" ht="16.05" customHeight="1" spans="1:15">
      <c r="A266" s="15">
        <v>50129</v>
      </c>
      <c r="B266" s="15" t="s">
        <v>26659</v>
      </c>
      <c r="C266" s="15" t="s">
        <v>25566</v>
      </c>
      <c r="D266" s="15" t="s">
        <v>26512</v>
      </c>
      <c r="E266" s="15" t="s">
        <v>292</v>
      </c>
      <c r="F266" s="15" t="s">
        <v>2067</v>
      </c>
      <c r="G266" s="15" t="s">
        <v>26660</v>
      </c>
      <c r="H266" s="15" t="s">
        <v>3107</v>
      </c>
      <c r="I266" s="15" t="s">
        <v>26526</v>
      </c>
      <c r="J266" s="15" t="s">
        <v>26661</v>
      </c>
      <c r="K266" s="30" t="s">
        <v>26662</v>
      </c>
      <c r="L266" s="15">
        <v>47</v>
      </c>
      <c r="M266" s="15">
        <v>19</v>
      </c>
      <c r="N266" s="27" t="s">
        <v>333</v>
      </c>
      <c r="O266" s="10"/>
    </row>
    <row r="267" ht="16.05" customHeight="1" spans="1:15">
      <c r="A267" s="15">
        <v>48704</v>
      </c>
      <c r="B267" s="15" t="s">
        <v>26663</v>
      </c>
      <c r="C267" s="15" t="s">
        <v>25566</v>
      </c>
      <c r="D267" s="15" t="s">
        <v>26512</v>
      </c>
      <c r="E267" s="15" t="s">
        <v>292</v>
      </c>
      <c r="F267" s="15" t="s">
        <v>2067</v>
      </c>
      <c r="G267" s="15" t="s">
        <v>26664</v>
      </c>
      <c r="H267" s="15" t="s">
        <v>5522</v>
      </c>
      <c r="I267" s="15" t="s">
        <v>26594</v>
      </c>
      <c r="J267" s="15" t="s">
        <v>26665</v>
      </c>
      <c r="K267" s="30" t="s">
        <v>26666</v>
      </c>
      <c r="L267" s="15">
        <v>49</v>
      </c>
      <c r="M267" s="15">
        <v>20</v>
      </c>
      <c r="N267" s="27" t="s">
        <v>333</v>
      </c>
      <c r="O267" s="10"/>
    </row>
    <row r="268" ht="16.05" customHeight="1" spans="1:15">
      <c r="A268" s="15">
        <v>48542</v>
      </c>
      <c r="B268" s="15" t="s">
        <v>26667</v>
      </c>
      <c r="C268" s="15" t="s">
        <v>25566</v>
      </c>
      <c r="D268" s="15" t="s">
        <v>26512</v>
      </c>
      <c r="E268" s="15" t="s">
        <v>292</v>
      </c>
      <c r="F268" s="15" t="s">
        <v>2067</v>
      </c>
      <c r="G268" s="15" t="s">
        <v>26668</v>
      </c>
      <c r="H268" s="15" t="s">
        <v>26669</v>
      </c>
      <c r="I268" s="15" t="s">
        <v>26670</v>
      </c>
      <c r="J268" s="15" t="s">
        <v>26671</v>
      </c>
      <c r="K268" s="30" t="s">
        <v>26672</v>
      </c>
      <c r="L268" s="15">
        <v>35</v>
      </c>
      <c r="M268" s="15">
        <v>21</v>
      </c>
      <c r="N268" s="27" t="s">
        <v>333</v>
      </c>
      <c r="O268" s="10"/>
    </row>
    <row r="269" ht="16.05" customHeight="1" spans="1:15">
      <c r="A269" s="15">
        <v>54507</v>
      </c>
      <c r="B269" s="15" t="s">
        <v>26673</v>
      </c>
      <c r="C269" s="15" t="s">
        <v>25566</v>
      </c>
      <c r="D269" s="15" t="s">
        <v>26512</v>
      </c>
      <c r="E269" s="15" t="s">
        <v>292</v>
      </c>
      <c r="F269" s="15" t="s">
        <v>2067</v>
      </c>
      <c r="G269" s="15" t="s">
        <v>26674</v>
      </c>
      <c r="H269" s="15" t="s">
        <v>26543</v>
      </c>
      <c r="I269" s="15" t="s">
        <v>26544</v>
      </c>
      <c r="J269" s="15" t="s">
        <v>26675</v>
      </c>
      <c r="K269" s="30" t="s">
        <v>26676</v>
      </c>
      <c r="L269" s="15">
        <v>31</v>
      </c>
      <c r="M269" s="15">
        <v>22</v>
      </c>
      <c r="N269" s="27" t="s">
        <v>333</v>
      </c>
      <c r="O269" s="10"/>
    </row>
    <row r="270" ht="16.05" customHeight="1" spans="1:15">
      <c r="A270" s="15">
        <v>53881</v>
      </c>
      <c r="B270" s="15" t="s">
        <v>26677</v>
      </c>
      <c r="C270" s="15" t="s">
        <v>25566</v>
      </c>
      <c r="D270" s="15" t="s">
        <v>26512</v>
      </c>
      <c r="E270" s="15" t="s">
        <v>292</v>
      </c>
      <c r="F270" s="15" t="s">
        <v>2067</v>
      </c>
      <c r="G270" s="15" t="s">
        <v>26678</v>
      </c>
      <c r="H270" s="15" t="s">
        <v>26537</v>
      </c>
      <c r="I270" s="15" t="s">
        <v>26627</v>
      </c>
      <c r="J270" s="15" t="s">
        <v>26679</v>
      </c>
      <c r="K270" s="30" t="s">
        <v>26680</v>
      </c>
      <c r="L270" s="15">
        <v>34</v>
      </c>
      <c r="M270" s="15">
        <v>23</v>
      </c>
      <c r="N270" s="27" t="s">
        <v>333</v>
      </c>
      <c r="O270" s="10"/>
    </row>
    <row r="271" ht="16.05" customHeight="1" spans="1:15">
      <c r="A271" s="6">
        <v>52325</v>
      </c>
      <c r="B271" s="6" t="s">
        <v>26681</v>
      </c>
      <c r="C271" s="6" t="s">
        <v>25566</v>
      </c>
      <c r="D271" s="6" t="s">
        <v>26512</v>
      </c>
      <c r="E271" s="6" t="s">
        <v>292</v>
      </c>
      <c r="F271" s="6" t="s">
        <v>2067</v>
      </c>
      <c r="G271" s="6" t="s">
        <v>26682</v>
      </c>
      <c r="H271" s="6" t="s">
        <v>26683</v>
      </c>
      <c r="I271" s="6" t="s">
        <v>26684</v>
      </c>
      <c r="J271" s="6" t="s">
        <v>26685</v>
      </c>
      <c r="K271" s="28" t="s">
        <v>26686</v>
      </c>
      <c r="L271" s="6">
        <v>27</v>
      </c>
      <c r="M271" s="6">
        <v>24</v>
      </c>
      <c r="N271" s="27" t="s">
        <v>333</v>
      </c>
      <c r="O271" s="10"/>
    </row>
    <row r="272" ht="16.05" customHeight="1" spans="1:15">
      <c r="A272" s="6">
        <v>48643</v>
      </c>
      <c r="B272" s="6" t="s">
        <v>26687</v>
      </c>
      <c r="C272" s="6" t="s">
        <v>25566</v>
      </c>
      <c r="D272" s="6" t="s">
        <v>26512</v>
      </c>
      <c r="E272" s="6" t="s">
        <v>292</v>
      </c>
      <c r="F272" s="6" t="s">
        <v>2067</v>
      </c>
      <c r="G272" s="6" t="s">
        <v>26688</v>
      </c>
      <c r="H272" s="6" t="s">
        <v>26689</v>
      </c>
      <c r="I272" s="6" t="s">
        <v>26690</v>
      </c>
      <c r="J272" s="6" t="s">
        <v>26691</v>
      </c>
      <c r="K272" s="28" t="s">
        <v>26692</v>
      </c>
      <c r="L272" s="6">
        <v>60</v>
      </c>
      <c r="M272" s="6">
        <v>25</v>
      </c>
      <c r="N272" s="27" t="s">
        <v>368</v>
      </c>
      <c r="O272" s="10"/>
    </row>
    <row r="273" ht="16.05" customHeight="1" spans="1:15">
      <c r="A273" s="6">
        <v>54499</v>
      </c>
      <c r="B273" s="6" t="s">
        <v>26693</v>
      </c>
      <c r="C273" s="6" t="s">
        <v>25566</v>
      </c>
      <c r="D273" s="6" t="s">
        <v>26512</v>
      </c>
      <c r="E273" s="6" t="s">
        <v>292</v>
      </c>
      <c r="F273" s="6" t="s">
        <v>2067</v>
      </c>
      <c r="G273" s="6" t="s">
        <v>26694</v>
      </c>
      <c r="H273" s="6" t="s">
        <v>26543</v>
      </c>
      <c r="I273" s="6" t="s">
        <v>26544</v>
      </c>
      <c r="J273" s="6" t="s">
        <v>26695</v>
      </c>
      <c r="K273" s="28" t="s">
        <v>26696</v>
      </c>
      <c r="L273" s="6">
        <v>68</v>
      </c>
      <c r="M273" s="6">
        <v>26</v>
      </c>
      <c r="N273" s="27" t="s">
        <v>368</v>
      </c>
      <c r="O273" s="10"/>
    </row>
    <row r="274" ht="16.05" customHeight="1" spans="1:15">
      <c r="A274" s="6">
        <v>48838</v>
      </c>
      <c r="B274" s="6" t="s">
        <v>26697</v>
      </c>
      <c r="C274" s="6" t="s">
        <v>25566</v>
      </c>
      <c r="D274" s="6" t="s">
        <v>26512</v>
      </c>
      <c r="E274" s="6" t="s">
        <v>292</v>
      </c>
      <c r="F274" s="6" t="s">
        <v>2067</v>
      </c>
      <c r="G274" s="6" t="s">
        <v>26698</v>
      </c>
      <c r="H274" s="6" t="s">
        <v>26699</v>
      </c>
      <c r="I274" s="6" t="s">
        <v>26648</v>
      </c>
      <c r="J274" s="6" t="s">
        <v>26700</v>
      </c>
      <c r="K274" s="28" t="s">
        <v>26696</v>
      </c>
      <c r="L274" s="6">
        <v>54</v>
      </c>
      <c r="M274" s="6">
        <v>27</v>
      </c>
      <c r="N274" s="27" t="s">
        <v>368</v>
      </c>
      <c r="O274" s="10"/>
    </row>
    <row r="275" ht="16.05" customHeight="1" spans="1:15">
      <c r="A275" s="6">
        <v>49068</v>
      </c>
      <c r="B275" s="6" t="s">
        <v>26701</v>
      </c>
      <c r="C275" s="6" t="s">
        <v>25566</v>
      </c>
      <c r="D275" s="6" t="s">
        <v>26512</v>
      </c>
      <c r="E275" s="6" t="s">
        <v>292</v>
      </c>
      <c r="F275" s="6" t="s">
        <v>2067</v>
      </c>
      <c r="G275" s="6" t="s">
        <v>26702</v>
      </c>
      <c r="H275" s="6" t="s">
        <v>26703</v>
      </c>
      <c r="I275" s="6" t="s">
        <v>26526</v>
      </c>
      <c r="J275" s="6" t="s">
        <v>26704</v>
      </c>
      <c r="K275" s="28" t="s">
        <v>26705</v>
      </c>
      <c r="L275" s="6">
        <v>41</v>
      </c>
      <c r="M275" s="6">
        <v>28</v>
      </c>
      <c r="N275" s="27" t="s">
        <v>368</v>
      </c>
      <c r="O275" s="10"/>
    </row>
    <row r="276" ht="16.05" customHeight="1" spans="1:15">
      <c r="A276" s="6">
        <v>50023</v>
      </c>
      <c r="B276" s="6" t="s">
        <v>26706</v>
      </c>
      <c r="C276" s="6" t="s">
        <v>25566</v>
      </c>
      <c r="D276" s="6" t="s">
        <v>26512</v>
      </c>
      <c r="E276" s="6" t="s">
        <v>292</v>
      </c>
      <c r="F276" s="6" t="s">
        <v>2067</v>
      </c>
      <c r="G276" s="6" t="s">
        <v>26707</v>
      </c>
      <c r="H276" s="6" t="s">
        <v>26708</v>
      </c>
      <c r="I276" s="6" t="s">
        <v>26709</v>
      </c>
      <c r="J276" s="6" t="s">
        <v>26710</v>
      </c>
      <c r="K276" s="28" t="s">
        <v>26711</v>
      </c>
      <c r="L276" s="6">
        <v>99</v>
      </c>
      <c r="M276" s="6">
        <v>29</v>
      </c>
      <c r="N276" s="27" t="s">
        <v>368</v>
      </c>
      <c r="O276" s="10"/>
    </row>
    <row r="277" ht="16.05" customHeight="1" spans="1:15">
      <c r="A277" s="6">
        <v>46702</v>
      </c>
      <c r="B277" s="6" t="s">
        <v>26712</v>
      </c>
      <c r="C277" s="6" t="s">
        <v>25566</v>
      </c>
      <c r="D277" s="6" t="s">
        <v>26512</v>
      </c>
      <c r="E277" s="6" t="s">
        <v>292</v>
      </c>
      <c r="F277" s="6" t="s">
        <v>2067</v>
      </c>
      <c r="G277" s="6" t="s">
        <v>26713</v>
      </c>
      <c r="H277" s="6" t="s">
        <v>1339</v>
      </c>
      <c r="I277" s="6" t="s">
        <v>26714</v>
      </c>
      <c r="J277" s="6" t="s">
        <v>26715</v>
      </c>
      <c r="K277" s="28" t="s">
        <v>26716</v>
      </c>
      <c r="L277" s="6">
        <v>87</v>
      </c>
      <c r="M277" s="6">
        <v>30</v>
      </c>
      <c r="N277" s="27" t="s">
        <v>368</v>
      </c>
      <c r="O277" s="10"/>
    </row>
    <row r="278" ht="16.05" customHeight="1" spans="1:15">
      <c r="A278" s="6">
        <v>54802</v>
      </c>
      <c r="B278" s="6" t="s">
        <v>26717</v>
      </c>
      <c r="C278" s="6" t="s">
        <v>25566</v>
      </c>
      <c r="D278" s="6" t="s">
        <v>26512</v>
      </c>
      <c r="E278" s="6" t="s">
        <v>292</v>
      </c>
      <c r="F278" s="6" t="s">
        <v>2067</v>
      </c>
      <c r="G278" s="6" t="s">
        <v>26718</v>
      </c>
      <c r="H278" s="6" t="s">
        <v>26719</v>
      </c>
      <c r="I278" s="6" t="s">
        <v>26720</v>
      </c>
      <c r="J278" s="6" t="s">
        <v>26721</v>
      </c>
      <c r="K278" s="28" t="s">
        <v>26722</v>
      </c>
      <c r="L278" s="6">
        <v>58</v>
      </c>
      <c r="M278" s="6">
        <v>31</v>
      </c>
      <c r="N278" s="27" t="s">
        <v>368</v>
      </c>
      <c r="O278" s="10"/>
    </row>
    <row r="279" ht="16.05" customHeight="1" spans="1:15">
      <c r="A279" s="6">
        <v>57920</v>
      </c>
      <c r="B279" s="6" t="s">
        <v>26723</v>
      </c>
      <c r="C279" s="6" t="s">
        <v>25566</v>
      </c>
      <c r="D279" s="6" t="s">
        <v>26512</v>
      </c>
      <c r="E279" s="6" t="s">
        <v>292</v>
      </c>
      <c r="F279" s="6" t="s">
        <v>2067</v>
      </c>
      <c r="G279" s="6" t="s">
        <v>26724</v>
      </c>
      <c r="H279" s="6" t="s">
        <v>26725</v>
      </c>
      <c r="I279" s="6" t="s">
        <v>26643</v>
      </c>
      <c r="J279" s="6" t="s">
        <v>26726</v>
      </c>
      <c r="K279" s="28" t="s">
        <v>26727</v>
      </c>
      <c r="L279" s="6">
        <v>82</v>
      </c>
      <c r="M279" s="6">
        <v>32</v>
      </c>
      <c r="N279" s="27" t="s">
        <v>368</v>
      </c>
      <c r="O279" s="10"/>
    </row>
    <row r="280" ht="16.05" customHeight="1" spans="1:15">
      <c r="A280" s="6">
        <v>49684</v>
      </c>
      <c r="B280" s="6" t="s">
        <v>26728</v>
      </c>
      <c r="C280" s="6" t="s">
        <v>25566</v>
      </c>
      <c r="D280" s="6" t="s">
        <v>26512</v>
      </c>
      <c r="E280" s="6" t="s">
        <v>292</v>
      </c>
      <c r="F280" s="6" t="s">
        <v>2067</v>
      </c>
      <c r="G280" s="6" t="s">
        <v>26729</v>
      </c>
      <c r="H280" s="6" t="s">
        <v>26730</v>
      </c>
      <c r="I280" s="6" t="s">
        <v>26731</v>
      </c>
      <c r="J280" s="6" t="s">
        <v>26732</v>
      </c>
      <c r="K280" s="28" t="s">
        <v>26733</v>
      </c>
      <c r="L280" s="6">
        <v>65</v>
      </c>
      <c r="M280" s="6">
        <v>33</v>
      </c>
      <c r="N280" s="27" t="s">
        <v>368</v>
      </c>
      <c r="O280" s="10"/>
    </row>
    <row r="281" ht="16.05" customHeight="1" spans="1:15">
      <c r="A281" s="6">
        <v>46712</v>
      </c>
      <c r="B281" s="6" t="s">
        <v>26734</v>
      </c>
      <c r="C281" s="6" t="s">
        <v>25566</v>
      </c>
      <c r="D281" s="6" t="s">
        <v>26512</v>
      </c>
      <c r="E281" s="6" t="s">
        <v>292</v>
      </c>
      <c r="F281" s="6" t="s">
        <v>2067</v>
      </c>
      <c r="G281" s="6" t="s">
        <v>26735</v>
      </c>
      <c r="H281" s="6" t="s">
        <v>26736</v>
      </c>
      <c r="I281" s="6" t="s">
        <v>26737</v>
      </c>
      <c r="J281" s="6" t="s">
        <v>26738</v>
      </c>
      <c r="K281" s="28" t="s">
        <v>26739</v>
      </c>
      <c r="L281" s="6">
        <v>61</v>
      </c>
      <c r="M281" s="6">
        <v>34</v>
      </c>
      <c r="N281" s="27" t="s">
        <v>368</v>
      </c>
      <c r="O281" s="10"/>
    </row>
    <row r="282" ht="16.05" customHeight="1" spans="1:15">
      <c r="A282" s="6">
        <v>49401</v>
      </c>
      <c r="B282" s="6" t="s">
        <v>26740</v>
      </c>
      <c r="C282" s="6" t="s">
        <v>25566</v>
      </c>
      <c r="D282" s="6" t="s">
        <v>26512</v>
      </c>
      <c r="E282" s="6" t="s">
        <v>292</v>
      </c>
      <c r="F282" s="6" t="s">
        <v>2067</v>
      </c>
      <c r="G282" s="6" t="s">
        <v>26741</v>
      </c>
      <c r="H282" s="6" t="s">
        <v>26742</v>
      </c>
      <c r="I282" s="6" t="s">
        <v>26743</v>
      </c>
      <c r="J282" s="6" t="s">
        <v>26744</v>
      </c>
      <c r="K282" s="28" t="s">
        <v>26745</v>
      </c>
      <c r="L282" s="6">
        <v>49</v>
      </c>
      <c r="M282" s="6">
        <v>35</v>
      </c>
      <c r="N282" s="27" t="s">
        <v>368</v>
      </c>
      <c r="O282" s="10"/>
    </row>
    <row r="283" ht="16.05" customHeight="1" spans="1:15">
      <c r="A283" s="6">
        <v>50195</v>
      </c>
      <c r="B283" s="6" t="s">
        <v>26746</v>
      </c>
      <c r="C283" s="6" t="s">
        <v>25566</v>
      </c>
      <c r="D283" s="6" t="s">
        <v>26512</v>
      </c>
      <c r="E283" s="6" t="s">
        <v>292</v>
      </c>
      <c r="F283" s="6" t="s">
        <v>2067</v>
      </c>
      <c r="G283" s="6" t="s">
        <v>26747</v>
      </c>
      <c r="H283" s="6" t="s">
        <v>26589</v>
      </c>
      <c r="I283" s="6" t="s">
        <v>26590</v>
      </c>
      <c r="J283" s="6" t="s">
        <v>26748</v>
      </c>
      <c r="K283" s="28" t="s">
        <v>26749</v>
      </c>
      <c r="L283" s="6">
        <v>59</v>
      </c>
      <c r="M283" s="6">
        <v>36</v>
      </c>
      <c r="N283" s="27" t="s">
        <v>368</v>
      </c>
      <c r="O283" s="10"/>
    </row>
    <row r="284" ht="16.05" customHeight="1" spans="1:15">
      <c r="A284" s="6">
        <v>49319</v>
      </c>
      <c r="B284" s="6" t="s">
        <v>26750</v>
      </c>
      <c r="C284" s="6" t="s">
        <v>25566</v>
      </c>
      <c r="D284" s="6" t="s">
        <v>26512</v>
      </c>
      <c r="E284" s="6" t="s">
        <v>292</v>
      </c>
      <c r="F284" s="6" t="s">
        <v>2067</v>
      </c>
      <c r="G284" s="6" t="s">
        <v>26751</v>
      </c>
      <c r="H284" s="6" t="s">
        <v>26752</v>
      </c>
      <c r="I284" s="6" t="s">
        <v>26753</v>
      </c>
      <c r="J284" s="6" t="s">
        <v>26754</v>
      </c>
      <c r="K284" s="28" t="s">
        <v>26755</v>
      </c>
      <c r="L284" s="6">
        <v>45</v>
      </c>
      <c r="M284" s="6">
        <v>37</v>
      </c>
      <c r="N284" s="27" t="s">
        <v>368</v>
      </c>
      <c r="O284" s="10"/>
    </row>
    <row r="285" ht="16.05" customHeight="1" spans="1:15">
      <c r="A285" s="6">
        <v>49556</v>
      </c>
      <c r="B285" s="6" t="s">
        <v>26756</v>
      </c>
      <c r="C285" s="6" t="s">
        <v>25566</v>
      </c>
      <c r="D285" s="6" t="s">
        <v>26512</v>
      </c>
      <c r="E285" s="6" t="s">
        <v>292</v>
      </c>
      <c r="F285" s="6" t="s">
        <v>2067</v>
      </c>
      <c r="G285" s="6" t="s">
        <v>26757</v>
      </c>
      <c r="H285" s="6" t="s">
        <v>26758</v>
      </c>
      <c r="I285" s="6" t="s">
        <v>26759</v>
      </c>
      <c r="J285" s="6" t="s">
        <v>26760</v>
      </c>
      <c r="K285" s="28" t="s">
        <v>26761</v>
      </c>
      <c r="L285" s="6">
        <v>35</v>
      </c>
      <c r="M285" s="6">
        <v>38</v>
      </c>
      <c r="N285" s="27" t="s">
        <v>368</v>
      </c>
      <c r="O285" s="10"/>
    </row>
    <row r="286" ht="16.05" customHeight="1" spans="1:15">
      <c r="A286" s="6">
        <v>57970</v>
      </c>
      <c r="B286" s="6" t="s">
        <v>26762</v>
      </c>
      <c r="C286" s="6" t="s">
        <v>25566</v>
      </c>
      <c r="D286" s="6" t="s">
        <v>26512</v>
      </c>
      <c r="E286" s="6" t="s">
        <v>292</v>
      </c>
      <c r="F286" s="6" t="s">
        <v>2067</v>
      </c>
      <c r="G286" s="6" t="s">
        <v>26763</v>
      </c>
      <c r="H286" s="6" t="s">
        <v>26764</v>
      </c>
      <c r="I286" s="6" t="s">
        <v>26643</v>
      </c>
      <c r="J286" s="6" t="s">
        <v>26765</v>
      </c>
      <c r="K286" s="28" t="s">
        <v>26761</v>
      </c>
      <c r="L286" s="6">
        <v>28</v>
      </c>
      <c r="M286" s="6">
        <v>39</v>
      </c>
      <c r="N286" s="27" t="s">
        <v>368</v>
      </c>
      <c r="O286" s="10"/>
    </row>
    <row r="287" ht="16.05" customHeight="1" spans="1:15">
      <c r="A287" s="6">
        <v>47433</v>
      </c>
      <c r="B287" s="6" t="s">
        <v>26766</v>
      </c>
      <c r="C287" s="6" t="s">
        <v>25566</v>
      </c>
      <c r="D287" s="6" t="s">
        <v>26512</v>
      </c>
      <c r="E287" s="6" t="s">
        <v>292</v>
      </c>
      <c r="F287" s="6" t="s">
        <v>2067</v>
      </c>
      <c r="G287" s="6" t="s">
        <v>26767</v>
      </c>
      <c r="H287" s="6" t="s">
        <v>26768</v>
      </c>
      <c r="I287" s="6" t="s">
        <v>26769</v>
      </c>
      <c r="J287" s="6" t="s">
        <v>26770</v>
      </c>
      <c r="K287" s="28" t="s">
        <v>26771</v>
      </c>
      <c r="L287" s="6">
        <v>49</v>
      </c>
      <c r="M287" s="6">
        <v>40</v>
      </c>
      <c r="N287" s="27" t="s">
        <v>368</v>
      </c>
      <c r="O287" s="10"/>
    </row>
    <row r="288" ht="16.05" customHeight="1" spans="1:15">
      <c r="A288" s="6">
        <v>56779</v>
      </c>
      <c r="B288" s="6" t="s">
        <v>26772</v>
      </c>
      <c r="C288" s="6" t="s">
        <v>25566</v>
      </c>
      <c r="D288" s="6" t="s">
        <v>26512</v>
      </c>
      <c r="E288" s="6" t="s">
        <v>292</v>
      </c>
      <c r="F288" s="6" t="s">
        <v>2067</v>
      </c>
      <c r="G288" s="6" t="s">
        <v>26773</v>
      </c>
      <c r="H288" s="6" t="s">
        <v>9140</v>
      </c>
      <c r="I288" s="6" t="s">
        <v>9141</v>
      </c>
      <c r="J288" s="6" t="s">
        <v>26774</v>
      </c>
      <c r="K288" s="28" t="s">
        <v>26775</v>
      </c>
      <c r="L288" s="6">
        <v>39</v>
      </c>
      <c r="M288" s="6">
        <v>41</v>
      </c>
      <c r="N288" s="27" t="s">
        <v>368</v>
      </c>
      <c r="O288" s="10"/>
    </row>
    <row r="289" ht="16.05" customHeight="1" spans="1:15">
      <c r="A289" s="6">
        <v>47443</v>
      </c>
      <c r="B289" s="6" t="s">
        <v>26776</v>
      </c>
      <c r="C289" s="6" t="s">
        <v>25566</v>
      </c>
      <c r="D289" s="6" t="s">
        <v>26512</v>
      </c>
      <c r="E289" s="6" t="s">
        <v>292</v>
      </c>
      <c r="F289" s="6" t="s">
        <v>2067</v>
      </c>
      <c r="G289" s="6">
        <v>29780</v>
      </c>
      <c r="H289" s="6" t="s">
        <v>22065</v>
      </c>
      <c r="I289" s="6" t="s">
        <v>26777</v>
      </c>
      <c r="J289" s="6" t="s">
        <v>26778</v>
      </c>
      <c r="K289" s="28" t="s">
        <v>26775</v>
      </c>
      <c r="L289" s="6">
        <v>34</v>
      </c>
      <c r="M289" s="6">
        <v>42</v>
      </c>
      <c r="N289" s="27" t="s">
        <v>368</v>
      </c>
      <c r="O289" s="10"/>
    </row>
    <row r="290" ht="16.05" customHeight="1" spans="1:15">
      <c r="A290" s="6">
        <v>56796</v>
      </c>
      <c r="B290" s="6" t="s">
        <v>26779</v>
      </c>
      <c r="C290" s="6" t="s">
        <v>25566</v>
      </c>
      <c r="D290" s="6" t="s">
        <v>26512</v>
      </c>
      <c r="E290" s="6" t="s">
        <v>292</v>
      </c>
      <c r="F290" s="6" t="s">
        <v>2067</v>
      </c>
      <c r="G290" s="6" t="s">
        <v>26780</v>
      </c>
      <c r="H290" s="6" t="s">
        <v>26781</v>
      </c>
      <c r="I290" s="6" t="s">
        <v>9141</v>
      </c>
      <c r="J290" s="6" t="s">
        <v>26782</v>
      </c>
      <c r="K290" s="28" t="s">
        <v>26775</v>
      </c>
      <c r="L290" s="6">
        <v>34</v>
      </c>
      <c r="M290" s="6">
        <v>43</v>
      </c>
      <c r="N290" s="27" t="s">
        <v>368</v>
      </c>
      <c r="O290" s="10"/>
    </row>
    <row r="291" ht="16.05" customHeight="1" spans="1:15">
      <c r="A291" s="6">
        <v>54560</v>
      </c>
      <c r="B291" s="6" t="s">
        <v>26783</v>
      </c>
      <c r="C291" s="6" t="s">
        <v>25566</v>
      </c>
      <c r="D291" s="6" t="s">
        <v>26512</v>
      </c>
      <c r="E291" s="6" t="s">
        <v>292</v>
      </c>
      <c r="F291" s="6" t="s">
        <v>2067</v>
      </c>
      <c r="G291" s="6" t="s">
        <v>26784</v>
      </c>
      <c r="H291" s="6" t="s">
        <v>26543</v>
      </c>
      <c r="I291" s="6" t="s">
        <v>26544</v>
      </c>
      <c r="J291" s="6" t="s">
        <v>26785</v>
      </c>
      <c r="K291" s="28" t="s">
        <v>26786</v>
      </c>
      <c r="L291" s="6">
        <v>68</v>
      </c>
      <c r="M291" s="6">
        <v>44</v>
      </c>
      <c r="N291" s="27" t="s">
        <v>368</v>
      </c>
      <c r="O291" s="10"/>
    </row>
    <row r="292" ht="16.05" customHeight="1" spans="1:15">
      <c r="A292" s="6">
        <v>52248</v>
      </c>
      <c r="B292" s="6" t="s">
        <v>26787</v>
      </c>
      <c r="C292" s="6" t="s">
        <v>25566</v>
      </c>
      <c r="D292" s="6" t="s">
        <v>26512</v>
      </c>
      <c r="E292" s="6" t="s">
        <v>292</v>
      </c>
      <c r="F292" s="6" t="s">
        <v>2067</v>
      </c>
      <c r="G292" s="6" t="s">
        <v>26788</v>
      </c>
      <c r="H292" s="6" t="s">
        <v>26683</v>
      </c>
      <c r="I292" s="6" t="s">
        <v>26789</v>
      </c>
      <c r="J292" s="6" t="s">
        <v>26790</v>
      </c>
      <c r="K292" s="28" t="s">
        <v>26791</v>
      </c>
      <c r="L292" s="6">
        <v>36</v>
      </c>
      <c r="M292" s="6">
        <v>45</v>
      </c>
      <c r="N292" s="27" t="s">
        <v>368</v>
      </c>
      <c r="O292" s="10"/>
    </row>
    <row r="293" ht="16.05" customHeight="1" spans="1:15">
      <c r="A293" s="6">
        <v>56386</v>
      </c>
      <c r="B293" s="6" t="s">
        <v>26792</v>
      </c>
      <c r="C293" s="6" t="s">
        <v>25566</v>
      </c>
      <c r="D293" s="6" t="s">
        <v>26512</v>
      </c>
      <c r="E293" s="6" t="s">
        <v>292</v>
      </c>
      <c r="F293" s="6" t="s">
        <v>2067</v>
      </c>
      <c r="G293" s="6" t="s">
        <v>26793</v>
      </c>
      <c r="H293" s="6" t="s">
        <v>26549</v>
      </c>
      <c r="I293" s="6" t="s">
        <v>26550</v>
      </c>
      <c r="J293" s="6" t="s">
        <v>26794</v>
      </c>
      <c r="K293" s="28" t="s">
        <v>26795</v>
      </c>
      <c r="L293" s="6">
        <v>43</v>
      </c>
      <c r="M293" s="6">
        <v>46</v>
      </c>
      <c r="N293" s="27" t="s">
        <v>368</v>
      </c>
      <c r="O293" s="10"/>
    </row>
    <row r="294" ht="16.05" customHeight="1" spans="1:15">
      <c r="A294" s="6">
        <v>51487</v>
      </c>
      <c r="B294" s="6" t="s">
        <v>26796</v>
      </c>
      <c r="C294" s="6" t="s">
        <v>25566</v>
      </c>
      <c r="D294" s="6" t="s">
        <v>26512</v>
      </c>
      <c r="E294" s="6" t="s">
        <v>292</v>
      </c>
      <c r="F294" s="6" t="s">
        <v>2067</v>
      </c>
      <c r="G294" s="6" t="s">
        <v>26797</v>
      </c>
      <c r="H294" s="6" t="s">
        <v>26579</v>
      </c>
      <c r="I294" s="6" t="s">
        <v>26580</v>
      </c>
      <c r="J294" s="6" t="s">
        <v>26798</v>
      </c>
      <c r="K294" s="28" t="s">
        <v>26799</v>
      </c>
      <c r="L294" s="6">
        <v>65</v>
      </c>
      <c r="M294" s="6">
        <v>47</v>
      </c>
      <c r="N294" s="27" t="s">
        <v>368</v>
      </c>
      <c r="O294" s="10"/>
    </row>
    <row r="295" ht="16.05" customHeight="1" spans="13:15">
      <c r="M295" s="19"/>
      <c r="O295" s="10"/>
    </row>
    <row r="296" ht="16.05" customHeight="1" spans="1:15">
      <c r="A296" s="6">
        <v>45711</v>
      </c>
      <c r="B296" s="6" t="s">
        <v>26800</v>
      </c>
      <c r="C296" s="6" t="s">
        <v>25566</v>
      </c>
      <c r="D296" s="6" t="s">
        <v>26512</v>
      </c>
      <c r="E296" s="6" t="s">
        <v>428</v>
      </c>
      <c r="F296" s="6" t="s">
        <v>866</v>
      </c>
      <c r="G296" s="6" t="s">
        <v>26801</v>
      </c>
      <c r="H296" s="6" t="s">
        <v>26802</v>
      </c>
      <c r="I296" s="6" t="s">
        <v>26803</v>
      </c>
      <c r="J296" s="6" t="s">
        <v>26804</v>
      </c>
      <c r="K296" s="6" t="s">
        <v>26805</v>
      </c>
      <c r="L296" s="6">
        <v>115.78</v>
      </c>
      <c r="M296" s="6">
        <v>1</v>
      </c>
      <c r="N296" s="26" t="s">
        <v>298</v>
      </c>
      <c r="O296" s="10" t="s">
        <v>299</v>
      </c>
    </row>
    <row r="297" ht="16.05" customHeight="1" spans="1:15">
      <c r="A297" s="6">
        <v>48972</v>
      </c>
      <c r="B297" s="6" t="s">
        <v>26806</v>
      </c>
      <c r="C297" s="6" t="s">
        <v>25566</v>
      </c>
      <c r="D297" s="6" t="s">
        <v>26512</v>
      </c>
      <c r="E297" s="6" t="s">
        <v>428</v>
      </c>
      <c r="F297" s="6" t="s">
        <v>866</v>
      </c>
      <c r="G297" s="6" t="s">
        <v>26807</v>
      </c>
      <c r="H297" s="6" t="s">
        <v>26808</v>
      </c>
      <c r="I297" s="6" t="s">
        <v>26809</v>
      </c>
      <c r="J297" s="6" t="s">
        <v>26810</v>
      </c>
      <c r="K297" s="6" t="s">
        <v>26811</v>
      </c>
      <c r="L297" s="6">
        <v>166.06</v>
      </c>
      <c r="M297" s="6">
        <v>2</v>
      </c>
      <c r="N297" s="26" t="s">
        <v>311</v>
      </c>
      <c r="O297" s="10" t="s">
        <v>299</v>
      </c>
    </row>
    <row r="298" ht="16.05" customHeight="1" spans="1:15">
      <c r="A298" s="6">
        <v>45736</v>
      </c>
      <c r="B298" s="6" t="s">
        <v>26812</v>
      </c>
      <c r="C298" s="6" t="s">
        <v>25566</v>
      </c>
      <c r="D298" s="6" t="s">
        <v>26512</v>
      </c>
      <c r="E298" s="6" t="s">
        <v>428</v>
      </c>
      <c r="F298" s="6" t="s">
        <v>866</v>
      </c>
      <c r="G298" s="6" t="s">
        <v>26813</v>
      </c>
      <c r="H298" s="6" t="s">
        <v>26814</v>
      </c>
      <c r="I298" s="6" t="s">
        <v>26815</v>
      </c>
      <c r="J298" s="6" t="s">
        <v>26816</v>
      </c>
      <c r="K298" s="6" t="s">
        <v>26817</v>
      </c>
      <c r="L298" s="6">
        <v>103.07</v>
      </c>
      <c r="M298" s="6">
        <v>3</v>
      </c>
      <c r="N298" s="26" t="s">
        <v>322</v>
      </c>
      <c r="O298" s="10" t="s">
        <v>299</v>
      </c>
    </row>
    <row r="299" ht="16.05" customHeight="1" spans="1:15">
      <c r="A299" s="6">
        <v>51400</v>
      </c>
      <c r="B299" s="6" t="s">
        <v>26818</v>
      </c>
      <c r="C299" s="6" t="s">
        <v>25566</v>
      </c>
      <c r="D299" s="6" t="s">
        <v>26512</v>
      </c>
      <c r="E299" s="6" t="s">
        <v>428</v>
      </c>
      <c r="F299" s="6" t="s">
        <v>866</v>
      </c>
      <c r="G299" s="6" t="s">
        <v>26819</v>
      </c>
      <c r="H299" s="6" t="s">
        <v>26768</v>
      </c>
      <c r="I299" s="6" t="s">
        <v>26769</v>
      </c>
      <c r="J299" s="6" t="s">
        <v>26820</v>
      </c>
      <c r="K299" s="6" t="s">
        <v>26821</v>
      </c>
      <c r="L299" s="6">
        <v>152</v>
      </c>
      <c r="M299" s="6">
        <v>4</v>
      </c>
      <c r="N299" s="27" t="s">
        <v>642</v>
      </c>
      <c r="O299" s="10" t="s">
        <v>299</v>
      </c>
    </row>
    <row r="300" ht="16.05" customHeight="1" spans="1:15">
      <c r="A300" s="6">
        <v>51395</v>
      </c>
      <c r="B300" s="6" t="s">
        <v>26822</v>
      </c>
      <c r="C300" s="6" t="s">
        <v>25566</v>
      </c>
      <c r="D300" s="6" t="s">
        <v>26512</v>
      </c>
      <c r="E300" s="6" t="s">
        <v>428</v>
      </c>
      <c r="F300" s="6" t="s">
        <v>866</v>
      </c>
      <c r="G300" s="6" t="s">
        <v>26823</v>
      </c>
      <c r="H300" s="6" t="s">
        <v>26768</v>
      </c>
      <c r="I300" s="6" t="s">
        <v>26769</v>
      </c>
      <c r="J300" s="6" t="s">
        <v>26824</v>
      </c>
      <c r="K300" s="6" t="s">
        <v>26825</v>
      </c>
      <c r="L300" s="6">
        <v>171.47</v>
      </c>
      <c r="M300" s="6">
        <v>5</v>
      </c>
      <c r="N300" s="27" t="s">
        <v>333</v>
      </c>
      <c r="O300" s="10"/>
    </row>
    <row r="301" ht="16.05" customHeight="1" spans="1:15">
      <c r="A301" s="6">
        <v>48855</v>
      </c>
      <c r="B301" s="6" t="s">
        <v>26826</v>
      </c>
      <c r="C301" s="6" t="s">
        <v>25566</v>
      </c>
      <c r="D301" s="6" t="s">
        <v>26512</v>
      </c>
      <c r="E301" s="6" t="s">
        <v>428</v>
      </c>
      <c r="F301" s="6" t="s">
        <v>866</v>
      </c>
      <c r="G301" s="6" t="s">
        <v>26827</v>
      </c>
      <c r="H301" s="6" t="s">
        <v>12937</v>
      </c>
      <c r="I301" s="6" t="s">
        <v>26648</v>
      </c>
      <c r="J301" s="6" t="s">
        <v>26828</v>
      </c>
      <c r="K301" s="6" t="s">
        <v>26829</v>
      </c>
      <c r="L301" s="6">
        <v>132.84</v>
      </c>
      <c r="M301" s="6">
        <v>6</v>
      </c>
      <c r="N301" s="27" t="s">
        <v>333</v>
      </c>
      <c r="O301" s="10"/>
    </row>
    <row r="302" ht="16.05" customHeight="1" spans="1:15">
      <c r="A302" s="6">
        <v>48882</v>
      </c>
      <c r="B302" s="6" t="s">
        <v>26830</v>
      </c>
      <c r="C302" s="6" t="s">
        <v>25566</v>
      </c>
      <c r="D302" s="6" t="s">
        <v>26512</v>
      </c>
      <c r="E302" s="6" t="s">
        <v>428</v>
      </c>
      <c r="F302" s="6" t="s">
        <v>866</v>
      </c>
      <c r="G302" s="6" t="s">
        <v>26831</v>
      </c>
      <c r="H302" s="6" t="s">
        <v>26832</v>
      </c>
      <c r="I302" s="6" t="s">
        <v>26515</v>
      </c>
      <c r="J302" s="6" t="s">
        <v>26833</v>
      </c>
      <c r="K302" s="6" t="s">
        <v>26834</v>
      </c>
      <c r="L302" s="6">
        <v>142.84</v>
      </c>
      <c r="M302" s="6">
        <v>7</v>
      </c>
      <c r="N302" s="27" t="s">
        <v>333</v>
      </c>
      <c r="O302" s="10"/>
    </row>
    <row r="303" ht="16.05" customHeight="1" spans="1:15">
      <c r="A303" s="6">
        <v>45809</v>
      </c>
      <c r="B303" s="6" t="s">
        <v>26835</v>
      </c>
      <c r="C303" s="6" t="s">
        <v>25566</v>
      </c>
      <c r="D303" s="6" t="s">
        <v>26512</v>
      </c>
      <c r="E303" s="6" t="s">
        <v>428</v>
      </c>
      <c r="F303" s="6" t="s">
        <v>866</v>
      </c>
      <c r="G303" s="6" t="s">
        <v>26836</v>
      </c>
      <c r="H303" s="6" t="s">
        <v>26837</v>
      </c>
      <c r="I303" s="6" t="s">
        <v>26838</v>
      </c>
      <c r="J303" s="6" t="s">
        <v>26839</v>
      </c>
      <c r="K303" s="6" t="s">
        <v>26840</v>
      </c>
      <c r="L303" s="6">
        <v>118.3</v>
      </c>
      <c r="M303" s="6">
        <v>8</v>
      </c>
      <c r="N303" s="27" t="s">
        <v>333</v>
      </c>
      <c r="O303" s="10"/>
    </row>
    <row r="304" ht="16.05" customHeight="1" spans="1:15">
      <c r="A304" s="6">
        <v>50693</v>
      </c>
      <c r="B304" s="6" t="s">
        <v>26841</v>
      </c>
      <c r="C304" s="6" t="s">
        <v>25566</v>
      </c>
      <c r="D304" s="6" t="s">
        <v>26512</v>
      </c>
      <c r="E304" s="6" t="s">
        <v>428</v>
      </c>
      <c r="F304" s="6" t="s">
        <v>866</v>
      </c>
      <c r="G304" s="6" t="s">
        <v>26842</v>
      </c>
      <c r="H304" s="6" t="s">
        <v>26843</v>
      </c>
      <c r="I304" s="6" t="s">
        <v>26844</v>
      </c>
      <c r="J304" s="6" t="s">
        <v>26845</v>
      </c>
      <c r="K304" s="6" t="s">
        <v>26846</v>
      </c>
      <c r="L304" s="6">
        <v>189.46</v>
      </c>
      <c r="M304" s="6">
        <v>9</v>
      </c>
      <c r="N304" s="27" t="s">
        <v>333</v>
      </c>
      <c r="O304" s="10"/>
    </row>
    <row r="305" ht="16.05" customHeight="1" spans="1:15">
      <c r="A305" s="29">
        <v>45774</v>
      </c>
      <c r="B305" s="29" t="s">
        <v>26847</v>
      </c>
      <c r="C305" s="29" t="s">
        <v>25566</v>
      </c>
      <c r="D305" s="29" t="s">
        <v>26512</v>
      </c>
      <c r="E305" s="29" t="s">
        <v>428</v>
      </c>
      <c r="F305" s="29" t="s">
        <v>866</v>
      </c>
      <c r="G305" s="29" t="s">
        <v>26848</v>
      </c>
      <c r="H305" s="29" t="s">
        <v>26849</v>
      </c>
      <c r="I305" s="29" t="s">
        <v>26850</v>
      </c>
      <c r="J305" s="29" t="s">
        <v>26851</v>
      </c>
      <c r="K305" s="29" t="s">
        <v>26852</v>
      </c>
      <c r="L305" s="29">
        <v>146.06</v>
      </c>
      <c r="M305" s="29">
        <v>10</v>
      </c>
      <c r="N305" s="31" t="s">
        <v>333</v>
      </c>
      <c r="O305" s="32"/>
    </row>
    <row r="306" ht="16.05" customHeight="1" spans="1:15">
      <c r="A306" s="6">
        <v>45721</v>
      </c>
      <c r="B306" s="6" t="s">
        <v>26853</v>
      </c>
      <c r="C306" s="6" t="s">
        <v>25566</v>
      </c>
      <c r="D306" s="6" t="s">
        <v>26512</v>
      </c>
      <c r="E306" s="6" t="s">
        <v>428</v>
      </c>
      <c r="F306" s="6" t="s">
        <v>866</v>
      </c>
      <c r="G306" s="6" t="s">
        <v>26854</v>
      </c>
      <c r="H306" s="6" t="s">
        <v>26855</v>
      </c>
      <c r="I306" s="6" t="s">
        <v>25955</v>
      </c>
      <c r="J306" s="6" t="s">
        <v>26856</v>
      </c>
      <c r="K306" s="6" t="s">
        <v>26857</v>
      </c>
      <c r="L306" s="6">
        <v>153.08</v>
      </c>
      <c r="M306" s="6">
        <v>11</v>
      </c>
      <c r="N306" s="27" t="s">
        <v>333</v>
      </c>
      <c r="O306" s="10"/>
    </row>
    <row r="307" ht="16.05" customHeight="1" spans="1:15">
      <c r="A307" s="6">
        <v>45792</v>
      </c>
      <c r="B307" s="6" t="s">
        <v>26858</v>
      </c>
      <c r="C307" s="6" t="s">
        <v>25566</v>
      </c>
      <c r="D307" s="6" t="s">
        <v>26512</v>
      </c>
      <c r="E307" s="6" t="s">
        <v>428</v>
      </c>
      <c r="F307" s="6" t="s">
        <v>866</v>
      </c>
      <c r="G307" s="6" t="s">
        <v>26859</v>
      </c>
      <c r="H307" s="6" t="s">
        <v>26849</v>
      </c>
      <c r="I307" s="6" t="s">
        <v>26850</v>
      </c>
      <c r="J307" s="6" t="s">
        <v>26860</v>
      </c>
      <c r="K307" s="6" t="s">
        <v>26861</v>
      </c>
      <c r="L307" s="6">
        <v>93.43</v>
      </c>
      <c r="M307" s="6">
        <v>12</v>
      </c>
      <c r="N307" s="27" t="s">
        <v>333</v>
      </c>
      <c r="O307" s="10"/>
    </row>
    <row r="308" ht="16.05" customHeight="1" spans="1:15">
      <c r="A308" s="6">
        <v>46733</v>
      </c>
      <c r="B308" s="6" t="s">
        <v>26862</v>
      </c>
      <c r="C308" s="6" t="s">
        <v>25566</v>
      </c>
      <c r="D308" s="6" t="s">
        <v>26512</v>
      </c>
      <c r="E308" s="6" t="s">
        <v>428</v>
      </c>
      <c r="F308" s="6" t="s">
        <v>866</v>
      </c>
      <c r="G308" s="6" t="s">
        <v>26863</v>
      </c>
      <c r="H308" s="6" t="s">
        <v>26864</v>
      </c>
      <c r="I308" s="6" t="s">
        <v>26865</v>
      </c>
      <c r="J308" s="6" t="s">
        <v>26866</v>
      </c>
      <c r="K308" s="6" t="s">
        <v>26867</v>
      </c>
      <c r="L308" s="6">
        <v>145.62</v>
      </c>
      <c r="M308" s="6">
        <v>13</v>
      </c>
      <c r="N308" s="27" t="s">
        <v>333</v>
      </c>
      <c r="O308" s="10"/>
    </row>
    <row r="309" ht="16.05" customHeight="1" spans="1:15">
      <c r="A309" s="6">
        <v>47845</v>
      </c>
      <c r="B309" s="6" t="s">
        <v>26868</v>
      </c>
      <c r="C309" s="6" t="s">
        <v>25566</v>
      </c>
      <c r="D309" s="6" t="s">
        <v>26512</v>
      </c>
      <c r="E309" s="6" t="s">
        <v>428</v>
      </c>
      <c r="F309" s="6" t="s">
        <v>866</v>
      </c>
      <c r="G309" s="6" t="s">
        <v>26869</v>
      </c>
      <c r="H309" s="6" t="s">
        <v>26703</v>
      </c>
      <c r="I309" s="6" t="s">
        <v>26870</v>
      </c>
      <c r="J309" s="6" t="s">
        <v>26871</v>
      </c>
      <c r="K309" s="6" t="s">
        <v>26872</v>
      </c>
      <c r="L309" s="6">
        <v>107.02</v>
      </c>
      <c r="M309" s="6">
        <v>14</v>
      </c>
      <c r="N309" s="27" t="s">
        <v>333</v>
      </c>
      <c r="O309" s="10"/>
    </row>
    <row r="310" ht="16.05" customHeight="1" spans="1:15">
      <c r="A310" s="6">
        <v>47345</v>
      </c>
      <c r="B310" s="6" t="s">
        <v>26873</v>
      </c>
      <c r="C310" s="6" t="s">
        <v>25566</v>
      </c>
      <c r="D310" s="6" t="s">
        <v>26512</v>
      </c>
      <c r="E310" s="6" t="s">
        <v>428</v>
      </c>
      <c r="F310" s="6" t="s">
        <v>866</v>
      </c>
      <c r="G310" s="6" t="s">
        <v>26874</v>
      </c>
      <c r="H310" s="6" t="s">
        <v>26875</v>
      </c>
      <c r="I310" s="6" t="s">
        <v>26526</v>
      </c>
      <c r="J310" s="6" t="s">
        <v>26876</v>
      </c>
      <c r="K310" s="6" t="s">
        <v>26872</v>
      </c>
      <c r="L310" s="6">
        <v>135.25</v>
      </c>
      <c r="M310" s="6">
        <v>15</v>
      </c>
      <c r="N310" s="27" t="s">
        <v>333</v>
      </c>
      <c r="O310" s="10"/>
    </row>
    <row r="311" ht="16.05" customHeight="1" spans="1:15">
      <c r="A311" s="6">
        <v>46693</v>
      </c>
      <c r="B311" s="6" t="s">
        <v>26877</v>
      </c>
      <c r="C311" s="6" t="s">
        <v>25566</v>
      </c>
      <c r="D311" s="6" t="s">
        <v>26512</v>
      </c>
      <c r="E311" s="6" t="s">
        <v>428</v>
      </c>
      <c r="F311" s="6" t="s">
        <v>866</v>
      </c>
      <c r="G311" s="6" t="s">
        <v>26878</v>
      </c>
      <c r="H311" s="6" t="s">
        <v>26875</v>
      </c>
      <c r="I311" s="6" t="s">
        <v>26526</v>
      </c>
      <c r="J311" s="6" t="s">
        <v>26879</v>
      </c>
      <c r="K311" s="6" t="s">
        <v>26872</v>
      </c>
      <c r="L311" s="6">
        <v>151.73</v>
      </c>
      <c r="M311" s="6">
        <v>16</v>
      </c>
      <c r="N311" s="27" t="s">
        <v>368</v>
      </c>
      <c r="O311" s="10"/>
    </row>
    <row r="312" ht="16.05" customHeight="1" spans="1:15">
      <c r="A312" s="6">
        <v>45725</v>
      </c>
      <c r="B312" s="6" t="s">
        <v>26880</v>
      </c>
      <c r="C312" s="6" t="s">
        <v>25566</v>
      </c>
      <c r="D312" s="6" t="s">
        <v>26512</v>
      </c>
      <c r="E312" s="6" t="s">
        <v>428</v>
      </c>
      <c r="F312" s="6" t="s">
        <v>866</v>
      </c>
      <c r="G312" s="6" t="s">
        <v>26881</v>
      </c>
      <c r="H312" s="6" t="s">
        <v>26882</v>
      </c>
      <c r="I312" s="6" t="s">
        <v>26883</v>
      </c>
      <c r="J312" s="6" t="s">
        <v>26884</v>
      </c>
      <c r="K312" s="6" t="s">
        <v>26885</v>
      </c>
      <c r="L312" s="6">
        <v>100.05</v>
      </c>
      <c r="M312" s="6">
        <v>17</v>
      </c>
      <c r="N312" s="27" t="s">
        <v>368</v>
      </c>
      <c r="O312" s="10"/>
    </row>
    <row r="313" ht="16.05" customHeight="1" spans="1:15">
      <c r="A313" s="6">
        <v>47628</v>
      </c>
      <c r="B313" s="6" t="s">
        <v>26886</v>
      </c>
      <c r="C313" s="6" t="s">
        <v>25566</v>
      </c>
      <c r="D313" s="6" t="s">
        <v>26512</v>
      </c>
      <c r="E313" s="6" t="s">
        <v>428</v>
      </c>
      <c r="F313" s="6" t="s">
        <v>866</v>
      </c>
      <c r="G313" s="6" t="s">
        <v>26887</v>
      </c>
      <c r="H313" s="6" t="s">
        <v>26703</v>
      </c>
      <c r="I313" s="6" t="s">
        <v>26870</v>
      </c>
      <c r="J313" s="6" t="s">
        <v>26888</v>
      </c>
      <c r="K313" s="6" t="s">
        <v>26889</v>
      </c>
      <c r="L313" s="6">
        <v>188.97</v>
      </c>
      <c r="M313" s="6">
        <v>18</v>
      </c>
      <c r="N313" s="27" t="s">
        <v>368</v>
      </c>
      <c r="O313" s="10"/>
    </row>
    <row r="314" ht="16.05" customHeight="1" spans="1:15">
      <c r="A314" s="6">
        <v>48523</v>
      </c>
      <c r="B314" s="6" t="s">
        <v>26890</v>
      </c>
      <c r="C314" s="6" t="s">
        <v>25566</v>
      </c>
      <c r="D314" s="6" t="s">
        <v>26512</v>
      </c>
      <c r="E314" s="6" t="s">
        <v>428</v>
      </c>
      <c r="F314" s="6" t="s">
        <v>866</v>
      </c>
      <c r="G314" s="6" t="s">
        <v>26891</v>
      </c>
      <c r="H314" s="6" t="s">
        <v>26768</v>
      </c>
      <c r="I314" s="6" t="s">
        <v>26769</v>
      </c>
      <c r="J314" s="6" t="s">
        <v>26892</v>
      </c>
      <c r="K314" s="6" t="s">
        <v>26893</v>
      </c>
      <c r="L314" s="6">
        <v>147.5</v>
      </c>
      <c r="M314" s="6">
        <v>19</v>
      </c>
      <c r="N314" s="27" t="s">
        <v>368</v>
      </c>
      <c r="O314" s="10"/>
    </row>
    <row r="315" ht="16.05" customHeight="1" spans="1:15">
      <c r="A315" s="6">
        <v>45745</v>
      </c>
      <c r="B315" s="6" t="s">
        <v>26894</v>
      </c>
      <c r="C315" s="6" t="s">
        <v>25566</v>
      </c>
      <c r="D315" s="6" t="s">
        <v>26512</v>
      </c>
      <c r="E315" s="6" t="s">
        <v>428</v>
      </c>
      <c r="F315" s="6" t="s">
        <v>866</v>
      </c>
      <c r="G315" s="6" t="s">
        <v>26895</v>
      </c>
      <c r="H315" s="6" t="s">
        <v>26896</v>
      </c>
      <c r="I315" s="6" t="s">
        <v>26897</v>
      </c>
      <c r="J315" s="6" t="s">
        <v>26898</v>
      </c>
      <c r="K315" s="6" t="s">
        <v>26899</v>
      </c>
      <c r="L315" s="6">
        <v>234.19</v>
      </c>
      <c r="M315" s="6">
        <v>20</v>
      </c>
      <c r="N315" s="27" t="s">
        <v>368</v>
      </c>
      <c r="O315" s="10"/>
    </row>
    <row r="316" ht="16.05" customHeight="1" spans="1:15">
      <c r="A316" s="6">
        <v>45734</v>
      </c>
      <c r="B316" s="6" t="s">
        <v>26900</v>
      </c>
      <c r="C316" s="6" t="s">
        <v>25566</v>
      </c>
      <c r="D316" s="6" t="s">
        <v>26512</v>
      </c>
      <c r="E316" s="6" t="s">
        <v>428</v>
      </c>
      <c r="F316" s="6" t="s">
        <v>866</v>
      </c>
      <c r="G316" s="6" t="s">
        <v>26901</v>
      </c>
      <c r="H316" s="6" t="s">
        <v>26802</v>
      </c>
      <c r="I316" s="6" t="s">
        <v>26902</v>
      </c>
      <c r="J316" s="6" t="s">
        <v>26903</v>
      </c>
      <c r="K316" s="6" t="s">
        <v>26904</v>
      </c>
      <c r="L316" s="6">
        <v>143.52</v>
      </c>
      <c r="M316" s="6">
        <v>21</v>
      </c>
      <c r="N316" s="27" t="s">
        <v>368</v>
      </c>
      <c r="O316" s="10"/>
    </row>
    <row r="317" ht="16.05" customHeight="1" spans="1:15">
      <c r="A317" s="6">
        <v>45783</v>
      </c>
      <c r="B317" s="6" t="s">
        <v>26905</v>
      </c>
      <c r="C317" s="6" t="s">
        <v>25566</v>
      </c>
      <c r="D317" s="6" t="s">
        <v>26512</v>
      </c>
      <c r="E317" s="6" t="s">
        <v>428</v>
      </c>
      <c r="F317" s="6" t="s">
        <v>866</v>
      </c>
      <c r="G317" s="6" t="s">
        <v>26906</v>
      </c>
      <c r="H317" s="6" t="s">
        <v>26849</v>
      </c>
      <c r="I317" s="6" t="s">
        <v>26850</v>
      </c>
      <c r="J317" s="6" t="s">
        <v>26907</v>
      </c>
      <c r="K317" s="6" t="s">
        <v>26908</v>
      </c>
      <c r="L317" s="6">
        <v>79</v>
      </c>
      <c r="M317" s="6">
        <v>22</v>
      </c>
      <c r="N317" s="27" t="s">
        <v>368</v>
      </c>
      <c r="O317" s="10"/>
    </row>
    <row r="318" ht="16.05" customHeight="1" spans="1:15">
      <c r="A318" s="6">
        <v>49014</v>
      </c>
      <c r="B318" s="6" t="s">
        <v>26909</v>
      </c>
      <c r="C318" s="6" t="s">
        <v>25566</v>
      </c>
      <c r="D318" s="6" t="s">
        <v>26512</v>
      </c>
      <c r="E318" s="6" t="s">
        <v>428</v>
      </c>
      <c r="F318" s="6" t="s">
        <v>866</v>
      </c>
      <c r="G318" s="6" t="s">
        <v>26910</v>
      </c>
      <c r="H318" s="6" t="s">
        <v>26911</v>
      </c>
      <c r="I318" s="6" t="s">
        <v>26912</v>
      </c>
      <c r="J318" s="6" t="s">
        <v>26913</v>
      </c>
      <c r="K318" s="6" t="s">
        <v>26914</v>
      </c>
      <c r="L318" s="6">
        <v>240</v>
      </c>
      <c r="M318" s="6">
        <v>23</v>
      </c>
      <c r="N318" s="27" t="s">
        <v>368</v>
      </c>
      <c r="O318" s="10"/>
    </row>
    <row r="319" ht="16.05" customHeight="1" spans="1:15">
      <c r="A319" s="6">
        <v>45757</v>
      </c>
      <c r="B319" s="6" t="s">
        <v>26915</v>
      </c>
      <c r="C319" s="6" t="s">
        <v>25566</v>
      </c>
      <c r="D319" s="6" t="s">
        <v>26512</v>
      </c>
      <c r="E319" s="6" t="s">
        <v>428</v>
      </c>
      <c r="F319" s="6" t="s">
        <v>866</v>
      </c>
      <c r="G319" s="6" t="s">
        <v>26849</v>
      </c>
      <c r="H319" s="6" t="s">
        <v>26849</v>
      </c>
      <c r="I319" s="6" t="s">
        <v>26850</v>
      </c>
      <c r="J319" s="6" t="s">
        <v>26916</v>
      </c>
      <c r="K319" s="6" t="s">
        <v>26917</v>
      </c>
      <c r="L319" s="6">
        <v>168.97</v>
      </c>
      <c r="M319" s="6">
        <v>24</v>
      </c>
      <c r="N319" s="27" t="s">
        <v>368</v>
      </c>
      <c r="O319" s="10"/>
    </row>
    <row r="320" ht="16.05" customHeight="1" spans="1:15">
      <c r="A320" s="6">
        <v>45740</v>
      </c>
      <c r="B320" s="6" t="s">
        <v>26918</v>
      </c>
      <c r="C320" s="6" t="s">
        <v>25566</v>
      </c>
      <c r="D320" s="6" t="s">
        <v>26512</v>
      </c>
      <c r="E320" s="6" t="s">
        <v>428</v>
      </c>
      <c r="F320" s="6" t="s">
        <v>866</v>
      </c>
      <c r="G320" s="6" t="s">
        <v>26919</v>
      </c>
      <c r="H320" s="6" t="s">
        <v>26920</v>
      </c>
      <c r="I320" s="6" t="s">
        <v>26921</v>
      </c>
      <c r="J320" s="6" t="s">
        <v>26922</v>
      </c>
      <c r="K320" s="6" t="s">
        <v>26923</v>
      </c>
      <c r="L320" s="6">
        <v>233.18</v>
      </c>
      <c r="M320" s="6">
        <v>25</v>
      </c>
      <c r="N320" s="27" t="s">
        <v>368</v>
      </c>
      <c r="O320" s="10"/>
    </row>
    <row r="321" ht="16.05" customHeight="1" spans="1:15">
      <c r="A321" s="6">
        <v>54122</v>
      </c>
      <c r="B321" s="6" t="s">
        <v>26924</v>
      </c>
      <c r="C321" s="6" t="s">
        <v>25566</v>
      </c>
      <c r="D321" s="6" t="s">
        <v>26512</v>
      </c>
      <c r="E321" s="6" t="s">
        <v>428</v>
      </c>
      <c r="F321" s="6" t="s">
        <v>866</v>
      </c>
      <c r="G321" s="6" t="s">
        <v>26925</v>
      </c>
      <c r="H321" s="6" t="s">
        <v>26926</v>
      </c>
      <c r="I321" s="6" t="s">
        <v>26927</v>
      </c>
      <c r="J321" s="6" t="s">
        <v>26928</v>
      </c>
      <c r="K321" s="6" t="s">
        <v>26929</v>
      </c>
      <c r="L321" s="6">
        <v>176.75</v>
      </c>
      <c r="M321" s="6">
        <v>26</v>
      </c>
      <c r="N321" s="27" t="s">
        <v>368</v>
      </c>
      <c r="O321" s="10"/>
    </row>
    <row r="322" ht="16.05" customHeight="1" spans="1:15">
      <c r="A322" s="6">
        <v>45706</v>
      </c>
      <c r="B322" s="6" t="s">
        <v>26930</v>
      </c>
      <c r="C322" s="6" t="s">
        <v>25566</v>
      </c>
      <c r="D322" s="6" t="s">
        <v>26512</v>
      </c>
      <c r="E322" s="6" t="s">
        <v>428</v>
      </c>
      <c r="F322" s="6" t="s">
        <v>866</v>
      </c>
      <c r="G322" s="6" t="s">
        <v>26931</v>
      </c>
      <c r="H322" s="6" t="s">
        <v>26802</v>
      </c>
      <c r="I322" s="6" t="s">
        <v>26932</v>
      </c>
      <c r="J322" s="6" t="s">
        <v>26933</v>
      </c>
      <c r="K322" s="6" t="s">
        <v>26934</v>
      </c>
      <c r="L322" s="6">
        <v>192.99</v>
      </c>
      <c r="M322" s="6">
        <v>27</v>
      </c>
      <c r="N322" s="27" t="s">
        <v>368</v>
      </c>
      <c r="O322" s="10"/>
    </row>
    <row r="323" ht="16.05" customHeight="1" spans="1:15">
      <c r="A323" s="6">
        <v>57938</v>
      </c>
      <c r="B323" s="6" t="s">
        <v>26935</v>
      </c>
      <c r="C323" s="6" t="s">
        <v>25566</v>
      </c>
      <c r="D323" s="6" t="s">
        <v>26512</v>
      </c>
      <c r="E323" s="6" t="s">
        <v>428</v>
      </c>
      <c r="F323" s="6" t="s">
        <v>866</v>
      </c>
      <c r="G323" s="6" t="s">
        <v>26936</v>
      </c>
      <c r="H323" s="6" t="s">
        <v>26937</v>
      </c>
      <c r="I323" s="6" t="s">
        <v>26643</v>
      </c>
      <c r="J323" s="6" t="s">
        <v>26938</v>
      </c>
      <c r="K323" s="6" t="s">
        <v>26939</v>
      </c>
      <c r="L323" s="6">
        <v>240</v>
      </c>
      <c r="M323" s="6">
        <v>28</v>
      </c>
      <c r="N323" s="27" t="s">
        <v>368</v>
      </c>
      <c r="O323" s="10"/>
    </row>
    <row r="324" ht="16.05" customHeight="1" spans="1:15">
      <c r="A324" s="6">
        <v>49033</v>
      </c>
      <c r="B324" s="6" t="s">
        <v>26940</v>
      </c>
      <c r="C324" s="6" t="s">
        <v>25566</v>
      </c>
      <c r="D324" s="6" t="s">
        <v>26512</v>
      </c>
      <c r="E324" s="6" t="s">
        <v>428</v>
      </c>
      <c r="F324" s="6" t="s">
        <v>866</v>
      </c>
      <c r="G324" s="6" t="s">
        <v>26941</v>
      </c>
      <c r="H324" s="6" t="s">
        <v>26802</v>
      </c>
      <c r="I324" s="6" t="s">
        <v>26942</v>
      </c>
      <c r="J324" s="6" t="s">
        <v>26943</v>
      </c>
      <c r="K324" s="6" t="s">
        <v>26944</v>
      </c>
      <c r="L324" s="6">
        <v>171.5</v>
      </c>
      <c r="M324" s="6">
        <v>29</v>
      </c>
      <c r="N324" s="27" t="s">
        <v>368</v>
      </c>
      <c r="O324" s="10"/>
    </row>
  </sheetData>
  <mergeCells count="2">
    <mergeCell ref="A1:N1"/>
    <mergeCell ref="A233:O233"/>
  </mergeCells>
  <conditionalFormatting sqref="B2:B232 B234:B1048576">
    <cfRule type="duplicateValues" dxfId="0" priority="1"/>
  </conditionalFormatting>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1"/>
  <sheetViews>
    <sheetView zoomScale="80" zoomScaleNormal="80" workbookViewId="0">
      <selection activeCell="A1" sqref="A1:O1"/>
    </sheetView>
  </sheetViews>
  <sheetFormatPr defaultColWidth="9.07079646017699" defaultRowHeight="13.5"/>
  <cols>
    <col min="1" max="1" width="9.07079646017699" style="2"/>
    <col min="2" max="2" width="25.929203539823" style="2" customWidth="1"/>
    <col min="3" max="3" width="18.6017699115044" style="2" customWidth="1"/>
    <col min="4" max="4" width="9.07079646017699" style="2"/>
    <col min="5" max="5" width="11.4690265486726" style="2" customWidth="1"/>
    <col min="6" max="6" width="11.8672566371681" style="2" customWidth="1"/>
    <col min="7" max="7" width="20.3982300884956" style="2" customWidth="1"/>
    <col min="8" max="8" width="19.6017699115044" style="2" customWidth="1"/>
    <col min="9" max="9" width="13.6017699115044" style="2" customWidth="1"/>
    <col min="10" max="10" width="13.3982300884956" style="2" customWidth="1"/>
    <col min="11" max="11" width="11.3982300884956" style="2" customWidth="1"/>
    <col min="12" max="12" width="13.2654867256637" style="2" customWidth="1"/>
    <col min="13" max="13" width="11.4690265486726" style="2" customWidth="1"/>
    <col min="14" max="14" width="13.6637168141593" style="3" customWidth="1"/>
    <col min="15" max="15" width="13" style="3" customWidth="1"/>
    <col min="16" max="16384" width="9.07079646017699" style="2"/>
  </cols>
  <sheetData>
    <row r="1" ht="35" customHeight="1" spans="1:15">
      <c r="A1" s="11" t="s">
        <v>26945</v>
      </c>
      <c r="B1" s="11"/>
      <c r="C1" s="11"/>
      <c r="D1" s="11"/>
      <c r="E1" s="11"/>
      <c r="F1" s="11"/>
      <c r="G1" s="11"/>
      <c r="H1" s="11"/>
      <c r="I1" s="11"/>
      <c r="J1" s="11"/>
      <c r="K1" s="11"/>
      <c r="L1" s="11"/>
      <c r="M1" s="11"/>
      <c r="N1" s="11"/>
      <c r="O1" s="11"/>
    </row>
    <row r="2" s="1" customFormat="1" ht="16.05" customHeight="1" spans="1:15">
      <c r="A2" s="5" t="s">
        <v>1</v>
      </c>
      <c r="B2" s="5" t="s">
        <v>1748</v>
      </c>
      <c r="C2" s="5" t="s">
        <v>283</v>
      </c>
      <c r="D2" s="5" t="s">
        <v>284</v>
      </c>
      <c r="E2" s="5" t="s">
        <v>2296</v>
      </c>
      <c r="F2" s="5" t="s">
        <v>286</v>
      </c>
      <c r="G2" s="5" t="s">
        <v>3</v>
      </c>
      <c r="H2" s="5" t="s">
        <v>1749</v>
      </c>
      <c r="I2" s="5" t="s">
        <v>5</v>
      </c>
      <c r="J2" s="5" t="s">
        <v>1750</v>
      </c>
      <c r="K2" s="5" t="s">
        <v>25564</v>
      </c>
      <c r="L2" s="5" t="s">
        <v>1752</v>
      </c>
      <c r="M2" s="5" t="s">
        <v>1753</v>
      </c>
      <c r="N2" s="8" t="s">
        <v>7</v>
      </c>
      <c r="O2" s="5" t="s">
        <v>288</v>
      </c>
    </row>
    <row r="3" ht="16.05" customHeight="1" spans="1:15">
      <c r="A3" s="6">
        <v>54025</v>
      </c>
      <c r="B3" s="6" t="s">
        <v>26946</v>
      </c>
      <c r="C3" s="6" t="s">
        <v>26947</v>
      </c>
      <c r="D3" s="6" t="s">
        <v>26948</v>
      </c>
      <c r="E3" s="6" t="s">
        <v>292</v>
      </c>
      <c r="F3" s="6" t="s">
        <v>2067</v>
      </c>
      <c r="G3" s="6" t="s">
        <v>26949</v>
      </c>
      <c r="H3" s="6" t="s">
        <v>18067</v>
      </c>
      <c r="I3" s="6" t="s">
        <v>26950</v>
      </c>
      <c r="J3" s="6" t="s">
        <v>26949</v>
      </c>
      <c r="K3" s="6">
        <v>159</v>
      </c>
      <c r="L3" s="6">
        <v>64.57</v>
      </c>
      <c r="M3" s="6">
        <v>1</v>
      </c>
      <c r="N3" s="9" t="s">
        <v>298</v>
      </c>
      <c r="O3" s="10" t="s">
        <v>299</v>
      </c>
    </row>
    <row r="4" ht="16.05" customHeight="1" spans="1:15">
      <c r="A4" s="6">
        <v>58122</v>
      </c>
      <c r="B4" s="6" t="s">
        <v>26951</v>
      </c>
      <c r="C4" s="6" t="s">
        <v>26947</v>
      </c>
      <c r="D4" s="6" t="s">
        <v>26948</v>
      </c>
      <c r="E4" s="6" t="s">
        <v>292</v>
      </c>
      <c r="F4" s="6" t="s">
        <v>2067</v>
      </c>
      <c r="G4" s="6" t="s">
        <v>26952</v>
      </c>
      <c r="H4" s="6" t="s">
        <v>26953</v>
      </c>
      <c r="I4" s="6" t="s">
        <v>26954</v>
      </c>
      <c r="J4" s="6" t="s">
        <v>26952</v>
      </c>
      <c r="K4" s="6">
        <v>141</v>
      </c>
      <c r="L4" s="6">
        <v>57.97</v>
      </c>
      <c r="M4" s="6">
        <v>2</v>
      </c>
      <c r="N4" s="9" t="s">
        <v>311</v>
      </c>
      <c r="O4" s="10" t="s">
        <v>299</v>
      </c>
    </row>
    <row r="5" ht="16.05" customHeight="1" spans="1:15">
      <c r="A5" s="6">
        <v>58253</v>
      </c>
      <c r="B5" s="6" t="s">
        <v>26955</v>
      </c>
      <c r="C5" s="6" t="s">
        <v>26947</v>
      </c>
      <c r="D5" s="6" t="s">
        <v>26948</v>
      </c>
      <c r="E5" s="6" t="s">
        <v>292</v>
      </c>
      <c r="F5" s="6" t="s">
        <v>2067</v>
      </c>
      <c r="G5" s="6" t="s">
        <v>26956</v>
      </c>
      <c r="H5" s="6" t="s">
        <v>26957</v>
      </c>
      <c r="I5" s="6" t="s">
        <v>26954</v>
      </c>
      <c r="J5" s="6" t="s">
        <v>26956</v>
      </c>
      <c r="K5" s="6">
        <v>141</v>
      </c>
      <c r="L5" s="6">
        <v>83.12</v>
      </c>
      <c r="M5" s="6">
        <v>3</v>
      </c>
      <c r="N5" s="9" t="s">
        <v>322</v>
      </c>
      <c r="O5" s="10" t="s">
        <v>299</v>
      </c>
    </row>
    <row r="6" ht="16.05" customHeight="1" spans="1:15">
      <c r="A6" s="6">
        <v>58439</v>
      </c>
      <c r="B6" s="6" t="s">
        <v>26958</v>
      </c>
      <c r="C6" s="6" t="s">
        <v>26947</v>
      </c>
      <c r="D6" s="6" t="s">
        <v>26948</v>
      </c>
      <c r="E6" s="6" t="s">
        <v>292</v>
      </c>
      <c r="F6" s="6" t="s">
        <v>2067</v>
      </c>
      <c r="G6" s="6" t="s">
        <v>26959</v>
      </c>
      <c r="H6" s="6" t="s">
        <v>15972</v>
      </c>
      <c r="I6" s="6" t="s">
        <v>26960</v>
      </c>
      <c r="J6" s="6" t="s">
        <v>26961</v>
      </c>
      <c r="K6" s="6">
        <v>139</v>
      </c>
      <c r="L6" s="6">
        <v>54.8</v>
      </c>
      <c r="M6" s="6">
        <v>4</v>
      </c>
      <c r="N6" s="10" t="s">
        <v>642</v>
      </c>
      <c r="O6" s="10" t="s">
        <v>299</v>
      </c>
    </row>
    <row r="7" ht="16.05" customHeight="1" spans="1:15">
      <c r="A7" s="6">
        <v>58175</v>
      </c>
      <c r="B7" s="6" t="s">
        <v>26962</v>
      </c>
      <c r="C7" s="6" t="s">
        <v>26947</v>
      </c>
      <c r="D7" s="6" t="s">
        <v>26948</v>
      </c>
      <c r="E7" s="6" t="s">
        <v>292</v>
      </c>
      <c r="F7" s="6" t="s">
        <v>2067</v>
      </c>
      <c r="G7" s="6" t="s">
        <v>26963</v>
      </c>
      <c r="H7" s="6" t="s">
        <v>26964</v>
      </c>
      <c r="I7" s="6" t="s">
        <v>26954</v>
      </c>
      <c r="J7" s="6" t="s">
        <v>26963</v>
      </c>
      <c r="K7" s="6">
        <v>138</v>
      </c>
      <c r="L7" s="6">
        <v>77.07</v>
      </c>
      <c r="M7" s="6">
        <v>5</v>
      </c>
      <c r="N7" s="10" t="s">
        <v>642</v>
      </c>
      <c r="O7" s="10" t="s">
        <v>299</v>
      </c>
    </row>
    <row r="8" ht="16.05" customHeight="1" spans="1:15">
      <c r="A8" s="6">
        <v>54186</v>
      </c>
      <c r="B8" s="6" t="s">
        <v>26965</v>
      </c>
      <c r="C8" s="6" t="s">
        <v>26947</v>
      </c>
      <c r="D8" s="6" t="s">
        <v>26948</v>
      </c>
      <c r="E8" s="6" t="s">
        <v>292</v>
      </c>
      <c r="F8" s="6" t="s">
        <v>2067</v>
      </c>
      <c r="G8" s="6" t="s">
        <v>26966</v>
      </c>
      <c r="H8" s="6" t="s">
        <v>3757</v>
      </c>
      <c r="I8" s="6" t="s">
        <v>26967</v>
      </c>
      <c r="J8" s="6" t="s">
        <v>26966</v>
      </c>
      <c r="K8" s="6">
        <v>138</v>
      </c>
      <c r="L8" s="6">
        <v>112.45</v>
      </c>
      <c r="M8" s="6">
        <v>6</v>
      </c>
      <c r="N8" s="10" t="s">
        <v>642</v>
      </c>
      <c r="O8" s="10" t="s">
        <v>299</v>
      </c>
    </row>
    <row r="9" ht="16.05" customHeight="1" spans="1:15">
      <c r="A9" s="6">
        <v>51786</v>
      </c>
      <c r="B9" s="6" t="s">
        <v>26968</v>
      </c>
      <c r="C9" s="6" t="s">
        <v>26947</v>
      </c>
      <c r="D9" s="6" t="s">
        <v>26948</v>
      </c>
      <c r="E9" s="6" t="s">
        <v>292</v>
      </c>
      <c r="F9" s="6" t="s">
        <v>2067</v>
      </c>
      <c r="G9" s="6" t="s">
        <v>26969</v>
      </c>
      <c r="H9" s="6" t="s">
        <v>26970</v>
      </c>
      <c r="I9" s="6" t="s">
        <v>26971</v>
      </c>
      <c r="J9" s="6" t="s">
        <v>26969</v>
      </c>
      <c r="K9" s="6">
        <v>137</v>
      </c>
      <c r="L9" s="6">
        <v>75.95</v>
      </c>
      <c r="M9" s="6">
        <v>7</v>
      </c>
      <c r="N9" s="10" t="s">
        <v>642</v>
      </c>
      <c r="O9" s="10" t="s">
        <v>299</v>
      </c>
    </row>
    <row r="10" ht="16.05" customHeight="1" spans="1:15">
      <c r="A10" s="6">
        <v>54072</v>
      </c>
      <c r="B10" s="6" t="s">
        <v>26972</v>
      </c>
      <c r="C10" s="6" t="s">
        <v>26947</v>
      </c>
      <c r="D10" s="6" t="s">
        <v>26948</v>
      </c>
      <c r="E10" s="6" t="s">
        <v>292</v>
      </c>
      <c r="F10" s="6" t="s">
        <v>2067</v>
      </c>
      <c r="G10" s="6" t="s">
        <v>26973</v>
      </c>
      <c r="H10" s="6" t="s">
        <v>26974</v>
      </c>
      <c r="I10" s="6" t="s">
        <v>15238</v>
      </c>
      <c r="J10" s="6" t="s">
        <v>26973</v>
      </c>
      <c r="K10" s="6">
        <v>136</v>
      </c>
      <c r="L10" s="6">
        <v>97.6</v>
      </c>
      <c r="M10" s="6">
        <v>8</v>
      </c>
      <c r="N10" s="10" t="s">
        <v>642</v>
      </c>
      <c r="O10" s="10" t="s">
        <v>299</v>
      </c>
    </row>
    <row r="11" ht="16.05" customHeight="1" spans="1:15">
      <c r="A11" s="6">
        <v>50857</v>
      </c>
      <c r="B11" s="6" t="s">
        <v>26975</v>
      </c>
      <c r="C11" s="6" t="s">
        <v>26947</v>
      </c>
      <c r="D11" s="6" t="s">
        <v>26948</v>
      </c>
      <c r="E11" s="6" t="s">
        <v>292</v>
      </c>
      <c r="F11" s="6" t="s">
        <v>2067</v>
      </c>
      <c r="G11" s="6" t="s">
        <v>26976</v>
      </c>
      <c r="H11" s="6" t="s">
        <v>8416</v>
      </c>
      <c r="I11" s="6" t="s">
        <v>26977</v>
      </c>
      <c r="J11" s="6" t="s">
        <v>26978</v>
      </c>
      <c r="K11" s="6">
        <v>135</v>
      </c>
      <c r="L11" s="6">
        <v>33.22</v>
      </c>
      <c r="M11" s="6">
        <v>9</v>
      </c>
      <c r="N11" s="10" t="s">
        <v>642</v>
      </c>
      <c r="O11" s="10" t="s">
        <v>299</v>
      </c>
    </row>
    <row r="12" ht="16.05" customHeight="1" spans="1:15">
      <c r="A12" s="6">
        <v>48862</v>
      </c>
      <c r="B12" s="6" t="s">
        <v>26979</v>
      </c>
      <c r="C12" s="6" t="s">
        <v>26947</v>
      </c>
      <c r="D12" s="6" t="s">
        <v>26948</v>
      </c>
      <c r="E12" s="6" t="s">
        <v>292</v>
      </c>
      <c r="F12" s="6" t="s">
        <v>2067</v>
      </c>
      <c r="G12" s="6" t="s">
        <v>26980</v>
      </c>
      <c r="H12" s="6" t="s">
        <v>26970</v>
      </c>
      <c r="I12" s="6" t="s">
        <v>26981</v>
      </c>
      <c r="J12" s="6" t="s">
        <v>26982</v>
      </c>
      <c r="K12" s="6">
        <v>133</v>
      </c>
      <c r="L12" s="6">
        <v>27.57</v>
      </c>
      <c r="M12" s="6">
        <v>10</v>
      </c>
      <c r="N12" s="10" t="s">
        <v>642</v>
      </c>
      <c r="O12" s="10" t="s">
        <v>299</v>
      </c>
    </row>
    <row r="13" ht="16.05" customHeight="1" spans="1:15">
      <c r="A13" s="6">
        <v>56850</v>
      </c>
      <c r="B13" s="6" t="s">
        <v>26983</v>
      </c>
      <c r="C13" s="6" t="s">
        <v>26947</v>
      </c>
      <c r="D13" s="6" t="s">
        <v>26948</v>
      </c>
      <c r="E13" s="6" t="s">
        <v>292</v>
      </c>
      <c r="F13" s="6" t="s">
        <v>2067</v>
      </c>
      <c r="G13" s="6" t="s">
        <v>18092</v>
      </c>
      <c r="H13" s="6" t="s">
        <v>18092</v>
      </c>
      <c r="I13" s="6" t="s">
        <v>26984</v>
      </c>
      <c r="J13" s="6" t="s">
        <v>26985</v>
      </c>
      <c r="K13" s="6">
        <v>132</v>
      </c>
      <c r="L13" s="6">
        <v>60.48</v>
      </c>
      <c r="M13" s="6">
        <v>11</v>
      </c>
      <c r="N13" s="10" t="s">
        <v>642</v>
      </c>
      <c r="O13" s="10" t="s">
        <v>299</v>
      </c>
    </row>
    <row r="14" ht="16.05" customHeight="1" spans="1:15">
      <c r="A14" s="6">
        <v>51757</v>
      </c>
      <c r="B14" s="6" t="s">
        <v>26986</v>
      </c>
      <c r="C14" s="6" t="s">
        <v>26947</v>
      </c>
      <c r="D14" s="6" t="s">
        <v>26948</v>
      </c>
      <c r="E14" s="6" t="s">
        <v>292</v>
      </c>
      <c r="F14" s="6" t="s">
        <v>2067</v>
      </c>
      <c r="G14" s="6" t="s">
        <v>26987</v>
      </c>
      <c r="H14" s="6" t="s">
        <v>26988</v>
      </c>
      <c r="I14" s="6" t="s">
        <v>26989</v>
      </c>
      <c r="J14" s="6" t="s">
        <v>26987</v>
      </c>
      <c r="K14" s="6">
        <v>131</v>
      </c>
      <c r="L14" s="6">
        <v>42.67</v>
      </c>
      <c r="M14" s="6">
        <v>12</v>
      </c>
      <c r="N14" s="10" t="s">
        <v>642</v>
      </c>
      <c r="O14" s="10" t="s">
        <v>299</v>
      </c>
    </row>
    <row r="15" ht="16.05" customHeight="1" spans="1:15">
      <c r="A15" s="6">
        <v>58159</v>
      </c>
      <c r="B15" s="6" t="s">
        <v>26990</v>
      </c>
      <c r="C15" s="6" t="s">
        <v>26947</v>
      </c>
      <c r="D15" s="6" t="s">
        <v>26948</v>
      </c>
      <c r="E15" s="6" t="s">
        <v>292</v>
      </c>
      <c r="F15" s="6" t="s">
        <v>2067</v>
      </c>
      <c r="G15" s="6" t="s">
        <v>26991</v>
      </c>
      <c r="H15" s="6" t="s">
        <v>26992</v>
      </c>
      <c r="I15" s="6" t="s">
        <v>15238</v>
      </c>
      <c r="J15" s="6" t="s">
        <v>26991</v>
      </c>
      <c r="K15" s="6">
        <v>130</v>
      </c>
      <c r="L15" s="6">
        <v>24.68</v>
      </c>
      <c r="M15" s="6">
        <v>13</v>
      </c>
      <c r="N15" s="10" t="s">
        <v>333</v>
      </c>
      <c r="O15" s="10"/>
    </row>
    <row r="16" ht="16.05" customHeight="1" spans="1:15">
      <c r="A16" s="6">
        <v>50793</v>
      </c>
      <c r="B16" s="6" t="s">
        <v>26993</v>
      </c>
      <c r="C16" s="6" t="s">
        <v>26947</v>
      </c>
      <c r="D16" s="6" t="s">
        <v>26948</v>
      </c>
      <c r="E16" s="6" t="s">
        <v>292</v>
      </c>
      <c r="F16" s="6" t="s">
        <v>2067</v>
      </c>
      <c r="G16" s="6" t="s">
        <v>26994</v>
      </c>
      <c r="H16" s="6" t="s">
        <v>14958</v>
      </c>
      <c r="I16" s="6" t="s">
        <v>26977</v>
      </c>
      <c r="J16" s="6" t="s">
        <v>26995</v>
      </c>
      <c r="K16" s="6">
        <v>130</v>
      </c>
      <c r="L16" s="6">
        <v>32.8</v>
      </c>
      <c r="M16" s="6">
        <v>14</v>
      </c>
      <c r="N16" s="10" t="s">
        <v>333</v>
      </c>
      <c r="O16" s="10"/>
    </row>
    <row r="17" ht="16.05" customHeight="1" spans="1:15">
      <c r="A17" s="6">
        <v>52012</v>
      </c>
      <c r="B17" s="6" t="s">
        <v>26996</v>
      </c>
      <c r="C17" s="6" t="s">
        <v>26947</v>
      </c>
      <c r="D17" s="6" t="s">
        <v>26948</v>
      </c>
      <c r="E17" s="6" t="s">
        <v>292</v>
      </c>
      <c r="F17" s="6" t="s">
        <v>2067</v>
      </c>
      <c r="G17" s="6" t="s">
        <v>26997</v>
      </c>
      <c r="H17" s="6" t="s">
        <v>26998</v>
      </c>
      <c r="I17" s="6" t="s">
        <v>26999</v>
      </c>
      <c r="J17" s="6" t="s">
        <v>26997</v>
      </c>
      <c r="K17" s="6">
        <v>130</v>
      </c>
      <c r="L17" s="6">
        <v>47.05</v>
      </c>
      <c r="M17" s="6">
        <v>15</v>
      </c>
      <c r="N17" s="10" t="s">
        <v>333</v>
      </c>
      <c r="O17" s="10"/>
    </row>
    <row r="18" ht="16.05" customHeight="1" spans="1:15">
      <c r="A18" s="6">
        <v>58683</v>
      </c>
      <c r="B18" s="6" t="s">
        <v>27000</v>
      </c>
      <c r="C18" s="6" t="s">
        <v>26947</v>
      </c>
      <c r="D18" s="6" t="s">
        <v>26948</v>
      </c>
      <c r="E18" s="6" t="s">
        <v>292</v>
      </c>
      <c r="F18" s="6" t="s">
        <v>2067</v>
      </c>
      <c r="G18" s="6" t="s">
        <v>27001</v>
      </c>
      <c r="H18" s="6" t="s">
        <v>7232</v>
      </c>
      <c r="I18" s="6" t="s">
        <v>27002</v>
      </c>
      <c r="J18" s="6" t="s">
        <v>27003</v>
      </c>
      <c r="K18" s="6">
        <v>128</v>
      </c>
      <c r="L18" s="6">
        <v>35.63</v>
      </c>
      <c r="M18" s="6">
        <v>16</v>
      </c>
      <c r="N18" s="10" t="s">
        <v>333</v>
      </c>
      <c r="O18" s="10"/>
    </row>
    <row r="19" ht="16.05" customHeight="1" spans="1:15">
      <c r="A19" s="6">
        <v>53906</v>
      </c>
      <c r="B19" s="6" t="s">
        <v>27004</v>
      </c>
      <c r="C19" s="6" t="s">
        <v>26947</v>
      </c>
      <c r="D19" s="6" t="s">
        <v>26948</v>
      </c>
      <c r="E19" s="6" t="s">
        <v>292</v>
      </c>
      <c r="F19" s="6" t="s">
        <v>2067</v>
      </c>
      <c r="G19" s="6" t="s">
        <v>27005</v>
      </c>
      <c r="H19" s="6" t="s">
        <v>27006</v>
      </c>
      <c r="I19" s="6" t="s">
        <v>26967</v>
      </c>
      <c r="J19" s="6" t="s">
        <v>27005</v>
      </c>
      <c r="K19" s="6">
        <v>127</v>
      </c>
      <c r="L19" s="6">
        <v>59.38</v>
      </c>
      <c r="M19" s="6">
        <v>17</v>
      </c>
      <c r="N19" s="10" t="s">
        <v>333</v>
      </c>
      <c r="O19" s="10"/>
    </row>
    <row r="20" ht="16.05" customHeight="1" spans="1:15">
      <c r="A20" s="6">
        <v>52003</v>
      </c>
      <c r="B20" s="6" t="s">
        <v>27007</v>
      </c>
      <c r="C20" s="6" t="s">
        <v>26947</v>
      </c>
      <c r="D20" s="6" t="s">
        <v>26948</v>
      </c>
      <c r="E20" s="6" t="s">
        <v>292</v>
      </c>
      <c r="F20" s="6" t="s">
        <v>2067</v>
      </c>
      <c r="G20" s="6" t="s">
        <v>27008</v>
      </c>
      <c r="H20" s="6" t="s">
        <v>14962</v>
      </c>
      <c r="I20" s="6" t="s">
        <v>27009</v>
      </c>
      <c r="J20" s="6" t="s">
        <v>27008</v>
      </c>
      <c r="K20" s="6">
        <v>127</v>
      </c>
      <c r="L20" s="6">
        <v>59.63</v>
      </c>
      <c r="M20" s="6">
        <v>18</v>
      </c>
      <c r="N20" s="10" t="s">
        <v>333</v>
      </c>
      <c r="O20" s="10"/>
    </row>
    <row r="21" ht="16.05" customHeight="1" spans="1:15">
      <c r="A21" s="6">
        <v>51965</v>
      </c>
      <c r="B21" s="6" t="s">
        <v>27010</v>
      </c>
      <c r="C21" s="6" t="s">
        <v>26947</v>
      </c>
      <c r="D21" s="6" t="s">
        <v>26948</v>
      </c>
      <c r="E21" s="6" t="s">
        <v>292</v>
      </c>
      <c r="F21" s="6" t="s">
        <v>2067</v>
      </c>
      <c r="G21" s="6" t="s">
        <v>27011</v>
      </c>
      <c r="H21" s="6" t="s">
        <v>26970</v>
      </c>
      <c r="I21" s="6" t="s">
        <v>27012</v>
      </c>
      <c r="J21" s="6" t="s">
        <v>27011</v>
      </c>
      <c r="K21" s="6">
        <v>126</v>
      </c>
      <c r="L21" s="6">
        <v>64.15</v>
      </c>
      <c r="M21" s="6">
        <v>19</v>
      </c>
      <c r="N21" s="10" t="s">
        <v>333</v>
      </c>
      <c r="O21" s="10"/>
    </row>
    <row r="22" ht="16.05" customHeight="1" spans="1:15">
      <c r="A22" s="6">
        <v>58472</v>
      </c>
      <c r="B22" s="6" t="s">
        <v>27013</v>
      </c>
      <c r="C22" s="6" t="s">
        <v>26947</v>
      </c>
      <c r="D22" s="6" t="s">
        <v>26948</v>
      </c>
      <c r="E22" s="6" t="s">
        <v>292</v>
      </c>
      <c r="F22" s="6" t="s">
        <v>2067</v>
      </c>
      <c r="G22" s="6" t="s">
        <v>27014</v>
      </c>
      <c r="H22" s="6" t="s">
        <v>27015</v>
      </c>
      <c r="I22" s="6" t="s">
        <v>27016</v>
      </c>
      <c r="J22" s="6" t="s">
        <v>27014</v>
      </c>
      <c r="K22" s="6">
        <v>126</v>
      </c>
      <c r="L22" s="6">
        <v>66</v>
      </c>
      <c r="M22" s="6">
        <v>20</v>
      </c>
      <c r="N22" s="10" t="s">
        <v>333</v>
      </c>
      <c r="O22" s="10"/>
    </row>
    <row r="23" ht="16.05" customHeight="1" spans="1:15">
      <c r="A23" s="6">
        <v>51858</v>
      </c>
      <c r="B23" s="6" t="s">
        <v>27017</v>
      </c>
      <c r="C23" s="6" t="s">
        <v>26947</v>
      </c>
      <c r="D23" s="6" t="s">
        <v>26948</v>
      </c>
      <c r="E23" s="6" t="s">
        <v>292</v>
      </c>
      <c r="F23" s="6" t="s">
        <v>2067</v>
      </c>
      <c r="G23" s="6" t="s">
        <v>27018</v>
      </c>
      <c r="H23" s="6" t="s">
        <v>27019</v>
      </c>
      <c r="I23" s="6" t="s">
        <v>27020</v>
      </c>
      <c r="J23" s="6" t="s">
        <v>27018</v>
      </c>
      <c r="K23" s="6">
        <v>125</v>
      </c>
      <c r="L23" s="6">
        <v>64.37</v>
      </c>
      <c r="M23" s="6">
        <v>21</v>
      </c>
      <c r="N23" s="10" t="s">
        <v>333</v>
      </c>
      <c r="O23" s="10"/>
    </row>
    <row r="24" ht="16.05" customHeight="1" spans="1:15">
      <c r="A24" s="6">
        <v>51875</v>
      </c>
      <c r="B24" s="6" t="s">
        <v>27021</v>
      </c>
      <c r="C24" s="6" t="s">
        <v>26947</v>
      </c>
      <c r="D24" s="6" t="s">
        <v>26948</v>
      </c>
      <c r="E24" s="6" t="s">
        <v>292</v>
      </c>
      <c r="F24" s="6" t="s">
        <v>2067</v>
      </c>
      <c r="G24" s="6" t="s">
        <v>27022</v>
      </c>
      <c r="H24" s="6" t="s">
        <v>26970</v>
      </c>
      <c r="I24" s="6" t="s">
        <v>27012</v>
      </c>
      <c r="J24" s="6" t="s">
        <v>27022</v>
      </c>
      <c r="K24" s="6">
        <v>124</v>
      </c>
      <c r="L24" s="6">
        <v>74.73</v>
      </c>
      <c r="M24" s="6">
        <v>22</v>
      </c>
      <c r="N24" s="10" t="s">
        <v>333</v>
      </c>
      <c r="O24" s="10"/>
    </row>
    <row r="25" ht="16.05" customHeight="1" spans="1:15">
      <c r="A25" s="6">
        <v>50068</v>
      </c>
      <c r="B25" s="6" t="s">
        <v>27023</v>
      </c>
      <c r="C25" s="6" t="s">
        <v>26947</v>
      </c>
      <c r="D25" s="6" t="s">
        <v>26948</v>
      </c>
      <c r="E25" s="6" t="s">
        <v>292</v>
      </c>
      <c r="F25" s="6" t="s">
        <v>2067</v>
      </c>
      <c r="G25" s="6" t="s">
        <v>27024</v>
      </c>
      <c r="H25" s="6" t="s">
        <v>27025</v>
      </c>
      <c r="I25" s="6" t="s">
        <v>27026</v>
      </c>
      <c r="J25" s="6" t="s">
        <v>27027</v>
      </c>
      <c r="K25" s="6">
        <v>122</v>
      </c>
      <c r="L25" s="6">
        <v>59.02</v>
      </c>
      <c r="M25" s="6">
        <v>23</v>
      </c>
      <c r="N25" s="10" t="s">
        <v>333</v>
      </c>
      <c r="O25" s="10"/>
    </row>
    <row r="26" ht="16.05" customHeight="1" spans="1:15">
      <c r="A26" s="6">
        <v>54051</v>
      </c>
      <c r="B26" s="6" t="s">
        <v>27028</v>
      </c>
      <c r="C26" s="6" t="s">
        <v>26947</v>
      </c>
      <c r="D26" s="6" t="s">
        <v>26948</v>
      </c>
      <c r="E26" s="6" t="s">
        <v>292</v>
      </c>
      <c r="F26" s="6" t="s">
        <v>2067</v>
      </c>
      <c r="G26" s="6" t="s">
        <v>27029</v>
      </c>
      <c r="H26" s="6" t="s">
        <v>27030</v>
      </c>
      <c r="I26" s="6" t="s">
        <v>15238</v>
      </c>
      <c r="J26" s="6" t="s">
        <v>27029</v>
      </c>
      <c r="K26" s="6">
        <v>121</v>
      </c>
      <c r="L26" s="6">
        <v>117.23</v>
      </c>
      <c r="M26" s="6">
        <v>24</v>
      </c>
      <c r="N26" s="10" t="s">
        <v>333</v>
      </c>
      <c r="O26" s="10"/>
    </row>
    <row r="27" ht="16.05" customHeight="1" spans="1:15">
      <c r="A27" s="6">
        <v>48856</v>
      </c>
      <c r="B27" s="6" t="s">
        <v>27031</v>
      </c>
      <c r="C27" s="6" t="s">
        <v>26947</v>
      </c>
      <c r="D27" s="6" t="s">
        <v>26948</v>
      </c>
      <c r="E27" s="6" t="s">
        <v>292</v>
      </c>
      <c r="F27" s="6" t="s">
        <v>2067</v>
      </c>
      <c r="G27" s="6" t="s">
        <v>27032</v>
      </c>
      <c r="H27" s="6" t="s">
        <v>26998</v>
      </c>
      <c r="I27" s="6" t="s">
        <v>27033</v>
      </c>
      <c r="J27" s="12" t="s">
        <v>27034</v>
      </c>
      <c r="K27" s="12">
        <v>120</v>
      </c>
      <c r="L27" s="12">
        <v>35.08</v>
      </c>
      <c r="M27" s="6">
        <v>25</v>
      </c>
      <c r="N27" s="10" t="s">
        <v>333</v>
      </c>
      <c r="O27" s="10"/>
    </row>
    <row r="28" ht="16.05" customHeight="1" spans="1:15">
      <c r="A28" s="6">
        <v>51979</v>
      </c>
      <c r="B28" s="6" t="s">
        <v>27035</v>
      </c>
      <c r="C28" s="6" t="s">
        <v>26947</v>
      </c>
      <c r="D28" s="6" t="s">
        <v>26948</v>
      </c>
      <c r="E28" s="6" t="s">
        <v>292</v>
      </c>
      <c r="F28" s="6" t="s">
        <v>2067</v>
      </c>
      <c r="G28" s="6" t="s">
        <v>27036</v>
      </c>
      <c r="H28" s="6" t="s">
        <v>26998</v>
      </c>
      <c r="I28" s="6" t="s">
        <v>7320</v>
      </c>
      <c r="J28" s="6" t="s">
        <v>27036</v>
      </c>
      <c r="K28" s="6">
        <v>120</v>
      </c>
      <c r="L28" s="6">
        <v>47.53</v>
      </c>
      <c r="M28" s="6">
        <v>26</v>
      </c>
      <c r="N28" s="10" t="s">
        <v>333</v>
      </c>
      <c r="O28" s="10"/>
    </row>
    <row r="29" ht="16.05" customHeight="1" spans="1:15">
      <c r="A29" s="6">
        <v>47319</v>
      </c>
      <c r="B29" s="6" t="s">
        <v>27037</v>
      </c>
      <c r="C29" s="6" t="s">
        <v>26947</v>
      </c>
      <c r="D29" s="6" t="s">
        <v>26948</v>
      </c>
      <c r="E29" s="6" t="s">
        <v>292</v>
      </c>
      <c r="F29" s="6" t="s">
        <v>2067</v>
      </c>
      <c r="G29" s="6" t="s">
        <v>27038</v>
      </c>
      <c r="H29" s="6" t="s">
        <v>27039</v>
      </c>
      <c r="I29" s="6" t="s">
        <v>27040</v>
      </c>
      <c r="J29" s="6" t="s">
        <v>27038</v>
      </c>
      <c r="K29" s="6">
        <v>120</v>
      </c>
      <c r="L29" s="6">
        <v>58.5</v>
      </c>
      <c r="M29" s="6">
        <v>27</v>
      </c>
      <c r="N29" s="10" t="s">
        <v>333</v>
      </c>
      <c r="O29" s="10"/>
    </row>
    <row r="30" ht="16.05" customHeight="1" spans="1:15">
      <c r="A30" s="6">
        <v>58188</v>
      </c>
      <c r="B30" s="6" t="s">
        <v>27041</v>
      </c>
      <c r="C30" s="6" t="s">
        <v>26947</v>
      </c>
      <c r="D30" s="6" t="s">
        <v>26948</v>
      </c>
      <c r="E30" s="6" t="s">
        <v>292</v>
      </c>
      <c r="F30" s="6" t="s">
        <v>2067</v>
      </c>
      <c r="G30" s="6" t="s">
        <v>27042</v>
      </c>
      <c r="H30" s="6" t="s">
        <v>27043</v>
      </c>
      <c r="I30" s="6" t="s">
        <v>26954</v>
      </c>
      <c r="J30" s="6" t="s">
        <v>27042</v>
      </c>
      <c r="K30" s="6">
        <v>120</v>
      </c>
      <c r="L30" s="6">
        <v>68.08</v>
      </c>
      <c r="M30" s="6">
        <v>28</v>
      </c>
      <c r="N30" s="10" t="s">
        <v>333</v>
      </c>
      <c r="O30" s="10"/>
    </row>
    <row r="31" ht="16.05" customHeight="1" spans="1:15">
      <c r="A31" s="6">
        <v>51041</v>
      </c>
      <c r="B31" s="6" t="s">
        <v>27044</v>
      </c>
      <c r="C31" s="6" t="s">
        <v>26947</v>
      </c>
      <c r="D31" s="6" t="s">
        <v>26948</v>
      </c>
      <c r="E31" s="6" t="s">
        <v>292</v>
      </c>
      <c r="F31" s="6" t="s">
        <v>2067</v>
      </c>
      <c r="G31" s="6" t="s">
        <v>27045</v>
      </c>
      <c r="H31" s="6" t="s">
        <v>8350</v>
      </c>
      <c r="I31" s="6" t="s">
        <v>27046</v>
      </c>
      <c r="J31" s="6" t="s">
        <v>27045</v>
      </c>
      <c r="K31" s="6">
        <v>119</v>
      </c>
      <c r="L31" s="6">
        <v>67.73</v>
      </c>
      <c r="M31" s="6">
        <v>29</v>
      </c>
      <c r="N31" s="10" t="s">
        <v>333</v>
      </c>
      <c r="O31" s="10"/>
    </row>
    <row r="32" ht="16.05" customHeight="1" spans="1:15">
      <c r="A32" s="6">
        <v>57047</v>
      </c>
      <c r="B32" s="6" t="s">
        <v>27047</v>
      </c>
      <c r="C32" s="6" t="s">
        <v>26947</v>
      </c>
      <c r="D32" s="6" t="s">
        <v>26948</v>
      </c>
      <c r="E32" s="6" t="s">
        <v>292</v>
      </c>
      <c r="F32" s="6" t="s">
        <v>2067</v>
      </c>
      <c r="G32" s="6" t="s">
        <v>27048</v>
      </c>
      <c r="H32" s="6" t="s">
        <v>27048</v>
      </c>
      <c r="I32" s="6" t="s">
        <v>27049</v>
      </c>
      <c r="J32" s="6" t="s">
        <v>27050</v>
      </c>
      <c r="K32" s="6">
        <v>119</v>
      </c>
      <c r="L32" s="6">
        <v>87.08</v>
      </c>
      <c r="M32" s="6">
        <v>30</v>
      </c>
      <c r="N32" s="10" t="s">
        <v>333</v>
      </c>
      <c r="O32" s="10"/>
    </row>
    <row r="33" ht="16.05" customHeight="1" spans="1:15">
      <c r="A33" s="6">
        <v>58237</v>
      </c>
      <c r="B33" s="6" t="s">
        <v>27051</v>
      </c>
      <c r="C33" s="6" t="s">
        <v>26947</v>
      </c>
      <c r="D33" s="6" t="s">
        <v>26948</v>
      </c>
      <c r="E33" s="6" t="s">
        <v>292</v>
      </c>
      <c r="F33" s="6" t="s">
        <v>2067</v>
      </c>
      <c r="G33" s="6" t="s">
        <v>27052</v>
      </c>
      <c r="H33" s="6" t="s">
        <v>27053</v>
      </c>
      <c r="I33" s="6" t="s">
        <v>26954</v>
      </c>
      <c r="J33" s="6" t="s">
        <v>27052</v>
      </c>
      <c r="K33" s="6">
        <v>117</v>
      </c>
      <c r="L33" s="6">
        <v>41.92</v>
      </c>
      <c r="M33" s="6">
        <v>31</v>
      </c>
      <c r="N33" s="10" t="s">
        <v>333</v>
      </c>
      <c r="O33" s="10"/>
    </row>
    <row r="34" ht="16.05" customHeight="1" spans="1:15">
      <c r="A34" s="6">
        <v>48839</v>
      </c>
      <c r="B34" s="6" t="s">
        <v>27054</v>
      </c>
      <c r="C34" s="6" t="s">
        <v>26947</v>
      </c>
      <c r="D34" s="6" t="s">
        <v>26948</v>
      </c>
      <c r="E34" s="6" t="s">
        <v>292</v>
      </c>
      <c r="F34" s="6" t="s">
        <v>2067</v>
      </c>
      <c r="G34" s="6" t="s">
        <v>27055</v>
      </c>
      <c r="H34" s="6" t="s">
        <v>5810</v>
      </c>
      <c r="I34" s="6" t="s">
        <v>7180</v>
      </c>
      <c r="J34" s="6" t="s">
        <v>27056</v>
      </c>
      <c r="K34" s="6">
        <v>117</v>
      </c>
      <c r="L34" s="6">
        <v>44.97</v>
      </c>
      <c r="M34" s="6">
        <v>32</v>
      </c>
      <c r="N34" s="10" t="s">
        <v>333</v>
      </c>
      <c r="O34" s="10"/>
    </row>
    <row r="35" ht="16.05" customHeight="1" spans="1:15">
      <c r="A35" s="6">
        <v>53823</v>
      </c>
      <c r="B35" s="6" t="s">
        <v>27057</v>
      </c>
      <c r="C35" s="6" t="s">
        <v>26947</v>
      </c>
      <c r="D35" s="6" t="s">
        <v>26948</v>
      </c>
      <c r="E35" s="6" t="s">
        <v>292</v>
      </c>
      <c r="F35" s="6" t="s">
        <v>2067</v>
      </c>
      <c r="G35" s="6" t="s">
        <v>27058</v>
      </c>
      <c r="H35" s="6" t="s">
        <v>18076</v>
      </c>
      <c r="I35" s="6" t="s">
        <v>26967</v>
      </c>
      <c r="J35" s="6" t="s">
        <v>27058</v>
      </c>
      <c r="K35" s="6">
        <v>116</v>
      </c>
      <c r="L35" s="6">
        <v>106.32</v>
      </c>
      <c r="M35" s="6">
        <v>33</v>
      </c>
      <c r="N35" s="10" t="s">
        <v>333</v>
      </c>
      <c r="O35" s="10"/>
    </row>
    <row r="36" ht="16.05" customHeight="1" spans="1:15">
      <c r="A36" s="6">
        <v>50824</v>
      </c>
      <c r="B36" s="6" t="s">
        <v>27059</v>
      </c>
      <c r="C36" s="6" t="s">
        <v>26947</v>
      </c>
      <c r="D36" s="6" t="s">
        <v>26948</v>
      </c>
      <c r="E36" s="6" t="s">
        <v>292</v>
      </c>
      <c r="F36" s="6" t="s">
        <v>2067</v>
      </c>
      <c r="G36" s="6" t="s">
        <v>27060</v>
      </c>
      <c r="H36" s="6" t="s">
        <v>8416</v>
      </c>
      <c r="I36" s="6" t="s">
        <v>26977</v>
      </c>
      <c r="J36" s="6" t="s">
        <v>27061</v>
      </c>
      <c r="K36" s="6">
        <v>115</v>
      </c>
      <c r="L36" s="6">
        <v>46.27</v>
      </c>
      <c r="M36" s="6">
        <v>34</v>
      </c>
      <c r="N36" s="10" t="s">
        <v>333</v>
      </c>
      <c r="O36" s="10"/>
    </row>
    <row r="37" ht="16.05" customHeight="1" spans="1:15">
      <c r="A37" s="6">
        <v>51943</v>
      </c>
      <c r="B37" s="6" t="s">
        <v>27062</v>
      </c>
      <c r="C37" s="6" t="s">
        <v>26947</v>
      </c>
      <c r="D37" s="6" t="s">
        <v>26948</v>
      </c>
      <c r="E37" s="6" t="s">
        <v>292</v>
      </c>
      <c r="F37" s="6" t="s">
        <v>2067</v>
      </c>
      <c r="G37" s="6" t="s">
        <v>27063</v>
      </c>
      <c r="H37" s="6" t="s">
        <v>17150</v>
      </c>
      <c r="I37" s="6" t="s">
        <v>27064</v>
      </c>
      <c r="J37" s="6" t="s">
        <v>27063</v>
      </c>
      <c r="K37" s="6">
        <v>115</v>
      </c>
      <c r="L37" s="6">
        <v>58.03</v>
      </c>
      <c r="M37" s="6">
        <v>35</v>
      </c>
      <c r="N37" s="10" t="s">
        <v>333</v>
      </c>
      <c r="O37" s="10"/>
    </row>
    <row r="38" ht="16.05" customHeight="1" spans="1:15">
      <c r="A38" s="6">
        <v>56575</v>
      </c>
      <c r="B38" s="6" t="s">
        <v>27065</v>
      </c>
      <c r="C38" s="6" t="s">
        <v>26947</v>
      </c>
      <c r="D38" s="6" t="s">
        <v>26948</v>
      </c>
      <c r="E38" s="6" t="s">
        <v>292</v>
      </c>
      <c r="F38" s="6" t="s">
        <v>2067</v>
      </c>
      <c r="G38" s="6" t="s">
        <v>27066</v>
      </c>
      <c r="H38" s="6" t="s">
        <v>27067</v>
      </c>
      <c r="I38" s="6" t="s">
        <v>27068</v>
      </c>
      <c r="J38" s="6" t="s">
        <v>27066</v>
      </c>
      <c r="K38" s="6">
        <v>115</v>
      </c>
      <c r="L38" s="6">
        <v>80.02</v>
      </c>
      <c r="M38" s="6">
        <v>36</v>
      </c>
      <c r="N38" s="10" t="s">
        <v>333</v>
      </c>
      <c r="O38" s="10"/>
    </row>
    <row r="39" ht="16.05" customHeight="1" spans="1:15">
      <c r="A39" s="6">
        <v>51810</v>
      </c>
      <c r="B39" s="6" t="s">
        <v>27069</v>
      </c>
      <c r="C39" s="6" t="s">
        <v>26947</v>
      </c>
      <c r="D39" s="6" t="s">
        <v>26948</v>
      </c>
      <c r="E39" s="6" t="s">
        <v>292</v>
      </c>
      <c r="F39" s="6" t="s">
        <v>2067</v>
      </c>
      <c r="G39" s="6" t="s">
        <v>27070</v>
      </c>
      <c r="H39" s="6" t="s">
        <v>17390</v>
      </c>
      <c r="I39" s="6" t="s">
        <v>27071</v>
      </c>
      <c r="J39" s="6" t="s">
        <v>27070</v>
      </c>
      <c r="K39" s="6">
        <v>112</v>
      </c>
      <c r="L39" s="6">
        <v>50.57</v>
      </c>
      <c r="M39" s="6">
        <v>37</v>
      </c>
      <c r="N39" s="10" t="s">
        <v>333</v>
      </c>
      <c r="O39" s="10"/>
    </row>
    <row r="40" ht="16.05" customHeight="1" spans="1:15">
      <c r="A40" s="6">
        <v>58183</v>
      </c>
      <c r="B40" s="6" t="s">
        <v>27072</v>
      </c>
      <c r="C40" s="6" t="s">
        <v>26947</v>
      </c>
      <c r="D40" s="6" t="s">
        <v>26948</v>
      </c>
      <c r="E40" s="6" t="s">
        <v>292</v>
      </c>
      <c r="F40" s="6" t="s">
        <v>2067</v>
      </c>
      <c r="G40" s="6" t="s">
        <v>27073</v>
      </c>
      <c r="H40" s="6" t="s">
        <v>27074</v>
      </c>
      <c r="I40" s="6" t="s">
        <v>26954</v>
      </c>
      <c r="J40" s="6" t="s">
        <v>27073</v>
      </c>
      <c r="K40" s="6">
        <v>112</v>
      </c>
      <c r="L40" s="6">
        <v>101.12</v>
      </c>
      <c r="M40" s="6">
        <v>38</v>
      </c>
      <c r="N40" s="10" t="s">
        <v>333</v>
      </c>
      <c r="O40" s="10"/>
    </row>
    <row r="41" ht="16.05" customHeight="1" spans="1:15">
      <c r="A41" s="6">
        <v>51891</v>
      </c>
      <c r="B41" s="6" t="s">
        <v>27075</v>
      </c>
      <c r="C41" s="6" t="s">
        <v>26947</v>
      </c>
      <c r="D41" s="6" t="s">
        <v>26948</v>
      </c>
      <c r="E41" s="6" t="s">
        <v>292</v>
      </c>
      <c r="F41" s="6" t="s">
        <v>2067</v>
      </c>
      <c r="G41" s="6" t="s">
        <v>27076</v>
      </c>
      <c r="H41" s="6" t="s">
        <v>17295</v>
      </c>
      <c r="I41" s="6" t="s">
        <v>27077</v>
      </c>
      <c r="J41" s="6" t="s">
        <v>27076</v>
      </c>
      <c r="K41" s="6">
        <v>111</v>
      </c>
      <c r="L41" s="6">
        <v>98.48</v>
      </c>
      <c r="M41" s="6">
        <v>39</v>
      </c>
      <c r="N41" s="10" t="s">
        <v>333</v>
      </c>
      <c r="O41" s="10"/>
    </row>
    <row r="42" ht="16.05" customHeight="1" spans="1:15">
      <c r="A42" s="6">
        <v>48872</v>
      </c>
      <c r="B42" s="6" t="s">
        <v>27078</v>
      </c>
      <c r="C42" s="6" t="s">
        <v>26947</v>
      </c>
      <c r="D42" s="6" t="s">
        <v>26948</v>
      </c>
      <c r="E42" s="6" t="s">
        <v>292</v>
      </c>
      <c r="F42" s="6" t="s">
        <v>2067</v>
      </c>
      <c r="G42" s="6" t="s">
        <v>27079</v>
      </c>
      <c r="H42" s="6" t="s">
        <v>27080</v>
      </c>
      <c r="I42" s="6" t="s">
        <v>26977</v>
      </c>
      <c r="J42" s="6" t="s">
        <v>8367</v>
      </c>
      <c r="K42" s="6">
        <v>108</v>
      </c>
      <c r="L42" s="6">
        <v>43.97</v>
      </c>
      <c r="M42" s="6">
        <v>40</v>
      </c>
      <c r="N42" s="10" t="s">
        <v>368</v>
      </c>
      <c r="O42" s="10"/>
    </row>
    <row r="43" ht="16.05" customHeight="1" spans="1:15">
      <c r="A43" s="6">
        <v>48878</v>
      </c>
      <c r="B43" s="6" t="s">
        <v>27081</v>
      </c>
      <c r="C43" s="6" t="s">
        <v>26947</v>
      </c>
      <c r="D43" s="6" t="s">
        <v>26948</v>
      </c>
      <c r="E43" s="6" t="s">
        <v>292</v>
      </c>
      <c r="F43" s="6" t="s">
        <v>2067</v>
      </c>
      <c r="G43" s="6" t="s">
        <v>27082</v>
      </c>
      <c r="H43" s="6" t="s">
        <v>26988</v>
      </c>
      <c r="I43" s="6" t="s">
        <v>7180</v>
      </c>
      <c r="J43" s="6" t="s">
        <v>27083</v>
      </c>
      <c r="K43" s="6">
        <v>107</v>
      </c>
      <c r="L43" s="6">
        <v>30.35</v>
      </c>
      <c r="M43" s="6">
        <v>41</v>
      </c>
      <c r="N43" s="10" t="s">
        <v>368</v>
      </c>
      <c r="O43" s="10"/>
    </row>
    <row r="44" ht="16.05" customHeight="1" spans="1:15">
      <c r="A44" s="6">
        <v>50016</v>
      </c>
      <c r="B44" s="6" t="s">
        <v>27084</v>
      </c>
      <c r="C44" s="6" t="s">
        <v>26947</v>
      </c>
      <c r="D44" s="6" t="s">
        <v>26948</v>
      </c>
      <c r="E44" s="6" t="s">
        <v>292</v>
      </c>
      <c r="F44" s="6" t="s">
        <v>2067</v>
      </c>
      <c r="G44" s="6" t="s">
        <v>27085</v>
      </c>
      <c r="H44" s="6" t="s">
        <v>17150</v>
      </c>
      <c r="I44" s="6" t="s">
        <v>27026</v>
      </c>
      <c r="J44" s="6" t="s">
        <v>27086</v>
      </c>
      <c r="K44" s="6">
        <v>106</v>
      </c>
      <c r="L44" s="6">
        <v>25.95</v>
      </c>
      <c r="M44" s="6">
        <v>42</v>
      </c>
      <c r="N44" s="10" t="s">
        <v>368</v>
      </c>
      <c r="O44" s="10"/>
    </row>
    <row r="45" ht="16.05" customHeight="1" spans="1:15">
      <c r="A45" s="6">
        <v>56909</v>
      </c>
      <c r="B45" s="6" t="s">
        <v>27087</v>
      </c>
      <c r="C45" s="6" t="s">
        <v>26947</v>
      </c>
      <c r="D45" s="6" t="s">
        <v>26948</v>
      </c>
      <c r="E45" s="6" t="s">
        <v>292</v>
      </c>
      <c r="F45" s="6" t="s">
        <v>2067</v>
      </c>
      <c r="G45" s="6" t="s">
        <v>24419</v>
      </c>
      <c r="H45" s="6" t="s">
        <v>24419</v>
      </c>
      <c r="I45" s="6" t="s">
        <v>26984</v>
      </c>
      <c r="J45" s="6" t="s">
        <v>27088</v>
      </c>
      <c r="K45" s="6">
        <v>106</v>
      </c>
      <c r="L45" s="6">
        <v>89.2</v>
      </c>
      <c r="M45" s="6">
        <v>43</v>
      </c>
      <c r="N45" s="10" t="s">
        <v>368</v>
      </c>
      <c r="O45" s="10"/>
    </row>
    <row r="46" ht="16.05" customHeight="1" spans="1:15">
      <c r="A46" s="6">
        <v>48798</v>
      </c>
      <c r="B46" s="6" t="s">
        <v>27089</v>
      </c>
      <c r="C46" s="6" t="s">
        <v>26947</v>
      </c>
      <c r="D46" s="6" t="s">
        <v>26948</v>
      </c>
      <c r="E46" s="6" t="s">
        <v>292</v>
      </c>
      <c r="F46" s="6" t="s">
        <v>2067</v>
      </c>
      <c r="G46" s="6" t="s">
        <v>27090</v>
      </c>
      <c r="H46" s="6" t="s">
        <v>27091</v>
      </c>
      <c r="I46" s="6" t="s">
        <v>7180</v>
      </c>
      <c r="J46" s="6" t="s">
        <v>27092</v>
      </c>
      <c r="K46" s="6">
        <v>105</v>
      </c>
      <c r="L46" s="6">
        <v>28.95</v>
      </c>
      <c r="M46" s="6">
        <v>44</v>
      </c>
      <c r="N46" s="10" t="s">
        <v>368</v>
      </c>
      <c r="O46" s="10"/>
    </row>
    <row r="47" ht="16.05" customHeight="1" spans="1:15">
      <c r="A47" s="6">
        <v>47269</v>
      </c>
      <c r="B47" s="6" t="s">
        <v>27093</v>
      </c>
      <c r="C47" s="6" t="s">
        <v>26947</v>
      </c>
      <c r="D47" s="6" t="s">
        <v>26948</v>
      </c>
      <c r="E47" s="6" t="s">
        <v>292</v>
      </c>
      <c r="F47" s="6" t="s">
        <v>2067</v>
      </c>
      <c r="G47" s="6" t="s">
        <v>27094</v>
      </c>
      <c r="H47" s="6" t="s">
        <v>27095</v>
      </c>
      <c r="I47" s="6" t="s">
        <v>27096</v>
      </c>
      <c r="J47" s="6" t="s">
        <v>27094</v>
      </c>
      <c r="K47" s="6">
        <v>105</v>
      </c>
      <c r="L47" s="6">
        <v>40.93</v>
      </c>
      <c r="M47" s="6">
        <v>45</v>
      </c>
      <c r="N47" s="10" t="s">
        <v>368</v>
      </c>
      <c r="O47" s="10"/>
    </row>
    <row r="48" ht="16.05" customHeight="1" spans="1:15">
      <c r="A48" s="6">
        <v>58244</v>
      </c>
      <c r="B48" s="6" t="s">
        <v>27097</v>
      </c>
      <c r="C48" s="6" t="s">
        <v>26947</v>
      </c>
      <c r="D48" s="6" t="s">
        <v>26948</v>
      </c>
      <c r="E48" s="6" t="s">
        <v>292</v>
      </c>
      <c r="F48" s="6" t="s">
        <v>2067</v>
      </c>
      <c r="G48" s="6" t="s">
        <v>27098</v>
      </c>
      <c r="H48" s="6" t="s">
        <v>27074</v>
      </c>
      <c r="I48" s="6" t="s">
        <v>26954</v>
      </c>
      <c r="J48" s="6" t="s">
        <v>27098</v>
      </c>
      <c r="K48" s="6">
        <v>105</v>
      </c>
      <c r="L48" s="6">
        <v>92.47</v>
      </c>
      <c r="M48" s="6">
        <v>46</v>
      </c>
      <c r="N48" s="10" t="s">
        <v>368</v>
      </c>
      <c r="O48" s="10"/>
    </row>
    <row r="49" ht="16.05" customHeight="1" spans="1:15">
      <c r="A49" s="6">
        <v>50754</v>
      </c>
      <c r="B49" s="6" t="s">
        <v>27099</v>
      </c>
      <c r="C49" s="6" t="s">
        <v>26947</v>
      </c>
      <c r="D49" s="6" t="s">
        <v>26948</v>
      </c>
      <c r="E49" s="6" t="s">
        <v>292</v>
      </c>
      <c r="F49" s="6" t="s">
        <v>2067</v>
      </c>
      <c r="G49" s="6" t="s">
        <v>27100</v>
      </c>
      <c r="H49" s="6" t="s">
        <v>8416</v>
      </c>
      <c r="I49" s="6" t="s">
        <v>26977</v>
      </c>
      <c r="J49" s="6" t="s">
        <v>27101</v>
      </c>
      <c r="K49" s="6">
        <v>104</v>
      </c>
      <c r="L49" s="6">
        <v>40.68</v>
      </c>
      <c r="M49" s="6">
        <v>47</v>
      </c>
      <c r="N49" s="10" t="s">
        <v>368</v>
      </c>
      <c r="O49" s="10"/>
    </row>
    <row r="50" ht="16.05" customHeight="1" spans="1:15">
      <c r="A50" s="6">
        <v>48847</v>
      </c>
      <c r="B50" s="6" t="s">
        <v>27102</v>
      </c>
      <c r="C50" s="6" t="s">
        <v>26947</v>
      </c>
      <c r="D50" s="6" t="s">
        <v>26948</v>
      </c>
      <c r="E50" s="6" t="s">
        <v>292</v>
      </c>
      <c r="F50" s="6" t="s">
        <v>2067</v>
      </c>
      <c r="G50" s="6" t="s">
        <v>27103</v>
      </c>
      <c r="H50" s="6" t="s">
        <v>27104</v>
      </c>
      <c r="I50" s="6" t="s">
        <v>7180</v>
      </c>
      <c r="J50" s="6" t="s">
        <v>27105</v>
      </c>
      <c r="K50" s="6">
        <v>103</v>
      </c>
      <c r="L50" s="6">
        <v>46.43</v>
      </c>
      <c r="M50" s="6">
        <v>48</v>
      </c>
      <c r="N50" s="10" t="s">
        <v>368</v>
      </c>
      <c r="O50" s="10"/>
    </row>
    <row r="51" ht="16.05" customHeight="1" spans="1:15">
      <c r="A51" s="6">
        <v>55202</v>
      </c>
      <c r="B51" s="6" t="s">
        <v>27106</v>
      </c>
      <c r="C51" s="6" t="s">
        <v>26947</v>
      </c>
      <c r="D51" s="6" t="s">
        <v>26948</v>
      </c>
      <c r="E51" s="6" t="s">
        <v>292</v>
      </c>
      <c r="F51" s="6" t="s">
        <v>2067</v>
      </c>
      <c r="G51" s="6" t="s">
        <v>27107</v>
      </c>
      <c r="H51" s="6" t="s">
        <v>27108</v>
      </c>
      <c r="I51" s="6" t="s">
        <v>27109</v>
      </c>
      <c r="J51" s="6" t="s">
        <v>27107</v>
      </c>
      <c r="K51" s="6">
        <v>102</v>
      </c>
      <c r="L51" s="6">
        <v>78.85</v>
      </c>
      <c r="M51" s="6">
        <v>49</v>
      </c>
      <c r="N51" s="10" t="s">
        <v>368</v>
      </c>
      <c r="O51" s="10"/>
    </row>
    <row r="52" ht="16.05" customHeight="1" spans="1:15">
      <c r="A52" s="6">
        <v>58652</v>
      </c>
      <c r="B52" s="6" t="s">
        <v>27110</v>
      </c>
      <c r="C52" s="6" t="s">
        <v>26947</v>
      </c>
      <c r="D52" s="6" t="s">
        <v>26948</v>
      </c>
      <c r="E52" s="6" t="s">
        <v>292</v>
      </c>
      <c r="F52" s="6" t="s">
        <v>2067</v>
      </c>
      <c r="G52" s="6" t="s">
        <v>27111</v>
      </c>
      <c r="H52" s="6" t="s">
        <v>26970</v>
      </c>
      <c r="I52" s="6" t="s">
        <v>27002</v>
      </c>
      <c r="J52" s="6" t="s">
        <v>27112</v>
      </c>
      <c r="K52" s="6">
        <v>101</v>
      </c>
      <c r="L52" s="6">
        <v>31.47</v>
      </c>
      <c r="M52" s="6">
        <v>50</v>
      </c>
      <c r="N52" s="10" t="s">
        <v>368</v>
      </c>
      <c r="O52" s="10"/>
    </row>
    <row r="53" ht="16.05" customHeight="1" spans="1:15">
      <c r="A53" s="6">
        <v>58697</v>
      </c>
      <c r="B53" s="6" t="s">
        <v>27113</v>
      </c>
      <c r="C53" s="6" t="s">
        <v>26947</v>
      </c>
      <c r="D53" s="6" t="s">
        <v>26948</v>
      </c>
      <c r="E53" s="6" t="s">
        <v>292</v>
      </c>
      <c r="F53" s="6" t="s">
        <v>2067</v>
      </c>
      <c r="G53" s="6" t="s">
        <v>27114</v>
      </c>
      <c r="H53" s="6" t="s">
        <v>17302</v>
      </c>
      <c r="I53" s="6" t="s">
        <v>27002</v>
      </c>
      <c r="J53" s="6" t="s">
        <v>27115</v>
      </c>
      <c r="K53" s="6">
        <v>100</v>
      </c>
      <c r="L53" s="6">
        <v>27.9</v>
      </c>
      <c r="M53" s="6">
        <v>51</v>
      </c>
      <c r="N53" s="10" t="s">
        <v>368</v>
      </c>
      <c r="O53" s="10"/>
    </row>
    <row r="54" ht="16.05" customHeight="1" spans="1:15">
      <c r="A54" s="6">
        <v>56665</v>
      </c>
      <c r="B54" s="6" t="s">
        <v>27116</v>
      </c>
      <c r="C54" s="6" t="s">
        <v>26947</v>
      </c>
      <c r="D54" s="6" t="s">
        <v>26948</v>
      </c>
      <c r="E54" s="6" t="s">
        <v>292</v>
      </c>
      <c r="F54" s="6" t="s">
        <v>2067</v>
      </c>
      <c r="G54" s="6" t="s">
        <v>27117</v>
      </c>
      <c r="H54" s="6" t="s">
        <v>27118</v>
      </c>
      <c r="I54" s="6" t="s">
        <v>27119</v>
      </c>
      <c r="J54" s="6" t="s">
        <v>27120</v>
      </c>
      <c r="K54" s="6">
        <v>100</v>
      </c>
      <c r="L54" s="6">
        <v>58.12</v>
      </c>
      <c r="M54" s="6">
        <v>52</v>
      </c>
      <c r="N54" s="10" t="s">
        <v>368</v>
      </c>
      <c r="O54" s="10"/>
    </row>
    <row r="55" ht="16.05" customHeight="1" spans="1:15">
      <c r="A55" s="6">
        <v>53757</v>
      </c>
      <c r="B55" s="6" t="s">
        <v>27121</v>
      </c>
      <c r="C55" s="6" t="s">
        <v>26947</v>
      </c>
      <c r="D55" s="6" t="s">
        <v>26948</v>
      </c>
      <c r="E55" s="6" t="s">
        <v>292</v>
      </c>
      <c r="F55" s="6" t="s">
        <v>2067</v>
      </c>
      <c r="G55" s="6" t="s">
        <v>27122</v>
      </c>
      <c r="H55" s="6" t="s">
        <v>464</v>
      </c>
      <c r="I55" s="6" t="s">
        <v>26967</v>
      </c>
      <c r="J55" s="6" t="s">
        <v>27122</v>
      </c>
      <c r="K55" s="6">
        <v>94</v>
      </c>
      <c r="L55" s="6">
        <v>84.78</v>
      </c>
      <c r="M55" s="6">
        <v>53</v>
      </c>
      <c r="N55" s="10" t="s">
        <v>368</v>
      </c>
      <c r="O55" s="10"/>
    </row>
    <row r="56" ht="16.05" customHeight="1" spans="1:15">
      <c r="A56" s="6">
        <v>48870</v>
      </c>
      <c r="B56" s="6" t="s">
        <v>27123</v>
      </c>
      <c r="C56" s="6" t="s">
        <v>26947</v>
      </c>
      <c r="D56" s="6" t="s">
        <v>26948</v>
      </c>
      <c r="E56" s="6" t="s">
        <v>292</v>
      </c>
      <c r="F56" s="6" t="s">
        <v>2067</v>
      </c>
      <c r="G56" s="6" t="s">
        <v>27124</v>
      </c>
      <c r="H56" s="6" t="s">
        <v>27125</v>
      </c>
      <c r="I56" s="6" t="s">
        <v>7180</v>
      </c>
      <c r="J56" s="6" t="s">
        <v>27126</v>
      </c>
      <c r="K56" s="6">
        <v>92</v>
      </c>
      <c r="L56" s="6">
        <v>56.93</v>
      </c>
      <c r="M56" s="6">
        <v>54</v>
      </c>
      <c r="N56" s="10" t="s">
        <v>368</v>
      </c>
      <c r="O56" s="10"/>
    </row>
    <row r="57" ht="16.05" customHeight="1" spans="1:15">
      <c r="A57" s="6">
        <v>56567</v>
      </c>
      <c r="B57" s="6" t="s">
        <v>27127</v>
      </c>
      <c r="C57" s="6" t="s">
        <v>26947</v>
      </c>
      <c r="D57" s="6" t="s">
        <v>26948</v>
      </c>
      <c r="E57" s="6" t="s">
        <v>292</v>
      </c>
      <c r="F57" s="6" t="s">
        <v>2067</v>
      </c>
      <c r="G57" s="6" t="s">
        <v>27128</v>
      </c>
      <c r="H57" s="6" t="s">
        <v>27067</v>
      </c>
      <c r="I57" s="6" t="s">
        <v>27068</v>
      </c>
      <c r="J57" s="6" t="s">
        <v>27128</v>
      </c>
      <c r="K57" s="6">
        <v>92</v>
      </c>
      <c r="L57" s="6">
        <v>61.82</v>
      </c>
      <c r="M57" s="6">
        <v>55</v>
      </c>
      <c r="N57" s="10" t="s">
        <v>368</v>
      </c>
      <c r="O57" s="10"/>
    </row>
    <row r="58" ht="16.05" customHeight="1" spans="1:15">
      <c r="A58" s="6">
        <v>47299</v>
      </c>
      <c r="B58" s="6" t="s">
        <v>27129</v>
      </c>
      <c r="C58" s="6" t="s">
        <v>26947</v>
      </c>
      <c r="D58" s="6" t="s">
        <v>26948</v>
      </c>
      <c r="E58" s="6" t="s">
        <v>292</v>
      </c>
      <c r="F58" s="6" t="s">
        <v>2067</v>
      </c>
      <c r="G58" s="6" t="s">
        <v>27130</v>
      </c>
      <c r="H58" s="6" t="s">
        <v>27039</v>
      </c>
      <c r="I58" s="6" t="s">
        <v>27040</v>
      </c>
      <c r="J58" s="6" t="s">
        <v>27130</v>
      </c>
      <c r="K58" s="6">
        <v>91</v>
      </c>
      <c r="L58" s="6">
        <v>64.35</v>
      </c>
      <c r="M58" s="6">
        <v>56</v>
      </c>
      <c r="N58" s="10" t="s">
        <v>368</v>
      </c>
      <c r="O58" s="10"/>
    </row>
    <row r="59" ht="16.05" customHeight="1" spans="1:15">
      <c r="A59" s="6">
        <v>50082</v>
      </c>
      <c r="B59" s="6" t="s">
        <v>27131</v>
      </c>
      <c r="C59" s="6" t="s">
        <v>26947</v>
      </c>
      <c r="D59" s="6" t="s">
        <v>26948</v>
      </c>
      <c r="E59" s="6" t="s">
        <v>292</v>
      </c>
      <c r="F59" s="6" t="s">
        <v>2067</v>
      </c>
      <c r="G59" s="6" t="s">
        <v>27132</v>
      </c>
      <c r="H59" s="6" t="s">
        <v>27019</v>
      </c>
      <c r="I59" s="6" t="s">
        <v>27026</v>
      </c>
      <c r="J59" s="6" t="s">
        <v>27133</v>
      </c>
      <c r="K59" s="6">
        <v>90</v>
      </c>
      <c r="L59" s="6">
        <v>21.35</v>
      </c>
      <c r="M59" s="6">
        <v>57</v>
      </c>
      <c r="N59" s="10" t="s">
        <v>368</v>
      </c>
      <c r="O59" s="10"/>
    </row>
    <row r="60" ht="16.05" customHeight="1" spans="1:15">
      <c r="A60" s="6">
        <v>58484</v>
      </c>
      <c r="B60" s="6" t="s">
        <v>27134</v>
      </c>
      <c r="C60" s="6" t="s">
        <v>26947</v>
      </c>
      <c r="D60" s="6" t="s">
        <v>26948</v>
      </c>
      <c r="E60" s="6" t="s">
        <v>292</v>
      </c>
      <c r="F60" s="6" t="s">
        <v>2067</v>
      </c>
      <c r="G60" s="6" t="s">
        <v>27135</v>
      </c>
      <c r="H60" s="6" t="s">
        <v>27136</v>
      </c>
      <c r="I60" s="6" t="s">
        <v>27016</v>
      </c>
      <c r="J60" s="6" t="s">
        <v>27135</v>
      </c>
      <c r="K60" s="6">
        <v>89</v>
      </c>
      <c r="L60" s="6">
        <v>97.3</v>
      </c>
      <c r="M60" s="6">
        <v>58</v>
      </c>
      <c r="N60" s="10" t="s">
        <v>368</v>
      </c>
      <c r="O60" s="10"/>
    </row>
    <row r="61" ht="16.05" customHeight="1" spans="1:15">
      <c r="A61" s="6">
        <v>58163</v>
      </c>
      <c r="B61" s="6" t="s">
        <v>27137</v>
      </c>
      <c r="C61" s="6" t="s">
        <v>26947</v>
      </c>
      <c r="D61" s="6" t="s">
        <v>26948</v>
      </c>
      <c r="E61" s="6" t="s">
        <v>292</v>
      </c>
      <c r="F61" s="6" t="s">
        <v>2067</v>
      </c>
      <c r="G61" s="6" t="s">
        <v>27138</v>
      </c>
      <c r="H61" s="6" t="s">
        <v>27139</v>
      </c>
      <c r="I61" s="6" t="s">
        <v>26954</v>
      </c>
      <c r="J61" s="6" t="s">
        <v>27138</v>
      </c>
      <c r="K61" s="6">
        <v>87</v>
      </c>
      <c r="L61" s="6">
        <v>72.43</v>
      </c>
      <c r="M61" s="6">
        <v>59</v>
      </c>
      <c r="N61" s="10" t="s">
        <v>368</v>
      </c>
      <c r="O61" s="10"/>
    </row>
    <row r="62" ht="16.05" customHeight="1" spans="1:15">
      <c r="A62" s="6">
        <v>58713</v>
      </c>
      <c r="B62" s="6" t="s">
        <v>27140</v>
      </c>
      <c r="C62" s="6" t="s">
        <v>26947</v>
      </c>
      <c r="D62" s="6" t="s">
        <v>26948</v>
      </c>
      <c r="E62" s="6" t="s">
        <v>292</v>
      </c>
      <c r="F62" s="6" t="s">
        <v>2067</v>
      </c>
      <c r="G62" s="6" t="s">
        <v>27141</v>
      </c>
      <c r="H62" s="6" t="s">
        <v>26970</v>
      </c>
      <c r="I62" s="6" t="s">
        <v>27002</v>
      </c>
      <c r="J62" s="6" t="s">
        <v>27142</v>
      </c>
      <c r="K62" s="6">
        <v>86</v>
      </c>
      <c r="L62" s="6">
        <v>43.22</v>
      </c>
      <c r="M62" s="6">
        <v>60</v>
      </c>
      <c r="N62" s="10" t="s">
        <v>368</v>
      </c>
      <c r="O62" s="10"/>
    </row>
    <row r="63" ht="16.05" customHeight="1" spans="1:15">
      <c r="A63" s="6">
        <v>54211</v>
      </c>
      <c r="B63" s="6" t="s">
        <v>27143</v>
      </c>
      <c r="C63" s="6" t="s">
        <v>26947</v>
      </c>
      <c r="D63" s="6" t="s">
        <v>26948</v>
      </c>
      <c r="E63" s="6" t="s">
        <v>292</v>
      </c>
      <c r="F63" s="6" t="s">
        <v>2067</v>
      </c>
      <c r="G63" s="6" t="s">
        <v>27144</v>
      </c>
      <c r="H63" s="6" t="s">
        <v>27145</v>
      </c>
      <c r="I63" s="6" t="s">
        <v>26967</v>
      </c>
      <c r="J63" s="6" t="s">
        <v>27144</v>
      </c>
      <c r="K63" s="6">
        <v>85</v>
      </c>
      <c r="L63" s="6">
        <v>69.57</v>
      </c>
      <c r="M63" s="6">
        <v>61</v>
      </c>
      <c r="N63" s="10" t="s">
        <v>368</v>
      </c>
      <c r="O63" s="10"/>
    </row>
    <row r="64" ht="16.05" customHeight="1" spans="1:15">
      <c r="A64" s="6">
        <v>48779</v>
      </c>
      <c r="B64" s="6" t="s">
        <v>27146</v>
      </c>
      <c r="C64" s="6" t="s">
        <v>26947</v>
      </c>
      <c r="D64" s="6" t="s">
        <v>26948</v>
      </c>
      <c r="E64" s="6" t="s">
        <v>292</v>
      </c>
      <c r="F64" s="6" t="s">
        <v>2067</v>
      </c>
      <c r="G64" s="6" t="s">
        <v>27147</v>
      </c>
      <c r="H64" s="6" t="s">
        <v>14962</v>
      </c>
      <c r="I64" s="6" t="s">
        <v>27026</v>
      </c>
      <c r="J64" s="6" t="s">
        <v>27148</v>
      </c>
      <c r="K64" s="6">
        <v>83</v>
      </c>
      <c r="L64" s="6">
        <v>38.57</v>
      </c>
      <c r="M64" s="6">
        <v>62</v>
      </c>
      <c r="N64" s="10" t="s">
        <v>368</v>
      </c>
      <c r="O64" s="10"/>
    </row>
    <row r="65" ht="16.05" customHeight="1" spans="1:15">
      <c r="A65" s="6">
        <v>51993</v>
      </c>
      <c r="B65" s="6" t="s">
        <v>27149</v>
      </c>
      <c r="C65" s="6" t="s">
        <v>26947</v>
      </c>
      <c r="D65" s="6" t="s">
        <v>26948</v>
      </c>
      <c r="E65" s="6" t="s">
        <v>292</v>
      </c>
      <c r="F65" s="6" t="s">
        <v>2067</v>
      </c>
      <c r="G65" s="6" t="s">
        <v>27150</v>
      </c>
      <c r="H65" s="6" t="s">
        <v>27151</v>
      </c>
      <c r="I65" s="6" t="s">
        <v>27064</v>
      </c>
      <c r="J65" s="6" t="s">
        <v>27150</v>
      </c>
      <c r="K65" s="6">
        <v>81</v>
      </c>
      <c r="L65" s="6">
        <v>38.48</v>
      </c>
      <c r="M65" s="6">
        <v>63</v>
      </c>
      <c r="N65" s="10" t="s">
        <v>368</v>
      </c>
      <c r="O65" s="10"/>
    </row>
    <row r="66" ht="16.05" customHeight="1" spans="1:15">
      <c r="A66" s="6">
        <v>54200</v>
      </c>
      <c r="B66" s="6" t="s">
        <v>27152</v>
      </c>
      <c r="C66" s="6" t="s">
        <v>26947</v>
      </c>
      <c r="D66" s="6" t="s">
        <v>26948</v>
      </c>
      <c r="E66" s="6" t="s">
        <v>292</v>
      </c>
      <c r="F66" s="6" t="s">
        <v>2067</v>
      </c>
      <c r="G66" s="6" t="s">
        <v>27153</v>
      </c>
      <c r="H66" s="6" t="s">
        <v>15931</v>
      </c>
      <c r="I66" s="6" t="s">
        <v>26967</v>
      </c>
      <c r="J66" s="6" t="s">
        <v>27153</v>
      </c>
      <c r="K66" s="6">
        <v>81</v>
      </c>
      <c r="L66" s="6">
        <v>110.25</v>
      </c>
      <c r="M66" s="6">
        <v>64</v>
      </c>
      <c r="N66" s="10" t="s">
        <v>368</v>
      </c>
      <c r="O66" s="10"/>
    </row>
    <row r="67" ht="16.05" customHeight="1" spans="1:15">
      <c r="A67" s="6">
        <v>51077</v>
      </c>
      <c r="B67" s="6" t="s">
        <v>27154</v>
      </c>
      <c r="C67" s="6" t="s">
        <v>26947</v>
      </c>
      <c r="D67" s="6" t="s">
        <v>26948</v>
      </c>
      <c r="E67" s="6" t="s">
        <v>292</v>
      </c>
      <c r="F67" s="6" t="s">
        <v>2067</v>
      </c>
      <c r="G67" s="6" t="s">
        <v>27155</v>
      </c>
      <c r="H67" s="6" t="s">
        <v>27156</v>
      </c>
      <c r="I67" s="6" t="s">
        <v>27157</v>
      </c>
      <c r="J67" s="6" t="s">
        <v>27155</v>
      </c>
      <c r="K67" s="6">
        <v>74</v>
      </c>
      <c r="L67" s="6">
        <v>62.15</v>
      </c>
      <c r="M67" s="6">
        <v>65</v>
      </c>
      <c r="N67" s="10" t="s">
        <v>368</v>
      </c>
      <c r="O67" s="10"/>
    </row>
    <row r="68" ht="16.05" customHeight="1" spans="1:15">
      <c r="A68" s="6">
        <v>55186</v>
      </c>
      <c r="B68" s="6" t="s">
        <v>27158</v>
      </c>
      <c r="C68" s="6" t="s">
        <v>26947</v>
      </c>
      <c r="D68" s="6" t="s">
        <v>26948</v>
      </c>
      <c r="E68" s="6" t="s">
        <v>292</v>
      </c>
      <c r="F68" s="6" t="s">
        <v>2067</v>
      </c>
      <c r="G68" s="6" t="s">
        <v>27159</v>
      </c>
      <c r="H68" s="6" t="s">
        <v>27160</v>
      </c>
      <c r="I68" s="6" t="s">
        <v>27161</v>
      </c>
      <c r="J68" s="6" t="s">
        <v>27159</v>
      </c>
      <c r="K68" s="6">
        <v>72</v>
      </c>
      <c r="L68" s="6">
        <v>56.87</v>
      </c>
      <c r="M68" s="6">
        <v>66</v>
      </c>
      <c r="N68" s="10" t="s">
        <v>368</v>
      </c>
      <c r="O68" s="10"/>
    </row>
    <row r="69" ht="16.05" customHeight="1" spans="1:15">
      <c r="A69" s="6">
        <v>50101</v>
      </c>
      <c r="B69" s="6" t="s">
        <v>27162</v>
      </c>
      <c r="C69" s="6" t="s">
        <v>26947</v>
      </c>
      <c r="D69" s="6" t="s">
        <v>26948</v>
      </c>
      <c r="E69" s="6" t="s">
        <v>292</v>
      </c>
      <c r="F69" s="6" t="s">
        <v>2067</v>
      </c>
      <c r="G69" s="6" t="s">
        <v>27163</v>
      </c>
      <c r="H69" s="6" t="s">
        <v>27151</v>
      </c>
      <c r="I69" s="6" t="s">
        <v>27026</v>
      </c>
      <c r="J69" s="6" t="s">
        <v>27164</v>
      </c>
      <c r="K69" s="6">
        <v>71</v>
      </c>
      <c r="L69" s="6">
        <v>42.4</v>
      </c>
      <c r="M69" s="6">
        <v>67</v>
      </c>
      <c r="N69" s="10" t="s">
        <v>368</v>
      </c>
      <c r="O69" s="10"/>
    </row>
    <row r="70" ht="16.05" customHeight="1" spans="1:15">
      <c r="A70" s="6">
        <v>58733</v>
      </c>
      <c r="B70" s="6" t="s">
        <v>27165</v>
      </c>
      <c r="C70" s="6" t="s">
        <v>26947</v>
      </c>
      <c r="D70" s="6" t="s">
        <v>26948</v>
      </c>
      <c r="E70" s="6" t="s">
        <v>292</v>
      </c>
      <c r="F70" s="6" t="s">
        <v>2067</v>
      </c>
      <c r="G70" s="6" t="s">
        <v>27166</v>
      </c>
      <c r="H70" s="6" t="s">
        <v>17390</v>
      </c>
      <c r="I70" s="6" t="s">
        <v>27002</v>
      </c>
      <c r="J70" s="6" t="s">
        <v>27167</v>
      </c>
      <c r="K70" s="6">
        <v>69</v>
      </c>
      <c r="L70" s="6">
        <v>43.57</v>
      </c>
      <c r="M70" s="6">
        <v>68</v>
      </c>
      <c r="N70" s="10" t="s">
        <v>368</v>
      </c>
      <c r="O70" s="10"/>
    </row>
    <row r="71" ht="16.05" customHeight="1" spans="1:15">
      <c r="A71" s="6">
        <v>55299</v>
      </c>
      <c r="B71" s="6" t="s">
        <v>27168</v>
      </c>
      <c r="C71" s="6" t="s">
        <v>26947</v>
      </c>
      <c r="D71" s="6" t="s">
        <v>26948</v>
      </c>
      <c r="E71" s="6" t="s">
        <v>292</v>
      </c>
      <c r="F71" s="6" t="s">
        <v>2067</v>
      </c>
      <c r="G71" s="6" t="s">
        <v>27169</v>
      </c>
      <c r="H71" s="6" t="s">
        <v>27170</v>
      </c>
      <c r="I71" s="6" t="s">
        <v>27161</v>
      </c>
      <c r="J71" s="6" t="s">
        <v>27169</v>
      </c>
      <c r="K71" s="6">
        <v>68</v>
      </c>
      <c r="L71" s="6">
        <v>34.52</v>
      </c>
      <c r="M71" s="6">
        <v>69</v>
      </c>
      <c r="N71" s="10" t="s">
        <v>368</v>
      </c>
      <c r="O71" s="10"/>
    </row>
    <row r="72" ht="16.05" customHeight="1" spans="1:15">
      <c r="A72" s="6">
        <v>50985</v>
      </c>
      <c r="B72" s="6" t="s">
        <v>27171</v>
      </c>
      <c r="C72" s="6" t="s">
        <v>26947</v>
      </c>
      <c r="D72" s="6" t="s">
        <v>26948</v>
      </c>
      <c r="E72" s="6" t="s">
        <v>292</v>
      </c>
      <c r="F72" s="6" t="s">
        <v>2067</v>
      </c>
      <c r="G72" s="6" t="s">
        <v>27172</v>
      </c>
      <c r="H72" s="6" t="s">
        <v>4182</v>
      </c>
      <c r="I72" s="6" t="s">
        <v>27173</v>
      </c>
      <c r="J72" s="6" t="s">
        <v>27172</v>
      </c>
      <c r="K72" s="6">
        <v>62</v>
      </c>
      <c r="L72" s="6">
        <v>40.88</v>
      </c>
      <c r="M72" s="6">
        <v>70</v>
      </c>
      <c r="N72" s="10" t="s">
        <v>368</v>
      </c>
      <c r="O72" s="10"/>
    </row>
    <row r="73" ht="16.05" customHeight="1" spans="1:15">
      <c r="A73" s="6">
        <v>55148</v>
      </c>
      <c r="B73" s="6" t="s">
        <v>27174</v>
      </c>
      <c r="C73" s="6" t="s">
        <v>26947</v>
      </c>
      <c r="D73" s="6" t="s">
        <v>26948</v>
      </c>
      <c r="E73" s="6" t="s">
        <v>292</v>
      </c>
      <c r="F73" s="6" t="s">
        <v>2067</v>
      </c>
      <c r="G73" s="6" t="s">
        <v>27175</v>
      </c>
      <c r="H73" s="6" t="s">
        <v>27176</v>
      </c>
      <c r="I73" s="6" t="s">
        <v>27109</v>
      </c>
      <c r="J73" s="6" t="s">
        <v>27175</v>
      </c>
      <c r="K73" s="6">
        <v>53</v>
      </c>
      <c r="L73" s="6">
        <v>67.15</v>
      </c>
      <c r="M73" s="6">
        <v>71</v>
      </c>
      <c r="N73" s="10" t="s">
        <v>368</v>
      </c>
      <c r="O73" s="10"/>
    </row>
    <row r="74" ht="16.05" customHeight="1" spans="1:15">
      <c r="A74" s="6">
        <v>59009</v>
      </c>
      <c r="B74" s="6" t="s">
        <v>27177</v>
      </c>
      <c r="C74" s="6" t="s">
        <v>26947</v>
      </c>
      <c r="D74" s="6" t="s">
        <v>26948</v>
      </c>
      <c r="E74" s="6" t="s">
        <v>292</v>
      </c>
      <c r="F74" s="6" t="s">
        <v>2067</v>
      </c>
      <c r="G74" s="6" t="s">
        <v>27178</v>
      </c>
      <c r="H74" s="6" t="s">
        <v>7975</v>
      </c>
      <c r="I74" s="6" t="s">
        <v>27179</v>
      </c>
      <c r="J74" s="12" t="s">
        <v>27178</v>
      </c>
      <c r="K74" s="6">
        <v>50</v>
      </c>
      <c r="L74" s="6">
        <v>35</v>
      </c>
      <c r="M74" s="6">
        <v>72</v>
      </c>
      <c r="N74" s="10" t="s">
        <v>368</v>
      </c>
      <c r="O74" s="10"/>
    </row>
    <row r="75" ht="16.05" customHeight="1" spans="1:15">
      <c r="A75" s="6">
        <v>54464</v>
      </c>
      <c r="B75" s="6" t="s">
        <v>27180</v>
      </c>
      <c r="C75" s="6" t="s">
        <v>26947</v>
      </c>
      <c r="D75" s="6" t="s">
        <v>26948</v>
      </c>
      <c r="E75" s="6" t="s">
        <v>292</v>
      </c>
      <c r="F75" s="6" t="s">
        <v>2067</v>
      </c>
      <c r="G75" s="6" t="s">
        <v>27181</v>
      </c>
      <c r="H75" s="6" t="s">
        <v>13983</v>
      </c>
      <c r="I75" s="6" t="s">
        <v>26967</v>
      </c>
      <c r="J75" s="12" t="s">
        <v>27181</v>
      </c>
      <c r="K75" s="6">
        <v>50</v>
      </c>
      <c r="L75" s="6">
        <v>36.8</v>
      </c>
      <c r="M75" s="6">
        <v>73</v>
      </c>
      <c r="N75" s="10" t="s">
        <v>368</v>
      </c>
      <c r="O75" s="10"/>
    </row>
    <row r="76" ht="16.05" customHeight="1" spans="1:15">
      <c r="A76" s="6">
        <v>51719</v>
      </c>
      <c r="B76" s="6" t="s">
        <v>27182</v>
      </c>
      <c r="C76" s="6" t="s">
        <v>26947</v>
      </c>
      <c r="D76" s="6" t="s">
        <v>26948</v>
      </c>
      <c r="E76" s="6" t="s">
        <v>292</v>
      </c>
      <c r="F76" s="6" t="s">
        <v>2067</v>
      </c>
      <c r="G76" s="6" t="s">
        <v>27183</v>
      </c>
      <c r="H76" s="6" t="s">
        <v>27184</v>
      </c>
      <c r="I76" s="6" t="s">
        <v>27185</v>
      </c>
      <c r="J76" s="12" t="s">
        <v>27183</v>
      </c>
      <c r="K76" s="6">
        <v>50</v>
      </c>
      <c r="L76" s="6">
        <v>38</v>
      </c>
      <c r="M76" s="6">
        <v>74</v>
      </c>
      <c r="N76" s="10" t="s">
        <v>368</v>
      </c>
      <c r="O76" s="10"/>
    </row>
    <row r="77" ht="16.05" customHeight="1" spans="1:15">
      <c r="A77" s="6">
        <v>54470</v>
      </c>
      <c r="B77" s="6" t="s">
        <v>27186</v>
      </c>
      <c r="C77" s="6" t="s">
        <v>26947</v>
      </c>
      <c r="D77" s="6" t="s">
        <v>26948</v>
      </c>
      <c r="E77" s="6" t="s">
        <v>292</v>
      </c>
      <c r="F77" s="6" t="s">
        <v>2067</v>
      </c>
      <c r="G77" s="6" t="s">
        <v>27187</v>
      </c>
      <c r="H77" s="6" t="s">
        <v>13983</v>
      </c>
      <c r="I77" s="6" t="s">
        <v>26967</v>
      </c>
      <c r="J77" s="12" t="s">
        <v>27187</v>
      </c>
      <c r="K77" s="6">
        <v>50</v>
      </c>
      <c r="L77" s="6">
        <v>54.5</v>
      </c>
      <c r="M77" s="6">
        <v>75</v>
      </c>
      <c r="N77" s="10" t="s">
        <v>368</v>
      </c>
      <c r="O77" s="10"/>
    </row>
    <row r="78" ht="16.05" customHeight="1" spans="1:15">
      <c r="A78" s="6">
        <v>56077</v>
      </c>
      <c r="B78" s="6" t="s">
        <v>27188</v>
      </c>
      <c r="C78" s="6" t="s">
        <v>26947</v>
      </c>
      <c r="D78" s="6" t="s">
        <v>26948</v>
      </c>
      <c r="E78" s="6" t="s">
        <v>292</v>
      </c>
      <c r="F78" s="6" t="s">
        <v>2067</v>
      </c>
      <c r="G78" s="6" t="s">
        <v>27189</v>
      </c>
      <c r="H78" s="6" t="s">
        <v>21416</v>
      </c>
      <c r="I78" s="6" t="s">
        <v>27190</v>
      </c>
      <c r="J78" s="6" t="s">
        <v>27189</v>
      </c>
      <c r="K78" s="6">
        <v>48</v>
      </c>
      <c r="L78" s="6">
        <v>42.68</v>
      </c>
      <c r="M78" s="6">
        <v>76</v>
      </c>
      <c r="N78" s="10" t="s">
        <v>368</v>
      </c>
      <c r="O78" s="10"/>
    </row>
    <row r="79" ht="16.05" customHeight="1" spans="1:15">
      <c r="A79" s="6">
        <v>56553</v>
      </c>
      <c r="B79" s="6" t="s">
        <v>27191</v>
      </c>
      <c r="C79" s="6" t="s">
        <v>26947</v>
      </c>
      <c r="D79" s="6" t="s">
        <v>26948</v>
      </c>
      <c r="E79" s="6" t="s">
        <v>292</v>
      </c>
      <c r="F79" s="6" t="s">
        <v>2067</v>
      </c>
      <c r="G79" s="6" t="s">
        <v>27192</v>
      </c>
      <c r="H79" s="6" t="s">
        <v>27193</v>
      </c>
      <c r="I79" s="6" t="s">
        <v>27190</v>
      </c>
      <c r="J79" s="6" t="s">
        <v>27192</v>
      </c>
      <c r="K79" s="6">
        <v>38</v>
      </c>
      <c r="L79" s="6">
        <v>50.9</v>
      </c>
      <c r="M79" s="6">
        <v>77</v>
      </c>
      <c r="N79" s="10" t="s">
        <v>368</v>
      </c>
      <c r="O79" s="10"/>
    </row>
    <row r="80" ht="16.05" customHeight="1" spans="1:15">
      <c r="A80" s="6">
        <v>59100</v>
      </c>
      <c r="B80" s="6" t="s">
        <v>27194</v>
      </c>
      <c r="C80" s="6" t="s">
        <v>26947</v>
      </c>
      <c r="D80" s="6" t="s">
        <v>26948</v>
      </c>
      <c r="E80" s="6" t="s">
        <v>292</v>
      </c>
      <c r="F80" s="6" t="s">
        <v>2067</v>
      </c>
      <c r="G80" s="6" t="s">
        <v>27195</v>
      </c>
      <c r="H80" s="6" t="s">
        <v>21416</v>
      </c>
      <c r="I80" s="6" t="s">
        <v>27196</v>
      </c>
      <c r="J80" s="6" t="s">
        <v>27195</v>
      </c>
      <c r="K80" s="6">
        <v>37</v>
      </c>
      <c r="L80" s="6">
        <v>49.58</v>
      </c>
      <c r="M80" s="6">
        <v>78</v>
      </c>
      <c r="N80" s="10" t="s">
        <v>368</v>
      </c>
      <c r="O80" s="10"/>
    </row>
    <row r="81" ht="16.05" customHeight="1" spans="1:15">
      <c r="A81" s="6"/>
      <c r="B81" s="6"/>
      <c r="C81" s="6"/>
      <c r="D81" s="6"/>
      <c r="E81" s="6"/>
      <c r="F81" s="6"/>
      <c r="G81" s="6"/>
      <c r="H81" s="6"/>
      <c r="I81" s="6"/>
      <c r="J81" s="13"/>
      <c r="K81" s="6"/>
      <c r="L81" s="6"/>
      <c r="M81" s="6"/>
      <c r="N81" s="10"/>
      <c r="O81" s="10"/>
    </row>
    <row r="82" ht="16.05" customHeight="1" spans="1:15">
      <c r="A82" s="6">
        <v>50369</v>
      </c>
      <c r="B82" s="6" t="s">
        <v>27197</v>
      </c>
      <c r="C82" s="6" t="s">
        <v>26947</v>
      </c>
      <c r="D82" s="6" t="s">
        <v>27198</v>
      </c>
      <c r="E82" s="6" t="s">
        <v>292</v>
      </c>
      <c r="F82" s="6" t="s">
        <v>2067</v>
      </c>
      <c r="G82" s="6" t="s">
        <v>27199</v>
      </c>
      <c r="H82" s="6" t="s">
        <v>27200</v>
      </c>
      <c r="I82" s="6" t="s">
        <v>27201</v>
      </c>
      <c r="J82" s="6" t="s">
        <v>27199</v>
      </c>
      <c r="K82" s="6">
        <v>160</v>
      </c>
      <c r="L82" s="6">
        <v>75.4</v>
      </c>
      <c r="M82" s="6">
        <v>1</v>
      </c>
      <c r="N82" s="9" t="s">
        <v>298</v>
      </c>
      <c r="O82" s="10" t="s">
        <v>299</v>
      </c>
    </row>
    <row r="83" ht="16.05" customHeight="1" spans="1:15">
      <c r="A83" s="6">
        <v>52030</v>
      </c>
      <c r="B83" s="6" t="s">
        <v>27202</v>
      </c>
      <c r="C83" s="6" t="s">
        <v>26947</v>
      </c>
      <c r="D83" s="6" t="s">
        <v>27198</v>
      </c>
      <c r="E83" s="6" t="s">
        <v>292</v>
      </c>
      <c r="F83" s="6" t="s">
        <v>2067</v>
      </c>
      <c r="G83" s="6" t="s">
        <v>27203</v>
      </c>
      <c r="H83" s="6" t="s">
        <v>17390</v>
      </c>
      <c r="I83" s="6" t="s">
        <v>27071</v>
      </c>
      <c r="J83" s="6" t="s">
        <v>27203</v>
      </c>
      <c r="K83" s="6">
        <v>158</v>
      </c>
      <c r="L83" s="6">
        <v>65.07</v>
      </c>
      <c r="M83" s="6">
        <v>2</v>
      </c>
      <c r="N83" s="9" t="s">
        <v>311</v>
      </c>
      <c r="O83" s="10" t="s">
        <v>299</v>
      </c>
    </row>
    <row r="84" ht="16.05" customHeight="1" spans="1:15">
      <c r="A84" s="6">
        <v>55998</v>
      </c>
      <c r="B84" s="6" t="s">
        <v>27204</v>
      </c>
      <c r="C84" s="6" t="s">
        <v>26947</v>
      </c>
      <c r="D84" s="6" t="s">
        <v>27198</v>
      </c>
      <c r="E84" s="6" t="s">
        <v>292</v>
      </c>
      <c r="F84" s="6" t="s">
        <v>2067</v>
      </c>
      <c r="G84" s="6" t="s">
        <v>27205</v>
      </c>
      <c r="H84" s="6" t="s">
        <v>27206</v>
      </c>
      <c r="I84" s="6" t="s">
        <v>27207</v>
      </c>
      <c r="J84" s="6" t="s">
        <v>27208</v>
      </c>
      <c r="K84" s="6">
        <v>157</v>
      </c>
      <c r="L84" s="6">
        <v>73.8</v>
      </c>
      <c r="M84" s="6">
        <v>3</v>
      </c>
      <c r="N84" s="9" t="s">
        <v>322</v>
      </c>
      <c r="O84" s="10" t="s">
        <v>299</v>
      </c>
    </row>
    <row r="85" ht="16.05" customHeight="1" spans="1:15">
      <c r="A85" s="6">
        <v>54089</v>
      </c>
      <c r="B85" s="6" t="s">
        <v>27209</v>
      </c>
      <c r="C85" s="6" t="s">
        <v>26947</v>
      </c>
      <c r="D85" s="6" t="s">
        <v>27198</v>
      </c>
      <c r="E85" s="6" t="s">
        <v>292</v>
      </c>
      <c r="F85" s="6" t="s">
        <v>2067</v>
      </c>
      <c r="G85" s="6" t="s">
        <v>27210</v>
      </c>
      <c r="H85" s="6" t="s">
        <v>18092</v>
      </c>
      <c r="I85" s="6" t="s">
        <v>26950</v>
      </c>
      <c r="J85" s="6" t="s">
        <v>27210</v>
      </c>
      <c r="K85" s="6">
        <v>155</v>
      </c>
      <c r="L85" s="6">
        <v>99.05</v>
      </c>
      <c r="M85" s="6">
        <v>4</v>
      </c>
      <c r="N85" s="10" t="s">
        <v>333</v>
      </c>
      <c r="O85" s="10"/>
    </row>
    <row r="86" ht="16.05" customHeight="1" spans="1:15">
      <c r="A86" s="6">
        <v>52375</v>
      </c>
      <c r="B86" s="6" t="s">
        <v>27211</v>
      </c>
      <c r="C86" s="6" t="s">
        <v>26947</v>
      </c>
      <c r="D86" s="6" t="s">
        <v>27198</v>
      </c>
      <c r="E86" s="6" t="s">
        <v>292</v>
      </c>
      <c r="F86" s="6" t="s">
        <v>2067</v>
      </c>
      <c r="G86" s="6" t="s">
        <v>27212</v>
      </c>
      <c r="H86" s="6" t="s">
        <v>27213</v>
      </c>
      <c r="I86" s="6" t="s">
        <v>27214</v>
      </c>
      <c r="J86" s="6" t="s">
        <v>27212</v>
      </c>
      <c r="K86" s="6">
        <v>153</v>
      </c>
      <c r="L86" s="6">
        <v>116.62</v>
      </c>
      <c r="M86" s="6">
        <v>5</v>
      </c>
      <c r="N86" s="10" t="s">
        <v>333</v>
      </c>
      <c r="O86" s="10"/>
    </row>
    <row r="87" ht="16.05" customHeight="1" spans="1:15">
      <c r="A87" s="6">
        <v>58650</v>
      </c>
      <c r="B87" s="6" t="s">
        <v>27215</v>
      </c>
      <c r="C87" s="6" t="s">
        <v>26947</v>
      </c>
      <c r="D87" s="6" t="s">
        <v>27198</v>
      </c>
      <c r="E87" s="6" t="s">
        <v>292</v>
      </c>
      <c r="F87" s="6" t="s">
        <v>2067</v>
      </c>
      <c r="G87" s="6" t="s">
        <v>27216</v>
      </c>
      <c r="H87" s="6" t="s">
        <v>17390</v>
      </c>
      <c r="I87" s="6" t="s">
        <v>13674</v>
      </c>
      <c r="J87" s="6" t="s">
        <v>27216</v>
      </c>
      <c r="K87" s="6">
        <v>140</v>
      </c>
      <c r="L87" s="6">
        <v>79.65</v>
      </c>
      <c r="M87" s="6">
        <v>6</v>
      </c>
      <c r="N87" s="10" t="s">
        <v>333</v>
      </c>
      <c r="O87" s="10"/>
    </row>
    <row r="88" ht="16.05" customHeight="1" spans="1:15">
      <c r="A88" s="6">
        <v>48888</v>
      </c>
      <c r="B88" s="6" t="s">
        <v>27217</v>
      </c>
      <c r="C88" s="6" t="s">
        <v>26947</v>
      </c>
      <c r="D88" s="6" t="s">
        <v>27198</v>
      </c>
      <c r="E88" s="6" t="s">
        <v>292</v>
      </c>
      <c r="F88" s="6" t="s">
        <v>2067</v>
      </c>
      <c r="G88" s="6" t="s">
        <v>27218</v>
      </c>
      <c r="H88" s="6" t="s">
        <v>27219</v>
      </c>
      <c r="I88" s="6" t="s">
        <v>27220</v>
      </c>
      <c r="J88" s="6" t="s">
        <v>27218</v>
      </c>
      <c r="K88" s="6">
        <v>124</v>
      </c>
      <c r="L88" s="6">
        <v>113.47</v>
      </c>
      <c r="M88" s="6">
        <v>7</v>
      </c>
      <c r="N88" s="10" t="s">
        <v>333</v>
      </c>
      <c r="O88" s="10"/>
    </row>
    <row r="89" ht="16.05" customHeight="1" spans="1:15">
      <c r="A89" s="6">
        <v>58956</v>
      </c>
      <c r="B89" s="6" t="s">
        <v>27221</v>
      </c>
      <c r="C89" s="6" t="s">
        <v>26947</v>
      </c>
      <c r="D89" s="6" t="s">
        <v>27198</v>
      </c>
      <c r="E89" s="6" t="s">
        <v>292</v>
      </c>
      <c r="F89" s="6" t="s">
        <v>2067</v>
      </c>
      <c r="G89" s="6" t="s">
        <v>27222</v>
      </c>
      <c r="H89" s="6" t="s">
        <v>27213</v>
      </c>
      <c r="I89" s="6" t="s">
        <v>27223</v>
      </c>
      <c r="J89" s="6" t="s">
        <v>27222</v>
      </c>
      <c r="K89" s="6">
        <v>115</v>
      </c>
      <c r="L89" s="6">
        <v>65.1</v>
      </c>
      <c r="M89" s="6">
        <v>8</v>
      </c>
      <c r="N89" s="10" t="s">
        <v>333</v>
      </c>
      <c r="O89" s="10"/>
    </row>
    <row r="90" ht="16.05" customHeight="1" spans="1:15">
      <c r="A90" s="6">
        <v>55982</v>
      </c>
      <c r="B90" s="6" t="s">
        <v>27224</v>
      </c>
      <c r="C90" s="6" t="s">
        <v>26947</v>
      </c>
      <c r="D90" s="6" t="s">
        <v>27198</v>
      </c>
      <c r="E90" s="6" t="s">
        <v>292</v>
      </c>
      <c r="F90" s="6" t="s">
        <v>2067</v>
      </c>
      <c r="G90" s="6" t="s">
        <v>27225</v>
      </c>
      <c r="H90" s="6" t="s">
        <v>27206</v>
      </c>
      <c r="I90" s="6" t="s">
        <v>27207</v>
      </c>
      <c r="J90" s="6" t="s">
        <v>27226</v>
      </c>
      <c r="K90" s="6">
        <v>102</v>
      </c>
      <c r="L90" s="6">
        <v>75.32</v>
      </c>
      <c r="M90" s="6">
        <v>9</v>
      </c>
      <c r="N90" s="10" t="s">
        <v>333</v>
      </c>
      <c r="O90" s="10"/>
    </row>
    <row r="91" ht="16.05" customHeight="1" spans="1:15">
      <c r="A91" s="6">
        <v>58703</v>
      </c>
      <c r="B91" s="6" t="s">
        <v>27227</v>
      </c>
      <c r="C91" s="6" t="s">
        <v>26947</v>
      </c>
      <c r="D91" s="6" t="s">
        <v>27198</v>
      </c>
      <c r="E91" s="6" t="s">
        <v>292</v>
      </c>
      <c r="F91" s="6" t="s">
        <v>2067</v>
      </c>
      <c r="G91" s="6" t="s">
        <v>27228</v>
      </c>
      <c r="H91" s="6" t="s">
        <v>26970</v>
      </c>
      <c r="I91" s="6" t="s">
        <v>7320</v>
      </c>
      <c r="J91" s="6" t="s">
        <v>27228</v>
      </c>
      <c r="K91" s="6">
        <v>90</v>
      </c>
      <c r="L91" s="6">
        <v>66.5</v>
      </c>
      <c r="M91" s="6">
        <v>10</v>
      </c>
      <c r="N91" s="10" t="s">
        <v>333</v>
      </c>
      <c r="O91" s="10"/>
    </row>
    <row r="92" ht="16.05" customHeight="1" spans="1:15">
      <c r="A92" s="6">
        <v>58630</v>
      </c>
      <c r="B92" s="6" t="s">
        <v>27229</v>
      </c>
      <c r="C92" s="6" t="s">
        <v>26947</v>
      </c>
      <c r="D92" s="6" t="s">
        <v>27198</v>
      </c>
      <c r="E92" s="6" t="s">
        <v>292</v>
      </c>
      <c r="F92" s="6" t="s">
        <v>2067</v>
      </c>
      <c r="G92" s="6" t="s">
        <v>27230</v>
      </c>
      <c r="H92" s="6" t="s">
        <v>26970</v>
      </c>
      <c r="I92" s="6" t="s">
        <v>26971</v>
      </c>
      <c r="J92" s="6" t="s">
        <v>27230</v>
      </c>
      <c r="K92" s="6">
        <v>90</v>
      </c>
      <c r="L92" s="6">
        <v>75.47</v>
      </c>
      <c r="M92" s="6">
        <v>11</v>
      </c>
      <c r="N92" s="10" t="s">
        <v>368</v>
      </c>
      <c r="O92" s="10"/>
    </row>
    <row r="93" ht="16.05" customHeight="1" spans="1:15">
      <c r="A93" s="6">
        <v>58681</v>
      </c>
      <c r="B93" s="6" t="s">
        <v>27231</v>
      </c>
      <c r="C93" s="6" t="s">
        <v>26947</v>
      </c>
      <c r="D93" s="6" t="s">
        <v>27198</v>
      </c>
      <c r="E93" s="6" t="s">
        <v>292</v>
      </c>
      <c r="F93" s="6" t="s">
        <v>2067</v>
      </c>
      <c r="G93" s="6" t="s">
        <v>27232</v>
      </c>
      <c r="H93" s="6" t="s">
        <v>26970</v>
      </c>
      <c r="I93" s="6" t="s">
        <v>27233</v>
      </c>
      <c r="J93" s="6" t="s">
        <v>27232</v>
      </c>
      <c r="K93" s="6">
        <v>90</v>
      </c>
      <c r="L93" s="6">
        <v>82.57</v>
      </c>
      <c r="M93" s="6">
        <v>12</v>
      </c>
      <c r="N93" s="10" t="s">
        <v>368</v>
      </c>
      <c r="O93" s="10"/>
    </row>
    <row r="94" ht="16.05" customHeight="1" spans="1:15">
      <c r="A94" s="6">
        <v>52604</v>
      </c>
      <c r="B94" s="6" t="s">
        <v>27234</v>
      </c>
      <c r="C94" s="6" t="s">
        <v>26947</v>
      </c>
      <c r="D94" s="6" t="s">
        <v>27198</v>
      </c>
      <c r="E94" s="6" t="s">
        <v>292</v>
      </c>
      <c r="F94" s="6" t="s">
        <v>2067</v>
      </c>
      <c r="G94" s="6" t="s">
        <v>27235</v>
      </c>
      <c r="H94" s="6" t="s">
        <v>7232</v>
      </c>
      <c r="I94" s="6" t="s">
        <v>22624</v>
      </c>
      <c r="J94" s="6" t="s">
        <v>27235</v>
      </c>
      <c r="K94" s="6">
        <v>89</v>
      </c>
      <c r="L94" s="6">
        <v>65.6</v>
      </c>
      <c r="M94" s="6">
        <v>13</v>
      </c>
      <c r="N94" s="10" t="s">
        <v>368</v>
      </c>
      <c r="O94" s="10"/>
    </row>
    <row r="95" ht="16.05" customHeight="1" spans="1:15">
      <c r="A95" s="6">
        <v>59022</v>
      </c>
      <c r="B95" s="6" t="s">
        <v>27236</v>
      </c>
      <c r="C95" s="6" t="s">
        <v>26947</v>
      </c>
      <c r="D95" s="6" t="s">
        <v>27198</v>
      </c>
      <c r="E95" s="6" t="s">
        <v>292</v>
      </c>
      <c r="F95" s="6" t="s">
        <v>2067</v>
      </c>
      <c r="G95" s="6" t="s">
        <v>27237</v>
      </c>
      <c r="H95" s="6" t="s">
        <v>27238</v>
      </c>
      <c r="I95" s="6" t="s">
        <v>27179</v>
      </c>
      <c r="J95" s="6" t="s">
        <v>27237</v>
      </c>
      <c r="K95" s="6">
        <v>85</v>
      </c>
      <c r="L95" s="6">
        <v>67.62</v>
      </c>
      <c r="M95" s="6">
        <v>14</v>
      </c>
      <c r="N95" s="10" t="s">
        <v>368</v>
      </c>
      <c r="O95" s="10"/>
    </row>
    <row r="96" ht="16.05" customHeight="1" spans="1:15">
      <c r="A96" s="6">
        <v>58265</v>
      </c>
      <c r="B96" s="6" t="s">
        <v>27239</v>
      </c>
      <c r="C96" s="6" t="s">
        <v>26947</v>
      </c>
      <c r="D96" s="6" t="s">
        <v>27198</v>
      </c>
      <c r="E96" s="6" t="s">
        <v>292</v>
      </c>
      <c r="F96" s="6" t="s">
        <v>2067</v>
      </c>
      <c r="G96" s="6" t="s">
        <v>27240</v>
      </c>
      <c r="H96" s="6" t="s">
        <v>27241</v>
      </c>
      <c r="I96" s="6" t="s">
        <v>26954</v>
      </c>
      <c r="J96" s="6" t="s">
        <v>27240</v>
      </c>
      <c r="K96" s="6">
        <v>60</v>
      </c>
      <c r="L96" s="6">
        <v>67.98</v>
      </c>
      <c r="M96" s="6">
        <v>15</v>
      </c>
      <c r="N96" s="10" t="s">
        <v>368</v>
      </c>
      <c r="O96" s="10"/>
    </row>
    <row r="97" ht="16.05" customHeight="1" spans="1:15">
      <c r="A97" s="6">
        <v>58263</v>
      </c>
      <c r="B97" s="6" t="s">
        <v>27242</v>
      </c>
      <c r="C97" s="6" t="s">
        <v>26947</v>
      </c>
      <c r="D97" s="6" t="s">
        <v>27198</v>
      </c>
      <c r="E97" s="6" t="s">
        <v>292</v>
      </c>
      <c r="F97" s="6" t="s">
        <v>2067</v>
      </c>
      <c r="G97" s="6" t="s">
        <v>27243</v>
      </c>
      <c r="H97" s="6" t="s">
        <v>27244</v>
      </c>
      <c r="I97" s="6" t="s">
        <v>26954</v>
      </c>
      <c r="J97" s="6" t="s">
        <v>27243</v>
      </c>
      <c r="K97" s="6">
        <v>60</v>
      </c>
      <c r="L97" s="6">
        <v>70.28</v>
      </c>
      <c r="M97" s="6">
        <v>16</v>
      </c>
      <c r="N97" s="10" t="s">
        <v>368</v>
      </c>
      <c r="O97" s="10"/>
    </row>
    <row r="98" ht="16.05" customHeight="1" spans="1:15">
      <c r="A98" s="6">
        <v>58971</v>
      </c>
      <c r="B98" s="6" t="s">
        <v>27245</v>
      </c>
      <c r="C98" s="6" t="s">
        <v>26947</v>
      </c>
      <c r="D98" s="6" t="s">
        <v>27198</v>
      </c>
      <c r="E98" s="6" t="s">
        <v>292</v>
      </c>
      <c r="F98" s="6" t="s">
        <v>2067</v>
      </c>
      <c r="G98" s="6" t="s">
        <v>27246</v>
      </c>
      <c r="H98" s="6" t="s">
        <v>27247</v>
      </c>
      <c r="I98" s="6" t="s">
        <v>27223</v>
      </c>
      <c r="J98" s="6" t="s">
        <v>27246</v>
      </c>
      <c r="K98" s="6">
        <v>60</v>
      </c>
      <c r="L98" s="6">
        <v>76.28</v>
      </c>
      <c r="M98" s="6">
        <v>17</v>
      </c>
      <c r="N98" s="10" t="s">
        <v>368</v>
      </c>
      <c r="O98" s="10"/>
    </row>
    <row r="99" ht="16.05" customHeight="1" spans="1:15">
      <c r="A99" s="6">
        <v>58597</v>
      </c>
      <c r="B99" s="6" t="s">
        <v>27248</v>
      </c>
      <c r="C99" s="6" t="s">
        <v>26947</v>
      </c>
      <c r="D99" s="6" t="s">
        <v>27198</v>
      </c>
      <c r="E99" s="6" t="s">
        <v>292</v>
      </c>
      <c r="F99" s="6" t="s">
        <v>2067</v>
      </c>
      <c r="G99" s="6" t="s">
        <v>27249</v>
      </c>
      <c r="H99" s="6" t="s">
        <v>8416</v>
      </c>
      <c r="I99" s="6" t="s">
        <v>27250</v>
      </c>
      <c r="J99" s="6" t="s">
        <v>27249</v>
      </c>
      <c r="K99" s="6">
        <v>60</v>
      </c>
      <c r="L99" s="6">
        <v>76.35</v>
      </c>
      <c r="M99" s="6">
        <v>18</v>
      </c>
      <c r="N99" s="10" t="s">
        <v>368</v>
      </c>
      <c r="O99" s="10"/>
    </row>
    <row r="100" ht="16.05" customHeight="1" spans="1:15">
      <c r="A100" s="6">
        <v>58612</v>
      </c>
      <c r="B100" s="6" t="s">
        <v>27251</v>
      </c>
      <c r="C100" s="6" t="s">
        <v>26947</v>
      </c>
      <c r="D100" s="6" t="s">
        <v>27198</v>
      </c>
      <c r="E100" s="6" t="s">
        <v>292</v>
      </c>
      <c r="F100" s="6" t="s">
        <v>2067</v>
      </c>
      <c r="G100" s="6" t="s">
        <v>27252</v>
      </c>
      <c r="H100" s="6" t="s">
        <v>27151</v>
      </c>
      <c r="I100" s="6" t="s">
        <v>27253</v>
      </c>
      <c r="J100" s="6" t="s">
        <v>27252</v>
      </c>
      <c r="K100" s="6">
        <v>60</v>
      </c>
      <c r="L100" s="6">
        <v>80.15</v>
      </c>
      <c r="M100" s="6">
        <v>19</v>
      </c>
      <c r="N100" s="10" t="s">
        <v>368</v>
      </c>
      <c r="O100" s="10"/>
    </row>
    <row r="101" ht="16.05" customHeight="1" spans="1:15">
      <c r="A101" s="6"/>
      <c r="B101" s="6"/>
      <c r="C101" s="6"/>
      <c r="D101" s="6"/>
      <c r="E101" s="6"/>
      <c r="F101" s="6"/>
      <c r="G101" s="6"/>
      <c r="H101" s="6"/>
      <c r="I101" s="6"/>
      <c r="J101" s="13"/>
      <c r="K101" s="6"/>
      <c r="L101" s="6"/>
      <c r="M101" s="6"/>
      <c r="N101" s="10"/>
      <c r="O101" s="10"/>
    </row>
    <row r="102" ht="16.05" customHeight="1" spans="1:15">
      <c r="A102" s="6">
        <v>58700</v>
      </c>
      <c r="B102" s="6" t="s">
        <v>27254</v>
      </c>
      <c r="C102" s="6" t="s">
        <v>26947</v>
      </c>
      <c r="D102" s="6" t="s">
        <v>27255</v>
      </c>
      <c r="E102" s="6" t="s">
        <v>292</v>
      </c>
      <c r="F102" s="6" t="s">
        <v>2067</v>
      </c>
      <c r="G102" s="6" t="s">
        <v>27256</v>
      </c>
      <c r="H102" s="6" t="s">
        <v>27257</v>
      </c>
      <c r="I102" s="6" t="s">
        <v>27258</v>
      </c>
      <c r="J102" s="12" t="s">
        <v>27256</v>
      </c>
      <c r="K102" s="6">
        <v>180</v>
      </c>
      <c r="L102" s="6">
        <v>78.85</v>
      </c>
      <c r="M102" s="6">
        <v>1</v>
      </c>
      <c r="N102" s="9" t="s">
        <v>298</v>
      </c>
      <c r="O102" s="10" t="s">
        <v>299</v>
      </c>
    </row>
    <row r="103" ht="16.05" customHeight="1" spans="1:15">
      <c r="A103" s="6">
        <v>48768</v>
      </c>
      <c r="B103" s="6" t="s">
        <v>27259</v>
      </c>
      <c r="C103" s="6" t="s">
        <v>26947</v>
      </c>
      <c r="D103" s="6" t="s">
        <v>27255</v>
      </c>
      <c r="E103" s="6" t="s">
        <v>292</v>
      </c>
      <c r="F103" s="6" t="s">
        <v>2067</v>
      </c>
      <c r="G103" s="6" t="s">
        <v>27260</v>
      </c>
      <c r="H103" s="6" t="s">
        <v>27261</v>
      </c>
      <c r="I103" s="6" t="s">
        <v>27262</v>
      </c>
      <c r="J103" s="12" t="s">
        <v>27263</v>
      </c>
      <c r="K103" s="6">
        <v>155</v>
      </c>
      <c r="L103" s="6">
        <v>49.88</v>
      </c>
      <c r="M103" s="6">
        <v>2</v>
      </c>
      <c r="N103" s="9" t="s">
        <v>311</v>
      </c>
      <c r="O103" s="10" t="s">
        <v>299</v>
      </c>
    </row>
    <row r="104" ht="16.05" customHeight="1" spans="1:15">
      <c r="A104" s="6">
        <v>58948</v>
      </c>
      <c r="B104" s="6" t="s">
        <v>27264</v>
      </c>
      <c r="C104" s="6" t="s">
        <v>26947</v>
      </c>
      <c r="D104" s="6" t="s">
        <v>27255</v>
      </c>
      <c r="E104" s="6" t="s">
        <v>292</v>
      </c>
      <c r="F104" s="6" t="s">
        <v>2067</v>
      </c>
      <c r="G104" s="6" t="s">
        <v>27265</v>
      </c>
      <c r="H104" s="6" t="s">
        <v>9592</v>
      </c>
      <c r="I104" s="6" t="s">
        <v>27266</v>
      </c>
      <c r="J104" s="12" t="s">
        <v>27265</v>
      </c>
      <c r="K104" s="6">
        <v>155</v>
      </c>
      <c r="L104" s="6">
        <v>59.18</v>
      </c>
      <c r="M104" s="6">
        <v>3</v>
      </c>
      <c r="N104" s="9" t="s">
        <v>322</v>
      </c>
      <c r="O104" s="10" t="s">
        <v>299</v>
      </c>
    </row>
    <row r="105" ht="16.05" customHeight="1" spans="1:15">
      <c r="A105" s="6">
        <v>48518</v>
      </c>
      <c r="B105" s="6" t="s">
        <v>27267</v>
      </c>
      <c r="C105" s="6" t="s">
        <v>26947</v>
      </c>
      <c r="D105" s="6" t="s">
        <v>27255</v>
      </c>
      <c r="E105" s="6" t="s">
        <v>292</v>
      </c>
      <c r="F105" s="6" t="s">
        <v>2067</v>
      </c>
      <c r="G105" s="6" t="s">
        <v>27268</v>
      </c>
      <c r="H105" s="6" t="s">
        <v>7975</v>
      </c>
      <c r="I105" s="6" t="s">
        <v>27262</v>
      </c>
      <c r="J105" s="12" t="s">
        <v>27269</v>
      </c>
      <c r="K105" s="6">
        <v>130</v>
      </c>
      <c r="L105" s="6">
        <v>50.13</v>
      </c>
      <c r="M105" s="6">
        <v>4</v>
      </c>
      <c r="N105" s="10" t="s">
        <v>642</v>
      </c>
      <c r="O105" s="10" t="s">
        <v>299</v>
      </c>
    </row>
    <row r="106" ht="16.05" customHeight="1" spans="1:15">
      <c r="A106" s="6">
        <v>53263</v>
      </c>
      <c r="B106" s="6" t="s">
        <v>27270</v>
      </c>
      <c r="C106" s="6" t="s">
        <v>26947</v>
      </c>
      <c r="D106" s="6" t="s">
        <v>27255</v>
      </c>
      <c r="E106" s="6" t="s">
        <v>292</v>
      </c>
      <c r="F106" s="6" t="s">
        <v>2067</v>
      </c>
      <c r="G106" s="6" t="s">
        <v>27271</v>
      </c>
      <c r="H106" s="6" t="s">
        <v>27272</v>
      </c>
      <c r="I106" s="6" t="s">
        <v>27273</v>
      </c>
      <c r="J106" s="12" t="s">
        <v>27271</v>
      </c>
      <c r="K106" s="6">
        <v>125</v>
      </c>
      <c r="L106" s="6">
        <v>37.2</v>
      </c>
      <c r="M106" s="6">
        <v>5</v>
      </c>
      <c r="N106" s="10" t="s">
        <v>642</v>
      </c>
      <c r="O106" s="10" t="s">
        <v>299</v>
      </c>
    </row>
    <row r="107" ht="16.05" customHeight="1" spans="1:15">
      <c r="A107" s="6">
        <v>49398</v>
      </c>
      <c r="B107" s="6" t="s">
        <v>27274</v>
      </c>
      <c r="C107" s="6" t="s">
        <v>26947</v>
      </c>
      <c r="D107" s="6" t="s">
        <v>27255</v>
      </c>
      <c r="E107" s="6" t="s">
        <v>292</v>
      </c>
      <c r="F107" s="6" t="s">
        <v>2067</v>
      </c>
      <c r="G107" s="6" t="s">
        <v>27275</v>
      </c>
      <c r="H107" s="6" t="s">
        <v>27276</v>
      </c>
      <c r="I107" s="6" t="s">
        <v>7180</v>
      </c>
      <c r="J107" s="12" t="s">
        <v>27277</v>
      </c>
      <c r="K107" s="6">
        <v>125</v>
      </c>
      <c r="L107" s="6">
        <v>44.08</v>
      </c>
      <c r="M107" s="6">
        <v>6</v>
      </c>
      <c r="N107" s="10" t="s">
        <v>642</v>
      </c>
      <c r="O107" s="10" t="s">
        <v>299</v>
      </c>
    </row>
    <row r="108" ht="16.05" customHeight="1" spans="1:15">
      <c r="A108" s="6">
        <v>58726</v>
      </c>
      <c r="B108" s="6" t="s">
        <v>27278</v>
      </c>
      <c r="C108" s="6" t="s">
        <v>26947</v>
      </c>
      <c r="D108" s="6" t="s">
        <v>27255</v>
      </c>
      <c r="E108" s="6" t="s">
        <v>292</v>
      </c>
      <c r="F108" s="6" t="s">
        <v>2067</v>
      </c>
      <c r="G108" s="6" t="s">
        <v>27279</v>
      </c>
      <c r="H108" s="6" t="s">
        <v>27280</v>
      </c>
      <c r="I108" s="6" t="s">
        <v>27281</v>
      </c>
      <c r="J108" s="12" t="s">
        <v>27279</v>
      </c>
      <c r="K108" s="6">
        <v>125</v>
      </c>
      <c r="L108" s="6">
        <v>48.78</v>
      </c>
      <c r="M108" s="6">
        <v>7</v>
      </c>
      <c r="N108" s="10" t="s">
        <v>333</v>
      </c>
      <c r="O108" s="14"/>
    </row>
    <row r="109" ht="16.05" customHeight="1" spans="1:15">
      <c r="A109" s="6">
        <v>52636</v>
      </c>
      <c r="B109" s="6" t="s">
        <v>27282</v>
      </c>
      <c r="C109" s="6" t="s">
        <v>26947</v>
      </c>
      <c r="D109" s="6" t="s">
        <v>27255</v>
      </c>
      <c r="E109" s="6" t="s">
        <v>292</v>
      </c>
      <c r="F109" s="6" t="s">
        <v>2067</v>
      </c>
      <c r="G109" s="6" t="s">
        <v>27283</v>
      </c>
      <c r="H109" s="6" t="s">
        <v>5810</v>
      </c>
      <c r="I109" s="6" t="s">
        <v>27284</v>
      </c>
      <c r="J109" s="12" t="s">
        <v>27283</v>
      </c>
      <c r="K109" s="6">
        <v>125</v>
      </c>
      <c r="L109" s="6">
        <v>66.33</v>
      </c>
      <c r="M109" s="6">
        <v>8</v>
      </c>
      <c r="N109" s="10" t="s">
        <v>333</v>
      </c>
      <c r="O109" s="14"/>
    </row>
    <row r="110" ht="16.05" customHeight="1" spans="1:15">
      <c r="A110" s="6">
        <v>59313</v>
      </c>
      <c r="B110" s="6" t="s">
        <v>27285</v>
      </c>
      <c r="C110" s="6" t="s">
        <v>26947</v>
      </c>
      <c r="D110" s="6" t="s">
        <v>27255</v>
      </c>
      <c r="E110" s="6" t="s">
        <v>292</v>
      </c>
      <c r="F110" s="6" t="s">
        <v>2067</v>
      </c>
      <c r="G110" s="6" t="s">
        <v>27286</v>
      </c>
      <c r="H110" s="6" t="s">
        <v>27170</v>
      </c>
      <c r="I110" s="6" t="s">
        <v>27287</v>
      </c>
      <c r="J110" s="12" t="s">
        <v>27286</v>
      </c>
      <c r="K110" s="6">
        <v>120</v>
      </c>
      <c r="L110" s="6">
        <v>61.38</v>
      </c>
      <c r="M110" s="6">
        <v>9</v>
      </c>
      <c r="N110" s="10" t="s">
        <v>333</v>
      </c>
      <c r="O110" s="14"/>
    </row>
    <row r="111" ht="16.05" customHeight="1" spans="1:15">
      <c r="A111" s="6">
        <v>58993</v>
      </c>
      <c r="B111" s="6" t="s">
        <v>27288</v>
      </c>
      <c r="C111" s="6" t="s">
        <v>26947</v>
      </c>
      <c r="D111" s="6" t="s">
        <v>27255</v>
      </c>
      <c r="E111" s="6" t="s">
        <v>292</v>
      </c>
      <c r="F111" s="6" t="s">
        <v>2067</v>
      </c>
      <c r="G111" s="6" t="s">
        <v>27289</v>
      </c>
      <c r="H111" s="6" t="s">
        <v>27290</v>
      </c>
      <c r="I111" s="6" t="s">
        <v>27291</v>
      </c>
      <c r="J111" s="12" t="s">
        <v>27289</v>
      </c>
      <c r="K111" s="6">
        <v>115</v>
      </c>
      <c r="L111" s="6">
        <v>50.32</v>
      </c>
      <c r="M111" s="6">
        <v>10</v>
      </c>
      <c r="N111" s="10" t="s">
        <v>333</v>
      </c>
      <c r="O111" s="14"/>
    </row>
    <row r="112" ht="16.05" customHeight="1" spans="1:15">
      <c r="A112" s="6">
        <v>48808</v>
      </c>
      <c r="B112" s="6" t="s">
        <v>27292</v>
      </c>
      <c r="C112" s="6" t="s">
        <v>26947</v>
      </c>
      <c r="D112" s="6" t="s">
        <v>27255</v>
      </c>
      <c r="E112" s="6" t="s">
        <v>292</v>
      </c>
      <c r="F112" s="6" t="s">
        <v>2067</v>
      </c>
      <c r="G112" s="6" t="s">
        <v>27293</v>
      </c>
      <c r="H112" s="6" t="s">
        <v>14962</v>
      </c>
      <c r="I112" s="6" t="s">
        <v>27262</v>
      </c>
      <c r="J112" s="12" t="s">
        <v>27294</v>
      </c>
      <c r="K112" s="6">
        <v>100</v>
      </c>
      <c r="L112" s="6">
        <v>49.23</v>
      </c>
      <c r="M112" s="6">
        <v>11</v>
      </c>
      <c r="N112" s="10" t="s">
        <v>333</v>
      </c>
      <c r="O112" s="14"/>
    </row>
    <row r="113" ht="16.05" customHeight="1" spans="1:15">
      <c r="A113" s="6">
        <v>59135</v>
      </c>
      <c r="B113" s="6" t="s">
        <v>27295</v>
      </c>
      <c r="C113" s="6" t="s">
        <v>26947</v>
      </c>
      <c r="D113" s="6" t="s">
        <v>27255</v>
      </c>
      <c r="E113" s="6" t="s">
        <v>292</v>
      </c>
      <c r="F113" s="6" t="s">
        <v>2067</v>
      </c>
      <c r="G113" s="6" t="s">
        <v>27296</v>
      </c>
      <c r="H113" s="6" t="s">
        <v>27297</v>
      </c>
      <c r="I113" s="6" t="s">
        <v>27298</v>
      </c>
      <c r="J113" s="12" t="s">
        <v>27296</v>
      </c>
      <c r="K113" s="6">
        <v>100</v>
      </c>
      <c r="L113" s="6">
        <v>50.02</v>
      </c>
      <c r="M113" s="6">
        <v>12</v>
      </c>
      <c r="N113" s="10" t="s">
        <v>333</v>
      </c>
      <c r="O113" s="14"/>
    </row>
    <row r="114" ht="16.05" customHeight="1" spans="1:15">
      <c r="A114" s="6">
        <v>52613</v>
      </c>
      <c r="B114" s="6" t="s">
        <v>27299</v>
      </c>
      <c r="C114" s="6" t="s">
        <v>26947</v>
      </c>
      <c r="D114" s="6" t="s">
        <v>27255</v>
      </c>
      <c r="E114" s="6" t="s">
        <v>292</v>
      </c>
      <c r="F114" s="6" t="s">
        <v>2067</v>
      </c>
      <c r="G114" s="6" t="s">
        <v>27300</v>
      </c>
      <c r="H114" s="6" t="s">
        <v>17390</v>
      </c>
      <c r="I114" s="6" t="s">
        <v>13674</v>
      </c>
      <c r="J114" s="12" t="s">
        <v>27300</v>
      </c>
      <c r="K114" s="6">
        <v>100</v>
      </c>
      <c r="L114" s="6">
        <v>64.97</v>
      </c>
      <c r="M114" s="6">
        <v>13</v>
      </c>
      <c r="N114" s="10" t="s">
        <v>333</v>
      </c>
      <c r="O114" s="14"/>
    </row>
    <row r="115" ht="16.05" customHeight="1" spans="1:15">
      <c r="A115" s="6">
        <v>56391</v>
      </c>
      <c r="B115" s="6" t="s">
        <v>27301</v>
      </c>
      <c r="C115" s="6" t="s">
        <v>26947</v>
      </c>
      <c r="D115" s="6" t="s">
        <v>27255</v>
      </c>
      <c r="E115" s="6" t="s">
        <v>292</v>
      </c>
      <c r="F115" s="6" t="s">
        <v>2067</v>
      </c>
      <c r="G115" s="6" t="s">
        <v>27302</v>
      </c>
      <c r="H115" s="6" t="s">
        <v>27303</v>
      </c>
      <c r="I115" s="6" t="s">
        <v>27304</v>
      </c>
      <c r="J115" s="12" t="s">
        <v>27302</v>
      </c>
      <c r="K115" s="6">
        <v>90</v>
      </c>
      <c r="L115" s="6">
        <v>115.62</v>
      </c>
      <c r="M115" s="6">
        <v>14</v>
      </c>
      <c r="N115" s="10" t="s">
        <v>333</v>
      </c>
      <c r="O115" s="14"/>
    </row>
    <row r="116" ht="16.05" customHeight="1" spans="1:15">
      <c r="A116" s="6">
        <v>48791</v>
      </c>
      <c r="B116" s="6" t="s">
        <v>27305</v>
      </c>
      <c r="C116" s="6" t="s">
        <v>26947</v>
      </c>
      <c r="D116" s="6" t="s">
        <v>27255</v>
      </c>
      <c r="E116" s="6" t="s">
        <v>292</v>
      </c>
      <c r="F116" s="6" t="s">
        <v>2067</v>
      </c>
      <c r="G116" s="6" t="s">
        <v>27306</v>
      </c>
      <c r="H116" s="6" t="s">
        <v>14962</v>
      </c>
      <c r="I116" s="6" t="s">
        <v>27262</v>
      </c>
      <c r="J116" s="12" t="s">
        <v>27307</v>
      </c>
      <c r="K116" s="6">
        <v>85</v>
      </c>
      <c r="L116" s="6">
        <v>38.83</v>
      </c>
      <c r="M116" s="6">
        <v>15</v>
      </c>
      <c r="N116" s="10" t="s">
        <v>333</v>
      </c>
      <c r="O116" s="14"/>
    </row>
    <row r="117" ht="16.05" customHeight="1" spans="1:15">
      <c r="A117" s="6">
        <v>51107</v>
      </c>
      <c r="B117" s="6" t="s">
        <v>27308</v>
      </c>
      <c r="C117" s="6" t="s">
        <v>26947</v>
      </c>
      <c r="D117" s="6" t="s">
        <v>27255</v>
      </c>
      <c r="E117" s="6" t="s">
        <v>292</v>
      </c>
      <c r="F117" s="6" t="s">
        <v>2067</v>
      </c>
      <c r="G117" s="6" t="s">
        <v>27309</v>
      </c>
      <c r="H117" s="6" t="s">
        <v>27310</v>
      </c>
      <c r="I117" s="6" t="s">
        <v>27311</v>
      </c>
      <c r="J117" s="12" t="s">
        <v>27309</v>
      </c>
      <c r="K117" s="6">
        <v>85</v>
      </c>
      <c r="L117" s="6">
        <v>56.4</v>
      </c>
      <c r="M117" s="6">
        <v>16</v>
      </c>
      <c r="N117" s="10" t="s">
        <v>333</v>
      </c>
      <c r="O117" s="14"/>
    </row>
    <row r="118" ht="16.05" customHeight="1" spans="1:15">
      <c r="A118" s="6">
        <v>58685</v>
      </c>
      <c r="B118" s="6" t="s">
        <v>27312</v>
      </c>
      <c r="C118" s="6" t="s">
        <v>26947</v>
      </c>
      <c r="D118" s="6" t="s">
        <v>27255</v>
      </c>
      <c r="E118" s="6" t="s">
        <v>292</v>
      </c>
      <c r="F118" s="6" t="s">
        <v>2067</v>
      </c>
      <c r="G118" s="6" t="s">
        <v>27313</v>
      </c>
      <c r="H118" s="6" t="s">
        <v>26970</v>
      </c>
      <c r="I118" s="6" t="s">
        <v>27233</v>
      </c>
      <c r="J118" s="12" t="s">
        <v>27313</v>
      </c>
      <c r="K118" s="6">
        <v>80</v>
      </c>
      <c r="L118" s="6">
        <v>64.68</v>
      </c>
      <c r="M118" s="6">
        <v>17</v>
      </c>
      <c r="N118" s="10" t="s">
        <v>333</v>
      </c>
      <c r="O118" s="14"/>
    </row>
    <row r="119" ht="16.05" customHeight="1" spans="1:15">
      <c r="A119" s="6">
        <v>49361</v>
      </c>
      <c r="B119" s="6" t="s">
        <v>27314</v>
      </c>
      <c r="C119" s="6" t="s">
        <v>26947</v>
      </c>
      <c r="D119" s="6" t="s">
        <v>27255</v>
      </c>
      <c r="E119" s="6" t="s">
        <v>292</v>
      </c>
      <c r="F119" s="6" t="s">
        <v>2067</v>
      </c>
      <c r="G119" s="6" t="s">
        <v>27315</v>
      </c>
      <c r="H119" s="6" t="s">
        <v>27200</v>
      </c>
      <c r="I119" s="6" t="s">
        <v>7180</v>
      </c>
      <c r="J119" s="12" t="s">
        <v>27316</v>
      </c>
      <c r="K119" s="6">
        <v>75</v>
      </c>
      <c r="L119" s="6">
        <v>47.75</v>
      </c>
      <c r="M119" s="6">
        <v>18</v>
      </c>
      <c r="N119" s="10" t="s">
        <v>333</v>
      </c>
      <c r="O119" s="14"/>
    </row>
    <row r="120" ht="16.05" customHeight="1" spans="1:15">
      <c r="A120" s="6">
        <v>58890</v>
      </c>
      <c r="B120" s="6" t="s">
        <v>27317</v>
      </c>
      <c r="C120" s="6" t="s">
        <v>26947</v>
      </c>
      <c r="D120" s="6" t="s">
        <v>27255</v>
      </c>
      <c r="E120" s="6" t="s">
        <v>292</v>
      </c>
      <c r="F120" s="6" t="s">
        <v>2067</v>
      </c>
      <c r="G120" s="6" t="s">
        <v>27318</v>
      </c>
      <c r="H120" s="6" t="s">
        <v>27319</v>
      </c>
      <c r="I120" s="6" t="s">
        <v>27266</v>
      </c>
      <c r="J120" s="12" t="s">
        <v>27318</v>
      </c>
      <c r="K120" s="6">
        <v>65</v>
      </c>
      <c r="L120" s="6">
        <v>49.93</v>
      </c>
      <c r="M120" s="6">
        <v>19</v>
      </c>
      <c r="N120" s="10" t="s">
        <v>333</v>
      </c>
      <c r="O120" s="14"/>
    </row>
    <row r="121" ht="16.05" customHeight="1" spans="1:15">
      <c r="A121" s="6">
        <v>56616</v>
      </c>
      <c r="B121" s="6" t="s">
        <v>27320</v>
      </c>
      <c r="C121" s="6" t="s">
        <v>26947</v>
      </c>
      <c r="D121" s="6" t="s">
        <v>27255</v>
      </c>
      <c r="E121" s="6" t="s">
        <v>292</v>
      </c>
      <c r="F121" s="6" t="s">
        <v>2067</v>
      </c>
      <c r="G121" s="6" t="s">
        <v>27321</v>
      </c>
      <c r="H121" s="6" t="s">
        <v>8326</v>
      </c>
      <c r="I121" s="6" t="s">
        <v>27322</v>
      </c>
      <c r="J121" s="12" t="s">
        <v>27321</v>
      </c>
      <c r="K121" s="6">
        <v>65</v>
      </c>
      <c r="L121" s="6">
        <v>50.6</v>
      </c>
      <c r="M121" s="6">
        <v>20</v>
      </c>
      <c r="N121" s="10" t="s">
        <v>333</v>
      </c>
      <c r="O121" s="14"/>
    </row>
    <row r="122" ht="16.05" customHeight="1" spans="1:15">
      <c r="A122" s="6">
        <v>58935</v>
      </c>
      <c r="B122" s="6" t="s">
        <v>27323</v>
      </c>
      <c r="C122" s="6" t="s">
        <v>26947</v>
      </c>
      <c r="D122" s="6" t="s">
        <v>27255</v>
      </c>
      <c r="E122" s="6" t="s">
        <v>292</v>
      </c>
      <c r="F122" s="6" t="s">
        <v>2067</v>
      </c>
      <c r="G122" s="6" t="s">
        <v>27324</v>
      </c>
      <c r="H122" s="6" t="s">
        <v>27325</v>
      </c>
      <c r="I122" s="6" t="s">
        <v>27326</v>
      </c>
      <c r="J122" s="12" t="s">
        <v>27324</v>
      </c>
      <c r="K122" s="6">
        <v>65</v>
      </c>
      <c r="L122" s="6">
        <v>58.35</v>
      </c>
      <c r="M122" s="6">
        <v>21</v>
      </c>
      <c r="N122" s="10" t="s">
        <v>368</v>
      </c>
      <c r="O122" s="14"/>
    </row>
    <row r="123" ht="16.05" customHeight="1" spans="1:15">
      <c r="A123" s="6">
        <v>58177</v>
      </c>
      <c r="B123" s="6" t="s">
        <v>27327</v>
      </c>
      <c r="C123" s="6" t="s">
        <v>26947</v>
      </c>
      <c r="D123" s="6" t="s">
        <v>27255</v>
      </c>
      <c r="E123" s="6" t="s">
        <v>292</v>
      </c>
      <c r="F123" s="6" t="s">
        <v>2067</v>
      </c>
      <c r="G123" s="6" t="s">
        <v>27328</v>
      </c>
      <c r="H123" s="6" t="s">
        <v>26964</v>
      </c>
      <c r="I123" s="6" t="s">
        <v>26954</v>
      </c>
      <c r="J123" s="12" t="s">
        <v>27328</v>
      </c>
      <c r="K123" s="6">
        <v>60</v>
      </c>
      <c r="L123" s="6">
        <v>39.07</v>
      </c>
      <c r="M123" s="6">
        <v>22</v>
      </c>
      <c r="N123" s="10" t="s">
        <v>368</v>
      </c>
      <c r="O123" s="14"/>
    </row>
    <row r="124" ht="16.05" customHeight="1" spans="1:15">
      <c r="A124" s="6">
        <v>57591</v>
      </c>
      <c r="B124" s="6" t="s">
        <v>27329</v>
      </c>
      <c r="C124" s="6" t="s">
        <v>26947</v>
      </c>
      <c r="D124" s="6" t="s">
        <v>27255</v>
      </c>
      <c r="E124" s="6" t="s">
        <v>292</v>
      </c>
      <c r="F124" s="6" t="s">
        <v>2067</v>
      </c>
      <c r="G124" s="6" t="s">
        <v>27330</v>
      </c>
      <c r="H124" s="6" t="s">
        <v>27330</v>
      </c>
      <c r="I124" s="6" t="s">
        <v>27331</v>
      </c>
      <c r="J124" s="12" t="s">
        <v>27332</v>
      </c>
      <c r="K124" s="6">
        <v>60</v>
      </c>
      <c r="L124" s="6">
        <v>49.68</v>
      </c>
      <c r="M124" s="6">
        <v>23</v>
      </c>
      <c r="N124" s="10" t="s">
        <v>368</v>
      </c>
      <c r="O124" s="14"/>
    </row>
    <row r="125" ht="16.05" customHeight="1" spans="1:15">
      <c r="A125" s="6">
        <v>56599</v>
      </c>
      <c r="B125" s="6" t="s">
        <v>27333</v>
      </c>
      <c r="C125" s="6" t="s">
        <v>26947</v>
      </c>
      <c r="D125" s="6" t="s">
        <v>27255</v>
      </c>
      <c r="E125" s="6" t="s">
        <v>292</v>
      </c>
      <c r="F125" s="6" t="s">
        <v>2067</v>
      </c>
      <c r="G125" s="6" t="s">
        <v>27334</v>
      </c>
      <c r="H125" s="6" t="s">
        <v>27335</v>
      </c>
      <c r="I125" s="6" t="s">
        <v>27336</v>
      </c>
      <c r="J125" s="12" t="s">
        <v>27334</v>
      </c>
      <c r="K125" s="6">
        <v>60</v>
      </c>
      <c r="L125" s="6">
        <v>50.52</v>
      </c>
      <c r="M125" s="6">
        <v>24</v>
      </c>
      <c r="N125" s="10" t="s">
        <v>368</v>
      </c>
      <c r="O125" s="14"/>
    </row>
    <row r="126" ht="16.05" customHeight="1" spans="1:15">
      <c r="A126" s="6">
        <v>58923</v>
      </c>
      <c r="B126" s="6" t="s">
        <v>27337</v>
      </c>
      <c r="C126" s="6" t="s">
        <v>26947</v>
      </c>
      <c r="D126" s="6" t="s">
        <v>27255</v>
      </c>
      <c r="E126" s="6" t="s">
        <v>292</v>
      </c>
      <c r="F126" s="6" t="s">
        <v>2067</v>
      </c>
      <c r="G126" s="6" t="s">
        <v>27338</v>
      </c>
      <c r="H126" s="6" t="s">
        <v>27339</v>
      </c>
      <c r="I126" s="6" t="s">
        <v>27326</v>
      </c>
      <c r="J126" s="12" t="s">
        <v>27338</v>
      </c>
      <c r="K126" s="6">
        <v>60</v>
      </c>
      <c r="L126" s="6">
        <v>65.73</v>
      </c>
      <c r="M126" s="6">
        <v>25</v>
      </c>
      <c r="N126" s="10" t="s">
        <v>368</v>
      </c>
      <c r="O126" s="14"/>
    </row>
    <row r="127" ht="16.05" customHeight="1" spans="1:15">
      <c r="A127" s="6">
        <v>56587</v>
      </c>
      <c r="B127" s="6" t="s">
        <v>27340</v>
      </c>
      <c r="C127" s="6" t="s">
        <v>26947</v>
      </c>
      <c r="D127" s="6" t="s">
        <v>27255</v>
      </c>
      <c r="E127" s="6" t="s">
        <v>292</v>
      </c>
      <c r="F127" s="6" t="s">
        <v>2067</v>
      </c>
      <c r="G127" s="6" t="s">
        <v>27341</v>
      </c>
      <c r="H127" s="6" t="s">
        <v>27335</v>
      </c>
      <c r="I127" s="6" t="s">
        <v>27342</v>
      </c>
      <c r="J127" s="12" t="s">
        <v>27341</v>
      </c>
      <c r="K127" s="6">
        <v>60</v>
      </c>
      <c r="L127" s="6">
        <v>70.67</v>
      </c>
      <c r="M127" s="6">
        <v>26</v>
      </c>
      <c r="N127" s="10" t="s">
        <v>368</v>
      </c>
      <c r="O127" s="14"/>
    </row>
    <row r="128" ht="16.05" customHeight="1" spans="1:15">
      <c r="A128" s="6">
        <v>55418</v>
      </c>
      <c r="B128" s="6" t="s">
        <v>27343</v>
      </c>
      <c r="C128" s="6" t="s">
        <v>26947</v>
      </c>
      <c r="D128" s="6" t="s">
        <v>27255</v>
      </c>
      <c r="E128" s="6" t="s">
        <v>292</v>
      </c>
      <c r="F128" s="6" t="s">
        <v>2067</v>
      </c>
      <c r="G128" s="6" t="s">
        <v>27344</v>
      </c>
      <c r="H128" s="6" t="s">
        <v>24711</v>
      </c>
      <c r="I128" s="6" t="s">
        <v>27336</v>
      </c>
      <c r="J128" s="12" t="s">
        <v>27344</v>
      </c>
      <c r="K128" s="6">
        <v>55</v>
      </c>
      <c r="L128" s="6">
        <v>53</v>
      </c>
      <c r="M128" s="6">
        <v>27</v>
      </c>
      <c r="N128" s="10" t="s">
        <v>368</v>
      </c>
      <c r="O128" s="14"/>
    </row>
    <row r="129" ht="15.75" customHeight="1" spans="1:15">
      <c r="A129" s="6">
        <v>59092</v>
      </c>
      <c r="B129" s="6" t="s">
        <v>27345</v>
      </c>
      <c r="C129" s="6" t="s">
        <v>26947</v>
      </c>
      <c r="D129" s="6" t="s">
        <v>27255</v>
      </c>
      <c r="E129" s="6" t="s">
        <v>292</v>
      </c>
      <c r="F129" s="6" t="s">
        <v>2067</v>
      </c>
      <c r="G129" s="6" t="s">
        <v>27346</v>
      </c>
      <c r="H129" s="6" t="s">
        <v>21416</v>
      </c>
      <c r="I129" s="6" t="s">
        <v>27287</v>
      </c>
      <c r="J129" s="12" t="s">
        <v>27346</v>
      </c>
      <c r="K129" s="6">
        <v>50</v>
      </c>
      <c r="L129" s="6">
        <v>37.28</v>
      </c>
      <c r="M129" s="6">
        <v>28</v>
      </c>
      <c r="N129" s="10" t="s">
        <v>368</v>
      </c>
      <c r="O129" s="14"/>
    </row>
    <row r="130" ht="16.05" customHeight="1" spans="1:15">
      <c r="A130" s="15">
        <v>48864</v>
      </c>
      <c r="B130" s="15" t="s">
        <v>27347</v>
      </c>
      <c r="C130" s="15" t="s">
        <v>26947</v>
      </c>
      <c r="D130" s="15" t="s">
        <v>27255</v>
      </c>
      <c r="E130" s="15" t="s">
        <v>292</v>
      </c>
      <c r="F130" s="15" t="s">
        <v>2067</v>
      </c>
      <c r="G130" s="15" t="s">
        <v>27348</v>
      </c>
      <c r="H130" s="15" t="s">
        <v>27349</v>
      </c>
      <c r="I130" s="15" t="s">
        <v>13741</v>
      </c>
      <c r="J130" s="16" t="s">
        <v>27348</v>
      </c>
      <c r="K130" s="15">
        <v>50</v>
      </c>
      <c r="L130" s="15">
        <v>77.33</v>
      </c>
      <c r="M130" s="15">
        <v>29</v>
      </c>
      <c r="N130" s="17" t="s">
        <v>368</v>
      </c>
      <c r="O130" s="14"/>
    </row>
    <row r="131" ht="16.05" customHeight="1" spans="1:15">
      <c r="A131" s="6">
        <v>55906</v>
      </c>
      <c r="B131" s="6" t="s">
        <v>27350</v>
      </c>
      <c r="C131" s="6" t="s">
        <v>26947</v>
      </c>
      <c r="D131" s="6" t="s">
        <v>27255</v>
      </c>
      <c r="E131" s="6" t="s">
        <v>292</v>
      </c>
      <c r="F131" s="6" t="s">
        <v>2067</v>
      </c>
      <c r="G131" s="6" t="s">
        <v>27351</v>
      </c>
      <c r="H131" s="6" t="s">
        <v>1854</v>
      </c>
      <c r="I131" s="6" t="s">
        <v>26967</v>
      </c>
      <c r="J131" s="12" t="s">
        <v>27351</v>
      </c>
      <c r="K131" s="6">
        <v>45</v>
      </c>
      <c r="L131" s="6">
        <v>43.4</v>
      </c>
      <c r="M131" s="6">
        <v>30</v>
      </c>
      <c r="N131" s="10" t="s">
        <v>368</v>
      </c>
      <c r="O131" s="14"/>
    </row>
    <row r="132" ht="16.05" customHeight="1" spans="1:15">
      <c r="A132" s="6">
        <v>56924</v>
      </c>
      <c r="B132" s="6" t="s">
        <v>27352</v>
      </c>
      <c r="C132" s="6" t="s">
        <v>26947</v>
      </c>
      <c r="D132" s="6" t="s">
        <v>27255</v>
      </c>
      <c r="E132" s="6" t="s">
        <v>292</v>
      </c>
      <c r="F132" s="6" t="s">
        <v>2067</v>
      </c>
      <c r="G132" s="6" t="s">
        <v>27353</v>
      </c>
      <c r="H132" s="6" t="s">
        <v>27353</v>
      </c>
      <c r="I132" s="6" t="s">
        <v>6774</v>
      </c>
      <c r="J132" s="12" t="s">
        <v>27354</v>
      </c>
      <c r="K132" s="6">
        <v>45</v>
      </c>
      <c r="L132" s="6">
        <v>52.15</v>
      </c>
      <c r="M132" s="6">
        <v>31</v>
      </c>
      <c r="N132" s="10" t="s">
        <v>368</v>
      </c>
      <c r="O132" s="14"/>
    </row>
    <row r="133" ht="16.05" customHeight="1" spans="1:15">
      <c r="A133" s="6">
        <v>58257</v>
      </c>
      <c r="B133" s="6" t="s">
        <v>27355</v>
      </c>
      <c r="C133" s="6" t="s">
        <v>26947</v>
      </c>
      <c r="D133" s="6" t="s">
        <v>27255</v>
      </c>
      <c r="E133" s="6" t="s">
        <v>292</v>
      </c>
      <c r="F133" s="6" t="s">
        <v>2067</v>
      </c>
      <c r="G133" s="6" t="s">
        <v>27356</v>
      </c>
      <c r="H133" s="6" t="s">
        <v>27357</v>
      </c>
      <c r="I133" s="6" t="s">
        <v>26954</v>
      </c>
      <c r="J133" s="12" t="s">
        <v>27356</v>
      </c>
      <c r="K133" s="6">
        <v>40</v>
      </c>
      <c r="L133" s="6">
        <v>40.8</v>
      </c>
      <c r="M133" s="6">
        <v>32</v>
      </c>
      <c r="N133" s="10" t="s">
        <v>368</v>
      </c>
      <c r="O133" s="14"/>
    </row>
    <row r="134" ht="16.05" customHeight="1" spans="1:15">
      <c r="A134" s="6">
        <v>56579</v>
      </c>
      <c r="B134" s="6" t="s">
        <v>27358</v>
      </c>
      <c r="C134" s="6" t="s">
        <v>26947</v>
      </c>
      <c r="D134" s="6" t="s">
        <v>27255</v>
      </c>
      <c r="E134" s="6" t="s">
        <v>292</v>
      </c>
      <c r="F134" s="6" t="s">
        <v>2067</v>
      </c>
      <c r="G134" s="6" t="s">
        <v>27359</v>
      </c>
      <c r="H134" s="6" t="s">
        <v>27360</v>
      </c>
      <c r="I134" s="6" t="s">
        <v>27322</v>
      </c>
      <c r="J134" s="12" t="s">
        <v>27359</v>
      </c>
      <c r="K134" s="6">
        <v>35</v>
      </c>
      <c r="L134" s="6">
        <v>28.87</v>
      </c>
      <c r="M134" s="6">
        <v>33</v>
      </c>
      <c r="N134" s="10" t="s">
        <v>368</v>
      </c>
      <c r="O134" s="14"/>
    </row>
    <row r="135" ht="16.05" customHeight="1" spans="1:15">
      <c r="A135" s="15">
        <v>58930</v>
      </c>
      <c r="B135" s="15" t="s">
        <v>27361</v>
      </c>
      <c r="C135" s="15" t="s">
        <v>26947</v>
      </c>
      <c r="D135" s="15" t="s">
        <v>27255</v>
      </c>
      <c r="E135" s="15" t="s">
        <v>292</v>
      </c>
      <c r="F135" s="15" t="s">
        <v>2067</v>
      </c>
      <c r="G135" s="15" t="s">
        <v>27362</v>
      </c>
      <c r="H135" s="15" t="s">
        <v>27108</v>
      </c>
      <c r="I135" s="15" t="s">
        <v>27298</v>
      </c>
      <c r="J135" s="16" t="s">
        <v>27362</v>
      </c>
      <c r="K135" s="15">
        <v>35</v>
      </c>
      <c r="L135" s="15">
        <v>33.83</v>
      </c>
      <c r="M135" s="15">
        <v>34</v>
      </c>
      <c r="N135" s="17" t="s">
        <v>368</v>
      </c>
      <c r="O135" s="14"/>
    </row>
    <row r="136" ht="16.05" customHeight="1" spans="1:15">
      <c r="A136" s="6">
        <v>54172</v>
      </c>
      <c r="B136" s="6" t="s">
        <v>27363</v>
      </c>
      <c r="C136" s="6" t="s">
        <v>26947</v>
      </c>
      <c r="D136" s="6" t="s">
        <v>27255</v>
      </c>
      <c r="E136" s="6" t="s">
        <v>292</v>
      </c>
      <c r="F136" s="6" t="s">
        <v>2067</v>
      </c>
      <c r="G136" s="6" t="s">
        <v>27364</v>
      </c>
      <c r="H136" s="6" t="s">
        <v>27365</v>
      </c>
      <c r="I136" s="6" t="s">
        <v>26967</v>
      </c>
      <c r="J136" s="12" t="s">
        <v>27364</v>
      </c>
      <c r="K136" s="6">
        <v>35</v>
      </c>
      <c r="L136" s="6">
        <v>37.7</v>
      </c>
      <c r="M136" s="6">
        <v>35</v>
      </c>
      <c r="N136" s="10" t="s">
        <v>368</v>
      </c>
      <c r="O136" s="14"/>
    </row>
    <row r="137" ht="16.05" customHeight="1" spans="1:15">
      <c r="A137" s="6">
        <v>50206</v>
      </c>
      <c r="B137" s="6" t="s">
        <v>27366</v>
      </c>
      <c r="C137" s="6" t="s">
        <v>26947</v>
      </c>
      <c r="D137" s="6" t="s">
        <v>27255</v>
      </c>
      <c r="E137" s="6" t="s">
        <v>292</v>
      </c>
      <c r="F137" s="6" t="s">
        <v>2067</v>
      </c>
      <c r="G137" s="6" t="s">
        <v>27367</v>
      </c>
      <c r="H137" s="6" t="s">
        <v>24626</v>
      </c>
      <c r="I137" s="6" t="s">
        <v>27368</v>
      </c>
      <c r="J137" s="12" t="s">
        <v>27369</v>
      </c>
      <c r="K137" s="6">
        <v>30</v>
      </c>
      <c r="L137" s="6">
        <v>104.18</v>
      </c>
      <c r="M137" s="6">
        <v>36</v>
      </c>
      <c r="N137" s="10" t="s">
        <v>368</v>
      </c>
      <c r="O137" s="14"/>
    </row>
    <row r="138" ht="16.05" customHeight="1" spans="1:15">
      <c r="A138" s="6">
        <v>58811</v>
      </c>
      <c r="B138" s="6" t="s">
        <v>27370</v>
      </c>
      <c r="C138" s="6" t="s">
        <v>26947</v>
      </c>
      <c r="D138" s="6" t="s">
        <v>27255</v>
      </c>
      <c r="E138" s="6" t="s">
        <v>292</v>
      </c>
      <c r="F138" s="6" t="s">
        <v>2067</v>
      </c>
      <c r="G138" s="6" t="s">
        <v>27371</v>
      </c>
      <c r="H138" s="6" t="s">
        <v>27335</v>
      </c>
      <c r="I138" s="6" t="s">
        <v>27372</v>
      </c>
      <c r="J138" s="12" t="s">
        <v>27371</v>
      </c>
      <c r="K138" s="6">
        <v>25</v>
      </c>
      <c r="L138" s="6">
        <v>43.8</v>
      </c>
      <c r="M138" s="6">
        <v>37</v>
      </c>
      <c r="N138" s="10" t="s">
        <v>368</v>
      </c>
      <c r="O138" s="14"/>
    </row>
    <row r="139" ht="16.05" customHeight="1" spans="1:15">
      <c r="A139" s="6">
        <v>58982</v>
      </c>
      <c r="B139" s="6" t="s">
        <v>27373</v>
      </c>
      <c r="C139" s="6" t="s">
        <v>26947</v>
      </c>
      <c r="D139" s="6" t="s">
        <v>27255</v>
      </c>
      <c r="E139" s="6" t="s">
        <v>292</v>
      </c>
      <c r="F139" s="6" t="s">
        <v>2067</v>
      </c>
      <c r="G139" s="6" t="s">
        <v>27374</v>
      </c>
      <c r="H139" s="6" t="s">
        <v>27375</v>
      </c>
      <c r="I139" s="6" t="s">
        <v>27372</v>
      </c>
      <c r="J139" s="12" t="s">
        <v>27374</v>
      </c>
      <c r="K139" s="6">
        <v>25</v>
      </c>
      <c r="L139" s="6">
        <v>46.2</v>
      </c>
      <c r="M139" s="6">
        <v>38</v>
      </c>
      <c r="N139" s="10" t="s">
        <v>368</v>
      </c>
      <c r="O139" s="14"/>
    </row>
    <row r="140" ht="16.05" customHeight="1" spans="1:15">
      <c r="A140" s="6">
        <v>55786</v>
      </c>
      <c r="B140" s="6" t="s">
        <v>27376</v>
      </c>
      <c r="C140" s="6" t="s">
        <v>26947</v>
      </c>
      <c r="D140" s="6" t="s">
        <v>27255</v>
      </c>
      <c r="E140" s="6" t="s">
        <v>292</v>
      </c>
      <c r="F140" s="6" t="s">
        <v>2067</v>
      </c>
      <c r="G140" s="6" t="s">
        <v>27377</v>
      </c>
      <c r="H140" s="6" t="s">
        <v>27378</v>
      </c>
      <c r="I140" s="6" t="s">
        <v>26967</v>
      </c>
      <c r="J140" s="12" t="s">
        <v>27377</v>
      </c>
      <c r="K140" s="6">
        <v>15</v>
      </c>
      <c r="L140" s="6">
        <v>50.67</v>
      </c>
      <c r="M140" s="6">
        <v>39</v>
      </c>
      <c r="N140" s="10" t="s">
        <v>368</v>
      </c>
      <c r="O140" s="14"/>
    </row>
    <row r="141" ht="16.05" customHeight="1" spans="1:15">
      <c r="A141" s="15"/>
      <c r="B141" s="15"/>
      <c r="C141" s="15"/>
      <c r="D141" s="15"/>
      <c r="E141" s="15"/>
      <c r="F141" s="15"/>
      <c r="G141" s="15"/>
      <c r="H141" s="15"/>
      <c r="I141" s="15"/>
      <c r="J141" s="18"/>
      <c r="K141" s="15"/>
      <c r="L141" s="15"/>
      <c r="M141" s="15"/>
      <c r="N141" s="17"/>
      <c r="O141" s="17"/>
    </row>
    <row r="142" ht="16.05" customHeight="1" spans="1:15">
      <c r="A142" s="15">
        <v>59421</v>
      </c>
      <c r="B142" s="15" t="s">
        <v>27379</v>
      </c>
      <c r="C142" s="15" t="s">
        <v>26947</v>
      </c>
      <c r="D142" s="15" t="s">
        <v>27255</v>
      </c>
      <c r="E142" s="15" t="s">
        <v>292</v>
      </c>
      <c r="F142" s="15" t="s">
        <v>866</v>
      </c>
      <c r="G142" s="15" t="s">
        <v>27380</v>
      </c>
      <c r="H142" s="15" t="s">
        <v>27381</v>
      </c>
      <c r="I142" s="15" t="s">
        <v>27196</v>
      </c>
      <c r="J142" s="15" t="s">
        <v>27380</v>
      </c>
      <c r="K142" s="15">
        <v>145</v>
      </c>
      <c r="L142" s="15">
        <v>81.55</v>
      </c>
      <c r="M142" s="15">
        <v>1</v>
      </c>
      <c r="N142" s="9" t="s">
        <v>298</v>
      </c>
      <c r="O142" s="10" t="s">
        <v>299</v>
      </c>
    </row>
    <row r="143" ht="16.05" customHeight="1" spans="1:15">
      <c r="A143" s="15">
        <v>59367</v>
      </c>
      <c r="B143" s="15" t="s">
        <v>27382</v>
      </c>
      <c r="C143" s="15" t="s">
        <v>26947</v>
      </c>
      <c r="D143" s="15" t="s">
        <v>27255</v>
      </c>
      <c r="E143" s="15" t="s">
        <v>292</v>
      </c>
      <c r="F143" s="15" t="s">
        <v>866</v>
      </c>
      <c r="G143" s="15" t="s">
        <v>27383</v>
      </c>
      <c r="H143" s="15" t="s">
        <v>27381</v>
      </c>
      <c r="I143" s="15" t="s">
        <v>27384</v>
      </c>
      <c r="J143" s="15" t="s">
        <v>27383</v>
      </c>
      <c r="K143" s="15">
        <v>135</v>
      </c>
      <c r="L143" s="15">
        <v>42.83</v>
      </c>
      <c r="M143" s="15">
        <v>2</v>
      </c>
      <c r="N143" s="9" t="s">
        <v>311</v>
      </c>
      <c r="O143" s="10" t="s">
        <v>299</v>
      </c>
    </row>
    <row r="144" ht="16.05" customHeight="1" spans="1:15">
      <c r="A144" s="15">
        <v>58479</v>
      </c>
      <c r="B144" s="15" t="s">
        <v>27385</v>
      </c>
      <c r="C144" s="15" t="s">
        <v>26947</v>
      </c>
      <c r="D144" s="15" t="s">
        <v>27255</v>
      </c>
      <c r="E144" s="15" t="s">
        <v>292</v>
      </c>
      <c r="F144" s="15" t="s">
        <v>866</v>
      </c>
      <c r="G144" s="15" t="s">
        <v>27386</v>
      </c>
      <c r="H144" s="15" t="s">
        <v>17583</v>
      </c>
      <c r="I144" s="15" t="s">
        <v>27016</v>
      </c>
      <c r="J144" s="15" t="s">
        <v>27386</v>
      </c>
      <c r="K144" s="15">
        <v>120</v>
      </c>
      <c r="L144" s="15">
        <v>72.72</v>
      </c>
      <c r="M144" s="15">
        <v>3</v>
      </c>
      <c r="N144" s="9" t="s">
        <v>322</v>
      </c>
      <c r="O144" s="10" t="s">
        <v>299</v>
      </c>
    </row>
    <row r="145" ht="16.05" customHeight="1" spans="1:15">
      <c r="A145" s="15">
        <v>59378</v>
      </c>
      <c r="B145" s="15" t="s">
        <v>27387</v>
      </c>
      <c r="C145" s="15" t="s">
        <v>26947</v>
      </c>
      <c r="D145" s="15" t="s">
        <v>27255</v>
      </c>
      <c r="E145" s="15" t="s">
        <v>292</v>
      </c>
      <c r="F145" s="15" t="s">
        <v>866</v>
      </c>
      <c r="G145" s="15" t="s">
        <v>27388</v>
      </c>
      <c r="H145" s="15" t="s">
        <v>27335</v>
      </c>
      <c r="I145" s="15" t="s">
        <v>27384</v>
      </c>
      <c r="J145" s="15" t="s">
        <v>27388</v>
      </c>
      <c r="K145" s="15">
        <v>120</v>
      </c>
      <c r="L145" s="15">
        <v>81.68</v>
      </c>
      <c r="M145" s="15">
        <v>4</v>
      </c>
      <c r="N145" s="10" t="s">
        <v>333</v>
      </c>
      <c r="O145" s="17"/>
    </row>
    <row r="146" ht="16.05" customHeight="1" spans="1:15">
      <c r="A146" s="15">
        <v>56766</v>
      </c>
      <c r="B146" s="15" t="s">
        <v>27389</v>
      </c>
      <c r="C146" s="15" t="s">
        <v>26947</v>
      </c>
      <c r="D146" s="15" t="s">
        <v>27255</v>
      </c>
      <c r="E146" s="15" t="s">
        <v>292</v>
      </c>
      <c r="F146" s="15" t="s">
        <v>866</v>
      </c>
      <c r="G146" s="15" t="s">
        <v>27390</v>
      </c>
      <c r="H146" s="15" t="s">
        <v>27391</v>
      </c>
      <c r="I146" s="15" t="s">
        <v>27342</v>
      </c>
      <c r="J146" s="15" t="s">
        <v>27390</v>
      </c>
      <c r="K146" s="15">
        <v>105</v>
      </c>
      <c r="L146" s="15">
        <v>69.08</v>
      </c>
      <c r="M146" s="15">
        <v>5</v>
      </c>
      <c r="N146" s="10" t="s">
        <v>333</v>
      </c>
      <c r="O146" s="17"/>
    </row>
    <row r="147" ht="16.05" customHeight="1" spans="1:15">
      <c r="A147" s="15">
        <v>58487</v>
      </c>
      <c r="B147" s="15" t="s">
        <v>27392</v>
      </c>
      <c r="C147" s="15" t="s">
        <v>26947</v>
      </c>
      <c r="D147" s="15" t="s">
        <v>27255</v>
      </c>
      <c r="E147" s="15" t="s">
        <v>292</v>
      </c>
      <c r="F147" s="15" t="s">
        <v>866</v>
      </c>
      <c r="G147" s="15" t="s">
        <v>27393</v>
      </c>
      <c r="H147" s="15" t="s">
        <v>18134</v>
      </c>
      <c r="I147" s="15" t="s">
        <v>27016</v>
      </c>
      <c r="J147" s="15" t="s">
        <v>27393</v>
      </c>
      <c r="K147" s="15">
        <v>85</v>
      </c>
      <c r="L147" s="15">
        <v>97.82</v>
      </c>
      <c r="M147" s="15">
        <v>6</v>
      </c>
      <c r="N147" s="10" t="s">
        <v>333</v>
      </c>
      <c r="O147" s="17"/>
    </row>
    <row r="148" ht="16.05" customHeight="1" spans="1:15">
      <c r="A148" s="15">
        <v>57792</v>
      </c>
      <c r="B148" s="15" t="s">
        <v>27394</v>
      </c>
      <c r="C148" s="15" t="s">
        <v>26947</v>
      </c>
      <c r="D148" s="15" t="s">
        <v>27255</v>
      </c>
      <c r="E148" s="15" t="s">
        <v>292</v>
      </c>
      <c r="F148" s="15" t="s">
        <v>866</v>
      </c>
      <c r="G148" s="15" t="s">
        <v>27395</v>
      </c>
      <c r="H148" s="15" t="s">
        <v>8443</v>
      </c>
      <c r="I148" s="15" t="s">
        <v>8444</v>
      </c>
      <c r="J148" s="15" t="s">
        <v>27396</v>
      </c>
      <c r="K148" s="15">
        <v>50</v>
      </c>
      <c r="L148" s="15">
        <v>48.95</v>
      </c>
      <c r="M148" s="15">
        <v>7</v>
      </c>
      <c r="N148" s="10" t="s">
        <v>333</v>
      </c>
      <c r="O148" s="17"/>
    </row>
    <row r="149" ht="16.05" customHeight="1" spans="1:15">
      <c r="A149" s="15">
        <v>57779</v>
      </c>
      <c r="B149" s="15" t="s">
        <v>27397</v>
      </c>
      <c r="C149" s="15" t="s">
        <v>26947</v>
      </c>
      <c r="D149" s="15" t="s">
        <v>27255</v>
      </c>
      <c r="E149" s="15" t="s">
        <v>292</v>
      </c>
      <c r="F149" s="15" t="s">
        <v>866</v>
      </c>
      <c r="G149" s="15" t="s">
        <v>27398</v>
      </c>
      <c r="H149" s="15" t="s">
        <v>27399</v>
      </c>
      <c r="I149" s="15" t="s">
        <v>27400</v>
      </c>
      <c r="J149" s="15" t="s">
        <v>27401</v>
      </c>
      <c r="K149" s="15">
        <v>50</v>
      </c>
      <c r="L149" s="15">
        <v>56.88</v>
      </c>
      <c r="M149" s="15">
        <v>8</v>
      </c>
      <c r="N149" s="10" t="s">
        <v>333</v>
      </c>
      <c r="O149" s="17"/>
    </row>
    <row r="150" ht="16.05" customHeight="1" spans="1:15">
      <c r="A150" s="15">
        <v>59385</v>
      </c>
      <c r="B150" s="15" t="s">
        <v>27402</v>
      </c>
      <c r="C150" s="15" t="s">
        <v>26947</v>
      </c>
      <c r="D150" s="15" t="s">
        <v>27255</v>
      </c>
      <c r="E150" s="15" t="s">
        <v>292</v>
      </c>
      <c r="F150" s="15" t="s">
        <v>866</v>
      </c>
      <c r="G150" s="15" t="s">
        <v>27403</v>
      </c>
      <c r="H150" s="15" t="s">
        <v>27404</v>
      </c>
      <c r="I150" s="15" t="s">
        <v>27405</v>
      </c>
      <c r="J150" s="15" t="s">
        <v>27403</v>
      </c>
      <c r="K150" s="15">
        <v>35</v>
      </c>
      <c r="L150" s="15">
        <v>31.28</v>
      </c>
      <c r="M150" s="15">
        <v>9</v>
      </c>
      <c r="N150" s="17" t="s">
        <v>368</v>
      </c>
      <c r="O150" s="17"/>
    </row>
    <row r="151" ht="16.05" customHeight="1" spans="1:15">
      <c r="A151" s="15">
        <v>55382</v>
      </c>
      <c r="B151" s="15" t="s">
        <v>27406</v>
      </c>
      <c r="C151" s="15" t="s">
        <v>26947</v>
      </c>
      <c r="D151" s="15" t="s">
        <v>27255</v>
      </c>
      <c r="E151" s="15" t="s">
        <v>292</v>
      </c>
      <c r="F151" s="15" t="s">
        <v>866</v>
      </c>
      <c r="G151" s="15" t="s">
        <v>27407</v>
      </c>
      <c r="H151" s="15" t="s">
        <v>27408</v>
      </c>
      <c r="I151" s="15" t="s">
        <v>27409</v>
      </c>
      <c r="J151" s="15" t="s">
        <v>27407</v>
      </c>
      <c r="K151" s="15">
        <v>35</v>
      </c>
      <c r="L151" s="15">
        <v>36.72</v>
      </c>
      <c r="M151" s="15">
        <v>10</v>
      </c>
      <c r="N151" s="17" t="s">
        <v>368</v>
      </c>
      <c r="O151" s="17"/>
    </row>
    <row r="152" ht="16.05" customHeight="1" spans="1:15">
      <c r="A152" s="15">
        <v>55354</v>
      </c>
      <c r="B152" s="15" t="s">
        <v>27410</v>
      </c>
      <c r="C152" s="15" t="s">
        <v>26947</v>
      </c>
      <c r="D152" s="15" t="s">
        <v>27255</v>
      </c>
      <c r="E152" s="15" t="s">
        <v>292</v>
      </c>
      <c r="F152" s="15" t="s">
        <v>866</v>
      </c>
      <c r="G152" s="15" t="s">
        <v>27411</v>
      </c>
      <c r="H152" s="15" t="s">
        <v>27381</v>
      </c>
      <c r="I152" s="15" t="s">
        <v>27409</v>
      </c>
      <c r="J152" s="15" t="s">
        <v>27411</v>
      </c>
      <c r="K152" s="15">
        <v>30</v>
      </c>
      <c r="L152" s="15">
        <v>52.25</v>
      </c>
      <c r="M152" s="15">
        <v>11</v>
      </c>
      <c r="N152" s="17" t="s">
        <v>368</v>
      </c>
      <c r="O152" s="17"/>
    </row>
    <row r="153" ht="16.05" customHeight="1" spans="1:15">
      <c r="A153" s="15">
        <v>54522</v>
      </c>
      <c r="B153" s="15" t="s">
        <v>27412</v>
      </c>
      <c r="C153" s="15" t="s">
        <v>26947</v>
      </c>
      <c r="D153" s="15" t="s">
        <v>27255</v>
      </c>
      <c r="E153" s="15" t="s">
        <v>292</v>
      </c>
      <c r="F153" s="15" t="s">
        <v>866</v>
      </c>
      <c r="G153" s="15" t="s">
        <v>27413</v>
      </c>
      <c r="H153" s="15" t="s">
        <v>27414</v>
      </c>
      <c r="I153" s="15" t="s">
        <v>26967</v>
      </c>
      <c r="J153" s="15" t="s">
        <v>27413</v>
      </c>
      <c r="K153" s="15">
        <v>30</v>
      </c>
      <c r="L153" s="15">
        <v>52.58</v>
      </c>
      <c r="M153" s="15">
        <v>12</v>
      </c>
      <c r="N153" s="17" t="s">
        <v>368</v>
      </c>
      <c r="O153" s="17"/>
    </row>
    <row r="154" ht="16.05" customHeight="1" spans="1:15">
      <c r="A154" s="15">
        <v>59261</v>
      </c>
      <c r="B154" s="15" t="s">
        <v>27415</v>
      </c>
      <c r="C154" s="15" t="s">
        <v>26947</v>
      </c>
      <c r="D154" s="15" t="s">
        <v>27255</v>
      </c>
      <c r="E154" s="15" t="s">
        <v>292</v>
      </c>
      <c r="F154" s="15" t="s">
        <v>866</v>
      </c>
      <c r="G154" s="15" t="s">
        <v>27416</v>
      </c>
      <c r="H154" s="15" t="s">
        <v>27417</v>
      </c>
      <c r="I154" s="15" t="s">
        <v>27405</v>
      </c>
      <c r="J154" s="15" t="s">
        <v>27416</v>
      </c>
      <c r="K154" s="15">
        <v>25</v>
      </c>
      <c r="L154" s="15">
        <v>52.73</v>
      </c>
      <c r="M154" s="15">
        <v>13</v>
      </c>
      <c r="N154" s="17" t="s">
        <v>368</v>
      </c>
      <c r="O154" s="17"/>
    </row>
    <row r="155" ht="16.05" customHeight="1" spans="1:15">
      <c r="A155" s="15">
        <v>55948</v>
      </c>
      <c r="B155" s="15" t="s">
        <v>27418</v>
      </c>
      <c r="C155" s="15" t="s">
        <v>26947</v>
      </c>
      <c r="D155" s="15" t="s">
        <v>27255</v>
      </c>
      <c r="E155" s="15" t="s">
        <v>292</v>
      </c>
      <c r="F155" s="15" t="s">
        <v>866</v>
      </c>
      <c r="G155" s="15" t="s">
        <v>27419</v>
      </c>
      <c r="H155" s="15" t="s">
        <v>26992</v>
      </c>
      <c r="I155" s="15" t="s">
        <v>26967</v>
      </c>
      <c r="J155" s="15" t="s">
        <v>27419</v>
      </c>
      <c r="K155" s="15">
        <v>25</v>
      </c>
      <c r="L155" s="15">
        <v>62.62</v>
      </c>
      <c r="M155" s="15">
        <v>14</v>
      </c>
      <c r="N155" s="17" t="s">
        <v>368</v>
      </c>
      <c r="O155" s="17"/>
    </row>
    <row r="156" ht="16.05" customHeight="1" spans="1:15">
      <c r="A156" s="15">
        <v>49415</v>
      </c>
      <c r="B156" s="15" t="s">
        <v>27420</v>
      </c>
      <c r="C156" s="15" t="s">
        <v>26947</v>
      </c>
      <c r="D156" s="15" t="s">
        <v>27255</v>
      </c>
      <c r="E156" s="15" t="s">
        <v>292</v>
      </c>
      <c r="F156" s="15" t="s">
        <v>866</v>
      </c>
      <c r="G156" s="15" t="s">
        <v>27421</v>
      </c>
      <c r="H156" s="15" t="s">
        <v>27422</v>
      </c>
      <c r="I156" s="15" t="s">
        <v>7180</v>
      </c>
      <c r="J156" s="15" t="s">
        <v>27423</v>
      </c>
      <c r="K156" s="15">
        <v>20</v>
      </c>
      <c r="L156" s="15">
        <v>36.97</v>
      </c>
      <c r="M156" s="15">
        <v>15</v>
      </c>
      <c r="N156" s="17" t="s">
        <v>368</v>
      </c>
      <c r="O156" s="17"/>
    </row>
    <row r="157" ht="16.05" customHeight="1" spans="1:15">
      <c r="A157" s="6"/>
      <c r="B157" s="6"/>
      <c r="C157" s="6"/>
      <c r="D157" s="6"/>
      <c r="E157" s="6"/>
      <c r="F157" s="6"/>
      <c r="G157" s="6"/>
      <c r="H157" s="6"/>
      <c r="I157" s="6"/>
      <c r="J157" s="6"/>
      <c r="K157" s="6"/>
      <c r="L157" s="6"/>
      <c r="M157" s="6"/>
      <c r="N157" s="10"/>
      <c r="O157" s="10"/>
    </row>
    <row r="158" ht="16.05" customHeight="1" spans="1:15">
      <c r="A158" s="6">
        <v>52266</v>
      </c>
      <c r="B158" s="6" t="s">
        <v>27424</v>
      </c>
      <c r="C158" s="6" t="s">
        <v>26947</v>
      </c>
      <c r="D158" s="6" t="s">
        <v>27425</v>
      </c>
      <c r="E158" s="6" t="s">
        <v>292</v>
      </c>
      <c r="F158" s="6" t="s">
        <v>2067</v>
      </c>
      <c r="G158" s="6" t="s">
        <v>27426</v>
      </c>
      <c r="H158" s="6" t="s">
        <v>23895</v>
      </c>
      <c r="I158" s="6" t="s">
        <v>27427</v>
      </c>
      <c r="J158" s="12" t="s">
        <v>27426</v>
      </c>
      <c r="K158" s="6">
        <v>285</v>
      </c>
      <c r="L158" s="6">
        <v>88.48</v>
      </c>
      <c r="M158" s="6">
        <v>1</v>
      </c>
      <c r="N158" s="9" t="s">
        <v>298</v>
      </c>
      <c r="O158" s="10" t="s">
        <v>299</v>
      </c>
    </row>
    <row r="159" ht="16.05" customHeight="1" spans="1:15">
      <c r="A159" s="6">
        <v>58133</v>
      </c>
      <c r="B159" s="6" t="s">
        <v>27428</v>
      </c>
      <c r="C159" s="6" t="s">
        <v>26947</v>
      </c>
      <c r="D159" s="6" t="s">
        <v>27425</v>
      </c>
      <c r="E159" s="6" t="s">
        <v>292</v>
      </c>
      <c r="F159" s="6" t="s">
        <v>2067</v>
      </c>
      <c r="G159" s="6" t="s">
        <v>27429</v>
      </c>
      <c r="H159" s="6" t="s">
        <v>27430</v>
      </c>
      <c r="I159" s="6" t="s">
        <v>26954</v>
      </c>
      <c r="J159" s="12" t="s">
        <v>27429</v>
      </c>
      <c r="K159" s="6">
        <v>280</v>
      </c>
      <c r="L159" s="6">
        <v>63.52</v>
      </c>
      <c r="M159" s="6">
        <v>2</v>
      </c>
      <c r="N159" s="9" t="s">
        <v>311</v>
      </c>
      <c r="O159" s="10" t="s">
        <v>299</v>
      </c>
    </row>
    <row r="160" ht="16.05" customHeight="1" spans="1:15">
      <c r="A160" s="6">
        <v>53761</v>
      </c>
      <c r="B160" s="6" t="s">
        <v>27431</v>
      </c>
      <c r="C160" s="6" t="s">
        <v>26947</v>
      </c>
      <c r="D160" s="6" t="s">
        <v>27425</v>
      </c>
      <c r="E160" s="6" t="s">
        <v>292</v>
      </c>
      <c r="F160" s="6" t="s">
        <v>2067</v>
      </c>
      <c r="G160" s="6" t="s">
        <v>27432</v>
      </c>
      <c r="H160" s="6" t="s">
        <v>16116</v>
      </c>
      <c r="I160" s="6" t="s">
        <v>27433</v>
      </c>
      <c r="J160" s="12" t="s">
        <v>27432</v>
      </c>
      <c r="K160" s="6">
        <v>265</v>
      </c>
      <c r="L160" s="6">
        <v>78.43</v>
      </c>
      <c r="M160" s="6">
        <v>3</v>
      </c>
      <c r="N160" s="9" t="s">
        <v>322</v>
      </c>
      <c r="O160" s="10" t="s">
        <v>299</v>
      </c>
    </row>
    <row r="161" ht="16.05" customHeight="1" spans="1:15">
      <c r="A161" s="6">
        <v>52355</v>
      </c>
      <c r="B161" s="6" t="s">
        <v>27434</v>
      </c>
      <c r="C161" s="6" t="s">
        <v>26947</v>
      </c>
      <c r="D161" s="6" t="s">
        <v>27425</v>
      </c>
      <c r="E161" s="6" t="s">
        <v>292</v>
      </c>
      <c r="F161" s="6" t="s">
        <v>2067</v>
      </c>
      <c r="G161" s="6" t="s">
        <v>27435</v>
      </c>
      <c r="H161" s="6" t="s">
        <v>27200</v>
      </c>
      <c r="I161" s="6" t="s">
        <v>27201</v>
      </c>
      <c r="J161" s="12" t="s">
        <v>27435</v>
      </c>
      <c r="K161" s="6">
        <v>260</v>
      </c>
      <c r="L161" s="6">
        <v>39.77</v>
      </c>
      <c r="M161" s="6">
        <v>4</v>
      </c>
      <c r="N161" s="10" t="s">
        <v>642</v>
      </c>
      <c r="O161" s="10" t="s">
        <v>299</v>
      </c>
    </row>
    <row r="162" ht="16.05" customHeight="1" spans="1:15">
      <c r="A162" s="6">
        <v>52252</v>
      </c>
      <c r="B162" s="6" t="s">
        <v>27436</v>
      </c>
      <c r="C162" s="6" t="s">
        <v>26947</v>
      </c>
      <c r="D162" s="6" t="s">
        <v>27425</v>
      </c>
      <c r="E162" s="6" t="s">
        <v>292</v>
      </c>
      <c r="F162" s="6" t="s">
        <v>2067</v>
      </c>
      <c r="G162" s="6" t="s">
        <v>27437</v>
      </c>
      <c r="H162" s="6" t="s">
        <v>23895</v>
      </c>
      <c r="I162" s="6" t="s">
        <v>27427</v>
      </c>
      <c r="J162" s="12" t="s">
        <v>27437</v>
      </c>
      <c r="K162" s="6">
        <v>230</v>
      </c>
      <c r="L162" s="6">
        <v>85.78</v>
      </c>
      <c r="M162" s="6">
        <v>5</v>
      </c>
      <c r="N162" s="10" t="s">
        <v>642</v>
      </c>
      <c r="O162" s="10" t="s">
        <v>299</v>
      </c>
    </row>
    <row r="163" ht="16.05" customHeight="1" spans="1:15">
      <c r="A163" s="6">
        <v>52194</v>
      </c>
      <c r="B163" s="6" t="s">
        <v>27438</v>
      </c>
      <c r="C163" s="6" t="s">
        <v>26947</v>
      </c>
      <c r="D163" s="6" t="s">
        <v>27425</v>
      </c>
      <c r="E163" s="6" t="s">
        <v>292</v>
      </c>
      <c r="F163" s="6" t="s">
        <v>2067</v>
      </c>
      <c r="G163" s="6" t="s">
        <v>27439</v>
      </c>
      <c r="H163" s="6" t="s">
        <v>23895</v>
      </c>
      <c r="I163" s="6" t="s">
        <v>27427</v>
      </c>
      <c r="J163" s="12" t="s">
        <v>27439</v>
      </c>
      <c r="K163" s="6">
        <v>170</v>
      </c>
      <c r="L163" s="6">
        <v>46.45</v>
      </c>
      <c r="M163" s="6">
        <v>6</v>
      </c>
      <c r="N163" s="10" t="s">
        <v>642</v>
      </c>
      <c r="O163" s="10" t="s">
        <v>299</v>
      </c>
    </row>
    <row r="164" ht="16.05" customHeight="1" spans="1:15">
      <c r="A164" s="6">
        <v>53784</v>
      </c>
      <c r="B164" s="6" t="s">
        <v>27440</v>
      </c>
      <c r="C164" s="6" t="s">
        <v>26947</v>
      </c>
      <c r="D164" s="6" t="s">
        <v>27425</v>
      </c>
      <c r="E164" s="6" t="s">
        <v>292</v>
      </c>
      <c r="F164" s="6" t="s">
        <v>2067</v>
      </c>
      <c r="G164" s="6" t="s">
        <v>27441</v>
      </c>
      <c r="H164" s="6" t="s">
        <v>23895</v>
      </c>
      <c r="I164" s="6" t="s">
        <v>27433</v>
      </c>
      <c r="J164" s="12" t="s">
        <v>27441</v>
      </c>
      <c r="K164" s="6">
        <v>165</v>
      </c>
      <c r="L164" s="6">
        <v>106.67</v>
      </c>
      <c r="M164" s="6">
        <v>7</v>
      </c>
      <c r="N164" s="10" t="s">
        <v>642</v>
      </c>
      <c r="O164" s="10" t="s">
        <v>299</v>
      </c>
    </row>
    <row r="165" ht="16.05" customHeight="1" spans="1:15">
      <c r="A165" s="6">
        <v>53799</v>
      </c>
      <c r="B165" s="6" t="s">
        <v>27442</v>
      </c>
      <c r="C165" s="6" t="s">
        <v>26947</v>
      </c>
      <c r="D165" s="6" t="s">
        <v>27425</v>
      </c>
      <c r="E165" s="6" t="s">
        <v>292</v>
      </c>
      <c r="F165" s="6" t="s">
        <v>2067</v>
      </c>
      <c r="G165" s="6" t="s">
        <v>27443</v>
      </c>
      <c r="H165" s="6" t="s">
        <v>27444</v>
      </c>
      <c r="I165" s="6" t="s">
        <v>27433</v>
      </c>
      <c r="J165" s="12" t="s">
        <v>27443</v>
      </c>
      <c r="K165" s="6">
        <v>140</v>
      </c>
      <c r="L165" s="6">
        <v>77.93</v>
      </c>
      <c r="M165" s="6">
        <v>8</v>
      </c>
      <c r="N165" s="10" t="s">
        <v>333</v>
      </c>
      <c r="O165" s="10"/>
    </row>
    <row r="166" ht="16.05" customHeight="1" spans="1:15">
      <c r="A166" s="6">
        <v>52079</v>
      </c>
      <c r="B166" s="6" t="s">
        <v>27445</v>
      </c>
      <c r="C166" s="6" t="s">
        <v>26947</v>
      </c>
      <c r="D166" s="6" t="s">
        <v>27425</v>
      </c>
      <c r="E166" s="6" t="s">
        <v>292</v>
      </c>
      <c r="F166" s="6" t="s">
        <v>2067</v>
      </c>
      <c r="G166" s="6" t="s">
        <v>27446</v>
      </c>
      <c r="H166" s="6" t="s">
        <v>27447</v>
      </c>
      <c r="I166" s="6" t="s">
        <v>27427</v>
      </c>
      <c r="J166" s="12" t="s">
        <v>27446</v>
      </c>
      <c r="K166" s="6">
        <v>115</v>
      </c>
      <c r="L166" s="6">
        <v>91.2</v>
      </c>
      <c r="M166" s="6">
        <v>9</v>
      </c>
      <c r="N166" s="10" t="s">
        <v>333</v>
      </c>
      <c r="O166" s="10"/>
    </row>
    <row r="167" ht="16.05" customHeight="1" spans="1:15">
      <c r="A167" s="6">
        <v>52234</v>
      </c>
      <c r="B167" s="6" t="s">
        <v>27448</v>
      </c>
      <c r="C167" s="6" t="s">
        <v>26947</v>
      </c>
      <c r="D167" s="6" t="s">
        <v>27425</v>
      </c>
      <c r="E167" s="6" t="s">
        <v>292</v>
      </c>
      <c r="F167" s="6" t="s">
        <v>2067</v>
      </c>
      <c r="G167" s="6" t="s">
        <v>27449</v>
      </c>
      <c r="H167" s="6" t="s">
        <v>27450</v>
      </c>
      <c r="I167" s="6" t="s">
        <v>27427</v>
      </c>
      <c r="J167" s="12" t="s">
        <v>27449</v>
      </c>
      <c r="K167" s="6">
        <v>105</v>
      </c>
      <c r="L167" s="6">
        <v>110.33</v>
      </c>
      <c r="M167" s="6">
        <v>10</v>
      </c>
      <c r="N167" s="10" t="s">
        <v>333</v>
      </c>
      <c r="O167" s="10"/>
    </row>
    <row r="168" ht="16.05" customHeight="1" spans="1:15">
      <c r="A168" s="6">
        <v>53048</v>
      </c>
      <c r="B168" s="6" t="s">
        <v>27451</v>
      </c>
      <c r="C168" s="6" t="s">
        <v>26947</v>
      </c>
      <c r="D168" s="6" t="s">
        <v>27425</v>
      </c>
      <c r="E168" s="6" t="s">
        <v>292</v>
      </c>
      <c r="F168" s="6" t="s">
        <v>2067</v>
      </c>
      <c r="G168" s="6" t="s">
        <v>27452</v>
      </c>
      <c r="H168" s="6" t="s">
        <v>27453</v>
      </c>
      <c r="I168" s="6" t="s">
        <v>27454</v>
      </c>
      <c r="J168" s="12" t="s">
        <v>27452</v>
      </c>
      <c r="K168" s="6">
        <v>95</v>
      </c>
      <c r="L168" s="6">
        <v>71.7</v>
      </c>
      <c r="M168" s="6">
        <v>11</v>
      </c>
      <c r="N168" s="10" t="s">
        <v>333</v>
      </c>
      <c r="O168" s="10"/>
    </row>
    <row r="169" ht="16.05" customHeight="1" spans="1:15">
      <c r="A169" s="6">
        <v>57024</v>
      </c>
      <c r="B169" s="6" t="s">
        <v>27455</v>
      </c>
      <c r="C169" s="6" t="s">
        <v>26947</v>
      </c>
      <c r="D169" s="6" t="s">
        <v>27425</v>
      </c>
      <c r="E169" s="6" t="s">
        <v>292</v>
      </c>
      <c r="F169" s="6" t="s">
        <v>2067</v>
      </c>
      <c r="G169" s="6" t="s">
        <v>17755</v>
      </c>
      <c r="H169" s="6" t="s">
        <v>17755</v>
      </c>
      <c r="I169" s="6" t="s">
        <v>27456</v>
      </c>
      <c r="J169" s="12" t="s">
        <v>27457</v>
      </c>
      <c r="K169" s="6">
        <v>90</v>
      </c>
      <c r="L169" s="6">
        <v>75.57</v>
      </c>
      <c r="M169" s="6">
        <v>12</v>
      </c>
      <c r="N169" s="10" t="s">
        <v>333</v>
      </c>
      <c r="O169" s="10"/>
    </row>
    <row r="170" ht="16.05" customHeight="1" spans="1:15">
      <c r="A170" s="6">
        <v>52410</v>
      </c>
      <c r="B170" s="6" t="s">
        <v>27458</v>
      </c>
      <c r="C170" s="6" t="s">
        <v>26947</v>
      </c>
      <c r="D170" s="6" t="s">
        <v>27425</v>
      </c>
      <c r="E170" s="6" t="s">
        <v>292</v>
      </c>
      <c r="F170" s="6" t="s">
        <v>2067</v>
      </c>
      <c r="G170" s="6" t="s">
        <v>27459</v>
      </c>
      <c r="H170" s="6" t="s">
        <v>27460</v>
      </c>
      <c r="I170" s="6" t="s">
        <v>27214</v>
      </c>
      <c r="J170" s="12" t="s">
        <v>27459</v>
      </c>
      <c r="K170" s="6">
        <v>75</v>
      </c>
      <c r="L170" s="6">
        <v>68.85</v>
      </c>
      <c r="M170" s="6">
        <v>13</v>
      </c>
      <c r="N170" s="10" t="s">
        <v>333</v>
      </c>
      <c r="O170" s="10"/>
    </row>
    <row r="171" ht="16.05" customHeight="1" spans="1:15">
      <c r="A171" s="6">
        <v>58577</v>
      </c>
      <c r="B171" s="6" t="s">
        <v>27461</v>
      </c>
      <c r="C171" s="6" t="s">
        <v>26947</v>
      </c>
      <c r="D171" s="6" t="s">
        <v>27425</v>
      </c>
      <c r="E171" s="6" t="s">
        <v>292</v>
      </c>
      <c r="F171" s="6" t="s">
        <v>2067</v>
      </c>
      <c r="G171" s="6" t="s">
        <v>27462</v>
      </c>
      <c r="H171" s="6" t="s">
        <v>7232</v>
      </c>
      <c r="I171" s="6" t="s">
        <v>22624</v>
      </c>
      <c r="J171" s="12" t="s">
        <v>27462</v>
      </c>
      <c r="K171" s="6">
        <v>75</v>
      </c>
      <c r="L171" s="6">
        <v>76.77</v>
      </c>
      <c r="M171" s="6">
        <v>14</v>
      </c>
      <c r="N171" s="10" t="s">
        <v>333</v>
      </c>
      <c r="O171" s="10"/>
    </row>
    <row r="172" ht="16.05" customHeight="1" spans="1:15">
      <c r="A172" s="6">
        <v>52213</v>
      </c>
      <c r="B172" s="6" t="s">
        <v>27463</v>
      </c>
      <c r="C172" s="6" t="s">
        <v>26947</v>
      </c>
      <c r="D172" s="6" t="s">
        <v>27425</v>
      </c>
      <c r="E172" s="6" t="s">
        <v>292</v>
      </c>
      <c r="F172" s="6" t="s">
        <v>2067</v>
      </c>
      <c r="G172" s="6" t="s">
        <v>27464</v>
      </c>
      <c r="H172" s="6" t="s">
        <v>27465</v>
      </c>
      <c r="I172" s="6" t="s">
        <v>27427</v>
      </c>
      <c r="J172" s="12" t="s">
        <v>27464</v>
      </c>
      <c r="K172" s="6">
        <v>70</v>
      </c>
      <c r="L172" s="6">
        <v>76.27</v>
      </c>
      <c r="M172" s="6">
        <v>15</v>
      </c>
      <c r="N172" s="10" t="s">
        <v>333</v>
      </c>
      <c r="O172" s="10"/>
    </row>
    <row r="173" ht="16.05" customHeight="1" spans="1:15">
      <c r="A173" s="6">
        <v>52175</v>
      </c>
      <c r="B173" s="6" t="s">
        <v>27466</v>
      </c>
      <c r="C173" s="6" t="s">
        <v>26947</v>
      </c>
      <c r="D173" s="6" t="s">
        <v>27425</v>
      </c>
      <c r="E173" s="6" t="s">
        <v>292</v>
      </c>
      <c r="F173" s="6" t="s">
        <v>2067</v>
      </c>
      <c r="G173" s="6" t="s">
        <v>27467</v>
      </c>
      <c r="H173" s="6" t="s">
        <v>27468</v>
      </c>
      <c r="I173" s="6" t="s">
        <v>27427</v>
      </c>
      <c r="J173" s="12" t="s">
        <v>27467</v>
      </c>
      <c r="K173" s="6">
        <v>70</v>
      </c>
      <c r="L173" s="6">
        <v>78.67</v>
      </c>
      <c r="M173" s="6">
        <v>16</v>
      </c>
      <c r="N173" s="10" t="s">
        <v>333</v>
      </c>
      <c r="O173" s="10"/>
    </row>
    <row r="174" ht="16.05" customHeight="1" spans="1:15">
      <c r="A174" s="6">
        <v>58193</v>
      </c>
      <c r="B174" s="6" t="s">
        <v>27469</v>
      </c>
      <c r="C174" s="6" t="s">
        <v>26947</v>
      </c>
      <c r="D174" s="6" t="s">
        <v>27425</v>
      </c>
      <c r="E174" s="6" t="s">
        <v>292</v>
      </c>
      <c r="F174" s="6" t="s">
        <v>2067</v>
      </c>
      <c r="G174" s="6" t="s">
        <v>27470</v>
      </c>
      <c r="H174" s="6" t="s">
        <v>27471</v>
      </c>
      <c r="I174" s="6" t="s">
        <v>26954</v>
      </c>
      <c r="J174" s="6" t="s">
        <v>27470</v>
      </c>
      <c r="K174" s="6">
        <v>60</v>
      </c>
      <c r="L174" s="6">
        <v>69.4</v>
      </c>
      <c r="M174" s="6">
        <v>17</v>
      </c>
      <c r="N174" s="10" t="s">
        <v>333</v>
      </c>
      <c r="O174" s="10"/>
    </row>
    <row r="175" ht="16.05" customHeight="1" spans="1:15">
      <c r="A175" s="6">
        <v>47346</v>
      </c>
      <c r="B175" s="6" t="s">
        <v>27472</v>
      </c>
      <c r="C175" s="6" t="s">
        <v>26947</v>
      </c>
      <c r="D175" s="6" t="s">
        <v>27425</v>
      </c>
      <c r="E175" s="6" t="s">
        <v>292</v>
      </c>
      <c r="F175" s="6" t="s">
        <v>2067</v>
      </c>
      <c r="G175" s="6" t="s">
        <v>27473</v>
      </c>
      <c r="H175" s="6" t="s">
        <v>27474</v>
      </c>
      <c r="I175" s="6" t="s">
        <v>27475</v>
      </c>
      <c r="J175" s="6" t="s">
        <v>27473</v>
      </c>
      <c r="K175" s="6">
        <v>55</v>
      </c>
      <c r="L175" s="6">
        <v>104.45</v>
      </c>
      <c r="M175" s="6">
        <v>18</v>
      </c>
      <c r="N175" s="10" t="s">
        <v>333</v>
      </c>
      <c r="O175" s="10"/>
    </row>
    <row r="176" ht="16.05" customHeight="1" spans="1:15">
      <c r="A176" s="6">
        <v>51736</v>
      </c>
      <c r="B176" s="6" t="s">
        <v>27476</v>
      </c>
      <c r="C176" s="6" t="s">
        <v>26947</v>
      </c>
      <c r="D176" s="6" t="s">
        <v>27425</v>
      </c>
      <c r="E176" s="6" t="s">
        <v>292</v>
      </c>
      <c r="F176" s="6" t="s">
        <v>2067</v>
      </c>
      <c r="G176" s="6" t="s">
        <v>27477</v>
      </c>
      <c r="H176" s="6" t="s">
        <v>27478</v>
      </c>
      <c r="I176" s="6" t="s">
        <v>27281</v>
      </c>
      <c r="J176" s="6" t="s">
        <v>27477</v>
      </c>
      <c r="K176" s="6">
        <v>50</v>
      </c>
      <c r="L176" s="6">
        <v>68.57</v>
      </c>
      <c r="M176" s="6">
        <v>19</v>
      </c>
      <c r="N176" s="10" t="s">
        <v>333</v>
      </c>
      <c r="O176" s="10"/>
    </row>
    <row r="177" ht="16.05" customHeight="1" spans="1:15">
      <c r="A177" s="6">
        <v>52556</v>
      </c>
      <c r="B177" s="6" t="s">
        <v>27479</v>
      </c>
      <c r="C177" s="6" t="s">
        <v>26947</v>
      </c>
      <c r="D177" s="6" t="s">
        <v>27425</v>
      </c>
      <c r="E177" s="6" t="s">
        <v>292</v>
      </c>
      <c r="F177" s="6" t="s">
        <v>2067</v>
      </c>
      <c r="G177" s="6" t="s">
        <v>27480</v>
      </c>
      <c r="H177" s="6" t="s">
        <v>5810</v>
      </c>
      <c r="I177" s="6" t="s">
        <v>27481</v>
      </c>
      <c r="J177" s="6" t="s">
        <v>27480</v>
      </c>
      <c r="K177" s="6">
        <v>50</v>
      </c>
      <c r="L177" s="6">
        <v>68.73</v>
      </c>
      <c r="M177" s="6">
        <v>20</v>
      </c>
      <c r="N177" s="10" t="s">
        <v>333</v>
      </c>
      <c r="O177" s="10"/>
    </row>
    <row r="178" ht="16.05" customHeight="1" spans="1:15">
      <c r="A178" s="6">
        <v>53245</v>
      </c>
      <c r="B178" s="6" t="s">
        <v>27482</v>
      </c>
      <c r="C178" s="6" t="s">
        <v>26947</v>
      </c>
      <c r="D178" s="6" t="s">
        <v>27425</v>
      </c>
      <c r="E178" s="6" t="s">
        <v>292</v>
      </c>
      <c r="F178" s="6" t="s">
        <v>2067</v>
      </c>
      <c r="G178" s="6" t="s">
        <v>27483</v>
      </c>
      <c r="H178" s="6" t="s">
        <v>17390</v>
      </c>
      <c r="I178" s="6" t="s">
        <v>27481</v>
      </c>
      <c r="J178" s="6" t="s">
        <v>27483</v>
      </c>
      <c r="K178" s="6">
        <v>50</v>
      </c>
      <c r="L178" s="6">
        <v>73.4</v>
      </c>
      <c r="M178" s="6">
        <v>21</v>
      </c>
      <c r="N178" s="10" t="s">
        <v>333</v>
      </c>
      <c r="O178" s="10"/>
    </row>
    <row r="179" ht="16.05" customHeight="1" spans="1:15">
      <c r="A179" s="6">
        <v>53789</v>
      </c>
      <c r="B179" s="6" t="s">
        <v>27484</v>
      </c>
      <c r="C179" s="6" t="s">
        <v>26947</v>
      </c>
      <c r="D179" s="6" t="s">
        <v>27425</v>
      </c>
      <c r="E179" s="6" t="s">
        <v>292</v>
      </c>
      <c r="F179" s="6" t="s">
        <v>2067</v>
      </c>
      <c r="G179" s="6" t="s">
        <v>27485</v>
      </c>
      <c r="H179" s="6" t="s">
        <v>23300</v>
      </c>
      <c r="I179" s="6" t="s">
        <v>27433</v>
      </c>
      <c r="J179" s="6" t="s">
        <v>27485</v>
      </c>
      <c r="K179" s="6">
        <v>50</v>
      </c>
      <c r="L179" s="6">
        <v>117.15</v>
      </c>
      <c r="M179" s="6">
        <v>22</v>
      </c>
      <c r="N179" s="10" t="s">
        <v>333</v>
      </c>
      <c r="O179" s="10"/>
    </row>
    <row r="180" ht="16.05" customHeight="1" spans="1:15">
      <c r="A180" s="6">
        <v>51094</v>
      </c>
      <c r="B180" s="6" t="s">
        <v>27486</v>
      </c>
      <c r="C180" s="6" t="s">
        <v>26947</v>
      </c>
      <c r="D180" s="6" t="s">
        <v>27425</v>
      </c>
      <c r="E180" s="6" t="s">
        <v>292</v>
      </c>
      <c r="F180" s="6" t="s">
        <v>2067</v>
      </c>
      <c r="G180" s="6" t="s">
        <v>27487</v>
      </c>
      <c r="H180" s="6" t="s">
        <v>27488</v>
      </c>
      <c r="I180" s="6" t="s">
        <v>27489</v>
      </c>
      <c r="J180" s="6" t="s">
        <v>27487</v>
      </c>
      <c r="K180" s="6">
        <v>45</v>
      </c>
      <c r="L180" s="6">
        <v>87.47</v>
      </c>
      <c r="M180" s="6">
        <v>23</v>
      </c>
      <c r="N180" s="10" t="s">
        <v>333</v>
      </c>
      <c r="O180" s="10"/>
    </row>
    <row r="181" ht="16.05" customHeight="1" spans="1:15">
      <c r="A181" s="6">
        <v>52145</v>
      </c>
      <c r="B181" s="6" t="s">
        <v>27490</v>
      </c>
      <c r="C181" s="6" t="s">
        <v>26947</v>
      </c>
      <c r="D181" s="6" t="s">
        <v>27425</v>
      </c>
      <c r="E181" s="6" t="s">
        <v>292</v>
      </c>
      <c r="F181" s="6" t="s">
        <v>2067</v>
      </c>
      <c r="G181" s="6" t="s">
        <v>27491</v>
      </c>
      <c r="H181" s="6" t="s">
        <v>23895</v>
      </c>
      <c r="I181" s="6" t="s">
        <v>27427</v>
      </c>
      <c r="J181" s="6" t="s">
        <v>27491</v>
      </c>
      <c r="K181" s="6">
        <v>35</v>
      </c>
      <c r="L181" s="6">
        <v>52.35</v>
      </c>
      <c r="M181" s="6">
        <v>24</v>
      </c>
      <c r="N181" s="10" t="s">
        <v>333</v>
      </c>
      <c r="O181" s="10"/>
    </row>
    <row r="182" ht="16.05" customHeight="1" spans="1:15">
      <c r="A182" s="6">
        <v>53793</v>
      </c>
      <c r="B182" s="6" t="s">
        <v>27492</v>
      </c>
      <c r="C182" s="6" t="s">
        <v>26947</v>
      </c>
      <c r="D182" s="6" t="s">
        <v>27425</v>
      </c>
      <c r="E182" s="6" t="s">
        <v>292</v>
      </c>
      <c r="F182" s="6" t="s">
        <v>2067</v>
      </c>
      <c r="G182" s="6" t="s">
        <v>27493</v>
      </c>
      <c r="H182" s="6" t="s">
        <v>27494</v>
      </c>
      <c r="I182" s="6" t="s">
        <v>27433</v>
      </c>
      <c r="J182" s="6" t="s">
        <v>27493</v>
      </c>
      <c r="K182" s="6">
        <v>30</v>
      </c>
      <c r="L182" s="6">
        <v>78.57</v>
      </c>
      <c r="M182" s="6">
        <v>25</v>
      </c>
      <c r="N182" s="10" t="s">
        <v>368</v>
      </c>
      <c r="O182" s="10"/>
    </row>
    <row r="183" ht="16.05" customHeight="1" spans="1:15">
      <c r="A183" s="6">
        <v>47366</v>
      </c>
      <c r="B183" s="6" t="s">
        <v>27495</v>
      </c>
      <c r="C183" s="6" t="s">
        <v>26947</v>
      </c>
      <c r="D183" s="6" t="s">
        <v>27425</v>
      </c>
      <c r="E183" s="6" t="s">
        <v>292</v>
      </c>
      <c r="F183" s="6" t="s">
        <v>2067</v>
      </c>
      <c r="G183" s="6" t="s">
        <v>27496</v>
      </c>
      <c r="H183" s="6" t="s">
        <v>27497</v>
      </c>
      <c r="I183" s="6" t="s">
        <v>27498</v>
      </c>
      <c r="J183" s="6" t="s">
        <v>27496</v>
      </c>
      <c r="K183" s="6">
        <v>30</v>
      </c>
      <c r="L183" s="6">
        <v>81.77</v>
      </c>
      <c r="M183" s="6">
        <v>26</v>
      </c>
      <c r="N183" s="10" t="s">
        <v>368</v>
      </c>
      <c r="O183" s="10"/>
    </row>
    <row r="184" ht="16.05" customHeight="1" spans="1:15">
      <c r="A184" s="6">
        <v>58223</v>
      </c>
      <c r="B184" s="6" t="s">
        <v>27499</v>
      </c>
      <c r="C184" s="6" t="s">
        <v>26947</v>
      </c>
      <c r="D184" s="6" t="s">
        <v>27425</v>
      </c>
      <c r="E184" s="6" t="s">
        <v>292</v>
      </c>
      <c r="F184" s="6" t="s">
        <v>2067</v>
      </c>
      <c r="G184" s="6" t="s">
        <v>27500</v>
      </c>
      <c r="H184" s="6" t="s">
        <v>27471</v>
      </c>
      <c r="I184" s="6" t="s">
        <v>26954</v>
      </c>
      <c r="J184" s="6" t="s">
        <v>27500</v>
      </c>
      <c r="K184" s="6">
        <v>20</v>
      </c>
      <c r="L184" s="6">
        <v>68.37</v>
      </c>
      <c r="M184" s="6">
        <v>27</v>
      </c>
      <c r="N184" s="10" t="s">
        <v>368</v>
      </c>
      <c r="O184" s="10"/>
    </row>
    <row r="185" ht="16.05" customHeight="1" spans="1:15">
      <c r="A185" s="6">
        <v>58728</v>
      </c>
      <c r="B185" s="6" t="s">
        <v>27501</v>
      </c>
      <c r="C185" s="6" t="s">
        <v>26947</v>
      </c>
      <c r="D185" s="6" t="s">
        <v>27425</v>
      </c>
      <c r="E185" s="6" t="s">
        <v>292</v>
      </c>
      <c r="F185" s="6" t="s">
        <v>2067</v>
      </c>
      <c r="G185" s="6" t="s">
        <v>6881</v>
      </c>
      <c r="H185" s="6" t="s">
        <v>27502</v>
      </c>
      <c r="I185" s="6" t="s">
        <v>27173</v>
      </c>
      <c r="J185" s="6" t="s">
        <v>6881</v>
      </c>
      <c r="K185" s="6">
        <v>20</v>
      </c>
      <c r="L185" s="6">
        <v>70</v>
      </c>
      <c r="M185" s="6">
        <v>28</v>
      </c>
      <c r="N185" s="10" t="s">
        <v>368</v>
      </c>
      <c r="O185" s="10"/>
    </row>
    <row r="186" ht="16.05" customHeight="1" spans="1:15">
      <c r="A186" s="6">
        <v>58737</v>
      </c>
      <c r="B186" s="6" t="s">
        <v>27503</v>
      </c>
      <c r="C186" s="6" t="s">
        <v>26947</v>
      </c>
      <c r="D186" s="6" t="s">
        <v>27425</v>
      </c>
      <c r="E186" s="6" t="s">
        <v>292</v>
      </c>
      <c r="F186" s="6" t="s">
        <v>2067</v>
      </c>
      <c r="G186" s="6" t="s">
        <v>27504</v>
      </c>
      <c r="H186" s="6" t="s">
        <v>27505</v>
      </c>
      <c r="I186" s="6" t="s">
        <v>27046</v>
      </c>
      <c r="J186" s="6" t="s">
        <v>27504</v>
      </c>
      <c r="K186" s="6">
        <v>20</v>
      </c>
      <c r="L186" s="6">
        <v>70.5</v>
      </c>
      <c r="M186" s="6">
        <v>29</v>
      </c>
      <c r="N186" s="10" t="s">
        <v>368</v>
      </c>
      <c r="O186" s="10"/>
    </row>
    <row r="187" ht="16.05" customHeight="1" spans="1:15">
      <c r="A187" s="6">
        <v>58741</v>
      </c>
      <c r="B187" s="6" t="s">
        <v>27506</v>
      </c>
      <c r="C187" s="6" t="s">
        <v>26947</v>
      </c>
      <c r="D187" s="6" t="s">
        <v>27425</v>
      </c>
      <c r="E187" s="6" t="s">
        <v>292</v>
      </c>
      <c r="F187" s="6" t="s">
        <v>2067</v>
      </c>
      <c r="G187" s="6" t="s">
        <v>27507</v>
      </c>
      <c r="H187" s="6" t="s">
        <v>27508</v>
      </c>
      <c r="I187" s="6" t="s">
        <v>27311</v>
      </c>
      <c r="J187" s="6" t="s">
        <v>27507</v>
      </c>
      <c r="K187" s="6">
        <v>20</v>
      </c>
      <c r="L187" s="6">
        <v>70.6</v>
      </c>
      <c r="M187" s="6">
        <v>30</v>
      </c>
      <c r="N187" s="10" t="s">
        <v>368</v>
      </c>
      <c r="O187" s="10"/>
    </row>
    <row r="188" ht="16.05" customHeight="1" spans="1:15">
      <c r="A188" s="6">
        <v>58760</v>
      </c>
      <c r="B188" s="6" t="s">
        <v>27509</v>
      </c>
      <c r="C188" s="6" t="s">
        <v>26947</v>
      </c>
      <c r="D188" s="6" t="s">
        <v>27425</v>
      </c>
      <c r="E188" s="6" t="s">
        <v>292</v>
      </c>
      <c r="F188" s="6" t="s">
        <v>2067</v>
      </c>
      <c r="G188" s="6" t="s">
        <v>27510</v>
      </c>
      <c r="H188" s="6" t="s">
        <v>27511</v>
      </c>
      <c r="I188" s="6" t="s">
        <v>27157</v>
      </c>
      <c r="J188" s="6" t="s">
        <v>21757</v>
      </c>
      <c r="K188" s="6">
        <v>20</v>
      </c>
      <c r="L188" s="6">
        <v>72</v>
      </c>
      <c r="M188" s="6">
        <v>31</v>
      </c>
      <c r="N188" s="10" t="s">
        <v>368</v>
      </c>
      <c r="O188" s="10"/>
    </row>
    <row r="189" ht="16.05" customHeight="1" spans="1:15">
      <c r="A189" s="6">
        <v>58763</v>
      </c>
      <c r="B189" s="6" t="s">
        <v>27512</v>
      </c>
      <c r="C189" s="6" t="s">
        <v>26947</v>
      </c>
      <c r="D189" s="6" t="s">
        <v>27425</v>
      </c>
      <c r="E189" s="6" t="s">
        <v>292</v>
      </c>
      <c r="F189" s="6" t="s">
        <v>2067</v>
      </c>
      <c r="G189" s="6" t="s">
        <v>27513</v>
      </c>
      <c r="H189" s="6" t="s">
        <v>27514</v>
      </c>
      <c r="I189" s="6" t="s">
        <v>27173</v>
      </c>
      <c r="J189" s="6" t="s">
        <v>27513</v>
      </c>
      <c r="K189" s="6">
        <v>20</v>
      </c>
      <c r="L189" s="6">
        <v>72.5</v>
      </c>
      <c r="M189" s="6">
        <v>32</v>
      </c>
      <c r="N189" s="10" t="s">
        <v>368</v>
      </c>
      <c r="O189" s="10"/>
    </row>
    <row r="190" ht="16.05" customHeight="1" spans="1:15">
      <c r="A190" s="6">
        <v>58799</v>
      </c>
      <c r="B190" s="6" t="s">
        <v>27515</v>
      </c>
      <c r="C190" s="6" t="s">
        <v>26947</v>
      </c>
      <c r="D190" s="6" t="s">
        <v>27425</v>
      </c>
      <c r="E190" s="6" t="s">
        <v>292</v>
      </c>
      <c r="F190" s="6" t="s">
        <v>2067</v>
      </c>
      <c r="G190" s="6" t="s">
        <v>27516</v>
      </c>
      <c r="H190" s="6" t="s">
        <v>27514</v>
      </c>
      <c r="I190" s="6" t="s">
        <v>27173</v>
      </c>
      <c r="J190" s="6" t="s">
        <v>21794</v>
      </c>
      <c r="K190" s="6">
        <v>15</v>
      </c>
      <c r="L190" s="6">
        <v>35.7</v>
      </c>
      <c r="M190" s="6">
        <v>33</v>
      </c>
      <c r="N190" s="10" t="s">
        <v>368</v>
      </c>
      <c r="O190" s="10"/>
    </row>
    <row r="191" ht="16.05" customHeight="1" spans="1:15">
      <c r="A191" s="6">
        <v>58775</v>
      </c>
      <c r="B191" s="6" t="s">
        <v>27517</v>
      </c>
      <c r="C191" s="6" t="s">
        <v>26947</v>
      </c>
      <c r="D191" s="6" t="s">
        <v>27425</v>
      </c>
      <c r="E191" s="6" t="s">
        <v>292</v>
      </c>
      <c r="F191" s="6" t="s">
        <v>2067</v>
      </c>
      <c r="G191" s="6" t="s">
        <v>23778</v>
      </c>
      <c r="H191" s="6" t="s">
        <v>27514</v>
      </c>
      <c r="I191" s="6" t="s">
        <v>27311</v>
      </c>
      <c r="J191" s="6" t="s">
        <v>23778</v>
      </c>
      <c r="K191" s="6">
        <v>15</v>
      </c>
      <c r="L191" s="6">
        <v>36</v>
      </c>
      <c r="M191" s="6">
        <v>34</v>
      </c>
      <c r="N191" s="10" t="s">
        <v>368</v>
      </c>
      <c r="O191" s="10"/>
    </row>
    <row r="192" ht="16.05" customHeight="1" spans="1:15">
      <c r="A192" s="6">
        <v>58792</v>
      </c>
      <c r="B192" s="6" t="s">
        <v>27518</v>
      </c>
      <c r="C192" s="6" t="s">
        <v>26947</v>
      </c>
      <c r="D192" s="6" t="s">
        <v>27425</v>
      </c>
      <c r="E192" s="6" t="s">
        <v>292</v>
      </c>
      <c r="F192" s="6" t="s">
        <v>2067</v>
      </c>
      <c r="G192" s="6" t="s">
        <v>27514</v>
      </c>
      <c r="H192" s="6" t="s">
        <v>27514</v>
      </c>
      <c r="I192" s="6" t="s">
        <v>27311</v>
      </c>
      <c r="J192" s="6" t="s">
        <v>27519</v>
      </c>
      <c r="K192" s="6">
        <v>15</v>
      </c>
      <c r="L192" s="6">
        <v>36.7</v>
      </c>
      <c r="M192" s="6">
        <v>35</v>
      </c>
      <c r="N192" s="10" t="s">
        <v>368</v>
      </c>
      <c r="O192" s="10"/>
    </row>
    <row r="193" ht="16.05" customHeight="1" spans="1:15">
      <c r="A193" s="6">
        <v>58787</v>
      </c>
      <c r="B193" s="6" t="s">
        <v>27520</v>
      </c>
      <c r="C193" s="6" t="s">
        <v>26947</v>
      </c>
      <c r="D193" s="6" t="s">
        <v>27425</v>
      </c>
      <c r="E193" s="6" t="s">
        <v>292</v>
      </c>
      <c r="F193" s="6" t="s">
        <v>2067</v>
      </c>
      <c r="G193" s="6" t="s">
        <v>27521</v>
      </c>
      <c r="H193" s="6" t="s">
        <v>27511</v>
      </c>
      <c r="I193" s="6" t="s">
        <v>27046</v>
      </c>
      <c r="J193" s="6" t="s">
        <v>27521</v>
      </c>
      <c r="K193" s="6">
        <v>15</v>
      </c>
      <c r="L193" s="6">
        <v>37.95</v>
      </c>
      <c r="M193" s="6">
        <v>36</v>
      </c>
      <c r="N193" s="10" t="s">
        <v>368</v>
      </c>
      <c r="O193" s="10"/>
    </row>
    <row r="194" ht="16.05" customHeight="1" spans="1:15">
      <c r="A194" s="6">
        <v>58781</v>
      </c>
      <c r="B194" s="6" t="s">
        <v>27522</v>
      </c>
      <c r="C194" s="6" t="s">
        <v>26947</v>
      </c>
      <c r="D194" s="6" t="s">
        <v>27425</v>
      </c>
      <c r="E194" s="6" t="s">
        <v>292</v>
      </c>
      <c r="F194" s="6" t="s">
        <v>2067</v>
      </c>
      <c r="G194" s="6" t="s">
        <v>27523</v>
      </c>
      <c r="H194" s="6" t="s">
        <v>27511</v>
      </c>
      <c r="I194" s="6" t="s">
        <v>27489</v>
      </c>
      <c r="J194" s="6" t="s">
        <v>27523</v>
      </c>
      <c r="K194" s="6">
        <v>15</v>
      </c>
      <c r="L194" s="6">
        <v>38.5</v>
      </c>
      <c r="M194" s="6">
        <v>37</v>
      </c>
      <c r="N194" s="10" t="s">
        <v>368</v>
      </c>
      <c r="O194" s="10"/>
    </row>
    <row r="195" ht="16.05" customHeight="1" spans="1:15">
      <c r="A195" s="6">
        <v>58764</v>
      </c>
      <c r="B195" s="6" t="s">
        <v>27524</v>
      </c>
      <c r="C195" s="6" t="s">
        <v>26947</v>
      </c>
      <c r="D195" s="6" t="s">
        <v>27425</v>
      </c>
      <c r="E195" s="6" t="s">
        <v>292</v>
      </c>
      <c r="F195" s="6" t="s">
        <v>2067</v>
      </c>
      <c r="G195" s="6" t="s">
        <v>27525</v>
      </c>
      <c r="H195" s="6" t="s">
        <v>27526</v>
      </c>
      <c r="I195" s="6" t="s">
        <v>27489</v>
      </c>
      <c r="J195" s="6" t="s">
        <v>27525</v>
      </c>
      <c r="K195" s="6">
        <v>15</v>
      </c>
      <c r="L195" s="6">
        <v>39.77</v>
      </c>
      <c r="M195" s="6">
        <v>38</v>
      </c>
      <c r="N195" s="10" t="s">
        <v>368</v>
      </c>
      <c r="O195" s="10"/>
    </row>
    <row r="196" ht="16.05" customHeight="1" spans="1:15">
      <c r="A196" s="6">
        <v>58806</v>
      </c>
      <c r="B196" s="6" t="s">
        <v>27527</v>
      </c>
      <c r="C196" s="6" t="s">
        <v>26947</v>
      </c>
      <c r="D196" s="6" t="s">
        <v>27425</v>
      </c>
      <c r="E196" s="6" t="s">
        <v>292</v>
      </c>
      <c r="F196" s="6" t="s">
        <v>2067</v>
      </c>
      <c r="G196" s="6" t="s">
        <v>27528</v>
      </c>
      <c r="H196" s="6" t="s">
        <v>27529</v>
      </c>
      <c r="I196" s="6" t="s">
        <v>27489</v>
      </c>
      <c r="J196" s="6" t="s">
        <v>27528</v>
      </c>
      <c r="K196" s="6">
        <v>15</v>
      </c>
      <c r="L196" s="6">
        <v>45.6</v>
      </c>
      <c r="M196" s="6">
        <v>39</v>
      </c>
      <c r="N196" s="10" t="s">
        <v>368</v>
      </c>
      <c r="O196" s="10"/>
    </row>
    <row r="197" ht="16.05" customHeight="1" spans="1:15">
      <c r="A197" s="6">
        <v>58814</v>
      </c>
      <c r="B197" s="6" t="s">
        <v>27530</v>
      </c>
      <c r="C197" s="6" t="s">
        <v>26947</v>
      </c>
      <c r="D197" s="6" t="s">
        <v>27425</v>
      </c>
      <c r="E197" s="6" t="s">
        <v>292</v>
      </c>
      <c r="F197" s="6" t="s">
        <v>2067</v>
      </c>
      <c r="G197" s="6" t="s">
        <v>27531</v>
      </c>
      <c r="H197" s="6" t="s">
        <v>27532</v>
      </c>
      <c r="I197" s="6" t="s">
        <v>27157</v>
      </c>
      <c r="J197" s="6" t="s">
        <v>27531</v>
      </c>
      <c r="K197" s="6">
        <v>15</v>
      </c>
      <c r="L197" s="6">
        <v>47.2</v>
      </c>
      <c r="M197" s="6">
        <v>40</v>
      </c>
      <c r="N197" s="10" t="s">
        <v>368</v>
      </c>
      <c r="O197" s="10"/>
    </row>
    <row r="198" ht="16.05" customHeight="1" spans="1:15">
      <c r="A198" s="6">
        <v>58807</v>
      </c>
      <c r="B198" s="6" t="s">
        <v>27533</v>
      </c>
      <c r="C198" s="6" t="s">
        <v>26947</v>
      </c>
      <c r="D198" s="6" t="s">
        <v>27425</v>
      </c>
      <c r="E198" s="6" t="s">
        <v>292</v>
      </c>
      <c r="F198" s="6" t="s">
        <v>2067</v>
      </c>
      <c r="G198" s="6" t="s">
        <v>27534</v>
      </c>
      <c r="H198" s="6" t="s">
        <v>27529</v>
      </c>
      <c r="I198" s="6" t="s">
        <v>27046</v>
      </c>
      <c r="J198" s="6" t="s">
        <v>27534</v>
      </c>
      <c r="K198" s="6">
        <v>15</v>
      </c>
      <c r="L198" s="6">
        <v>48.5</v>
      </c>
      <c r="M198" s="6">
        <v>41</v>
      </c>
      <c r="N198" s="10" t="s">
        <v>368</v>
      </c>
      <c r="O198" s="10"/>
    </row>
    <row r="199" ht="16.05" customHeight="1" spans="1:15">
      <c r="A199" s="6">
        <v>58816</v>
      </c>
      <c r="B199" s="6" t="s">
        <v>27535</v>
      </c>
      <c r="C199" s="6" t="s">
        <v>26947</v>
      </c>
      <c r="D199" s="6" t="s">
        <v>27425</v>
      </c>
      <c r="E199" s="6" t="s">
        <v>292</v>
      </c>
      <c r="F199" s="6" t="s">
        <v>2067</v>
      </c>
      <c r="G199" s="6" t="s">
        <v>27536</v>
      </c>
      <c r="H199" s="6" t="s">
        <v>27537</v>
      </c>
      <c r="I199" s="6" t="s">
        <v>27173</v>
      </c>
      <c r="J199" s="6" t="s">
        <v>27536</v>
      </c>
      <c r="K199" s="6">
        <v>15</v>
      </c>
      <c r="L199" s="6">
        <v>50</v>
      </c>
      <c r="M199" s="6">
        <v>42</v>
      </c>
      <c r="N199" s="10" t="s">
        <v>368</v>
      </c>
      <c r="O199" s="10"/>
    </row>
    <row r="200" ht="16.05" customHeight="1" spans="1:15">
      <c r="A200" s="6">
        <v>59014</v>
      </c>
      <c r="B200" s="6" t="s">
        <v>27538</v>
      </c>
      <c r="C200" s="6" t="s">
        <v>26947</v>
      </c>
      <c r="D200" s="6" t="s">
        <v>27425</v>
      </c>
      <c r="E200" s="6" t="s">
        <v>292</v>
      </c>
      <c r="F200" s="6" t="s">
        <v>2067</v>
      </c>
      <c r="G200" s="6" t="s">
        <v>27539</v>
      </c>
      <c r="H200" s="6" t="s">
        <v>27529</v>
      </c>
      <c r="I200" s="6" t="s">
        <v>27173</v>
      </c>
      <c r="J200" s="6" t="s">
        <v>27539</v>
      </c>
      <c r="K200" s="6">
        <v>10</v>
      </c>
      <c r="L200" s="6">
        <v>20</v>
      </c>
      <c r="M200" s="6">
        <v>43</v>
      </c>
      <c r="N200" s="10" t="s">
        <v>368</v>
      </c>
      <c r="O200" s="10"/>
    </row>
    <row r="201" ht="16.05" customHeight="1" spans="1:15">
      <c r="A201" s="6">
        <v>58819</v>
      </c>
      <c r="B201" s="6" t="s">
        <v>27540</v>
      </c>
      <c r="C201" s="6" t="s">
        <v>26947</v>
      </c>
      <c r="D201" s="6" t="s">
        <v>27425</v>
      </c>
      <c r="E201" s="6" t="s">
        <v>292</v>
      </c>
      <c r="F201" s="6" t="s">
        <v>2067</v>
      </c>
      <c r="G201" s="6" t="s">
        <v>27541</v>
      </c>
      <c r="H201" s="6" t="s">
        <v>27542</v>
      </c>
      <c r="I201" s="6" t="s">
        <v>27173</v>
      </c>
      <c r="J201" s="6" t="s">
        <v>27541</v>
      </c>
      <c r="K201" s="6">
        <v>10</v>
      </c>
      <c r="L201" s="6">
        <v>30.5</v>
      </c>
      <c r="M201" s="6">
        <v>44</v>
      </c>
      <c r="N201" s="10" t="s">
        <v>368</v>
      </c>
      <c r="O201" s="10"/>
    </row>
    <row r="202" ht="16.05" customHeight="1" spans="1:15">
      <c r="A202" s="6">
        <v>58968</v>
      </c>
      <c r="B202" s="6" t="s">
        <v>27543</v>
      </c>
      <c r="C202" s="6" t="s">
        <v>26947</v>
      </c>
      <c r="D202" s="6" t="s">
        <v>27425</v>
      </c>
      <c r="E202" s="6" t="s">
        <v>292</v>
      </c>
      <c r="F202" s="6" t="s">
        <v>2067</v>
      </c>
      <c r="G202" s="6" t="s">
        <v>27544</v>
      </c>
      <c r="H202" s="6" t="s">
        <v>27545</v>
      </c>
      <c r="I202" s="6" t="s">
        <v>27311</v>
      </c>
      <c r="J202" s="6" t="s">
        <v>27544</v>
      </c>
      <c r="K202" s="6">
        <v>10</v>
      </c>
      <c r="L202" s="6">
        <v>31</v>
      </c>
      <c r="M202" s="6">
        <v>45</v>
      </c>
      <c r="N202" s="10" t="s">
        <v>368</v>
      </c>
      <c r="O202" s="10"/>
    </row>
    <row r="203" ht="16.05" customHeight="1" spans="1:15">
      <c r="A203" s="6">
        <v>58957</v>
      </c>
      <c r="B203" s="6" t="s">
        <v>27546</v>
      </c>
      <c r="C203" s="6" t="s">
        <v>26947</v>
      </c>
      <c r="D203" s="6" t="s">
        <v>27425</v>
      </c>
      <c r="E203" s="6" t="s">
        <v>292</v>
      </c>
      <c r="F203" s="6" t="s">
        <v>2067</v>
      </c>
      <c r="G203" s="6" t="s">
        <v>27547</v>
      </c>
      <c r="H203" s="6" t="s">
        <v>27548</v>
      </c>
      <c r="I203" s="6" t="s">
        <v>27311</v>
      </c>
      <c r="J203" s="6" t="s">
        <v>27547</v>
      </c>
      <c r="K203" s="6">
        <v>10</v>
      </c>
      <c r="L203" s="6">
        <v>32.5</v>
      </c>
      <c r="M203" s="6">
        <v>46</v>
      </c>
      <c r="N203" s="10" t="s">
        <v>368</v>
      </c>
      <c r="O203" s="10"/>
    </row>
    <row r="204" ht="16.05" customHeight="1" spans="1:15">
      <c r="A204" s="6">
        <v>58963</v>
      </c>
      <c r="B204" s="6" t="s">
        <v>27549</v>
      </c>
      <c r="C204" s="6" t="s">
        <v>26947</v>
      </c>
      <c r="D204" s="6" t="s">
        <v>27425</v>
      </c>
      <c r="E204" s="6" t="s">
        <v>292</v>
      </c>
      <c r="F204" s="6" t="s">
        <v>2067</v>
      </c>
      <c r="G204" s="6" t="s">
        <v>27550</v>
      </c>
      <c r="H204" s="6" t="s">
        <v>27551</v>
      </c>
      <c r="I204" s="6" t="s">
        <v>27311</v>
      </c>
      <c r="J204" s="6" t="s">
        <v>27550</v>
      </c>
      <c r="K204" s="6">
        <v>10</v>
      </c>
      <c r="L204" s="6">
        <v>37.98</v>
      </c>
      <c r="M204" s="6">
        <v>47</v>
      </c>
      <c r="N204" s="10" t="s">
        <v>368</v>
      </c>
      <c r="O204" s="10"/>
    </row>
    <row r="205" ht="16.05" customHeight="1" spans="1:15">
      <c r="A205" s="6"/>
      <c r="B205" s="6"/>
      <c r="C205" s="6"/>
      <c r="D205" s="6"/>
      <c r="E205" s="6"/>
      <c r="F205" s="6"/>
      <c r="G205" s="6"/>
      <c r="H205" s="6"/>
      <c r="I205" s="6"/>
      <c r="J205" s="6"/>
      <c r="K205" s="6"/>
      <c r="L205" s="6"/>
      <c r="M205" s="6"/>
      <c r="N205" s="10"/>
      <c r="O205" s="10"/>
    </row>
    <row r="206" ht="16.05" customHeight="1" spans="1:15">
      <c r="A206" s="6">
        <v>51477</v>
      </c>
      <c r="B206" s="6" t="s">
        <v>27552</v>
      </c>
      <c r="C206" s="6" t="s">
        <v>26947</v>
      </c>
      <c r="D206" s="6" t="s">
        <v>27425</v>
      </c>
      <c r="E206" s="6" t="s">
        <v>292</v>
      </c>
      <c r="F206" s="6" t="s">
        <v>866</v>
      </c>
      <c r="G206" s="6" t="s">
        <v>27553</v>
      </c>
      <c r="H206" s="6" t="s">
        <v>27554</v>
      </c>
      <c r="I206" s="6" t="s">
        <v>27555</v>
      </c>
      <c r="J206" s="6" t="s">
        <v>27556</v>
      </c>
      <c r="K206" s="6">
        <v>275</v>
      </c>
      <c r="L206" s="6">
        <v>98.05</v>
      </c>
      <c r="M206" s="6">
        <v>1</v>
      </c>
      <c r="N206" s="9" t="s">
        <v>298</v>
      </c>
      <c r="O206" s="10" t="s">
        <v>299</v>
      </c>
    </row>
    <row r="207" ht="16.05" customHeight="1" spans="1:15">
      <c r="A207" s="6">
        <v>56025</v>
      </c>
      <c r="B207" s="6" t="s">
        <v>27557</v>
      </c>
      <c r="C207" s="6" t="s">
        <v>26947</v>
      </c>
      <c r="D207" s="6" t="s">
        <v>27425</v>
      </c>
      <c r="E207" s="6" t="s">
        <v>292</v>
      </c>
      <c r="F207" s="6" t="s">
        <v>866</v>
      </c>
      <c r="G207" s="6" t="s">
        <v>27558</v>
      </c>
      <c r="H207" s="6" t="s">
        <v>27559</v>
      </c>
      <c r="I207" s="6" t="s">
        <v>27560</v>
      </c>
      <c r="J207" s="6" t="s">
        <v>27561</v>
      </c>
      <c r="K207" s="6">
        <v>270</v>
      </c>
      <c r="L207" s="6">
        <v>53.87</v>
      </c>
      <c r="M207" s="6">
        <v>2</v>
      </c>
      <c r="N207" s="9" t="s">
        <v>311</v>
      </c>
      <c r="O207" s="10" t="s">
        <v>299</v>
      </c>
    </row>
    <row r="208" ht="16.05" customHeight="1" spans="1:15">
      <c r="A208" s="6">
        <v>59431</v>
      </c>
      <c r="B208" s="6" t="s">
        <v>27562</v>
      </c>
      <c r="C208" s="6" t="s">
        <v>26947</v>
      </c>
      <c r="D208" s="6" t="s">
        <v>27425</v>
      </c>
      <c r="E208" s="6" t="s">
        <v>292</v>
      </c>
      <c r="F208" s="6" t="s">
        <v>866</v>
      </c>
      <c r="G208" s="6" t="s">
        <v>27563</v>
      </c>
      <c r="H208" s="6" t="s">
        <v>27564</v>
      </c>
      <c r="I208" s="6" t="s">
        <v>27405</v>
      </c>
      <c r="J208" s="6" t="s">
        <v>21419</v>
      </c>
      <c r="K208" s="6">
        <v>270</v>
      </c>
      <c r="L208" s="6">
        <v>64.03</v>
      </c>
      <c r="M208" s="6">
        <v>3</v>
      </c>
      <c r="N208" s="9" t="s">
        <v>322</v>
      </c>
      <c r="O208" s="10" t="s">
        <v>299</v>
      </c>
    </row>
    <row r="209" ht="16.05" customHeight="1" spans="1:15">
      <c r="A209" s="6">
        <v>51492</v>
      </c>
      <c r="B209" s="6" t="s">
        <v>27565</v>
      </c>
      <c r="C209" s="6" t="s">
        <v>26947</v>
      </c>
      <c r="D209" s="6" t="s">
        <v>27425</v>
      </c>
      <c r="E209" s="6" t="s">
        <v>292</v>
      </c>
      <c r="F209" s="6" t="s">
        <v>866</v>
      </c>
      <c r="G209" s="6" t="s">
        <v>27566</v>
      </c>
      <c r="H209" s="6" t="s">
        <v>27567</v>
      </c>
      <c r="I209" s="6" t="s">
        <v>27555</v>
      </c>
      <c r="J209" s="6" t="s">
        <v>27568</v>
      </c>
      <c r="K209" s="6">
        <v>255</v>
      </c>
      <c r="L209" s="6">
        <v>57.63</v>
      </c>
      <c r="M209" s="6">
        <v>4</v>
      </c>
      <c r="N209" s="10" t="s">
        <v>642</v>
      </c>
      <c r="O209" s="10" t="s">
        <v>299</v>
      </c>
    </row>
    <row r="210" ht="16.05" customHeight="1" spans="1:15">
      <c r="A210" s="6">
        <v>51474</v>
      </c>
      <c r="B210" s="6" t="s">
        <v>27569</v>
      </c>
      <c r="C210" s="6" t="s">
        <v>26947</v>
      </c>
      <c r="D210" s="6" t="s">
        <v>27425</v>
      </c>
      <c r="E210" s="6" t="s">
        <v>292</v>
      </c>
      <c r="F210" s="6" t="s">
        <v>866</v>
      </c>
      <c r="G210" s="6" t="s">
        <v>27570</v>
      </c>
      <c r="H210" s="6" t="s">
        <v>3892</v>
      </c>
      <c r="I210" s="6" t="s">
        <v>27555</v>
      </c>
      <c r="J210" s="6" t="s">
        <v>27571</v>
      </c>
      <c r="K210" s="6">
        <v>235</v>
      </c>
      <c r="L210" s="6">
        <v>52.38</v>
      </c>
      <c r="M210" s="6">
        <v>5</v>
      </c>
      <c r="N210" s="10" t="s">
        <v>642</v>
      </c>
      <c r="O210" s="10" t="s">
        <v>299</v>
      </c>
    </row>
    <row r="211" ht="16.05" customHeight="1" spans="1:15">
      <c r="A211" s="6">
        <v>52659</v>
      </c>
      <c r="B211" s="6" t="s">
        <v>27572</v>
      </c>
      <c r="C211" s="6" t="s">
        <v>26947</v>
      </c>
      <c r="D211" s="6" t="s">
        <v>27425</v>
      </c>
      <c r="E211" s="6" t="s">
        <v>292</v>
      </c>
      <c r="F211" s="6" t="s">
        <v>866</v>
      </c>
      <c r="G211" s="6" t="s">
        <v>27573</v>
      </c>
      <c r="H211" s="6" t="s">
        <v>27574</v>
      </c>
      <c r="I211" s="6" t="s">
        <v>27555</v>
      </c>
      <c r="J211" s="6" t="s">
        <v>27575</v>
      </c>
      <c r="K211" s="6">
        <v>205</v>
      </c>
      <c r="L211" s="6">
        <v>98.05</v>
      </c>
      <c r="M211" s="6">
        <v>6</v>
      </c>
      <c r="N211" s="10" t="s">
        <v>642</v>
      </c>
      <c r="O211" s="10" t="s">
        <v>299</v>
      </c>
    </row>
    <row r="212" ht="16.05" customHeight="1" spans="1:15">
      <c r="A212" s="6">
        <v>53209</v>
      </c>
      <c r="B212" s="6" t="s">
        <v>27576</v>
      </c>
      <c r="C212" s="6" t="s">
        <v>26947</v>
      </c>
      <c r="D212" s="6" t="s">
        <v>27425</v>
      </c>
      <c r="E212" s="6" t="s">
        <v>292</v>
      </c>
      <c r="F212" s="6" t="s">
        <v>866</v>
      </c>
      <c r="G212" s="6" t="s">
        <v>27577</v>
      </c>
      <c r="H212" s="6" t="s">
        <v>27578</v>
      </c>
      <c r="I212" s="6" t="s">
        <v>27579</v>
      </c>
      <c r="J212" s="6" t="s">
        <v>27577</v>
      </c>
      <c r="K212" s="6">
        <v>190</v>
      </c>
      <c r="L212" s="6">
        <v>100.62</v>
      </c>
      <c r="M212" s="6">
        <v>7</v>
      </c>
      <c r="N212" s="10" t="s">
        <v>642</v>
      </c>
      <c r="O212" s="10" t="s">
        <v>299</v>
      </c>
    </row>
    <row r="213" ht="16.05" customHeight="1" spans="1:15">
      <c r="A213" s="6">
        <v>61804</v>
      </c>
      <c r="B213" s="6" t="s">
        <v>27580</v>
      </c>
      <c r="C213" s="6" t="s">
        <v>26947</v>
      </c>
      <c r="D213" s="6" t="s">
        <v>27425</v>
      </c>
      <c r="E213" s="6" t="s">
        <v>292</v>
      </c>
      <c r="F213" s="6" t="s">
        <v>866</v>
      </c>
      <c r="G213" s="6" t="s">
        <v>27581</v>
      </c>
      <c r="H213" s="6" t="s">
        <v>27582</v>
      </c>
      <c r="I213" s="6" t="s">
        <v>27583</v>
      </c>
      <c r="J213" s="6" t="s">
        <v>27581</v>
      </c>
      <c r="K213" s="6">
        <v>190</v>
      </c>
      <c r="L213" s="6">
        <v>138.27</v>
      </c>
      <c r="M213" s="6">
        <v>8</v>
      </c>
      <c r="N213" s="10" t="s">
        <v>333</v>
      </c>
      <c r="O213" s="10"/>
    </row>
    <row r="214" ht="16.05" customHeight="1" spans="1:15">
      <c r="A214" s="6">
        <v>53286</v>
      </c>
      <c r="B214" s="6" t="s">
        <v>27584</v>
      </c>
      <c r="C214" s="6" t="s">
        <v>26947</v>
      </c>
      <c r="D214" s="6" t="s">
        <v>27425</v>
      </c>
      <c r="E214" s="6" t="s">
        <v>292</v>
      </c>
      <c r="F214" s="6" t="s">
        <v>866</v>
      </c>
      <c r="G214" s="6" t="s">
        <v>27585</v>
      </c>
      <c r="H214" s="6" t="s">
        <v>11471</v>
      </c>
      <c r="I214" s="6" t="s">
        <v>27586</v>
      </c>
      <c r="J214" s="6" t="s">
        <v>27585</v>
      </c>
      <c r="K214" s="6">
        <v>185</v>
      </c>
      <c r="L214" s="6">
        <v>100.28</v>
      </c>
      <c r="M214" s="6">
        <v>9</v>
      </c>
      <c r="N214" s="10" t="s">
        <v>333</v>
      </c>
      <c r="O214" s="10"/>
    </row>
    <row r="215" ht="16.05" customHeight="1" spans="1:15">
      <c r="A215" s="6">
        <v>55689</v>
      </c>
      <c r="B215" s="6" t="s">
        <v>27587</v>
      </c>
      <c r="C215" s="6" t="s">
        <v>26947</v>
      </c>
      <c r="D215" s="6" t="s">
        <v>27425</v>
      </c>
      <c r="E215" s="6" t="s">
        <v>292</v>
      </c>
      <c r="F215" s="6" t="s">
        <v>866</v>
      </c>
      <c r="G215" s="6" t="s">
        <v>27588</v>
      </c>
      <c r="H215" s="6" t="s">
        <v>27589</v>
      </c>
      <c r="I215" s="6" t="s">
        <v>27590</v>
      </c>
      <c r="J215" s="6" t="s">
        <v>27591</v>
      </c>
      <c r="K215" s="6">
        <v>175</v>
      </c>
      <c r="L215" s="6">
        <v>48.12</v>
      </c>
      <c r="M215" s="6">
        <v>10</v>
      </c>
      <c r="N215" s="10" t="s">
        <v>333</v>
      </c>
      <c r="O215" s="10"/>
    </row>
    <row r="216" ht="16.05" customHeight="1" spans="1:15">
      <c r="A216" s="6">
        <v>56035</v>
      </c>
      <c r="B216" s="6" t="s">
        <v>27592</v>
      </c>
      <c r="C216" s="6" t="s">
        <v>26947</v>
      </c>
      <c r="D216" s="6" t="s">
        <v>27425</v>
      </c>
      <c r="E216" s="6" t="s">
        <v>292</v>
      </c>
      <c r="F216" s="6" t="s">
        <v>866</v>
      </c>
      <c r="G216" s="6" t="s">
        <v>27593</v>
      </c>
      <c r="H216" s="6" t="s">
        <v>1213</v>
      </c>
      <c r="I216" s="6" t="s">
        <v>27594</v>
      </c>
      <c r="J216" s="6" t="s">
        <v>27595</v>
      </c>
      <c r="K216" s="6">
        <v>165</v>
      </c>
      <c r="L216" s="6">
        <v>75.95</v>
      </c>
      <c r="M216" s="6">
        <v>11</v>
      </c>
      <c r="N216" s="10" t="s">
        <v>333</v>
      </c>
      <c r="O216" s="10"/>
    </row>
    <row r="217" ht="16.05" customHeight="1" spans="1:15">
      <c r="A217" s="6">
        <v>53130</v>
      </c>
      <c r="B217" s="6" t="s">
        <v>27596</v>
      </c>
      <c r="C217" s="6" t="s">
        <v>26947</v>
      </c>
      <c r="D217" s="6" t="s">
        <v>27425</v>
      </c>
      <c r="E217" s="6" t="s">
        <v>292</v>
      </c>
      <c r="F217" s="6" t="s">
        <v>866</v>
      </c>
      <c r="G217" s="6" t="s">
        <v>27597</v>
      </c>
      <c r="H217" s="6" t="s">
        <v>27598</v>
      </c>
      <c r="I217" s="6" t="s">
        <v>27599</v>
      </c>
      <c r="J217" s="6" t="s">
        <v>27597</v>
      </c>
      <c r="K217" s="6">
        <v>155</v>
      </c>
      <c r="L217" s="6">
        <v>97.58</v>
      </c>
      <c r="M217" s="6">
        <v>12</v>
      </c>
      <c r="N217" s="10" t="s">
        <v>333</v>
      </c>
      <c r="O217" s="10"/>
    </row>
    <row r="218" ht="16.05" customHeight="1" spans="1:15">
      <c r="A218" s="6">
        <v>58976</v>
      </c>
      <c r="B218" s="6" t="s">
        <v>27600</v>
      </c>
      <c r="C218" s="6" t="s">
        <v>26947</v>
      </c>
      <c r="D218" s="6" t="s">
        <v>27425</v>
      </c>
      <c r="E218" s="6" t="s">
        <v>292</v>
      </c>
      <c r="F218" s="6" t="s">
        <v>866</v>
      </c>
      <c r="G218" s="6" t="s">
        <v>26808</v>
      </c>
      <c r="H218" s="6" t="s">
        <v>26808</v>
      </c>
      <c r="I218" s="6" t="s">
        <v>27331</v>
      </c>
      <c r="J218" s="6" t="s">
        <v>27601</v>
      </c>
      <c r="K218" s="6">
        <v>150</v>
      </c>
      <c r="L218" s="6">
        <v>105.72</v>
      </c>
      <c r="M218" s="6">
        <v>13</v>
      </c>
      <c r="N218" s="10" t="s">
        <v>333</v>
      </c>
      <c r="O218" s="10"/>
    </row>
    <row r="219" ht="16.05" customHeight="1" spans="1:15">
      <c r="A219" s="6">
        <v>58467</v>
      </c>
      <c r="B219" s="6" t="s">
        <v>27602</v>
      </c>
      <c r="C219" s="6" t="s">
        <v>26947</v>
      </c>
      <c r="D219" s="6" t="s">
        <v>27425</v>
      </c>
      <c r="E219" s="6" t="s">
        <v>292</v>
      </c>
      <c r="F219" s="6" t="s">
        <v>866</v>
      </c>
      <c r="G219" s="6" t="s">
        <v>27603</v>
      </c>
      <c r="H219" s="6" t="s">
        <v>27604</v>
      </c>
      <c r="I219" s="6" t="s">
        <v>26960</v>
      </c>
      <c r="J219" s="6" t="s">
        <v>27605</v>
      </c>
      <c r="K219" s="6">
        <v>130</v>
      </c>
      <c r="L219" s="6">
        <v>56.57</v>
      </c>
      <c r="M219" s="6">
        <v>14</v>
      </c>
      <c r="N219" s="10" t="s">
        <v>333</v>
      </c>
      <c r="O219" s="10"/>
    </row>
    <row r="220" ht="16.05" customHeight="1" spans="1:15">
      <c r="A220" s="6">
        <v>53238</v>
      </c>
      <c r="B220" s="6" t="s">
        <v>27606</v>
      </c>
      <c r="C220" s="6" t="s">
        <v>26947</v>
      </c>
      <c r="D220" s="6" t="s">
        <v>27425</v>
      </c>
      <c r="E220" s="6" t="s">
        <v>292</v>
      </c>
      <c r="F220" s="6" t="s">
        <v>866</v>
      </c>
      <c r="G220" s="6" t="s">
        <v>27607</v>
      </c>
      <c r="H220" s="6" t="s">
        <v>27453</v>
      </c>
      <c r="I220" s="6" t="s">
        <v>27608</v>
      </c>
      <c r="J220" s="6" t="s">
        <v>27607</v>
      </c>
      <c r="K220" s="6">
        <v>110</v>
      </c>
      <c r="L220" s="6">
        <v>97.93</v>
      </c>
      <c r="M220" s="6">
        <v>15</v>
      </c>
      <c r="N220" s="10" t="s">
        <v>333</v>
      </c>
      <c r="O220" s="10"/>
    </row>
    <row r="221" ht="16.05" customHeight="1" spans="1:15">
      <c r="A221" s="6">
        <v>58929</v>
      </c>
      <c r="B221" s="6" t="s">
        <v>27609</v>
      </c>
      <c r="C221" s="6" t="s">
        <v>26947</v>
      </c>
      <c r="D221" s="6" t="s">
        <v>27425</v>
      </c>
      <c r="E221" s="6" t="s">
        <v>292</v>
      </c>
      <c r="F221" s="6" t="s">
        <v>866</v>
      </c>
      <c r="G221" s="6" t="s">
        <v>27610</v>
      </c>
      <c r="H221" s="6" t="s">
        <v>27611</v>
      </c>
      <c r="I221" s="6" t="s">
        <v>27157</v>
      </c>
      <c r="J221" s="6" t="s">
        <v>27610</v>
      </c>
      <c r="K221" s="6">
        <v>30</v>
      </c>
      <c r="L221" s="6">
        <v>51.98</v>
      </c>
      <c r="M221" s="6">
        <v>16</v>
      </c>
      <c r="N221" s="10" t="s">
        <v>333</v>
      </c>
      <c r="O221" s="10"/>
    </row>
    <row r="222" ht="16.05" customHeight="1" spans="1:15">
      <c r="A222" s="6">
        <v>57039</v>
      </c>
      <c r="B222" s="6" t="s">
        <v>27612</v>
      </c>
      <c r="C222" s="6" t="s">
        <v>26947</v>
      </c>
      <c r="D222" s="6" t="s">
        <v>27425</v>
      </c>
      <c r="E222" s="6" t="s">
        <v>292</v>
      </c>
      <c r="F222" s="6" t="s">
        <v>866</v>
      </c>
      <c r="G222" s="6" t="s">
        <v>27613</v>
      </c>
      <c r="H222" s="6" t="s">
        <v>27613</v>
      </c>
      <c r="I222" s="6" t="s">
        <v>27456</v>
      </c>
      <c r="J222" s="6" t="s">
        <v>27614</v>
      </c>
      <c r="K222" s="6">
        <v>30</v>
      </c>
      <c r="L222" s="6">
        <v>73.97</v>
      </c>
      <c r="M222" s="6">
        <v>17</v>
      </c>
      <c r="N222" s="10" t="s">
        <v>333</v>
      </c>
      <c r="O222" s="10"/>
    </row>
    <row r="223" ht="16.05" customHeight="1" spans="1:15">
      <c r="A223" s="6">
        <v>58745</v>
      </c>
      <c r="B223" s="6" t="s">
        <v>27615</v>
      </c>
      <c r="C223" s="6" t="s">
        <v>26947</v>
      </c>
      <c r="D223" s="6" t="s">
        <v>27425</v>
      </c>
      <c r="E223" s="6" t="s">
        <v>292</v>
      </c>
      <c r="F223" s="6" t="s">
        <v>866</v>
      </c>
      <c r="G223" s="6" t="s">
        <v>27616</v>
      </c>
      <c r="H223" s="6" t="s">
        <v>27508</v>
      </c>
      <c r="I223" s="6" t="s">
        <v>27311</v>
      </c>
      <c r="J223" s="6" t="s">
        <v>27616</v>
      </c>
      <c r="K223" s="6">
        <v>25</v>
      </c>
      <c r="L223" s="6">
        <v>30.5</v>
      </c>
      <c r="M223" s="6">
        <v>18</v>
      </c>
      <c r="N223" s="10" t="s">
        <v>333</v>
      </c>
      <c r="O223" s="10"/>
    </row>
    <row r="224" ht="16.05" customHeight="1" spans="1:15">
      <c r="A224" s="6">
        <v>58751</v>
      </c>
      <c r="B224" s="6" t="s">
        <v>27617</v>
      </c>
      <c r="C224" s="6" t="s">
        <v>26947</v>
      </c>
      <c r="D224" s="6" t="s">
        <v>27425</v>
      </c>
      <c r="E224" s="6" t="s">
        <v>292</v>
      </c>
      <c r="F224" s="6" t="s">
        <v>866</v>
      </c>
      <c r="G224" s="6" t="s">
        <v>27618</v>
      </c>
      <c r="H224" s="6" t="s">
        <v>27619</v>
      </c>
      <c r="I224" s="6" t="s">
        <v>27157</v>
      </c>
      <c r="J224" s="6" t="s">
        <v>27618</v>
      </c>
      <c r="K224" s="6">
        <v>25</v>
      </c>
      <c r="L224" s="6">
        <v>31.7</v>
      </c>
      <c r="M224" s="6">
        <v>19</v>
      </c>
      <c r="N224" s="10" t="s">
        <v>333</v>
      </c>
      <c r="O224" s="10"/>
    </row>
    <row r="225" ht="16.05" customHeight="1" spans="1:15">
      <c r="A225" s="6">
        <v>58753</v>
      </c>
      <c r="B225" s="6" t="s">
        <v>27620</v>
      </c>
      <c r="C225" s="6" t="s">
        <v>26947</v>
      </c>
      <c r="D225" s="6" t="s">
        <v>27425</v>
      </c>
      <c r="E225" s="6" t="s">
        <v>292</v>
      </c>
      <c r="F225" s="6" t="s">
        <v>866</v>
      </c>
      <c r="G225" s="6" t="s">
        <v>27621</v>
      </c>
      <c r="H225" s="6" t="s">
        <v>27508</v>
      </c>
      <c r="I225" s="6" t="s">
        <v>27489</v>
      </c>
      <c r="J225" s="6" t="s">
        <v>27621</v>
      </c>
      <c r="K225" s="6">
        <v>25</v>
      </c>
      <c r="L225" s="6">
        <v>31.8</v>
      </c>
      <c r="M225" s="6">
        <v>20</v>
      </c>
      <c r="N225" s="10" t="s">
        <v>333</v>
      </c>
      <c r="O225" s="10"/>
    </row>
    <row r="226" ht="16.05" customHeight="1" spans="1:15">
      <c r="A226" s="6">
        <v>58856</v>
      </c>
      <c r="B226" s="6" t="s">
        <v>27622</v>
      </c>
      <c r="C226" s="6" t="s">
        <v>26947</v>
      </c>
      <c r="D226" s="6" t="s">
        <v>27425</v>
      </c>
      <c r="E226" s="6" t="s">
        <v>292</v>
      </c>
      <c r="F226" s="6" t="s">
        <v>866</v>
      </c>
      <c r="G226" s="6" t="s">
        <v>27623</v>
      </c>
      <c r="H226" s="6" t="s">
        <v>27624</v>
      </c>
      <c r="I226" s="6" t="s">
        <v>27489</v>
      </c>
      <c r="J226" s="6" t="s">
        <v>27623</v>
      </c>
      <c r="K226" s="6">
        <v>20</v>
      </c>
      <c r="L226" s="6">
        <v>30.02</v>
      </c>
      <c r="M226" s="6">
        <v>21</v>
      </c>
      <c r="N226" s="10" t="s">
        <v>333</v>
      </c>
      <c r="O226" s="10"/>
    </row>
    <row r="227" ht="16.05" customHeight="1" spans="1:15">
      <c r="A227" s="6">
        <v>58836</v>
      </c>
      <c r="B227" s="6" t="s">
        <v>27625</v>
      </c>
      <c r="C227" s="6" t="s">
        <v>26947</v>
      </c>
      <c r="D227" s="6" t="s">
        <v>27425</v>
      </c>
      <c r="E227" s="6" t="s">
        <v>292</v>
      </c>
      <c r="F227" s="6" t="s">
        <v>866</v>
      </c>
      <c r="G227" s="6" t="s">
        <v>27626</v>
      </c>
      <c r="H227" s="6" t="s">
        <v>27548</v>
      </c>
      <c r="I227" s="6" t="s">
        <v>27311</v>
      </c>
      <c r="J227" s="6" t="s">
        <v>27626</v>
      </c>
      <c r="K227" s="6">
        <v>20</v>
      </c>
      <c r="L227" s="6">
        <v>30.76</v>
      </c>
      <c r="M227" s="6">
        <v>22</v>
      </c>
      <c r="N227" s="10" t="s">
        <v>333</v>
      </c>
      <c r="O227" s="10"/>
    </row>
    <row r="228" ht="16.05" customHeight="1" spans="1:15">
      <c r="A228" s="6">
        <v>58843</v>
      </c>
      <c r="B228" s="6" t="s">
        <v>27627</v>
      </c>
      <c r="C228" s="6" t="s">
        <v>26947</v>
      </c>
      <c r="D228" s="6" t="s">
        <v>27425</v>
      </c>
      <c r="E228" s="6" t="s">
        <v>292</v>
      </c>
      <c r="F228" s="6" t="s">
        <v>866</v>
      </c>
      <c r="G228" s="6" t="s">
        <v>27628</v>
      </c>
      <c r="H228" s="6" t="s">
        <v>27629</v>
      </c>
      <c r="I228" s="6" t="s">
        <v>27311</v>
      </c>
      <c r="J228" s="6" t="s">
        <v>27628</v>
      </c>
      <c r="K228" s="6">
        <v>20</v>
      </c>
      <c r="L228" s="6">
        <v>31.66</v>
      </c>
      <c r="M228" s="6">
        <v>23</v>
      </c>
      <c r="N228" s="10" t="s">
        <v>333</v>
      </c>
      <c r="O228" s="10"/>
    </row>
    <row r="229" ht="16.05" customHeight="1" spans="1:15">
      <c r="A229" s="6">
        <v>58813</v>
      </c>
      <c r="B229" s="6" t="s">
        <v>27630</v>
      </c>
      <c r="C229" s="6" t="s">
        <v>26947</v>
      </c>
      <c r="D229" s="6" t="s">
        <v>27425</v>
      </c>
      <c r="E229" s="6" t="s">
        <v>292</v>
      </c>
      <c r="F229" s="6" t="s">
        <v>866</v>
      </c>
      <c r="G229" s="6" t="s">
        <v>27631</v>
      </c>
      <c r="H229" s="6" t="s">
        <v>27632</v>
      </c>
      <c r="I229" s="6" t="s">
        <v>27173</v>
      </c>
      <c r="J229" s="6" t="s">
        <v>27631</v>
      </c>
      <c r="K229" s="6">
        <v>20</v>
      </c>
      <c r="L229" s="6">
        <v>32.7</v>
      </c>
      <c r="M229" s="6">
        <v>24</v>
      </c>
      <c r="N229" s="10" t="s">
        <v>368</v>
      </c>
      <c r="O229" s="10"/>
    </row>
    <row r="230" ht="16.05" customHeight="1" spans="1:15">
      <c r="A230" s="6">
        <v>58835</v>
      </c>
      <c r="B230" s="6" t="s">
        <v>27633</v>
      </c>
      <c r="C230" s="6" t="s">
        <v>26947</v>
      </c>
      <c r="D230" s="6" t="s">
        <v>27425</v>
      </c>
      <c r="E230" s="6" t="s">
        <v>292</v>
      </c>
      <c r="F230" s="6" t="s">
        <v>866</v>
      </c>
      <c r="G230" s="6" t="s">
        <v>27634</v>
      </c>
      <c r="H230" s="6" t="s">
        <v>27635</v>
      </c>
      <c r="I230" s="6" t="s">
        <v>27489</v>
      </c>
      <c r="J230" s="6" t="s">
        <v>27634</v>
      </c>
      <c r="K230" s="6">
        <v>20</v>
      </c>
      <c r="L230" s="6">
        <v>32.98</v>
      </c>
      <c r="M230" s="6">
        <v>25</v>
      </c>
      <c r="N230" s="10" t="s">
        <v>368</v>
      </c>
      <c r="O230" s="10"/>
    </row>
    <row r="231" ht="16.05" customHeight="1" spans="1:15">
      <c r="A231" s="6">
        <v>58834</v>
      </c>
      <c r="B231" s="6" t="s">
        <v>27636</v>
      </c>
      <c r="C231" s="6" t="s">
        <v>26947</v>
      </c>
      <c r="D231" s="6" t="s">
        <v>27425</v>
      </c>
      <c r="E231" s="6" t="s">
        <v>292</v>
      </c>
      <c r="F231" s="6" t="s">
        <v>866</v>
      </c>
      <c r="G231" s="6" t="s">
        <v>27637</v>
      </c>
      <c r="H231" s="6" t="s">
        <v>27638</v>
      </c>
      <c r="I231" s="6" t="s">
        <v>27311</v>
      </c>
      <c r="J231" s="6" t="s">
        <v>27637</v>
      </c>
      <c r="K231" s="6">
        <v>20</v>
      </c>
      <c r="L231" s="6">
        <v>34.67</v>
      </c>
      <c r="M231" s="6">
        <v>26</v>
      </c>
      <c r="N231" s="10" t="s">
        <v>368</v>
      </c>
      <c r="O231" s="10"/>
    </row>
    <row r="232" ht="16.05" customHeight="1" spans="1:15">
      <c r="A232" s="6">
        <v>58771</v>
      </c>
      <c r="B232" s="6" t="s">
        <v>27639</v>
      </c>
      <c r="C232" s="6" t="s">
        <v>26947</v>
      </c>
      <c r="D232" s="6" t="s">
        <v>27425</v>
      </c>
      <c r="E232" s="6" t="s">
        <v>292</v>
      </c>
      <c r="F232" s="6" t="s">
        <v>866</v>
      </c>
      <c r="G232" s="6" t="s">
        <v>27640</v>
      </c>
      <c r="H232" s="6" t="s">
        <v>27508</v>
      </c>
      <c r="I232" s="6" t="s">
        <v>27046</v>
      </c>
      <c r="J232" s="6" t="s">
        <v>27640</v>
      </c>
      <c r="K232" s="6">
        <v>20</v>
      </c>
      <c r="L232" s="6">
        <v>35.7</v>
      </c>
      <c r="M232" s="6">
        <v>27</v>
      </c>
      <c r="N232" s="10" t="s">
        <v>368</v>
      </c>
      <c r="O232" s="10"/>
    </row>
    <row r="233" ht="16.05" customHeight="1" spans="1:15">
      <c r="A233" s="6">
        <v>58758</v>
      </c>
      <c r="B233" s="6" t="s">
        <v>27641</v>
      </c>
      <c r="C233" s="6" t="s">
        <v>26947</v>
      </c>
      <c r="D233" s="6" t="s">
        <v>27425</v>
      </c>
      <c r="E233" s="6" t="s">
        <v>292</v>
      </c>
      <c r="F233" s="6" t="s">
        <v>866</v>
      </c>
      <c r="G233" s="6" t="s">
        <v>27642</v>
      </c>
      <c r="H233" s="6" t="s">
        <v>27643</v>
      </c>
      <c r="I233" s="6" t="s">
        <v>27311</v>
      </c>
      <c r="J233" s="6" t="s">
        <v>27642</v>
      </c>
      <c r="K233" s="6">
        <v>20</v>
      </c>
      <c r="L233" s="6">
        <v>35.8</v>
      </c>
      <c r="M233" s="6">
        <v>28</v>
      </c>
      <c r="N233" s="10" t="s">
        <v>368</v>
      </c>
      <c r="O233" s="10"/>
    </row>
    <row r="234" ht="16.05" customHeight="1" spans="1:15">
      <c r="A234" s="6">
        <v>58824</v>
      </c>
      <c r="B234" s="6" t="s">
        <v>27644</v>
      </c>
      <c r="C234" s="6" t="s">
        <v>26947</v>
      </c>
      <c r="D234" s="6" t="s">
        <v>27425</v>
      </c>
      <c r="E234" s="6" t="s">
        <v>292</v>
      </c>
      <c r="F234" s="6" t="s">
        <v>866</v>
      </c>
      <c r="G234" s="6" t="s">
        <v>27645</v>
      </c>
      <c r="H234" s="6" t="s">
        <v>27502</v>
      </c>
      <c r="I234" s="6" t="s">
        <v>27173</v>
      </c>
      <c r="J234" s="6" t="s">
        <v>27645</v>
      </c>
      <c r="K234" s="6">
        <v>20</v>
      </c>
      <c r="L234" s="6">
        <v>37.6</v>
      </c>
      <c r="M234" s="6">
        <v>29</v>
      </c>
      <c r="N234" s="10" t="s">
        <v>368</v>
      </c>
      <c r="O234" s="10"/>
    </row>
    <row r="235" ht="16.05" customHeight="1" spans="1:15">
      <c r="A235" s="6">
        <v>58830</v>
      </c>
      <c r="B235" s="6" t="s">
        <v>27646</v>
      </c>
      <c r="C235" s="6" t="s">
        <v>26947</v>
      </c>
      <c r="D235" s="6" t="s">
        <v>27425</v>
      </c>
      <c r="E235" s="6" t="s">
        <v>292</v>
      </c>
      <c r="F235" s="6" t="s">
        <v>866</v>
      </c>
      <c r="G235" s="6" t="s">
        <v>27647</v>
      </c>
      <c r="H235" s="6" t="s">
        <v>27632</v>
      </c>
      <c r="I235" s="6" t="s">
        <v>27046</v>
      </c>
      <c r="J235" s="6" t="s">
        <v>27647</v>
      </c>
      <c r="K235" s="6">
        <v>20</v>
      </c>
      <c r="L235" s="6">
        <v>38.5</v>
      </c>
      <c r="M235" s="6">
        <v>30</v>
      </c>
      <c r="N235" s="10" t="s">
        <v>368</v>
      </c>
      <c r="O235" s="10"/>
    </row>
    <row r="236" ht="16.05" customHeight="1" spans="1:15">
      <c r="A236" s="6">
        <v>58865</v>
      </c>
      <c r="B236" s="6" t="s">
        <v>27648</v>
      </c>
      <c r="C236" s="6" t="s">
        <v>26947</v>
      </c>
      <c r="D236" s="6" t="s">
        <v>27425</v>
      </c>
      <c r="E236" s="6" t="s">
        <v>292</v>
      </c>
      <c r="F236" s="6" t="s">
        <v>866</v>
      </c>
      <c r="G236" s="6" t="s">
        <v>27649</v>
      </c>
      <c r="H236" s="6" t="s">
        <v>27650</v>
      </c>
      <c r="I236" s="6" t="s">
        <v>27157</v>
      </c>
      <c r="J236" s="6" t="s">
        <v>27649</v>
      </c>
      <c r="K236" s="6">
        <v>20</v>
      </c>
      <c r="L236" s="6">
        <v>42.9</v>
      </c>
      <c r="M236" s="6">
        <v>31</v>
      </c>
      <c r="N236" s="10" t="s">
        <v>368</v>
      </c>
      <c r="O236" s="10"/>
    </row>
    <row r="237" ht="16.05" customHeight="1" spans="1:15">
      <c r="A237" s="6">
        <v>58859</v>
      </c>
      <c r="B237" s="6" t="s">
        <v>27651</v>
      </c>
      <c r="C237" s="6" t="s">
        <v>26947</v>
      </c>
      <c r="D237" s="6" t="s">
        <v>27425</v>
      </c>
      <c r="E237" s="6" t="s">
        <v>292</v>
      </c>
      <c r="F237" s="6" t="s">
        <v>866</v>
      </c>
      <c r="G237" s="6" t="s">
        <v>27652</v>
      </c>
      <c r="H237" s="6" t="s">
        <v>27653</v>
      </c>
      <c r="I237" s="6" t="s">
        <v>27157</v>
      </c>
      <c r="J237" s="6" t="s">
        <v>27652</v>
      </c>
      <c r="K237" s="6">
        <v>20</v>
      </c>
      <c r="L237" s="6">
        <v>45.85</v>
      </c>
      <c r="M237" s="6">
        <v>32</v>
      </c>
      <c r="N237" s="10" t="s">
        <v>368</v>
      </c>
      <c r="O237" s="10"/>
    </row>
    <row r="238" ht="16.05" customHeight="1" spans="1:15">
      <c r="A238" s="6">
        <v>58515</v>
      </c>
      <c r="B238" s="6" t="s">
        <v>27654</v>
      </c>
      <c r="C238" s="6" t="s">
        <v>26947</v>
      </c>
      <c r="D238" s="6" t="s">
        <v>27425</v>
      </c>
      <c r="E238" s="6" t="s">
        <v>292</v>
      </c>
      <c r="F238" s="6" t="s">
        <v>866</v>
      </c>
      <c r="G238" s="6" t="s">
        <v>27655</v>
      </c>
      <c r="H238" s="6" t="s">
        <v>27656</v>
      </c>
      <c r="I238" s="6" t="s">
        <v>27311</v>
      </c>
      <c r="J238" s="12" t="s">
        <v>27655</v>
      </c>
      <c r="K238" s="6">
        <v>20</v>
      </c>
      <c r="L238" s="6">
        <v>80.5</v>
      </c>
      <c r="M238" s="6">
        <v>33</v>
      </c>
      <c r="N238" s="10" t="s">
        <v>368</v>
      </c>
      <c r="O238" s="10"/>
    </row>
    <row r="239" ht="16.05" customHeight="1" spans="1:15">
      <c r="A239" s="6">
        <v>58893</v>
      </c>
      <c r="B239" s="6" t="s">
        <v>27657</v>
      </c>
      <c r="C239" s="6" t="s">
        <v>26947</v>
      </c>
      <c r="D239" s="6" t="s">
        <v>27425</v>
      </c>
      <c r="E239" s="6" t="s">
        <v>292</v>
      </c>
      <c r="F239" s="6" t="s">
        <v>866</v>
      </c>
      <c r="G239" s="6" t="s">
        <v>27658</v>
      </c>
      <c r="H239" s="6" t="s">
        <v>27659</v>
      </c>
      <c r="I239" s="6" t="s">
        <v>27173</v>
      </c>
      <c r="J239" s="6" t="s">
        <v>27658</v>
      </c>
      <c r="K239" s="6">
        <v>15</v>
      </c>
      <c r="L239" s="6">
        <v>48.25</v>
      </c>
      <c r="M239" s="6">
        <v>34</v>
      </c>
      <c r="N239" s="10" t="s">
        <v>368</v>
      </c>
      <c r="O239" s="10"/>
    </row>
    <row r="240" ht="16.05" customHeight="1" spans="1:15">
      <c r="A240" s="6">
        <v>58882</v>
      </c>
      <c r="B240" s="6" t="s">
        <v>27660</v>
      </c>
      <c r="C240" s="6" t="s">
        <v>26947</v>
      </c>
      <c r="D240" s="6" t="s">
        <v>27425</v>
      </c>
      <c r="E240" s="6" t="s">
        <v>292</v>
      </c>
      <c r="F240" s="6" t="s">
        <v>866</v>
      </c>
      <c r="G240" s="6" t="s">
        <v>27661</v>
      </c>
      <c r="H240" s="6" t="s">
        <v>27662</v>
      </c>
      <c r="I240" s="6" t="s">
        <v>27173</v>
      </c>
      <c r="J240" s="6" t="s">
        <v>27661</v>
      </c>
      <c r="K240" s="6">
        <v>15</v>
      </c>
      <c r="L240" s="6">
        <v>48.53</v>
      </c>
      <c r="M240" s="6">
        <v>35</v>
      </c>
      <c r="N240" s="10" t="s">
        <v>368</v>
      </c>
      <c r="O240" s="10"/>
    </row>
    <row r="241" ht="16.05" customHeight="1" spans="1:15">
      <c r="A241" s="6">
        <v>58877</v>
      </c>
      <c r="B241" s="6" t="s">
        <v>27663</v>
      </c>
      <c r="C241" s="6" t="s">
        <v>26947</v>
      </c>
      <c r="D241" s="6" t="s">
        <v>27425</v>
      </c>
      <c r="E241" s="6" t="s">
        <v>292</v>
      </c>
      <c r="F241" s="6" t="s">
        <v>866</v>
      </c>
      <c r="G241" s="6" t="s">
        <v>27664</v>
      </c>
      <c r="H241" s="6" t="s">
        <v>27665</v>
      </c>
      <c r="I241" s="6" t="s">
        <v>27173</v>
      </c>
      <c r="J241" s="6" t="s">
        <v>27664</v>
      </c>
      <c r="K241" s="6">
        <v>15</v>
      </c>
      <c r="L241" s="6">
        <v>48.56</v>
      </c>
      <c r="M241" s="6">
        <v>36</v>
      </c>
      <c r="N241" s="10" t="s">
        <v>368</v>
      </c>
      <c r="O241" s="10"/>
    </row>
    <row r="242" ht="16.05" customHeight="1" spans="1:15">
      <c r="A242" s="6">
        <v>58879</v>
      </c>
      <c r="B242" s="6" t="s">
        <v>27666</v>
      </c>
      <c r="C242" s="6" t="s">
        <v>26947</v>
      </c>
      <c r="D242" s="6" t="s">
        <v>27425</v>
      </c>
      <c r="E242" s="6" t="s">
        <v>292</v>
      </c>
      <c r="F242" s="6" t="s">
        <v>866</v>
      </c>
      <c r="G242" s="6" t="s">
        <v>27667</v>
      </c>
      <c r="H242" s="6" t="s">
        <v>27668</v>
      </c>
      <c r="I242" s="6" t="s">
        <v>27157</v>
      </c>
      <c r="J242" s="6" t="s">
        <v>27667</v>
      </c>
      <c r="K242" s="6">
        <v>15</v>
      </c>
      <c r="L242" s="6">
        <v>49.65</v>
      </c>
      <c r="M242" s="6">
        <v>37</v>
      </c>
      <c r="N242" s="10" t="s">
        <v>368</v>
      </c>
      <c r="O242" s="10"/>
    </row>
    <row r="243" ht="16.05" customHeight="1" spans="1:15">
      <c r="A243" s="6">
        <v>58912</v>
      </c>
      <c r="B243" s="6" t="s">
        <v>27669</v>
      </c>
      <c r="C243" s="6" t="s">
        <v>26947</v>
      </c>
      <c r="D243" s="6" t="s">
        <v>27425</v>
      </c>
      <c r="E243" s="6" t="s">
        <v>292</v>
      </c>
      <c r="F243" s="6" t="s">
        <v>866</v>
      </c>
      <c r="G243" s="6" t="s">
        <v>27670</v>
      </c>
      <c r="H243" s="6" t="s">
        <v>27671</v>
      </c>
      <c r="I243" s="6" t="s">
        <v>27311</v>
      </c>
      <c r="J243" s="6" t="s">
        <v>27670</v>
      </c>
      <c r="K243" s="6">
        <v>15</v>
      </c>
      <c r="L243" s="6">
        <v>50.64</v>
      </c>
      <c r="M243" s="6">
        <v>38</v>
      </c>
      <c r="N243" s="10" t="s">
        <v>368</v>
      </c>
      <c r="O243" s="10"/>
    </row>
    <row r="244" ht="16.05" customHeight="1" spans="1:15">
      <c r="A244" s="6">
        <v>58914</v>
      </c>
      <c r="B244" s="6" t="s">
        <v>27672</v>
      </c>
      <c r="C244" s="6" t="s">
        <v>26947</v>
      </c>
      <c r="D244" s="6" t="s">
        <v>27425</v>
      </c>
      <c r="E244" s="6" t="s">
        <v>292</v>
      </c>
      <c r="F244" s="6" t="s">
        <v>866</v>
      </c>
      <c r="G244" s="6" t="s">
        <v>27673</v>
      </c>
      <c r="H244" s="6" t="s">
        <v>6573</v>
      </c>
      <c r="I244" s="6" t="s">
        <v>27311</v>
      </c>
      <c r="J244" s="6" t="s">
        <v>27673</v>
      </c>
      <c r="K244" s="6">
        <v>15</v>
      </c>
      <c r="L244" s="6">
        <v>52.87</v>
      </c>
      <c r="M244" s="6">
        <v>39</v>
      </c>
      <c r="N244" s="10" t="s">
        <v>368</v>
      </c>
      <c r="O244" s="10"/>
    </row>
    <row r="245" ht="16.05" customHeight="1" spans="1:15">
      <c r="A245" s="6">
        <v>58939</v>
      </c>
      <c r="B245" s="6" t="s">
        <v>27674</v>
      </c>
      <c r="C245" s="6" t="s">
        <v>26947</v>
      </c>
      <c r="D245" s="6" t="s">
        <v>27425</v>
      </c>
      <c r="E245" s="6" t="s">
        <v>292</v>
      </c>
      <c r="F245" s="6" t="s">
        <v>866</v>
      </c>
      <c r="G245" s="6" t="s">
        <v>27675</v>
      </c>
      <c r="H245" s="6" t="s">
        <v>27676</v>
      </c>
      <c r="I245" s="6" t="s">
        <v>27157</v>
      </c>
      <c r="J245" s="6" t="s">
        <v>27675</v>
      </c>
      <c r="K245" s="6">
        <v>15</v>
      </c>
      <c r="L245" s="6">
        <v>53.46</v>
      </c>
      <c r="M245" s="6">
        <v>40</v>
      </c>
      <c r="N245" s="10" t="s">
        <v>368</v>
      </c>
      <c r="O245" s="10"/>
    </row>
    <row r="246" ht="16.05" customHeight="1" spans="1:15">
      <c r="A246" s="6">
        <v>58922</v>
      </c>
      <c r="B246" s="6" t="s">
        <v>27677</v>
      </c>
      <c r="C246" s="6" t="s">
        <v>26947</v>
      </c>
      <c r="D246" s="6" t="s">
        <v>27425</v>
      </c>
      <c r="E246" s="6" t="s">
        <v>292</v>
      </c>
      <c r="F246" s="6" t="s">
        <v>866</v>
      </c>
      <c r="G246" s="6" t="s">
        <v>27678</v>
      </c>
      <c r="H246" s="6" t="s">
        <v>27679</v>
      </c>
      <c r="I246" s="6" t="s">
        <v>27046</v>
      </c>
      <c r="J246" s="6" t="s">
        <v>27678</v>
      </c>
      <c r="K246" s="6">
        <v>15</v>
      </c>
      <c r="L246" s="6">
        <v>53.79</v>
      </c>
      <c r="M246" s="6">
        <v>41</v>
      </c>
      <c r="N246" s="10" t="s">
        <v>368</v>
      </c>
      <c r="O246" s="10"/>
    </row>
    <row r="247" ht="16.05" customHeight="1" spans="1:15">
      <c r="A247" s="6">
        <v>58975</v>
      </c>
      <c r="B247" s="6" t="s">
        <v>27680</v>
      </c>
      <c r="C247" s="6" t="s">
        <v>26947</v>
      </c>
      <c r="D247" s="6" t="s">
        <v>27425</v>
      </c>
      <c r="E247" s="6" t="s">
        <v>292</v>
      </c>
      <c r="F247" s="6" t="s">
        <v>866</v>
      </c>
      <c r="G247" s="6" t="s">
        <v>27681</v>
      </c>
      <c r="H247" s="6" t="s">
        <v>27682</v>
      </c>
      <c r="I247" s="6" t="s">
        <v>27311</v>
      </c>
      <c r="J247" s="6" t="s">
        <v>27681</v>
      </c>
      <c r="K247" s="6">
        <v>15</v>
      </c>
      <c r="L247" s="6">
        <v>55.79</v>
      </c>
      <c r="M247" s="6">
        <v>42</v>
      </c>
      <c r="N247" s="10" t="s">
        <v>368</v>
      </c>
      <c r="O247" s="10"/>
    </row>
    <row r="248" ht="16.05" customHeight="1" spans="1:15">
      <c r="A248" s="6">
        <v>58980</v>
      </c>
      <c r="B248" s="6" t="s">
        <v>27683</v>
      </c>
      <c r="C248" s="6" t="s">
        <v>26947</v>
      </c>
      <c r="D248" s="6" t="s">
        <v>27425</v>
      </c>
      <c r="E248" s="6" t="s">
        <v>292</v>
      </c>
      <c r="F248" s="6" t="s">
        <v>866</v>
      </c>
      <c r="G248" s="6" t="s">
        <v>27684</v>
      </c>
      <c r="H248" s="6" t="s">
        <v>27685</v>
      </c>
      <c r="I248" s="6" t="s">
        <v>27311</v>
      </c>
      <c r="J248" s="6" t="s">
        <v>27684</v>
      </c>
      <c r="K248" s="6">
        <v>15</v>
      </c>
      <c r="L248" s="6">
        <v>56.89</v>
      </c>
      <c r="M248" s="6">
        <v>43</v>
      </c>
      <c r="N248" s="10" t="s">
        <v>368</v>
      </c>
      <c r="O248" s="10"/>
    </row>
    <row r="249" ht="16.05" customHeight="1" spans="1:15">
      <c r="A249" s="6">
        <v>59016</v>
      </c>
      <c r="B249" s="6" t="s">
        <v>27686</v>
      </c>
      <c r="C249" s="6" t="s">
        <v>26947</v>
      </c>
      <c r="D249" s="6" t="s">
        <v>27425</v>
      </c>
      <c r="E249" s="6" t="s">
        <v>292</v>
      </c>
      <c r="F249" s="6" t="s">
        <v>866</v>
      </c>
      <c r="G249" s="6" t="s">
        <v>27687</v>
      </c>
      <c r="H249" s="6" t="s">
        <v>27688</v>
      </c>
      <c r="I249" s="6" t="s">
        <v>27311</v>
      </c>
      <c r="J249" s="6" t="s">
        <v>27687</v>
      </c>
      <c r="K249" s="6">
        <v>15</v>
      </c>
      <c r="L249" s="6">
        <v>58.94</v>
      </c>
      <c r="M249" s="6">
        <v>44</v>
      </c>
      <c r="N249" s="10" t="s">
        <v>368</v>
      </c>
      <c r="O249" s="10"/>
    </row>
    <row r="250" ht="16.05" customHeight="1" spans="1:15">
      <c r="A250" s="6">
        <v>59402</v>
      </c>
      <c r="B250" s="6" t="s">
        <v>27689</v>
      </c>
      <c r="C250" s="6" t="s">
        <v>26947</v>
      </c>
      <c r="D250" s="6" t="s">
        <v>27425</v>
      </c>
      <c r="E250" s="6" t="s">
        <v>292</v>
      </c>
      <c r="F250" s="6" t="s">
        <v>866</v>
      </c>
      <c r="G250" s="6" t="s">
        <v>27690</v>
      </c>
      <c r="H250" s="6" t="s">
        <v>27691</v>
      </c>
      <c r="I250" s="6" t="s">
        <v>27157</v>
      </c>
      <c r="J250" s="6" t="s">
        <v>27690</v>
      </c>
      <c r="K250" s="6">
        <v>15</v>
      </c>
      <c r="L250" s="6">
        <v>59.65</v>
      </c>
      <c r="M250" s="6">
        <v>45</v>
      </c>
      <c r="N250" s="10" t="s">
        <v>368</v>
      </c>
      <c r="O250" s="10"/>
    </row>
    <row r="251" ht="16.05" customHeight="1" spans="1:15">
      <c r="A251" s="19"/>
      <c r="B251" s="19"/>
      <c r="C251" s="19"/>
      <c r="D251" s="19"/>
      <c r="E251" s="19"/>
      <c r="F251" s="19"/>
      <c r="G251" s="19"/>
      <c r="H251" s="19"/>
      <c r="I251" s="19"/>
      <c r="J251" s="19"/>
      <c r="K251" s="19"/>
      <c r="L251" s="19"/>
      <c r="M251" s="19"/>
      <c r="N251" s="20"/>
      <c r="O251" s="20"/>
    </row>
  </sheetData>
  <mergeCells count="1">
    <mergeCell ref="A1:O1"/>
  </mergeCells>
  <conditionalFormatting sqref="B2:B1048576">
    <cfRule type="duplicateValues" dxfId="0" priority="1"/>
  </conditionalFormatting>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79"/>
  <sheetViews>
    <sheetView zoomScale="80" zoomScaleNormal="80" workbookViewId="0">
      <selection activeCell="H16" sqref="H16"/>
    </sheetView>
  </sheetViews>
  <sheetFormatPr defaultColWidth="9.07079646017699" defaultRowHeight="16.05" customHeight="1"/>
  <cols>
    <col min="1" max="1" width="9.07079646017699" style="2"/>
    <col min="2" max="2" width="23.3362831858407" style="2" customWidth="1"/>
    <col min="3" max="3" width="22.3362831858407" style="2" customWidth="1"/>
    <col min="4" max="4" width="18" style="2" customWidth="1"/>
    <col min="5" max="5" width="10.4690265486726" style="2" customWidth="1"/>
    <col min="6" max="6" width="13.3362831858407" style="2" customWidth="1"/>
    <col min="7" max="7" width="17.8672566371681" style="2" customWidth="1"/>
    <col min="8" max="8" width="25.4690265486726" style="2" customWidth="1"/>
    <col min="9" max="9" width="11.4690265486726" style="2" customWidth="1"/>
    <col min="10" max="10" width="13.2654867256637" style="2" customWidth="1"/>
    <col min="11" max="11" width="11.2035398230088" style="2" customWidth="1"/>
    <col min="12" max="12" width="12.3982300884956" style="2" customWidth="1"/>
    <col min="13" max="13" width="13.3982300884956" style="2" customWidth="1"/>
    <col min="14" max="14" width="13.929203539823" style="3" customWidth="1"/>
    <col min="15" max="16384" width="9.07079646017699" style="2"/>
  </cols>
  <sheetData>
    <row r="1" ht="35" customHeight="1" spans="1:15">
      <c r="A1" s="4" t="s">
        <v>27692</v>
      </c>
      <c r="B1" s="4"/>
      <c r="C1" s="4"/>
      <c r="D1" s="4"/>
      <c r="E1" s="4"/>
      <c r="F1" s="4"/>
      <c r="G1" s="4"/>
      <c r="H1" s="4"/>
      <c r="I1" s="4"/>
      <c r="J1" s="4"/>
      <c r="K1" s="4"/>
      <c r="L1" s="4"/>
      <c r="M1" s="4"/>
      <c r="N1" s="4"/>
      <c r="O1" s="7"/>
    </row>
    <row r="2" s="1" customFormat="1" customHeight="1" spans="1:14">
      <c r="A2" s="5" t="s">
        <v>1</v>
      </c>
      <c r="B2" s="5" t="s">
        <v>13911</v>
      </c>
      <c r="C2" s="5" t="s">
        <v>13912</v>
      </c>
      <c r="D2" s="5" t="s">
        <v>13913</v>
      </c>
      <c r="E2" s="5" t="s">
        <v>285</v>
      </c>
      <c r="F2" s="5" t="s">
        <v>13914</v>
      </c>
      <c r="G2" s="5" t="s">
        <v>13915</v>
      </c>
      <c r="H2" s="5" t="s">
        <v>4</v>
      </c>
      <c r="I2" s="5" t="s">
        <v>13916</v>
      </c>
      <c r="J2" s="5" t="s">
        <v>13917</v>
      </c>
      <c r="K2" s="5" t="s">
        <v>1751</v>
      </c>
      <c r="L2" s="5" t="s">
        <v>1753</v>
      </c>
      <c r="M2" s="8" t="s">
        <v>7</v>
      </c>
      <c r="N2" s="5" t="s">
        <v>288</v>
      </c>
    </row>
    <row r="3" customHeight="1" spans="1:14">
      <c r="A3" s="6">
        <v>76203</v>
      </c>
      <c r="B3" s="6" t="s">
        <v>27693</v>
      </c>
      <c r="C3" s="6" t="s">
        <v>27694</v>
      </c>
      <c r="D3" s="6" t="s">
        <v>27695</v>
      </c>
      <c r="E3" s="6" t="s">
        <v>292</v>
      </c>
      <c r="F3" s="6" t="s">
        <v>293</v>
      </c>
      <c r="G3" s="6" t="s">
        <v>27696</v>
      </c>
      <c r="H3" s="6" t="s">
        <v>20118</v>
      </c>
      <c r="I3" s="6" t="s">
        <v>27697</v>
      </c>
      <c r="J3" s="6" t="s">
        <v>27698</v>
      </c>
      <c r="K3" s="6">
        <v>95</v>
      </c>
      <c r="L3" s="6">
        <v>1</v>
      </c>
      <c r="M3" s="9" t="s">
        <v>298</v>
      </c>
      <c r="N3" s="10" t="s">
        <v>299</v>
      </c>
    </row>
    <row r="4" customHeight="1" spans="1:14">
      <c r="A4" s="6">
        <v>58881</v>
      </c>
      <c r="B4" s="6" t="s">
        <v>27699</v>
      </c>
      <c r="C4" s="6" t="s">
        <v>27694</v>
      </c>
      <c r="D4" s="6" t="s">
        <v>27695</v>
      </c>
      <c r="E4" s="6" t="s">
        <v>292</v>
      </c>
      <c r="F4" s="6" t="s">
        <v>293</v>
      </c>
      <c r="G4" s="6" t="s">
        <v>27700</v>
      </c>
      <c r="H4" s="6" t="s">
        <v>5454</v>
      </c>
      <c r="I4" s="6" t="s">
        <v>27701</v>
      </c>
      <c r="J4" s="6" t="s">
        <v>27702</v>
      </c>
      <c r="K4" s="6">
        <v>93</v>
      </c>
      <c r="L4" s="6">
        <v>2</v>
      </c>
      <c r="M4" s="9" t="s">
        <v>311</v>
      </c>
      <c r="N4" s="10" t="s">
        <v>299</v>
      </c>
    </row>
    <row r="5" customHeight="1" spans="1:14">
      <c r="A5" s="6">
        <v>61951</v>
      </c>
      <c r="B5" s="6" t="s">
        <v>27703</v>
      </c>
      <c r="C5" s="6" t="s">
        <v>27694</v>
      </c>
      <c r="D5" s="6" t="s">
        <v>27695</v>
      </c>
      <c r="E5" s="6" t="s">
        <v>292</v>
      </c>
      <c r="F5" s="6" t="s">
        <v>293</v>
      </c>
      <c r="G5" s="6" t="s">
        <v>27704</v>
      </c>
      <c r="H5" s="6" t="s">
        <v>5820</v>
      </c>
      <c r="I5" s="6" t="s">
        <v>27705</v>
      </c>
      <c r="J5" s="6" t="s">
        <v>27706</v>
      </c>
      <c r="K5" s="6">
        <v>92</v>
      </c>
      <c r="L5" s="6">
        <v>3</v>
      </c>
      <c r="M5" s="9" t="s">
        <v>322</v>
      </c>
      <c r="N5" s="10" t="s">
        <v>299</v>
      </c>
    </row>
    <row r="6" customHeight="1" spans="1:14">
      <c r="A6" s="6">
        <v>59475</v>
      </c>
      <c r="B6" s="6" t="s">
        <v>27707</v>
      </c>
      <c r="C6" s="6" t="s">
        <v>27694</v>
      </c>
      <c r="D6" s="6" t="s">
        <v>27695</v>
      </c>
      <c r="E6" s="6" t="s">
        <v>292</v>
      </c>
      <c r="F6" s="6" t="s">
        <v>293</v>
      </c>
      <c r="G6" s="6" t="s">
        <v>27708</v>
      </c>
      <c r="H6" s="6" t="s">
        <v>10376</v>
      </c>
      <c r="I6" s="6" t="s">
        <v>27709</v>
      </c>
      <c r="J6" s="6" t="s">
        <v>27708</v>
      </c>
      <c r="K6" s="6">
        <v>91</v>
      </c>
      <c r="L6" s="6">
        <v>4</v>
      </c>
      <c r="M6" s="10" t="s">
        <v>642</v>
      </c>
      <c r="N6" s="10" t="s">
        <v>299</v>
      </c>
    </row>
    <row r="7" customHeight="1" spans="1:14">
      <c r="A7" s="6">
        <v>59452</v>
      </c>
      <c r="B7" s="6" t="s">
        <v>27710</v>
      </c>
      <c r="C7" s="6" t="s">
        <v>27694</v>
      </c>
      <c r="D7" s="6" t="s">
        <v>27695</v>
      </c>
      <c r="E7" s="6" t="s">
        <v>292</v>
      </c>
      <c r="F7" s="6" t="s">
        <v>293</v>
      </c>
      <c r="G7" s="6" t="s">
        <v>27711</v>
      </c>
      <c r="H7" s="6" t="s">
        <v>27712</v>
      </c>
      <c r="I7" s="6" t="s">
        <v>27713</v>
      </c>
      <c r="J7" s="6" t="s">
        <v>27711</v>
      </c>
      <c r="K7" s="6">
        <v>90</v>
      </c>
      <c r="L7" s="6">
        <v>5</v>
      </c>
      <c r="M7" s="10" t="s">
        <v>642</v>
      </c>
      <c r="N7" s="10" t="s">
        <v>299</v>
      </c>
    </row>
    <row r="8" customHeight="1" spans="1:14">
      <c r="A8" s="6">
        <v>59456</v>
      </c>
      <c r="B8" s="6" t="s">
        <v>27714</v>
      </c>
      <c r="C8" s="6" t="s">
        <v>27694</v>
      </c>
      <c r="D8" s="6" t="s">
        <v>27695</v>
      </c>
      <c r="E8" s="6" t="s">
        <v>292</v>
      </c>
      <c r="F8" s="6" t="s">
        <v>293</v>
      </c>
      <c r="G8" s="6" t="s">
        <v>27715</v>
      </c>
      <c r="H8" s="6" t="s">
        <v>27716</v>
      </c>
      <c r="I8" s="6" t="s">
        <v>27713</v>
      </c>
      <c r="J8" s="6" t="s">
        <v>27715</v>
      </c>
      <c r="K8" s="6">
        <v>90</v>
      </c>
      <c r="L8" s="6">
        <v>5</v>
      </c>
      <c r="M8" s="10" t="s">
        <v>642</v>
      </c>
      <c r="N8" s="10" t="s">
        <v>299</v>
      </c>
    </row>
    <row r="9" customHeight="1" spans="1:14">
      <c r="A9" s="6">
        <v>59478</v>
      </c>
      <c r="B9" s="6" t="s">
        <v>27717</v>
      </c>
      <c r="C9" s="6" t="s">
        <v>27694</v>
      </c>
      <c r="D9" s="6" t="s">
        <v>27695</v>
      </c>
      <c r="E9" s="6" t="s">
        <v>292</v>
      </c>
      <c r="F9" s="6" t="s">
        <v>293</v>
      </c>
      <c r="G9" s="6" t="s">
        <v>27718</v>
      </c>
      <c r="H9" s="6" t="s">
        <v>27719</v>
      </c>
      <c r="I9" s="6" t="s">
        <v>27720</v>
      </c>
      <c r="J9" s="6" t="s">
        <v>27718</v>
      </c>
      <c r="K9" s="6">
        <v>90</v>
      </c>
      <c r="L9" s="6">
        <v>5</v>
      </c>
      <c r="M9" s="10" t="s">
        <v>642</v>
      </c>
      <c r="N9" s="10" t="s">
        <v>299</v>
      </c>
    </row>
    <row r="10" customHeight="1" spans="1:14">
      <c r="A10" s="6">
        <v>59482</v>
      </c>
      <c r="B10" s="6" t="s">
        <v>27721</v>
      </c>
      <c r="C10" s="6" t="s">
        <v>27694</v>
      </c>
      <c r="D10" s="6" t="s">
        <v>27695</v>
      </c>
      <c r="E10" s="6" t="s">
        <v>292</v>
      </c>
      <c r="F10" s="6" t="s">
        <v>293</v>
      </c>
      <c r="G10" s="6" t="s">
        <v>27722</v>
      </c>
      <c r="H10" s="6" t="s">
        <v>15310</v>
      </c>
      <c r="I10" s="6" t="s">
        <v>27723</v>
      </c>
      <c r="J10" s="6" t="s">
        <v>27722</v>
      </c>
      <c r="K10" s="6">
        <v>90</v>
      </c>
      <c r="L10" s="6">
        <v>5</v>
      </c>
      <c r="M10" s="10" t="s">
        <v>642</v>
      </c>
      <c r="N10" s="10" t="s">
        <v>299</v>
      </c>
    </row>
    <row r="11" customHeight="1" spans="1:14">
      <c r="A11" s="6">
        <v>76187</v>
      </c>
      <c r="B11" s="6" t="s">
        <v>27724</v>
      </c>
      <c r="C11" s="6" t="s">
        <v>27694</v>
      </c>
      <c r="D11" s="6" t="s">
        <v>27695</v>
      </c>
      <c r="E11" s="6" t="s">
        <v>292</v>
      </c>
      <c r="F11" s="6" t="s">
        <v>293</v>
      </c>
      <c r="G11" s="6" t="s">
        <v>27725</v>
      </c>
      <c r="H11" s="6" t="s">
        <v>27726</v>
      </c>
      <c r="I11" s="6" t="s">
        <v>27727</v>
      </c>
      <c r="J11" s="6" t="s">
        <v>27728</v>
      </c>
      <c r="K11" s="6">
        <v>90</v>
      </c>
      <c r="L11" s="6">
        <v>5</v>
      </c>
      <c r="M11" s="10" t="s">
        <v>642</v>
      </c>
      <c r="N11" s="10" t="s">
        <v>299</v>
      </c>
    </row>
    <row r="12" customHeight="1" spans="1:14">
      <c r="A12" s="6">
        <v>76328</v>
      </c>
      <c r="B12" s="6" t="s">
        <v>27729</v>
      </c>
      <c r="C12" s="6" t="s">
        <v>27694</v>
      </c>
      <c r="D12" s="6" t="s">
        <v>27695</v>
      </c>
      <c r="E12" s="6" t="s">
        <v>292</v>
      </c>
      <c r="F12" s="6" t="s">
        <v>293</v>
      </c>
      <c r="G12" s="6" t="s">
        <v>27730</v>
      </c>
      <c r="H12" s="6" t="s">
        <v>27731</v>
      </c>
      <c r="I12" s="6" t="s">
        <v>27732</v>
      </c>
      <c r="J12" s="6" t="s">
        <v>27733</v>
      </c>
      <c r="K12" s="6">
        <v>90</v>
      </c>
      <c r="L12" s="6">
        <v>5</v>
      </c>
      <c r="M12" s="10" t="s">
        <v>642</v>
      </c>
      <c r="N12" s="10" t="s">
        <v>299</v>
      </c>
    </row>
    <row r="13" customHeight="1" spans="1:14">
      <c r="A13" s="6">
        <v>76336</v>
      </c>
      <c r="B13" s="6" t="s">
        <v>27734</v>
      </c>
      <c r="C13" s="6" t="s">
        <v>27694</v>
      </c>
      <c r="D13" s="6" t="s">
        <v>27695</v>
      </c>
      <c r="E13" s="6" t="s">
        <v>292</v>
      </c>
      <c r="F13" s="6" t="s">
        <v>293</v>
      </c>
      <c r="G13" s="6" t="s">
        <v>27735</v>
      </c>
      <c r="H13" s="6" t="s">
        <v>27736</v>
      </c>
      <c r="I13" s="6" t="s">
        <v>27732</v>
      </c>
      <c r="J13" s="6" t="s">
        <v>27737</v>
      </c>
      <c r="K13" s="6">
        <v>90</v>
      </c>
      <c r="L13" s="6">
        <v>5</v>
      </c>
      <c r="M13" s="10" t="s">
        <v>642</v>
      </c>
      <c r="N13" s="10" t="s">
        <v>299</v>
      </c>
    </row>
    <row r="14" customHeight="1" spans="1:14">
      <c r="A14" s="6">
        <v>76157</v>
      </c>
      <c r="B14" s="6" t="s">
        <v>27738</v>
      </c>
      <c r="C14" s="6" t="s">
        <v>27694</v>
      </c>
      <c r="D14" s="6" t="s">
        <v>27695</v>
      </c>
      <c r="E14" s="6" t="s">
        <v>292</v>
      </c>
      <c r="F14" s="6" t="s">
        <v>293</v>
      </c>
      <c r="G14" s="6" t="s">
        <v>27739</v>
      </c>
      <c r="H14" s="6" t="s">
        <v>27740</v>
      </c>
      <c r="I14" s="6" t="s">
        <v>27741</v>
      </c>
      <c r="J14" s="6" t="s">
        <v>27742</v>
      </c>
      <c r="K14" s="6">
        <v>86</v>
      </c>
      <c r="L14" s="6">
        <v>12</v>
      </c>
      <c r="M14" s="10" t="s">
        <v>333</v>
      </c>
      <c r="N14" s="10"/>
    </row>
    <row r="15" customHeight="1" spans="1:14">
      <c r="A15" s="6">
        <v>76163</v>
      </c>
      <c r="B15" s="6" t="s">
        <v>27743</v>
      </c>
      <c r="C15" s="6" t="s">
        <v>27694</v>
      </c>
      <c r="D15" s="6" t="s">
        <v>27695</v>
      </c>
      <c r="E15" s="6" t="s">
        <v>292</v>
      </c>
      <c r="F15" s="6" t="s">
        <v>293</v>
      </c>
      <c r="G15" s="6" t="s">
        <v>27744</v>
      </c>
      <c r="H15" s="6" t="s">
        <v>27745</v>
      </c>
      <c r="I15" s="6" t="s">
        <v>27746</v>
      </c>
      <c r="J15" s="6" t="s">
        <v>27747</v>
      </c>
      <c r="K15" s="6">
        <v>86</v>
      </c>
      <c r="L15" s="6">
        <v>12</v>
      </c>
      <c r="M15" s="10" t="s">
        <v>333</v>
      </c>
      <c r="N15" s="10"/>
    </row>
    <row r="16" customHeight="1" spans="1:14">
      <c r="A16" s="6">
        <v>76183</v>
      </c>
      <c r="B16" s="6" t="s">
        <v>27748</v>
      </c>
      <c r="C16" s="6" t="s">
        <v>27694</v>
      </c>
      <c r="D16" s="6" t="s">
        <v>27695</v>
      </c>
      <c r="E16" s="6" t="s">
        <v>292</v>
      </c>
      <c r="F16" s="6" t="s">
        <v>293</v>
      </c>
      <c r="G16" s="6" t="s">
        <v>27749</v>
      </c>
      <c r="H16" s="6" t="s">
        <v>27750</v>
      </c>
      <c r="I16" s="6" t="s">
        <v>27751</v>
      </c>
      <c r="J16" s="6" t="s">
        <v>27752</v>
      </c>
      <c r="K16" s="6">
        <v>86</v>
      </c>
      <c r="L16" s="6">
        <v>12</v>
      </c>
      <c r="M16" s="10" t="s">
        <v>333</v>
      </c>
      <c r="N16" s="10"/>
    </row>
    <row r="17" customHeight="1" spans="1:14">
      <c r="A17" s="6">
        <v>76209</v>
      </c>
      <c r="B17" s="6" t="s">
        <v>27753</v>
      </c>
      <c r="C17" s="6" t="s">
        <v>27694</v>
      </c>
      <c r="D17" s="6" t="s">
        <v>27695</v>
      </c>
      <c r="E17" s="6" t="s">
        <v>292</v>
      </c>
      <c r="F17" s="6" t="s">
        <v>293</v>
      </c>
      <c r="G17" s="6" t="s">
        <v>27754</v>
      </c>
      <c r="H17" s="6" t="s">
        <v>27755</v>
      </c>
      <c r="I17" s="6" t="s">
        <v>27756</v>
      </c>
      <c r="J17" s="6" t="s">
        <v>27757</v>
      </c>
      <c r="K17" s="6">
        <v>86</v>
      </c>
      <c r="L17" s="6">
        <v>12</v>
      </c>
      <c r="M17" s="10" t="s">
        <v>333</v>
      </c>
      <c r="N17" s="10"/>
    </row>
    <row r="18" customHeight="1" spans="1:14">
      <c r="A18" s="6">
        <v>76229</v>
      </c>
      <c r="B18" s="6" t="s">
        <v>27758</v>
      </c>
      <c r="C18" s="6" t="s">
        <v>27694</v>
      </c>
      <c r="D18" s="6" t="s">
        <v>27695</v>
      </c>
      <c r="E18" s="6" t="s">
        <v>292</v>
      </c>
      <c r="F18" s="6" t="s">
        <v>293</v>
      </c>
      <c r="G18" s="6" t="s">
        <v>27759</v>
      </c>
      <c r="H18" s="6" t="s">
        <v>27760</v>
      </c>
      <c r="I18" s="6" t="s">
        <v>27761</v>
      </c>
      <c r="J18" s="6" t="s">
        <v>27762</v>
      </c>
      <c r="K18" s="6">
        <v>86</v>
      </c>
      <c r="L18" s="6">
        <v>12</v>
      </c>
      <c r="M18" s="10" t="s">
        <v>333</v>
      </c>
      <c r="N18" s="10"/>
    </row>
    <row r="19" customHeight="1" spans="1:14">
      <c r="A19" s="6">
        <v>76241</v>
      </c>
      <c r="B19" s="6" t="s">
        <v>27763</v>
      </c>
      <c r="C19" s="6" t="s">
        <v>27694</v>
      </c>
      <c r="D19" s="6" t="s">
        <v>27695</v>
      </c>
      <c r="E19" s="6" t="s">
        <v>292</v>
      </c>
      <c r="F19" s="6" t="s">
        <v>293</v>
      </c>
      <c r="G19" s="6" t="s">
        <v>27764</v>
      </c>
      <c r="H19" s="6" t="s">
        <v>27765</v>
      </c>
      <c r="I19" s="6" t="s">
        <v>27766</v>
      </c>
      <c r="J19" s="6" t="s">
        <v>27767</v>
      </c>
      <c r="K19" s="6">
        <v>86</v>
      </c>
      <c r="L19" s="6">
        <v>12</v>
      </c>
      <c r="M19" s="10" t="s">
        <v>333</v>
      </c>
      <c r="N19" s="10"/>
    </row>
    <row r="20" customHeight="1" spans="1:14">
      <c r="A20" s="6">
        <v>76272</v>
      </c>
      <c r="B20" s="6" t="s">
        <v>27768</v>
      </c>
      <c r="C20" s="6" t="s">
        <v>27694</v>
      </c>
      <c r="D20" s="6" t="s">
        <v>27695</v>
      </c>
      <c r="E20" s="6" t="s">
        <v>292</v>
      </c>
      <c r="F20" s="6" t="s">
        <v>293</v>
      </c>
      <c r="G20" s="6" t="s">
        <v>27769</v>
      </c>
      <c r="H20" s="6" t="s">
        <v>27770</v>
      </c>
      <c r="I20" s="6" t="s">
        <v>27771</v>
      </c>
      <c r="J20" s="6" t="s">
        <v>27772</v>
      </c>
      <c r="K20" s="6">
        <v>86</v>
      </c>
      <c r="L20" s="6">
        <v>12</v>
      </c>
      <c r="M20" s="10" t="s">
        <v>333</v>
      </c>
      <c r="N20" s="10"/>
    </row>
    <row r="21" customHeight="1" spans="1:14">
      <c r="A21" s="6">
        <v>58638</v>
      </c>
      <c r="B21" s="6" t="s">
        <v>27773</v>
      </c>
      <c r="C21" s="6" t="s">
        <v>27694</v>
      </c>
      <c r="D21" s="6" t="s">
        <v>27695</v>
      </c>
      <c r="E21" s="6" t="s">
        <v>292</v>
      </c>
      <c r="F21" s="6" t="s">
        <v>293</v>
      </c>
      <c r="G21" s="6" t="s">
        <v>27774</v>
      </c>
      <c r="H21" s="6" t="s">
        <v>27775</v>
      </c>
      <c r="I21" s="6" t="s">
        <v>27776</v>
      </c>
      <c r="J21" s="6" t="s">
        <v>27774</v>
      </c>
      <c r="K21" s="6">
        <v>85</v>
      </c>
      <c r="L21" s="6">
        <v>19</v>
      </c>
      <c r="M21" s="10" t="s">
        <v>333</v>
      </c>
      <c r="N21" s="10"/>
    </row>
    <row r="22" customHeight="1" spans="1:14">
      <c r="A22" s="6">
        <v>58686</v>
      </c>
      <c r="B22" s="6" t="s">
        <v>27777</v>
      </c>
      <c r="C22" s="6" t="s">
        <v>27694</v>
      </c>
      <c r="D22" s="6" t="s">
        <v>27695</v>
      </c>
      <c r="E22" s="6" t="s">
        <v>292</v>
      </c>
      <c r="F22" s="6" t="s">
        <v>293</v>
      </c>
      <c r="G22" s="6" t="s">
        <v>27778</v>
      </c>
      <c r="H22" s="6" t="s">
        <v>27775</v>
      </c>
      <c r="I22" s="6" t="s">
        <v>8611</v>
      </c>
      <c r="J22" s="6" t="s">
        <v>27778</v>
      </c>
      <c r="K22" s="6">
        <v>85</v>
      </c>
      <c r="L22" s="6">
        <v>19</v>
      </c>
      <c r="M22" s="10" t="s">
        <v>333</v>
      </c>
      <c r="N22" s="10"/>
    </row>
    <row r="23" customHeight="1" spans="1:14">
      <c r="A23" s="6">
        <v>58825</v>
      </c>
      <c r="B23" s="6" t="s">
        <v>27779</v>
      </c>
      <c r="C23" s="6" t="s">
        <v>27694</v>
      </c>
      <c r="D23" s="6" t="s">
        <v>27695</v>
      </c>
      <c r="E23" s="6" t="s">
        <v>292</v>
      </c>
      <c r="F23" s="6" t="s">
        <v>293</v>
      </c>
      <c r="G23" s="6" t="s">
        <v>27780</v>
      </c>
      <c r="H23" s="6" t="s">
        <v>27781</v>
      </c>
      <c r="I23" s="6" t="s">
        <v>27701</v>
      </c>
      <c r="J23" s="6" t="s">
        <v>27782</v>
      </c>
      <c r="K23" s="6">
        <v>85</v>
      </c>
      <c r="L23" s="6">
        <v>19</v>
      </c>
      <c r="M23" s="10" t="s">
        <v>333</v>
      </c>
      <c r="N23" s="10"/>
    </row>
    <row r="24" customHeight="1" spans="1:14">
      <c r="A24" s="6">
        <v>58897</v>
      </c>
      <c r="B24" s="6" t="s">
        <v>27783</v>
      </c>
      <c r="C24" s="6" t="s">
        <v>27694</v>
      </c>
      <c r="D24" s="6" t="s">
        <v>27695</v>
      </c>
      <c r="E24" s="6" t="s">
        <v>292</v>
      </c>
      <c r="F24" s="6" t="s">
        <v>293</v>
      </c>
      <c r="G24" s="6" t="s">
        <v>27784</v>
      </c>
      <c r="H24" s="6" t="s">
        <v>27785</v>
      </c>
      <c r="I24" s="6" t="s">
        <v>15139</v>
      </c>
      <c r="J24" s="6" t="s">
        <v>27784</v>
      </c>
      <c r="K24" s="6">
        <v>85</v>
      </c>
      <c r="L24" s="6">
        <v>19</v>
      </c>
      <c r="M24" s="10" t="s">
        <v>333</v>
      </c>
      <c r="N24" s="10"/>
    </row>
    <row r="25" customHeight="1" spans="1:14">
      <c r="A25" s="6">
        <v>59188</v>
      </c>
      <c r="B25" s="6" t="s">
        <v>27786</v>
      </c>
      <c r="C25" s="6" t="s">
        <v>27694</v>
      </c>
      <c r="D25" s="6" t="s">
        <v>27695</v>
      </c>
      <c r="E25" s="6" t="s">
        <v>292</v>
      </c>
      <c r="F25" s="6" t="s">
        <v>293</v>
      </c>
      <c r="G25" s="6" t="s">
        <v>27787</v>
      </c>
      <c r="H25" s="6" t="s">
        <v>464</v>
      </c>
      <c r="I25" s="6" t="s">
        <v>27788</v>
      </c>
      <c r="J25" s="6" t="s">
        <v>27787</v>
      </c>
      <c r="K25" s="6">
        <v>85</v>
      </c>
      <c r="L25" s="6">
        <v>19</v>
      </c>
      <c r="M25" s="10" t="s">
        <v>333</v>
      </c>
      <c r="N25" s="10"/>
    </row>
    <row r="26" customHeight="1" spans="1:14">
      <c r="A26" s="6">
        <v>59216</v>
      </c>
      <c r="B26" s="6" t="s">
        <v>27789</v>
      </c>
      <c r="C26" s="6" t="s">
        <v>27694</v>
      </c>
      <c r="D26" s="6" t="s">
        <v>27695</v>
      </c>
      <c r="E26" s="6" t="s">
        <v>292</v>
      </c>
      <c r="F26" s="6" t="s">
        <v>293</v>
      </c>
      <c r="G26" s="6" t="s">
        <v>27790</v>
      </c>
      <c r="H26" s="6" t="s">
        <v>27791</v>
      </c>
      <c r="I26" s="6" t="s">
        <v>27792</v>
      </c>
      <c r="J26" s="6" t="s">
        <v>27790</v>
      </c>
      <c r="K26" s="6">
        <v>85</v>
      </c>
      <c r="L26" s="6">
        <v>19</v>
      </c>
      <c r="M26" s="10" t="s">
        <v>333</v>
      </c>
      <c r="N26" s="10"/>
    </row>
    <row r="27" customHeight="1" spans="1:14">
      <c r="A27" s="6">
        <v>59390</v>
      </c>
      <c r="B27" s="6" t="s">
        <v>27793</v>
      </c>
      <c r="C27" s="6" t="s">
        <v>27694</v>
      </c>
      <c r="D27" s="6" t="s">
        <v>27695</v>
      </c>
      <c r="E27" s="6" t="s">
        <v>292</v>
      </c>
      <c r="F27" s="6" t="s">
        <v>293</v>
      </c>
      <c r="G27" s="6" t="s">
        <v>27794</v>
      </c>
      <c r="H27" s="6" t="s">
        <v>27795</v>
      </c>
      <c r="I27" s="6" t="s">
        <v>27796</v>
      </c>
      <c r="J27" s="6" t="s">
        <v>27794</v>
      </c>
      <c r="K27" s="6">
        <v>85</v>
      </c>
      <c r="L27" s="6">
        <v>19</v>
      </c>
      <c r="M27" s="10" t="s">
        <v>333</v>
      </c>
      <c r="N27" s="10"/>
    </row>
    <row r="28" customHeight="1" spans="1:14">
      <c r="A28" s="6">
        <v>59398</v>
      </c>
      <c r="B28" s="6" t="s">
        <v>27797</v>
      </c>
      <c r="C28" s="6" t="s">
        <v>27694</v>
      </c>
      <c r="D28" s="6" t="s">
        <v>27695</v>
      </c>
      <c r="E28" s="6" t="s">
        <v>292</v>
      </c>
      <c r="F28" s="6" t="s">
        <v>293</v>
      </c>
      <c r="G28" s="6" t="s">
        <v>27798</v>
      </c>
      <c r="H28" s="6" t="s">
        <v>3473</v>
      </c>
      <c r="I28" s="6" t="s">
        <v>27799</v>
      </c>
      <c r="J28" s="6" t="s">
        <v>27798</v>
      </c>
      <c r="K28" s="6">
        <v>85</v>
      </c>
      <c r="L28" s="6">
        <v>19</v>
      </c>
      <c r="M28" s="10" t="s">
        <v>333</v>
      </c>
      <c r="N28" s="10"/>
    </row>
    <row r="29" customHeight="1" spans="1:14">
      <c r="A29" s="6">
        <v>59486</v>
      </c>
      <c r="B29" s="6" t="s">
        <v>27800</v>
      </c>
      <c r="C29" s="6" t="s">
        <v>27694</v>
      </c>
      <c r="D29" s="6" t="s">
        <v>27695</v>
      </c>
      <c r="E29" s="6" t="s">
        <v>292</v>
      </c>
      <c r="F29" s="6" t="s">
        <v>293</v>
      </c>
      <c r="G29" s="6" t="s">
        <v>27801</v>
      </c>
      <c r="H29" s="6" t="s">
        <v>27802</v>
      </c>
      <c r="I29" s="6" t="s">
        <v>27803</v>
      </c>
      <c r="J29" s="6" t="s">
        <v>27801</v>
      </c>
      <c r="K29" s="6">
        <v>83</v>
      </c>
      <c r="L29" s="6">
        <v>27</v>
      </c>
      <c r="M29" s="10" t="s">
        <v>333</v>
      </c>
      <c r="N29" s="10"/>
    </row>
    <row r="30" customHeight="1" spans="1:14">
      <c r="A30" s="6">
        <v>77397</v>
      </c>
      <c r="B30" s="6" t="s">
        <v>27804</v>
      </c>
      <c r="C30" s="6" t="s">
        <v>27694</v>
      </c>
      <c r="D30" s="6" t="s">
        <v>27695</v>
      </c>
      <c r="E30" s="6" t="s">
        <v>292</v>
      </c>
      <c r="F30" s="6" t="s">
        <v>293</v>
      </c>
      <c r="G30" s="6" t="s">
        <v>27805</v>
      </c>
      <c r="H30" s="6" t="s">
        <v>27806</v>
      </c>
      <c r="I30" s="6" t="s">
        <v>27807</v>
      </c>
      <c r="J30" s="6" t="s">
        <v>27805</v>
      </c>
      <c r="K30" s="6">
        <v>83</v>
      </c>
      <c r="L30" s="6">
        <v>27</v>
      </c>
      <c r="M30" s="10" t="s">
        <v>333</v>
      </c>
      <c r="N30" s="10"/>
    </row>
    <row r="31" customHeight="1" spans="1:14">
      <c r="A31" s="6">
        <v>77412</v>
      </c>
      <c r="B31" s="6" t="s">
        <v>27808</v>
      </c>
      <c r="C31" s="6" t="s">
        <v>27694</v>
      </c>
      <c r="D31" s="6" t="s">
        <v>27695</v>
      </c>
      <c r="E31" s="6" t="s">
        <v>292</v>
      </c>
      <c r="F31" s="6" t="s">
        <v>293</v>
      </c>
      <c r="G31" s="6" t="s">
        <v>27809</v>
      </c>
      <c r="H31" s="6" t="s">
        <v>27810</v>
      </c>
      <c r="I31" s="6" t="s">
        <v>27807</v>
      </c>
      <c r="J31" s="6" t="s">
        <v>27809</v>
      </c>
      <c r="K31" s="6">
        <v>83</v>
      </c>
      <c r="L31" s="6">
        <v>27</v>
      </c>
      <c r="M31" s="10" t="s">
        <v>333</v>
      </c>
      <c r="N31" s="10"/>
    </row>
    <row r="32" customHeight="1" spans="1:14">
      <c r="A32" s="6">
        <v>59437</v>
      </c>
      <c r="B32" s="6" t="s">
        <v>27811</v>
      </c>
      <c r="C32" s="6" t="s">
        <v>27694</v>
      </c>
      <c r="D32" s="6" t="s">
        <v>27695</v>
      </c>
      <c r="E32" s="6" t="s">
        <v>292</v>
      </c>
      <c r="F32" s="6" t="s">
        <v>293</v>
      </c>
      <c r="G32" s="6" t="s">
        <v>27812</v>
      </c>
      <c r="H32" s="6" t="s">
        <v>27813</v>
      </c>
      <c r="I32" s="6" t="s">
        <v>27814</v>
      </c>
      <c r="J32" s="6" t="s">
        <v>27812</v>
      </c>
      <c r="K32" s="6">
        <v>82</v>
      </c>
      <c r="L32" s="6">
        <v>30</v>
      </c>
      <c r="M32" s="10" t="s">
        <v>333</v>
      </c>
      <c r="N32" s="10"/>
    </row>
    <row r="33" customHeight="1" spans="1:14">
      <c r="A33" s="6">
        <v>59494</v>
      </c>
      <c r="B33" s="6" t="s">
        <v>27815</v>
      </c>
      <c r="C33" s="6" t="s">
        <v>27694</v>
      </c>
      <c r="D33" s="6" t="s">
        <v>27695</v>
      </c>
      <c r="E33" s="6" t="s">
        <v>292</v>
      </c>
      <c r="F33" s="6" t="s">
        <v>293</v>
      </c>
      <c r="G33" s="6" t="s">
        <v>27816</v>
      </c>
      <c r="H33" s="6" t="s">
        <v>27817</v>
      </c>
      <c r="I33" s="6" t="s">
        <v>17960</v>
      </c>
      <c r="J33" s="6" t="s">
        <v>27816</v>
      </c>
      <c r="K33" s="6">
        <v>82</v>
      </c>
      <c r="L33" s="6">
        <v>30</v>
      </c>
      <c r="M33" s="10" t="s">
        <v>333</v>
      </c>
      <c r="N33" s="10"/>
    </row>
    <row r="34" customHeight="1" spans="1:14">
      <c r="A34" s="6">
        <v>59507</v>
      </c>
      <c r="B34" s="6" t="s">
        <v>27818</v>
      </c>
      <c r="C34" s="6" t="s">
        <v>27694</v>
      </c>
      <c r="D34" s="6" t="s">
        <v>27695</v>
      </c>
      <c r="E34" s="6" t="s">
        <v>292</v>
      </c>
      <c r="F34" s="6" t="s">
        <v>293</v>
      </c>
      <c r="G34" s="6" t="s">
        <v>27819</v>
      </c>
      <c r="H34" s="6" t="s">
        <v>27820</v>
      </c>
      <c r="I34" s="6" t="s">
        <v>10523</v>
      </c>
      <c r="J34" s="6" t="s">
        <v>27819</v>
      </c>
      <c r="K34" s="6">
        <v>82</v>
      </c>
      <c r="L34" s="6">
        <v>30</v>
      </c>
      <c r="M34" s="10" t="s">
        <v>333</v>
      </c>
      <c r="N34" s="10"/>
    </row>
    <row r="35" customHeight="1" spans="1:14">
      <c r="A35" s="6">
        <v>58765</v>
      </c>
      <c r="B35" s="6" t="s">
        <v>27821</v>
      </c>
      <c r="C35" s="6" t="s">
        <v>27694</v>
      </c>
      <c r="D35" s="6" t="s">
        <v>27695</v>
      </c>
      <c r="E35" s="6" t="s">
        <v>292</v>
      </c>
      <c r="F35" s="6" t="s">
        <v>293</v>
      </c>
      <c r="G35" s="6" t="s">
        <v>27822</v>
      </c>
      <c r="H35" s="6" t="s">
        <v>27823</v>
      </c>
      <c r="I35" s="6" t="s">
        <v>27824</v>
      </c>
      <c r="J35" s="6" t="s">
        <v>27825</v>
      </c>
      <c r="K35" s="6">
        <v>76</v>
      </c>
      <c r="L35" s="6">
        <v>33</v>
      </c>
      <c r="M35" s="10" t="s">
        <v>368</v>
      </c>
      <c r="N35" s="10"/>
    </row>
    <row r="36" customHeight="1" spans="1:14">
      <c r="A36" s="6">
        <v>58863</v>
      </c>
      <c r="B36" s="6" t="s">
        <v>27826</v>
      </c>
      <c r="C36" s="6" t="s">
        <v>27694</v>
      </c>
      <c r="D36" s="6" t="s">
        <v>27695</v>
      </c>
      <c r="E36" s="6" t="s">
        <v>292</v>
      </c>
      <c r="F36" s="6" t="s">
        <v>293</v>
      </c>
      <c r="G36" s="6" t="s">
        <v>27827</v>
      </c>
      <c r="H36" s="6" t="s">
        <v>27828</v>
      </c>
      <c r="I36" s="6" t="s">
        <v>27829</v>
      </c>
      <c r="J36" s="6" t="s">
        <v>27830</v>
      </c>
      <c r="K36" s="6">
        <v>76</v>
      </c>
      <c r="L36" s="6">
        <v>33</v>
      </c>
      <c r="M36" s="10" t="s">
        <v>368</v>
      </c>
      <c r="N36" s="10"/>
    </row>
    <row r="37" customHeight="1" spans="1:14">
      <c r="A37" s="6">
        <v>59472</v>
      </c>
      <c r="B37" s="6" t="s">
        <v>27831</v>
      </c>
      <c r="C37" s="6" t="s">
        <v>27694</v>
      </c>
      <c r="D37" s="6" t="s">
        <v>27695</v>
      </c>
      <c r="E37" s="6" t="s">
        <v>292</v>
      </c>
      <c r="F37" s="6" t="s">
        <v>293</v>
      </c>
      <c r="G37" s="6" t="s">
        <v>27832</v>
      </c>
      <c r="H37" s="6" t="s">
        <v>9326</v>
      </c>
      <c r="I37" s="6" t="s">
        <v>27833</v>
      </c>
      <c r="J37" s="6" t="s">
        <v>27834</v>
      </c>
      <c r="K37" s="6">
        <v>76</v>
      </c>
      <c r="L37" s="6">
        <v>33</v>
      </c>
      <c r="M37" s="10" t="s">
        <v>368</v>
      </c>
      <c r="N37" s="10"/>
    </row>
    <row r="38" customHeight="1" spans="1:14">
      <c r="A38" s="6">
        <v>76169</v>
      </c>
      <c r="B38" s="6" t="s">
        <v>27835</v>
      </c>
      <c r="C38" s="6" t="s">
        <v>27694</v>
      </c>
      <c r="D38" s="6" t="s">
        <v>27695</v>
      </c>
      <c r="E38" s="6" t="s">
        <v>292</v>
      </c>
      <c r="F38" s="6" t="s">
        <v>293</v>
      </c>
      <c r="G38" s="6" t="s">
        <v>27836</v>
      </c>
      <c r="H38" s="6" t="s">
        <v>27837</v>
      </c>
      <c r="I38" s="6" t="s">
        <v>27838</v>
      </c>
      <c r="J38" s="6" t="s">
        <v>27839</v>
      </c>
      <c r="K38" s="6">
        <v>76</v>
      </c>
      <c r="L38" s="6">
        <v>33</v>
      </c>
      <c r="M38" s="10" t="s">
        <v>368</v>
      </c>
      <c r="N38" s="10"/>
    </row>
    <row r="39" customHeight="1" spans="1:14">
      <c r="A39" s="6">
        <v>76195</v>
      </c>
      <c r="B39" s="6" t="s">
        <v>27840</v>
      </c>
      <c r="C39" s="6" t="s">
        <v>27694</v>
      </c>
      <c r="D39" s="6" t="s">
        <v>27695</v>
      </c>
      <c r="E39" s="6" t="s">
        <v>292</v>
      </c>
      <c r="F39" s="6" t="s">
        <v>293</v>
      </c>
      <c r="G39" s="6" t="s">
        <v>27841</v>
      </c>
      <c r="H39" s="6" t="s">
        <v>27842</v>
      </c>
      <c r="I39" s="6" t="s">
        <v>27843</v>
      </c>
      <c r="J39" s="6" t="s">
        <v>27844</v>
      </c>
      <c r="K39" s="6">
        <v>76</v>
      </c>
      <c r="L39" s="6">
        <v>33</v>
      </c>
      <c r="M39" s="10" t="s">
        <v>368</v>
      </c>
      <c r="N39" s="10"/>
    </row>
    <row r="40" customHeight="1" spans="1:14">
      <c r="A40" s="6">
        <v>76205</v>
      </c>
      <c r="B40" s="6" t="s">
        <v>27845</v>
      </c>
      <c r="C40" s="6" t="s">
        <v>27694</v>
      </c>
      <c r="D40" s="6" t="s">
        <v>27695</v>
      </c>
      <c r="E40" s="6" t="s">
        <v>292</v>
      </c>
      <c r="F40" s="6" t="s">
        <v>293</v>
      </c>
      <c r="G40" s="6" t="s">
        <v>27846</v>
      </c>
      <c r="H40" s="6" t="s">
        <v>27847</v>
      </c>
      <c r="I40" s="6" t="s">
        <v>27848</v>
      </c>
      <c r="J40" s="6" t="s">
        <v>27849</v>
      </c>
      <c r="K40" s="6">
        <v>76</v>
      </c>
      <c r="L40" s="6">
        <v>33</v>
      </c>
      <c r="M40" s="10" t="s">
        <v>368</v>
      </c>
      <c r="N40" s="10"/>
    </row>
    <row r="41" customHeight="1" spans="1:14">
      <c r="A41" s="6">
        <v>76211</v>
      </c>
      <c r="B41" s="6" t="s">
        <v>27850</v>
      </c>
      <c r="C41" s="6" t="s">
        <v>27694</v>
      </c>
      <c r="D41" s="6" t="s">
        <v>27695</v>
      </c>
      <c r="E41" s="6" t="s">
        <v>292</v>
      </c>
      <c r="F41" s="6" t="s">
        <v>293</v>
      </c>
      <c r="G41" s="6" t="s">
        <v>27851</v>
      </c>
      <c r="H41" s="6" t="s">
        <v>27852</v>
      </c>
      <c r="I41" s="6" t="s">
        <v>27853</v>
      </c>
      <c r="J41" s="6" t="s">
        <v>27854</v>
      </c>
      <c r="K41" s="6">
        <v>76</v>
      </c>
      <c r="L41" s="6">
        <v>33</v>
      </c>
      <c r="M41" s="10" t="s">
        <v>368</v>
      </c>
      <c r="N41" s="10"/>
    </row>
    <row r="42" customHeight="1" spans="1:14">
      <c r="A42" s="6">
        <v>76213</v>
      </c>
      <c r="B42" s="6" t="s">
        <v>27855</v>
      </c>
      <c r="C42" s="6" t="s">
        <v>27694</v>
      </c>
      <c r="D42" s="6" t="s">
        <v>27695</v>
      </c>
      <c r="E42" s="6" t="s">
        <v>292</v>
      </c>
      <c r="F42" s="6" t="s">
        <v>293</v>
      </c>
      <c r="G42" s="6" t="s">
        <v>27856</v>
      </c>
      <c r="H42" s="6" t="s">
        <v>27857</v>
      </c>
      <c r="I42" s="6" t="s">
        <v>27858</v>
      </c>
      <c r="J42" s="6" t="s">
        <v>27859</v>
      </c>
      <c r="K42" s="6">
        <v>76</v>
      </c>
      <c r="L42" s="6">
        <v>33</v>
      </c>
      <c r="M42" s="10" t="s">
        <v>368</v>
      </c>
      <c r="N42" s="10"/>
    </row>
    <row r="43" customHeight="1" spans="1:14">
      <c r="A43" s="6">
        <v>76255</v>
      </c>
      <c r="B43" s="6" t="s">
        <v>27860</v>
      </c>
      <c r="C43" s="6" t="s">
        <v>27694</v>
      </c>
      <c r="D43" s="6" t="s">
        <v>27695</v>
      </c>
      <c r="E43" s="6" t="s">
        <v>292</v>
      </c>
      <c r="F43" s="6" t="s">
        <v>293</v>
      </c>
      <c r="G43" s="6" t="s">
        <v>27861</v>
      </c>
      <c r="H43" s="6" t="s">
        <v>27862</v>
      </c>
      <c r="I43" s="6" t="s">
        <v>27863</v>
      </c>
      <c r="J43" s="6" t="s">
        <v>27864</v>
      </c>
      <c r="K43" s="6">
        <v>76</v>
      </c>
      <c r="L43" s="6">
        <v>33</v>
      </c>
      <c r="M43" s="10" t="s">
        <v>368</v>
      </c>
      <c r="N43" s="10"/>
    </row>
    <row r="44" customHeight="1" spans="1:14">
      <c r="A44" s="6">
        <v>76293</v>
      </c>
      <c r="B44" s="6" t="s">
        <v>27865</v>
      </c>
      <c r="C44" s="6" t="s">
        <v>27694</v>
      </c>
      <c r="D44" s="6" t="s">
        <v>27695</v>
      </c>
      <c r="E44" s="6" t="s">
        <v>292</v>
      </c>
      <c r="F44" s="6" t="s">
        <v>293</v>
      </c>
      <c r="G44" s="6" t="s">
        <v>27866</v>
      </c>
      <c r="H44" s="6" t="s">
        <v>27867</v>
      </c>
      <c r="I44" s="6" t="s">
        <v>27868</v>
      </c>
      <c r="J44" s="6" t="s">
        <v>27869</v>
      </c>
      <c r="K44" s="6">
        <v>76</v>
      </c>
      <c r="L44" s="6">
        <v>33</v>
      </c>
      <c r="M44" s="10" t="s">
        <v>368</v>
      </c>
      <c r="N44" s="10"/>
    </row>
    <row r="45" customHeight="1" spans="1:14">
      <c r="A45" s="6">
        <v>76342</v>
      </c>
      <c r="B45" s="6" t="s">
        <v>27870</v>
      </c>
      <c r="C45" s="6" t="s">
        <v>27694</v>
      </c>
      <c r="D45" s="6" t="s">
        <v>27695</v>
      </c>
      <c r="E45" s="6" t="s">
        <v>292</v>
      </c>
      <c r="F45" s="6" t="s">
        <v>293</v>
      </c>
      <c r="G45" s="6" t="s">
        <v>27871</v>
      </c>
      <c r="H45" s="6" t="s">
        <v>27872</v>
      </c>
      <c r="I45" s="6" t="s">
        <v>27873</v>
      </c>
      <c r="J45" s="6" t="s">
        <v>27874</v>
      </c>
      <c r="K45" s="6">
        <v>76</v>
      </c>
      <c r="L45" s="6">
        <v>33</v>
      </c>
      <c r="M45" s="10" t="s">
        <v>368</v>
      </c>
      <c r="N45" s="10"/>
    </row>
    <row r="46" customHeight="1" spans="1:14">
      <c r="A46" s="6">
        <v>76350</v>
      </c>
      <c r="B46" s="6" t="s">
        <v>27875</v>
      </c>
      <c r="C46" s="6" t="s">
        <v>27694</v>
      </c>
      <c r="D46" s="6" t="s">
        <v>27695</v>
      </c>
      <c r="E46" s="6" t="s">
        <v>292</v>
      </c>
      <c r="F46" s="6" t="s">
        <v>293</v>
      </c>
      <c r="G46" s="6" t="s">
        <v>27876</v>
      </c>
      <c r="H46" s="6" t="s">
        <v>27877</v>
      </c>
      <c r="I46" s="6" t="s">
        <v>27766</v>
      </c>
      <c r="J46" s="6" t="s">
        <v>27878</v>
      </c>
      <c r="K46" s="6">
        <v>76</v>
      </c>
      <c r="L46" s="6">
        <v>33</v>
      </c>
      <c r="M46" s="10" t="s">
        <v>368</v>
      </c>
      <c r="N46" s="10"/>
    </row>
    <row r="47" customHeight="1" spans="1:14">
      <c r="A47" s="6">
        <v>58661</v>
      </c>
      <c r="B47" s="6" t="s">
        <v>27879</v>
      </c>
      <c r="C47" s="6" t="s">
        <v>27694</v>
      </c>
      <c r="D47" s="6" t="s">
        <v>27695</v>
      </c>
      <c r="E47" s="6" t="s">
        <v>292</v>
      </c>
      <c r="F47" s="6" t="s">
        <v>293</v>
      </c>
      <c r="G47" s="6" t="s">
        <v>27880</v>
      </c>
      <c r="H47" s="6" t="s">
        <v>27775</v>
      </c>
      <c r="I47" s="6" t="s">
        <v>27881</v>
      </c>
      <c r="J47" s="6" t="s">
        <v>27880</v>
      </c>
      <c r="K47" s="6">
        <v>75</v>
      </c>
      <c r="L47" s="6">
        <v>45</v>
      </c>
      <c r="M47" s="10" t="s">
        <v>368</v>
      </c>
      <c r="N47" s="10"/>
    </row>
    <row r="48" customHeight="1" spans="1:14">
      <c r="A48" s="6">
        <v>58702</v>
      </c>
      <c r="B48" s="6" t="s">
        <v>27882</v>
      </c>
      <c r="C48" s="6" t="s">
        <v>27694</v>
      </c>
      <c r="D48" s="6" t="s">
        <v>27695</v>
      </c>
      <c r="E48" s="6" t="s">
        <v>292</v>
      </c>
      <c r="F48" s="6" t="s">
        <v>293</v>
      </c>
      <c r="G48" s="6" t="s">
        <v>27883</v>
      </c>
      <c r="H48" s="6" t="s">
        <v>27775</v>
      </c>
      <c r="I48" s="6" t="s">
        <v>27884</v>
      </c>
      <c r="J48" s="6" t="s">
        <v>27883</v>
      </c>
      <c r="K48" s="6">
        <v>75</v>
      </c>
      <c r="L48" s="6">
        <v>45</v>
      </c>
      <c r="M48" s="10" t="s">
        <v>368</v>
      </c>
      <c r="N48" s="10"/>
    </row>
    <row r="49" customHeight="1" spans="1:14">
      <c r="A49" s="6">
        <v>58730</v>
      </c>
      <c r="B49" s="6" t="s">
        <v>27885</v>
      </c>
      <c r="C49" s="6" t="s">
        <v>27694</v>
      </c>
      <c r="D49" s="6" t="s">
        <v>27695</v>
      </c>
      <c r="E49" s="6" t="s">
        <v>292</v>
      </c>
      <c r="F49" s="6" t="s">
        <v>293</v>
      </c>
      <c r="G49" s="6" t="s">
        <v>27886</v>
      </c>
      <c r="H49" s="6" t="s">
        <v>27775</v>
      </c>
      <c r="I49" s="6" t="s">
        <v>27887</v>
      </c>
      <c r="J49" s="6" t="s">
        <v>27886</v>
      </c>
      <c r="K49" s="6">
        <v>75</v>
      </c>
      <c r="L49" s="6">
        <v>45</v>
      </c>
      <c r="M49" s="10" t="s">
        <v>368</v>
      </c>
      <c r="N49" s="10"/>
    </row>
    <row r="50" customHeight="1" spans="1:14">
      <c r="A50" s="6">
        <v>58750</v>
      </c>
      <c r="B50" s="6" t="s">
        <v>27888</v>
      </c>
      <c r="C50" s="6" t="s">
        <v>27694</v>
      </c>
      <c r="D50" s="6" t="s">
        <v>27695</v>
      </c>
      <c r="E50" s="6" t="s">
        <v>292</v>
      </c>
      <c r="F50" s="6" t="s">
        <v>293</v>
      </c>
      <c r="G50" s="6" t="s">
        <v>27889</v>
      </c>
      <c r="H50" s="6" t="s">
        <v>27775</v>
      </c>
      <c r="I50" s="6" t="s">
        <v>27890</v>
      </c>
      <c r="J50" s="6" t="s">
        <v>27889</v>
      </c>
      <c r="K50" s="6">
        <v>75</v>
      </c>
      <c r="L50" s="6">
        <v>45</v>
      </c>
      <c r="M50" s="10" t="s">
        <v>368</v>
      </c>
      <c r="N50" s="10"/>
    </row>
    <row r="51" customHeight="1" spans="1:14">
      <c r="A51" s="6">
        <v>58804</v>
      </c>
      <c r="B51" s="6" t="s">
        <v>27891</v>
      </c>
      <c r="C51" s="6" t="s">
        <v>27694</v>
      </c>
      <c r="D51" s="6" t="s">
        <v>27695</v>
      </c>
      <c r="E51" s="6" t="s">
        <v>292</v>
      </c>
      <c r="F51" s="6" t="s">
        <v>293</v>
      </c>
      <c r="G51" s="6" t="s">
        <v>27892</v>
      </c>
      <c r="H51" s="6" t="s">
        <v>27775</v>
      </c>
      <c r="I51" s="6" t="s">
        <v>27893</v>
      </c>
      <c r="J51" s="6" t="s">
        <v>27892</v>
      </c>
      <c r="K51" s="6">
        <v>75</v>
      </c>
      <c r="L51" s="6">
        <v>45</v>
      </c>
      <c r="M51" s="10" t="s">
        <v>368</v>
      </c>
      <c r="N51" s="10"/>
    </row>
    <row r="52" customHeight="1" spans="1:14">
      <c r="A52" s="6">
        <v>59172</v>
      </c>
      <c r="B52" s="6" t="s">
        <v>27894</v>
      </c>
      <c r="C52" s="6" t="s">
        <v>27694</v>
      </c>
      <c r="D52" s="6" t="s">
        <v>27695</v>
      </c>
      <c r="E52" s="6" t="s">
        <v>292</v>
      </c>
      <c r="F52" s="6" t="s">
        <v>293</v>
      </c>
      <c r="G52" s="6" t="s">
        <v>27895</v>
      </c>
      <c r="H52" s="6" t="s">
        <v>27896</v>
      </c>
      <c r="I52" s="6" t="s">
        <v>27897</v>
      </c>
      <c r="J52" s="6" t="s">
        <v>27895</v>
      </c>
      <c r="K52" s="6">
        <v>75</v>
      </c>
      <c r="L52" s="6">
        <v>45</v>
      </c>
      <c r="M52" s="10" t="s">
        <v>368</v>
      </c>
      <c r="N52" s="10"/>
    </row>
    <row r="53" customHeight="1" spans="1:14">
      <c r="A53" s="6">
        <v>59174</v>
      </c>
      <c r="B53" s="6" t="s">
        <v>27898</v>
      </c>
      <c r="C53" s="6" t="s">
        <v>27694</v>
      </c>
      <c r="D53" s="6" t="s">
        <v>27695</v>
      </c>
      <c r="E53" s="6" t="s">
        <v>292</v>
      </c>
      <c r="F53" s="6" t="s">
        <v>293</v>
      </c>
      <c r="G53" s="6" t="s">
        <v>27899</v>
      </c>
      <c r="H53" s="6" t="s">
        <v>27139</v>
      </c>
      <c r="I53" s="6" t="s">
        <v>27900</v>
      </c>
      <c r="J53" s="6" t="s">
        <v>27899</v>
      </c>
      <c r="K53" s="6">
        <v>75</v>
      </c>
      <c r="L53" s="6">
        <v>45</v>
      </c>
      <c r="M53" s="10" t="s">
        <v>368</v>
      </c>
      <c r="N53" s="10"/>
    </row>
    <row r="54" customHeight="1" spans="1:14">
      <c r="A54" s="6">
        <v>59232</v>
      </c>
      <c r="B54" s="6" t="s">
        <v>27901</v>
      </c>
      <c r="C54" s="6" t="s">
        <v>27694</v>
      </c>
      <c r="D54" s="6" t="s">
        <v>27695</v>
      </c>
      <c r="E54" s="6" t="s">
        <v>292</v>
      </c>
      <c r="F54" s="6" t="s">
        <v>293</v>
      </c>
      <c r="G54" s="6" t="s">
        <v>27902</v>
      </c>
      <c r="H54" s="6" t="s">
        <v>27903</v>
      </c>
      <c r="I54" s="6" t="s">
        <v>27904</v>
      </c>
      <c r="J54" s="6" t="s">
        <v>27902</v>
      </c>
      <c r="K54" s="6">
        <v>75</v>
      </c>
      <c r="L54" s="6">
        <v>45</v>
      </c>
      <c r="M54" s="10" t="s">
        <v>368</v>
      </c>
      <c r="N54" s="10"/>
    </row>
    <row r="55" customHeight="1" spans="1:14">
      <c r="A55" s="6">
        <v>59330</v>
      </c>
      <c r="B55" s="6" t="s">
        <v>27905</v>
      </c>
      <c r="C55" s="6" t="s">
        <v>27694</v>
      </c>
      <c r="D55" s="6" t="s">
        <v>27695</v>
      </c>
      <c r="E55" s="6" t="s">
        <v>292</v>
      </c>
      <c r="F55" s="6" t="s">
        <v>293</v>
      </c>
      <c r="G55" s="6" t="s">
        <v>27906</v>
      </c>
      <c r="H55" s="6" t="s">
        <v>5419</v>
      </c>
      <c r="I55" s="6" t="s">
        <v>27907</v>
      </c>
      <c r="J55" s="6" t="s">
        <v>27906</v>
      </c>
      <c r="K55" s="6">
        <v>75</v>
      </c>
      <c r="L55" s="6">
        <v>45</v>
      </c>
      <c r="M55" s="10" t="s">
        <v>368</v>
      </c>
      <c r="N55" s="10"/>
    </row>
    <row r="56" customHeight="1" spans="1:14">
      <c r="A56" s="6">
        <v>59341</v>
      </c>
      <c r="B56" s="6" t="s">
        <v>27908</v>
      </c>
      <c r="C56" s="6" t="s">
        <v>27694</v>
      </c>
      <c r="D56" s="6" t="s">
        <v>27695</v>
      </c>
      <c r="E56" s="6" t="s">
        <v>292</v>
      </c>
      <c r="F56" s="6" t="s">
        <v>293</v>
      </c>
      <c r="G56" s="6" t="s">
        <v>27909</v>
      </c>
      <c r="H56" s="6" t="s">
        <v>27910</v>
      </c>
      <c r="I56" s="6" t="s">
        <v>27911</v>
      </c>
      <c r="J56" s="6" t="s">
        <v>27909</v>
      </c>
      <c r="K56" s="6">
        <v>75</v>
      </c>
      <c r="L56" s="6">
        <v>45</v>
      </c>
      <c r="M56" s="10" t="s">
        <v>368</v>
      </c>
      <c r="N56" s="10"/>
    </row>
    <row r="57" customHeight="1" spans="1:14">
      <c r="A57" s="6">
        <v>59380</v>
      </c>
      <c r="B57" s="6" t="s">
        <v>27912</v>
      </c>
      <c r="C57" s="6" t="s">
        <v>27694</v>
      </c>
      <c r="D57" s="6" t="s">
        <v>27695</v>
      </c>
      <c r="E57" s="6" t="s">
        <v>292</v>
      </c>
      <c r="F57" s="6" t="s">
        <v>293</v>
      </c>
      <c r="G57" s="6" t="s">
        <v>27913</v>
      </c>
      <c r="H57" s="6" t="s">
        <v>27914</v>
      </c>
      <c r="I57" s="6" t="s">
        <v>27915</v>
      </c>
      <c r="J57" s="6" t="s">
        <v>27913</v>
      </c>
      <c r="K57" s="6">
        <v>75</v>
      </c>
      <c r="L57" s="6">
        <v>45</v>
      </c>
      <c r="M57" s="10" t="s">
        <v>368</v>
      </c>
      <c r="N57" s="10"/>
    </row>
    <row r="58" customHeight="1" spans="1:14">
      <c r="A58" s="6">
        <v>59388</v>
      </c>
      <c r="B58" s="6" t="s">
        <v>27916</v>
      </c>
      <c r="C58" s="6" t="s">
        <v>27694</v>
      </c>
      <c r="D58" s="6" t="s">
        <v>27695</v>
      </c>
      <c r="E58" s="6" t="s">
        <v>292</v>
      </c>
      <c r="F58" s="6" t="s">
        <v>293</v>
      </c>
      <c r="G58" s="6" t="s">
        <v>27917</v>
      </c>
      <c r="H58" s="6" t="s">
        <v>27918</v>
      </c>
      <c r="I58" s="6" t="s">
        <v>27919</v>
      </c>
      <c r="J58" s="6" t="s">
        <v>27917</v>
      </c>
      <c r="K58" s="6">
        <v>75</v>
      </c>
      <c r="L58" s="6">
        <v>45</v>
      </c>
      <c r="M58" s="10" t="s">
        <v>368</v>
      </c>
      <c r="N58" s="10"/>
    </row>
    <row r="59" customHeight="1" spans="1:14">
      <c r="A59" s="6">
        <v>59403</v>
      </c>
      <c r="B59" s="6" t="s">
        <v>27920</v>
      </c>
      <c r="C59" s="6" t="s">
        <v>27694</v>
      </c>
      <c r="D59" s="6" t="s">
        <v>27695</v>
      </c>
      <c r="E59" s="6" t="s">
        <v>292</v>
      </c>
      <c r="F59" s="6" t="s">
        <v>293</v>
      </c>
      <c r="G59" s="6" t="s">
        <v>27921</v>
      </c>
      <c r="H59" s="6" t="s">
        <v>464</v>
      </c>
      <c r="I59" s="6" t="s">
        <v>27922</v>
      </c>
      <c r="J59" s="6" t="s">
        <v>27921</v>
      </c>
      <c r="K59" s="6">
        <v>75</v>
      </c>
      <c r="L59" s="6">
        <v>45</v>
      </c>
      <c r="M59" s="10" t="s">
        <v>368</v>
      </c>
      <c r="N59" s="10"/>
    </row>
    <row r="60" customHeight="1" spans="1:14">
      <c r="A60" s="6">
        <v>59490</v>
      </c>
      <c r="B60" s="6" t="s">
        <v>27923</v>
      </c>
      <c r="C60" s="6" t="s">
        <v>27694</v>
      </c>
      <c r="D60" s="6" t="s">
        <v>27695</v>
      </c>
      <c r="E60" s="6" t="s">
        <v>292</v>
      </c>
      <c r="F60" s="6" t="s">
        <v>293</v>
      </c>
      <c r="G60" s="6" t="s">
        <v>27924</v>
      </c>
      <c r="H60" s="6" t="s">
        <v>27925</v>
      </c>
      <c r="I60" s="6" t="s">
        <v>27926</v>
      </c>
      <c r="J60" s="6" t="s">
        <v>27924</v>
      </c>
      <c r="K60" s="6">
        <v>75</v>
      </c>
      <c r="L60" s="6">
        <v>45</v>
      </c>
      <c r="M60" s="10" t="s">
        <v>368</v>
      </c>
      <c r="N60" s="10"/>
    </row>
    <row r="61" customHeight="1" spans="1:14">
      <c r="A61" s="6">
        <v>59504</v>
      </c>
      <c r="B61" s="6" t="s">
        <v>27927</v>
      </c>
      <c r="C61" s="6" t="s">
        <v>27694</v>
      </c>
      <c r="D61" s="6" t="s">
        <v>27695</v>
      </c>
      <c r="E61" s="6" t="s">
        <v>292</v>
      </c>
      <c r="F61" s="6" t="s">
        <v>293</v>
      </c>
      <c r="G61" s="6" t="s">
        <v>27928</v>
      </c>
      <c r="H61" s="6" t="s">
        <v>27929</v>
      </c>
      <c r="I61" s="6" t="s">
        <v>27930</v>
      </c>
      <c r="J61" s="6" t="s">
        <v>27928</v>
      </c>
      <c r="K61" s="6">
        <v>75</v>
      </c>
      <c r="L61" s="6">
        <v>45</v>
      </c>
      <c r="M61" s="10" t="s">
        <v>368</v>
      </c>
      <c r="N61" s="10"/>
    </row>
    <row r="62" customHeight="1" spans="1:14">
      <c r="A62" s="6">
        <v>60497</v>
      </c>
      <c r="B62" s="6" t="s">
        <v>27931</v>
      </c>
      <c r="C62" s="6" t="s">
        <v>27694</v>
      </c>
      <c r="D62" s="6" t="s">
        <v>27695</v>
      </c>
      <c r="E62" s="6" t="s">
        <v>292</v>
      </c>
      <c r="F62" s="6" t="s">
        <v>293</v>
      </c>
      <c r="G62" s="6" t="s">
        <v>27932</v>
      </c>
      <c r="H62" s="6" t="s">
        <v>27933</v>
      </c>
      <c r="I62" s="6" t="s">
        <v>27934</v>
      </c>
      <c r="J62" s="6" t="s">
        <v>27932</v>
      </c>
      <c r="K62" s="6">
        <v>75</v>
      </c>
      <c r="L62" s="6">
        <v>45</v>
      </c>
      <c r="M62" s="10" t="s">
        <v>368</v>
      </c>
      <c r="N62" s="10"/>
    </row>
    <row r="63" customHeight="1" spans="1:14">
      <c r="A63" s="6">
        <v>61931</v>
      </c>
      <c r="B63" s="6" t="s">
        <v>27935</v>
      </c>
      <c r="C63" s="6" t="s">
        <v>27694</v>
      </c>
      <c r="D63" s="6" t="s">
        <v>27695</v>
      </c>
      <c r="E63" s="6" t="s">
        <v>292</v>
      </c>
      <c r="F63" s="6" t="s">
        <v>293</v>
      </c>
      <c r="G63" s="6" t="s">
        <v>27936</v>
      </c>
      <c r="H63" s="6" t="s">
        <v>15931</v>
      </c>
      <c r="I63" s="6" t="s">
        <v>27937</v>
      </c>
      <c r="J63" s="6" t="s">
        <v>27936</v>
      </c>
      <c r="K63" s="6">
        <v>75</v>
      </c>
      <c r="L63" s="6">
        <v>45</v>
      </c>
      <c r="M63" s="10" t="s">
        <v>368</v>
      </c>
      <c r="N63" s="10"/>
    </row>
    <row r="64" customHeight="1" spans="1:14">
      <c r="A64" s="6">
        <v>62101</v>
      </c>
      <c r="B64" s="6" t="s">
        <v>27938</v>
      </c>
      <c r="C64" s="6" t="s">
        <v>27694</v>
      </c>
      <c r="D64" s="6" t="s">
        <v>27695</v>
      </c>
      <c r="E64" s="6" t="s">
        <v>292</v>
      </c>
      <c r="F64" s="6" t="s">
        <v>293</v>
      </c>
      <c r="G64" s="6" t="s">
        <v>27939</v>
      </c>
      <c r="H64" s="6" t="s">
        <v>27940</v>
      </c>
      <c r="I64" s="6" t="s">
        <v>27941</v>
      </c>
      <c r="J64" s="6" t="s">
        <v>27939</v>
      </c>
      <c r="K64" s="6">
        <v>75</v>
      </c>
      <c r="L64" s="6">
        <v>45</v>
      </c>
      <c r="M64" s="10" t="s">
        <v>368</v>
      </c>
      <c r="N64" s="10"/>
    </row>
    <row r="65" customHeight="1" spans="1:14">
      <c r="A65" s="6">
        <v>62111</v>
      </c>
      <c r="B65" s="6" t="s">
        <v>27942</v>
      </c>
      <c r="C65" s="6" t="s">
        <v>27694</v>
      </c>
      <c r="D65" s="6" t="s">
        <v>27695</v>
      </c>
      <c r="E65" s="6" t="s">
        <v>292</v>
      </c>
      <c r="F65" s="6" t="s">
        <v>293</v>
      </c>
      <c r="G65" s="6" t="s">
        <v>27943</v>
      </c>
      <c r="H65" s="6" t="s">
        <v>27944</v>
      </c>
      <c r="I65" s="6" t="s">
        <v>27941</v>
      </c>
      <c r="J65" s="6" t="s">
        <v>27943</v>
      </c>
      <c r="K65" s="6">
        <v>75</v>
      </c>
      <c r="L65" s="6">
        <v>45</v>
      </c>
      <c r="M65" s="10" t="s">
        <v>368</v>
      </c>
      <c r="N65" s="10"/>
    </row>
    <row r="66" customHeight="1" spans="1:14">
      <c r="A66" s="6">
        <v>62137</v>
      </c>
      <c r="B66" s="6" t="s">
        <v>27945</v>
      </c>
      <c r="C66" s="6" t="s">
        <v>27694</v>
      </c>
      <c r="D66" s="6" t="s">
        <v>27695</v>
      </c>
      <c r="E66" s="6" t="s">
        <v>292</v>
      </c>
      <c r="F66" s="6" t="s">
        <v>293</v>
      </c>
      <c r="G66" s="6" t="s">
        <v>27946</v>
      </c>
      <c r="H66" s="6" t="s">
        <v>27947</v>
      </c>
      <c r="I66" s="6" t="s">
        <v>27941</v>
      </c>
      <c r="J66" s="6" t="s">
        <v>27946</v>
      </c>
      <c r="K66" s="6">
        <v>75</v>
      </c>
      <c r="L66" s="6">
        <v>45</v>
      </c>
      <c r="M66" s="10" t="s">
        <v>368</v>
      </c>
      <c r="N66" s="10"/>
    </row>
    <row r="67" customHeight="1" spans="1:14">
      <c r="A67" s="6">
        <v>62150</v>
      </c>
      <c r="B67" s="6" t="s">
        <v>27948</v>
      </c>
      <c r="C67" s="6" t="s">
        <v>27694</v>
      </c>
      <c r="D67" s="6" t="s">
        <v>27695</v>
      </c>
      <c r="E67" s="6" t="s">
        <v>292</v>
      </c>
      <c r="F67" s="6" t="s">
        <v>293</v>
      </c>
      <c r="G67" s="6" t="s">
        <v>27949</v>
      </c>
      <c r="H67" s="6" t="s">
        <v>27950</v>
      </c>
      <c r="I67" s="6" t="s">
        <v>27941</v>
      </c>
      <c r="J67" s="6" t="s">
        <v>27949</v>
      </c>
      <c r="K67" s="6">
        <v>75</v>
      </c>
      <c r="L67" s="6">
        <v>45</v>
      </c>
      <c r="M67" s="10" t="s">
        <v>368</v>
      </c>
      <c r="N67" s="10"/>
    </row>
    <row r="68" customHeight="1" spans="1:14">
      <c r="A68" s="6">
        <v>76744</v>
      </c>
      <c r="B68" s="6" t="s">
        <v>27951</v>
      </c>
      <c r="C68" s="6" t="s">
        <v>27694</v>
      </c>
      <c r="D68" s="6" t="s">
        <v>27695</v>
      </c>
      <c r="E68" s="6" t="s">
        <v>292</v>
      </c>
      <c r="F68" s="6" t="s">
        <v>293</v>
      </c>
      <c r="G68" s="6" t="s">
        <v>27952</v>
      </c>
      <c r="H68" s="6" t="s">
        <v>27953</v>
      </c>
      <c r="I68" s="6" t="s">
        <v>27713</v>
      </c>
      <c r="J68" s="6" t="s">
        <v>27952</v>
      </c>
      <c r="K68" s="6">
        <v>75</v>
      </c>
      <c r="L68" s="6">
        <v>45</v>
      </c>
      <c r="M68" s="10" t="s">
        <v>368</v>
      </c>
      <c r="N68" s="10"/>
    </row>
    <row r="69" customHeight="1" spans="1:14">
      <c r="A69" s="6">
        <v>76833</v>
      </c>
      <c r="B69" s="6" t="s">
        <v>27954</v>
      </c>
      <c r="C69" s="6" t="s">
        <v>27694</v>
      </c>
      <c r="D69" s="6" t="s">
        <v>27695</v>
      </c>
      <c r="E69" s="6" t="s">
        <v>292</v>
      </c>
      <c r="F69" s="6" t="s">
        <v>293</v>
      </c>
      <c r="G69" s="6" t="s">
        <v>27955</v>
      </c>
      <c r="H69" s="6" t="s">
        <v>27956</v>
      </c>
      <c r="I69" s="6" t="s">
        <v>27713</v>
      </c>
      <c r="J69" s="6" t="s">
        <v>27955</v>
      </c>
      <c r="K69" s="6">
        <v>75</v>
      </c>
      <c r="L69" s="6">
        <v>45</v>
      </c>
      <c r="M69" s="10" t="s">
        <v>368</v>
      </c>
      <c r="N69" s="10"/>
    </row>
    <row r="70" customHeight="1" spans="1:14">
      <c r="A70" s="6">
        <v>77325</v>
      </c>
      <c r="B70" s="6" t="s">
        <v>27957</v>
      </c>
      <c r="C70" s="6" t="s">
        <v>27694</v>
      </c>
      <c r="D70" s="6" t="s">
        <v>27695</v>
      </c>
      <c r="E70" s="6" t="s">
        <v>292</v>
      </c>
      <c r="F70" s="6" t="s">
        <v>293</v>
      </c>
      <c r="G70" s="6" t="s">
        <v>27958</v>
      </c>
      <c r="H70" s="6" t="s">
        <v>27465</v>
      </c>
      <c r="I70" s="6" t="s">
        <v>27959</v>
      </c>
      <c r="J70" s="6" t="s">
        <v>27958</v>
      </c>
      <c r="K70" s="6">
        <v>75</v>
      </c>
      <c r="L70" s="6">
        <v>45</v>
      </c>
      <c r="M70" s="10" t="s">
        <v>368</v>
      </c>
      <c r="N70" s="10"/>
    </row>
    <row r="71" customHeight="1" spans="1:14">
      <c r="A71" s="6">
        <v>77373</v>
      </c>
      <c r="B71" s="6" t="s">
        <v>27960</v>
      </c>
      <c r="C71" s="6" t="s">
        <v>27694</v>
      </c>
      <c r="D71" s="6" t="s">
        <v>27695</v>
      </c>
      <c r="E71" s="6" t="s">
        <v>292</v>
      </c>
      <c r="F71" s="6" t="s">
        <v>293</v>
      </c>
      <c r="G71" s="6" t="s">
        <v>27961</v>
      </c>
      <c r="H71" s="6" t="s">
        <v>27962</v>
      </c>
      <c r="I71" s="6" t="s">
        <v>27713</v>
      </c>
      <c r="J71" s="6" t="s">
        <v>27961</v>
      </c>
      <c r="K71" s="6">
        <v>75</v>
      </c>
      <c r="L71" s="6">
        <v>45</v>
      </c>
      <c r="M71" s="10" t="s">
        <v>368</v>
      </c>
      <c r="N71" s="10"/>
    </row>
    <row r="72" customHeight="1" spans="1:14">
      <c r="A72" s="6">
        <v>77454</v>
      </c>
      <c r="B72" s="6" t="s">
        <v>27963</v>
      </c>
      <c r="C72" s="6" t="s">
        <v>27694</v>
      </c>
      <c r="D72" s="6" t="s">
        <v>27695</v>
      </c>
      <c r="E72" s="6" t="s">
        <v>292</v>
      </c>
      <c r="F72" s="6" t="s">
        <v>293</v>
      </c>
      <c r="G72" s="6" t="s">
        <v>27964</v>
      </c>
      <c r="H72" s="6" t="s">
        <v>27806</v>
      </c>
      <c r="I72" s="6" t="s">
        <v>27807</v>
      </c>
      <c r="J72" s="6" t="s">
        <v>27964</v>
      </c>
      <c r="K72" s="6">
        <v>75</v>
      </c>
      <c r="L72" s="6">
        <v>45</v>
      </c>
      <c r="M72" s="10" t="s">
        <v>368</v>
      </c>
      <c r="N72" s="10"/>
    </row>
    <row r="73" customHeight="1" spans="1:14">
      <c r="A73" s="6">
        <v>58772</v>
      </c>
      <c r="B73" s="6" t="s">
        <v>27965</v>
      </c>
      <c r="C73" s="6" t="s">
        <v>27694</v>
      </c>
      <c r="D73" s="6" t="s">
        <v>27695</v>
      </c>
      <c r="E73" s="6" t="s">
        <v>292</v>
      </c>
      <c r="F73" s="6" t="s">
        <v>293</v>
      </c>
      <c r="G73" s="6" t="s">
        <v>27966</v>
      </c>
      <c r="H73" s="6" t="s">
        <v>27775</v>
      </c>
      <c r="I73" s="6" t="s">
        <v>27967</v>
      </c>
      <c r="J73" s="6" t="s">
        <v>27966</v>
      </c>
      <c r="K73" s="6">
        <v>75</v>
      </c>
      <c r="L73" s="6">
        <v>45</v>
      </c>
      <c r="M73" s="10" t="s">
        <v>368</v>
      </c>
      <c r="N73" s="10"/>
    </row>
    <row r="74" customHeight="1" spans="1:14">
      <c r="A74" s="6">
        <v>58849</v>
      </c>
      <c r="B74" s="6" t="s">
        <v>27968</v>
      </c>
      <c r="C74" s="6" t="s">
        <v>27694</v>
      </c>
      <c r="D74" s="6" t="s">
        <v>27695</v>
      </c>
      <c r="E74" s="6" t="s">
        <v>292</v>
      </c>
      <c r="F74" s="6" t="s">
        <v>293</v>
      </c>
      <c r="G74" s="6" t="s">
        <v>27969</v>
      </c>
      <c r="H74" s="6" t="s">
        <v>27775</v>
      </c>
      <c r="I74" s="6" t="s">
        <v>15139</v>
      </c>
      <c r="J74" s="6" t="s">
        <v>27969</v>
      </c>
      <c r="K74" s="6">
        <v>75</v>
      </c>
      <c r="L74" s="6">
        <v>45</v>
      </c>
      <c r="M74" s="10" t="s">
        <v>368</v>
      </c>
      <c r="N74" s="10"/>
    </row>
    <row r="75" customHeight="1" spans="1:14">
      <c r="A75" s="6"/>
      <c r="B75" s="6"/>
      <c r="C75" s="6"/>
      <c r="D75" s="6"/>
      <c r="E75" s="6"/>
      <c r="F75" s="6"/>
      <c r="G75" s="6"/>
      <c r="H75" s="6"/>
      <c r="I75" s="6"/>
      <c r="J75" s="6"/>
      <c r="K75" s="6"/>
      <c r="L75" s="6"/>
      <c r="M75" s="10"/>
      <c r="N75" s="10"/>
    </row>
    <row r="76" customHeight="1" spans="1:14">
      <c r="A76" s="6">
        <v>58789</v>
      </c>
      <c r="B76" s="6" t="s">
        <v>27970</v>
      </c>
      <c r="C76" s="6" t="s">
        <v>27694</v>
      </c>
      <c r="D76" s="6" t="s">
        <v>27695</v>
      </c>
      <c r="E76" s="6" t="s">
        <v>292</v>
      </c>
      <c r="F76" s="6" t="s">
        <v>2067</v>
      </c>
      <c r="G76" s="6" t="s">
        <v>27971</v>
      </c>
      <c r="H76" s="6" t="s">
        <v>27972</v>
      </c>
      <c r="I76" s="6" t="s">
        <v>27713</v>
      </c>
      <c r="J76" s="6" t="s">
        <v>27973</v>
      </c>
      <c r="K76" s="6">
        <v>95</v>
      </c>
      <c r="L76" s="6">
        <v>1</v>
      </c>
      <c r="M76" s="9" t="s">
        <v>298</v>
      </c>
      <c r="N76" s="10" t="s">
        <v>299</v>
      </c>
    </row>
    <row r="77" customHeight="1" spans="1:14">
      <c r="A77" s="6">
        <v>59141</v>
      </c>
      <c r="B77" s="6" t="s">
        <v>27974</v>
      </c>
      <c r="C77" s="6" t="s">
        <v>27694</v>
      </c>
      <c r="D77" s="6" t="s">
        <v>27695</v>
      </c>
      <c r="E77" s="6" t="s">
        <v>292</v>
      </c>
      <c r="F77" s="6" t="s">
        <v>2067</v>
      </c>
      <c r="G77" s="6" t="s">
        <v>27975</v>
      </c>
      <c r="H77" s="6" t="s">
        <v>3609</v>
      </c>
      <c r="I77" s="6" t="s">
        <v>27976</v>
      </c>
      <c r="J77" s="6" t="s">
        <v>27975</v>
      </c>
      <c r="K77" s="6">
        <v>93</v>
      </c>
      <c r="L77" s="6">
        <v>2</v>
      </c>
      <c r="M77" s="9" t="s">
        <v>311</v>
      </c>
      <c r="N77" s="10" t="s">
        <v>299</v>
      </c>
    </row>
    <row r="78" customHeight="1" spans="1:14">
      <c r="A78" s="6">
        <v>76198</v>
      </c>
      <c r="B78" s="6" t="s">
        <v>27977</v>
      </c>
      <c r="C78" s="6" t="s">
        <v>27694</v>
      </c>
      <c r="D78" s="6" t="s">
        <v>27695</v>
      </c>
      <c r="E78" s="6" t="s">
        <v>292</v>
      </c>
      <c r="F78" s="6" t="s">
        <v>2067</v>
      </c>
      <c r="G78" s="6" t="s">
        <v>27978</v>
      </c>
      <c r="H78" s="6" t="s">
        <v>27979</v>
      </c>
      <c r="I78" s="6" t="s">
        <v>27980</v>
      </c>
      <c r="J78" s="6" t="s">
        <v>27981</v>
      </c>
      <c r="K78" s="6">
        <v>92</v>
      </c>
      <c r="L78" s="6">
        <v>3</v>
      </c>
      <c r="M78" s="9" t="s">
        <v>322</v>
      </c>
      <c r="N78" s="10" t="s">
        <v>299</v>
      </c>
    </row>
    <row r="79" customHeight="1" spans="1:14">
      <c r="A79" s="6">
        <v>58802</v>
      </c>
      <c r="B79" s="6" t="s">
        <v>27982</v>
      </c>
      <c r="C79" s="6" t="s">
        <v>27694</v>
      </c>
      <c r="D79" s="6" t="s">
        <v>27695</v>
      </c>
      <c r="E79" s="6" t="s">
        <v>292</v>
      </c>
      <c r="F79" s="6" t="s">
        <v>2067</v>
      </c>
      <c r="G79" s="6" t="s">
        <v>27983</v>
      </c>
      <c r="H79" s="6" t="s">
        <v>27984</v>
      </c>
      <c r="I79" s="6" t="s">
        <v>27985</v>
      </c>
      <c r="J79" s="6" t="s">
        <v>27986</v>
      </c>
      <c r="K79" s="6">
        <v>91</v>
      </c>
      <c r="L79" s="6">
        <v>4</v>
      </c>
      <c r="M79" s="10" t="s">
        <v>642</v>
      </c>
      <c r="N79" s="10" t="s">
        <v>299</v>
      </c>
    </row>
    <row r="80" customHeight="1" spans="1:14">
      <c r="A80" s="6">
        <v>58810</v>
      </c>
      <c r="B80" s="6" t="s">
        <v>27987</v>
      </c>
      <c r="C80" s="6" t="s">
        <v>27694</v>
      </c>
      <c r="D80" s="6" t="s">
        <v>27695</v>
      </c>
      <c r="E80" s="6" t="s">
        <v>292</v>
      </c>
      <c r="F80" s="6" t="s">
        <v>2067</v>
      </c>
      <c r="G80" s="6" t="s">
        <v>27988</v>
      </c>
      <c r="H80" s="6" t="s">
        <v>27989</v>
      </c>
      <c r="I80" s="6" t="s">
        <v>27713</v>
      </c>
      <c r="J80" s="6" t="s">
        <v>27990</v>
      </c>
      <c r="K80" s="6">
        <v>91</v>
      </c>
      <c r="L80" s="6">
        <v>4</v>
      </c>
      <c r="M80" s="10" t="s">
        <v>642</v>
      </c>
      <c r="N80" s="10" t="s">
        <v>299</v>
      </c>
    </row>
    <row r="81" customHeight="1" spans="1:14">
      <c r="A81" s="6">
        <v>59444</v>
      </c>
      <c r="B81" s="6" t="s">
        <v>27991</v>
      </c>
      <c r="C81" s="6" t="s">
        <v>27694</v>
      </c>
      <c r="D81" s="6" t="s">
        <v>27695</v>
      </c>
      <c r="E81" s="6" t="s">
        <v>292</v>
      </c>
      <c r="F81" s="6" t="s">
        <v>2067</v>
      </c>
      <c r="G81" s="6" t="s">
        <v>27992</v>
      </c>
      <c r="H81" s="6" t="s">
        <v>27993</v>
      </c>
      <c r="I81" s="6" t="s">
        <v>27994</v>
      </c>
      <c r="J81" s="6" t="s">
        <v>27992</v>
      </c>
      <c r="K81" s="6">
        <v>91</v>
      </c>
      <c r="L81" s="6">
        <v>4</v>
      </c>
      <c r="M81" s="10" t="s">
        <v>642</v>
      </c>
      <c r="N81" s="10" t="s">
        <v>299</v>
      </c>
    </row>
    <row r="82" customHeight="1" spans="1:14">
      <c r="A82" s="6">
        <v>76189</v>
      </c>
      <c r="B82" s="6" t="s">
        <v>27995</v>
      </c>
      <c r="C82" s="6" t="s">
        <v>27694</v>
      </c>
      <c r="D82" s="6" t="s">
        <v>27695</v>
      </c>
      <c r="E82" s="6" t="s">
        <v>292</v>
      </c>
      <c r="F82" s="6" t="s">
        <v>2067</v>
      </c>
      <c r="G82" s="6" t="s">
        <v>27996</v>
      </c>
      <c r="H82" s="6" t="s">
        <v>27997</v>
      </c>
      <c r="I82" s="6" t="s">
        <v>27998</v>
      </c>
      <c r="J82" s="6" t="s">
        <v>27999</v>
      </c>
      <c r="K82" s="6">
        <v>91</v>
      </c>
      <c r="L82" s="6">
        <v>4</v>
      </c>
      <c r="M82" s="10" t="s">
        <v>642</v>
      </c>
      <c r="N82" s="10" t="s">
        <v>299</v>
      </c>
    </row>
    <row r="83" customHeight="1" spans="1:14">
      <c r="A83" s="6">
        <v>77378</v>
      </c>
      <c r="B83" s="6" t="s">
        <v>28000</v>
      </c>
      <c r="C83" s="6" t="s">
        <v>27694</v>
      </c>
      <c r="D83" s="6" t="s">
        <v>27695</v>
      </c>
      <c r="E83" s="6" t="s">
        <v>292</v>
      </c>
      <c r="F83" s="6" t="s">
        <v>2067</v>
      </c>
      <c r="G83" s="6" t="s">
        <v>28001</v>
      </c>
      <c r="H83" s="6" t="s">
        <v>28002</v>
      </c>
      <c r="I83" s="6" t="s">
        <v>28003</v>
      </c>
      <c r="J83" s="6" t="s">
        <v>28001</v>
      </c>
      <c r="K83" s="6">
        <v>91</v>
      </c>
      <c r="L83" s="6">
        <v>4</v>
      </c>
      <c r="M83" s="10" t="s">
        <v>642</v>
      </c>
      <c r="N83" s="10" t="s">
        <v>299</v>
      </c>
    </row>
    <row r="84" customHeight="1" spans="1:14">
      <c r="A84" s="6">
        <v>77393</v>
      </c>
      <c r="B84" s="6" t="s">
        <v>28004</v>
      </c>
      <c r="C84" s="6" t="s">
        <v>27694</v>
      </c>
      <c r="D84" s="6" t="s">
        <v>27695</v>
      </c>
      <c r="E84" s="6" t="s">
        <v>292</v>
      </c>
      <c r="F84" s="6" t="s">
        <v>2067</v>
      </c>
      <c r="G84" s="6" t="s">
        <v>28005</v>
      </c>
      <c r="H84" s="6" t="s">
        <v>27810</v>
      </c>
      <c r="I84" s="6" t="s">
        <v>28003</v>
      </c>
      <c r="J84" s="6" t="s">
        <v>28005</v>
      </c>
      <c r="K84" s="6">
        <v>91</v>
      </c>
      <c r="L84" s="6">
        <v>4</v>
      </c>
      <c r="M84" s="10" t="s">
        <v>642</v>
      </c>
      <c r="N84" s="10" t="s">
        <v>299</v>
      </c>
    </row>
    <row r="85" customHeight="1" spans="1:14">
      <c r="A85" s="6">
        <v>76179</v>
      </c>
      <c r="B85" s="6" t="s">
        <v>28006</v>
      </c>
      <c r="C85" s="6" t="s">
        <v>27694</v>
      </c>
      <c r="D85" s="6" t="s">
        <v>27695</v>
      </c>
      <c r="E85" s="6" t="s">
        <v>292</v>
      </c>
      <c r="F85" s="6" t="s">
        <v>2067</v>
      </c>
      <c r="G85" s="6" t="s">
        <v>28007</v>
      </c>
      <c r="H85" s="6" t="s">
        <v>28008</v>
      </c>
      <c r="I85" s="6" t="s">
        <v>28009</v>
      </c>
      <c r="J85" s="6" t="s">
        <v>28010</v>
      </c>
      <c r="K85" s="6">
        <v>90</v>
      </c>
      <c r="L85" s="6">
        <v>10</v>
      </c>
      <c r="M85" s="10" t="s">
        <v>642</v>
      </c>
      <c r="N85" s="10" t="s">
        <v>299</v>
      </c>
    </row>
    <row r="86" customHeight="1" spans="1:14">
      <c r="A86" s="6">
        <v>58660</v>
      </c>
      <c r="B86" s="6" t="s">
        <v>28011</v>
      </c>
      <c r="C86" s="6" t="s">
        <v>27694</v>
      </c>
      <c r="D86" s="6" t="s">
        <v>27695</v>
      </c>
      <c r="E86" s="6" t="s">
        <v>292</v>
      </c>
      <c r="F86" s="6" t="s">
        <v>2067</v>
      </c>
      <c r="G86" s="6" t="s">
        <v>28012</v>
      </c>
      <c r="H86" s="6" t="s">
        <v>28008</v>
      </c>
      <c r="I86" s="6" t="s">
        <v>28013</v>
      </c>
      <c r="J86" s="6" t="s">
        <v>28014</v>
      </c>
      <c r="K86" s="6">
        <v>88</v>
      </c>
      <c r="L86" s="6">
        <v>11</v>
      </c>
      <c r="M86" s="10" t="s">
        <v>333</v>
      </c>
      <c r="N86" s="10"/>
    </row>
    <row r="87" customHeight="1" spans="1:14">
      <c r="A87" s="6">
        <v>76152</v>
      </c>
      <c r="B87" s="6" t="s">
        <v>28015</v>
      </c>
      <c r="C87" s="6" t="s">
        <v>27694</v>
      </c>
      <c r="D87" s="6" t="s">
        <v>27695</v>
      </c>
      <c r="E87" s="6" t="s">
        <v>292</v>
      </c>
      <c r="F87" s="6" t="s">
        <v>2067</v>
      </c>
      <c r="G87" s="6" t="s">
        <v>28016</v>
      </c>
      <c r="H87" s="6" t="s">
        <v>27740</v>
      </c>
      <c r="I87" s="6" t="s">
        <v>27741</v>
      </c>
      <c r="J87" s="6" t="s">
        <v>17589</v>
      </c>
      <c r="K87" s="6">
        <v>88</v>
      </c>
      <c r="L87" s="6">
        <v>11</v>
      </c>
      <c r="M87" s="10" t="s">
        <v>333</v>
      </c>
      <c r="N87" s="10"/>
    </row>
    <row r="88" customHeight="1" spans="1:14">
      <c r="A88" s="6">
        <v>76182</v>
      </c>
      <c r="B88" s="6" t="s">
        <v>28017</v>
      </c>
      <c r="C88" s="6" t="s">
        <v>27694</v>
      </c>
      <c r="D88" s="6" t="s">
        <v>27695</v>
      </c>
      <c r="E88" s="6" t="s">
        <v>292</v>
      </c>
      <c r="F88" s="6" t="s">
        <v>2067</v>
      </c>
      <c r="G88" s="6" t="s">
        <v>28018</v>
      </c>
      <c r="H88" s="6" t="s">
        <v>28019</v>
      </c>
      <c r="I88" s="6" t="s">
        <v>28020</v>
      </c>
      <c r="J88" s="6" t="s">
        <v>28021</v>
      </c>
      <c r="K88" s="6">
        <v>88</v>
      </c>
      <c r="L88" s="6">
        <v>11</v>
      </c>
      <c r="M88" s="10" t="s">
        <v>333</v>
      </c>
      <c r="N88" s="10"/>
    </row>
    <row r="89" customHeight="1" spans="1:14">
      <c r="A89" s="6">
        <v>76190</v>
      </c>
      <c r="B89" s="6" t="s">
        <v>28022</v>
      </c>
      <c r="C89" s="6" t="s">
        <v>27694</v>
      </c>
      <c r="D89" s="6" t="s">
        <v>27695</v>
      </c>
      <c r="E89" s="6" t="s">
        <v>292</v>
      </c>
      <c r="F89" s="6" t="s">
        <v>2067</v>
      </c>
      <c r="G89" s="6" t="s">
        <v>28023</v>
      </c>
      <c r="H89" s="6" t="s">
        <v>27979</v>
      </c>
      <c r="I89" s="6" t="s">
        <v>27980</v>
      </c>
      <c r="J89" s="6" t="s">
        <v>28024</v>
      </c>
      <c r="K89" s="6">
        <v>88</v>
      </c>
      <c r="L89" s="6">
        <v>11</v>
      </c>
      <c r="M89" s="10" t="s">
        <v>333</v>
      </c>
      <c r="N89" s="10"/>
    </row>
    <row r="90" customHeight="1" spans="1:14">
      <c r="A90" s="6">
        <v>76200</v>
      </c>
      <c r="B90" s="6" t="s">
        <v>28025</v>
      </c>
      <c r="C90" s="6" t="s">
        <v>27694</v>
      </c>
      <c r="D90" s="6" t="s">
        <v>27695</v>
      </c>
      <c r="E90" s="6" t="s">
        <v>292</v>
      </c>
      <c r="F90" s="6" t="s">
        <v>2067</v>
      </c>
      <c r="G90" s="6" t="s">
        <v>28026</v>
      </c>
      <c r="H90" s="6" t="s">
        <v>28027</v>
      </c>
      <c r="I90" s="6" t="s">
        <v>28028</v>
      </c>
      <c r="J90" s="6" t="s">
        <v>28029</v>
      </c>
      <c r="K90" s="6">
        <v>88</v>
      </c>
      <c r="L90" s="6">
        <v>11</v>
      </c>
      <c r="M90" s="10" t="s">
        <v>333</v>
      </c>
      <c r="N90" s="10"/>
    </row>
    <row r="91" customHeight="1" spans="1:14">
      <c r="A91" s="6">
        <v>76204</v>
      </c>
      <c r="B91" s="6" t="s">
        <v>28030</v>
      </c>
      <c r="C91" s="6" t="s">
        <v>27694</v>
      </c>
      <c r="D91" s="6" t="s">
        <v>27695</v>
      </c>
      <c r="E91" s="6" t="s">
        <v>292</v>
      </c>
      <c r="F91" s="6" t="s">
        <v>2067</v>
      </c>
      <c r="G91" s="6" t="s">
        <v>28031</v>
      </c>
      <c r="H91" s="6" t="s">
        <v>9434</v>
      </c>
      <c r="I91" s="6" t="s">
        <v>27843</v>
      </c>
      <c r="J91" s="6" t="s">
        <v>28032</v>
      </c>
      <c r="K91" s="6">
        <v>88</v>
      </c>
      <c r="L91" s="6">
        <v>11</v>
      </c>
      <c r="M91" s="10" t="s">
        <v>333</v>
      </c>
      <c r="N91" s="10"/>
    </row>
    <row r="92" customHeight="1" spans="1:14">
      <c r="A92" s="6">
        <v>76232</v>
      </c>
      <c r="B92" s="6" t="s">
        <v>28033</v>
      </c>
      <c r="C92" s="6" t="s">
        <v>27694</v>
      </c>
      <c r="D92" s="6" t="s">
        <v>27695</v>
      </c>
      <c r="E92" s="6" t="s">
        <v>292</v>
      </c>
      <c r="F92" s="6" t="s">
        <v>2067</v>
      </c>
      <c r="G92" s="6" t="s">
        <v>28034</v>
      </c>
      <c r="H92" s="6" t="s">
        <v>28035</v>
      </c>
      <c r="I92" s="6" t="s">
        <v>28036</v>
      </c>
      <c r="J92" s="6" t="s">
        <v>28037</v>
      </c>
      <c r="K92" s="6">
        <v>88</v>
      </c>
      <c r="L92" s="6">
        <v>11</v>
      </c>
      <c r="M92" s="10" t="s">
        <v>333</v>
      </c>
      <c r="N92" s="10"/>
    </row>
    <row r="93" customHeight="1" spans="1:14">
      <c r="A93" s="6">
        <v>76286</v>
      </c>
      <c r="B93" s="6" t="s">
        <v>28038</v>
      </c>
      <c r="C93" s="6" t="s">
        <v>27694</v>
      </c>
      <c r="D93" s="6" t="s">
        <v>27695</v>
      </c>
      <c r="E93" s="6" t="s">
        <v>292</v>
      </c>
      <c r="F93" s="6" t="s">
        <v>2067</v>
      </c>
      <c r="G93" s="6" t="s">
        <v>28039</v>
      </c>
      <c r="H93" s="6" t="s">
        <v>28040</v>
      </c>
      <c r="I93" s="6" t="s">
        <v>28041</v>
      </c>
      <c r="J93" s="6" t="s">
        <v>28042</v>
      </c>
      <c r="K93" s="6">
        <v>88</v>
      </c>
      <c r="L93" s="6">
        <v>11</v>
      </c>
      <c r="M93" s="10" t="s">
        <v>333</v>
      </c>
      <c r="N93" s="10"/>
    </row>
    <row r="94" customHeight="1" spans="1:14">
      <c r="A94" s="6">
        <v>76307</v>
      </c>
      <c r="B94" s="6" t="s">
        <v>28043</v>
      </c>
      <c r="C94" s="6" t="s">
        <v>27694</v>
      </c>
      <c r="D94" s="6" t="s">
        <v>27695</v>
      </c>
      <c r="E94" s="6" t="s">
        <v>292</v>
      </c>
      <c r="F94" s="6" t="s">
        <v>2067</v>
      </c>
      <c r="G94" s="6" t="s">
        <v>28044</v>
      </c>
      <c r="H94" s="6" t="s">
        <v>6978</v>
      </c>
      <c r="I94" s="6" t="s">
        <v>28045</v>
      </c>
      <c r="J94" s="6" t="s">
        <v>28046</v>
      </c>
      <c r="K94" s="6">
        <v>88</v>
      </c>
      <c r="L94" s="6">
        <v>11</v>
      </c>
      <c r="M94" s="10" t="s">
        <v>333</v>
      </c>
      <c r="N94" s="10"/>
    </row>
    <row r="95" customHeight="1" spans="1:14">
      <c r="A95" s="6">
        <v>76314</v>
      </c>
      <c r="B95" s="6" t="s">
        <v>28047</v>
      </c>
      <c r="C95" s="6" t="s">
        <v>27694</v>
      </c>
      <c r="D95" s="6" t="s">
        <v>27695</v>
      </c>
      <c r="E95" s="6" t="s">
        <v>292</v>
      </c>
      <c r="F95" s="6" t="s">
        <v>2067</v>
      </c>
      <c r="G95" s="6" t="s">
        <v>28048</v>
      </c>
      <c r="H95" s="6" t="s">
        <v>28049</v>
      </c>
      <c r="I95" s="6" t="s">
        <v>28050</v>
      </c>
      <c r="J95" s="6" t="s">
        <v>28051</v>
      </c>
      <c r="K95" s="6">
        <v>88</v>
      </c>
      <c r="L95" s="6">
        <v>11</v>
      </c>
      <c r="M95" s="10" t="s">
        <v>333</v>
      </c>
      <c r="N95" s="10"/>
    </row>
    <row r="96" customHeight="1" spans="1:14">
      <c r="A96" s="6">
        <v>76320</v>
      </c>
      <c r="B96" s="6" t="s">
        <v>28052</v>
      </c>
      <c r="C96" s="6" t="s">
        <v>27694</v>
      </c>
      <c r="D96" s="6" t="s">
        <v>27695</v>
      </c>
      <c r="E96" s="6" t="s">
        <v>292</v>
      </c>
      <c r="F96" s="6" t="s">
        <v>2067</v>
      </c>
      <c r="G96" s="6" t="s">
        <v>28053</v>
      </c>
      <c r="H96" s="6" t="s">
        <v>4157</v>
      </c>
      <c r="I96" s="6" t="s">
        <v>28054</v>
      </c>
      <c r="J96" s="6" t="s">
        <v>28055</v>
      </c>
      <c r="K96" s="6">
        <v>88</v>
      </c>
      <c r="L96" s="6">
        <v>11</v>
      </c>
      <c r="M96" s="10" t="s">
        <v>333</v>
      </c>
      <c r="N96" s="10"/>
    </row>
    <row r="97" customHeight="1" spans="1:14">
      <c r="A97" s="6">
        <v>58715</v>
      </c>
      <c r="B97" s="6" t="s">
        <v>28056</v>
      </c>
      <c r="C97" s="6" t="s">
        <v>27694</v>
      </c>
      <c r="D97" s="6" t="s">
        <v>27695</v>
      </c>
      <c r="E97" s="6" t="s">
        <v>292</v>
      </c>
      <c r="F97" s="6" t="s">
        <v>2067</v>
      </c>
      <c r="G97" s="6" t="s">
        <v>28057</v>
      </c>
      <c r="H97" s="6" t="s">
        <v>27775</v>
      </c>
      <c r="I97" s="6" t="s">
        <v>28058</v>
      </c>
      <c r="J97" s="6" t="s">
        <v>28057</v>
      </c>
      <c r="K97" s="6">
        <v>85</v>
      </c>
      <c r="L97" s="6">
        <v>22</v>
      </c>
      <c r="M97" s="10" t="s">
        <v>333</v>
      </c>
      <c r="N97" s="10"/>
    </row>
    <row r="98" customHeight="1" spans="1:14">
      <c r="A98" s="6">
        <v>58743</v>
      </c>
      <c r="B98" s="6" t="s">
        <v>28059</v>
      </c>
      <c r="C98" s="6" t="s">
        <v>27694</v>
      </c>
      <c r="D98" s="6" t="s">
        <v>27695</v>
      </c>
      <c r="E98" s="6" t="s">
        <v>292</v>
      </c>
      <c r="F98" s="6" t="s">
        <v>2067</v>
      </c>
      <c r="G98" s="6" t="s">
        <v>28060</v>
      </c>
      <c r="H98" s="6" t="s">
        <v>27775</v>
      </c>
      <c r="I98" s="6" t="s">
        <v>28061</v>
      </c>
      <c r="J98" s="6" t="s">
        <v>28060</v>
      </c>
      <c r="K98" s="6">
        <v>85</v>
      </c>
      <c r="L98" s="6">
        <v>22</v>
      </c>
      <c r="M98" s="10" t="s">
        <v>333</v>
      </c>
      <c r="N98" s="10"/>
    </row>
    <row r="99" customHeight="1" spans="1:14">
      <c r="A99" s="6">
        <v>58778</v>
      </c>
      <c r="B99" s="6" t="s">
        <v>28062</v>
      </c>
      <c r="C99" s="6" t="s">
        <v>27694</v>
      </c>
      <c r="D99" s="6" t="s">
        <v>27695</v>
      </c>
      <c r="E99" s="6" t="s">
        <v>292</v>
      </c>
      <c r="F99" s="6" t="s">
        <v>2067</v>
      </c>
      <c r="G99" s="6" t="s">
        <v>28063</v>
      </c>
      <c r="H99" s="6" t="s">
        <v>28064</v>
      </c>
      <c r="I99" s="6" t="s">
        <v>28065</v>
      </c>
      <c r="J99" s="6" t="s">
        <v>28066</v>
      </c>
      <c r="K99" s="6">
        <v>85</v>
      </c>
      <c r="L99" s="6">
        <v>22</v>
      </c>
      <c r="M99" s="10" t="s">
        <v>333</v>
      </c>
      <c r="N99" s="10"/>
    </row>
    <row r="100" customHeight="1" spans="1:14">
      <c r="A100" s="6">
        <v>59396</v>
      </c>
      <c r="B100" s="6" t="s">
        <v>28067</v>
      </c>
      <c r="C100" s="6" t="s">
        <v>27694</v>
      </c>
      <c r="D100" s="6" t="s">
        <v>27695</v>
      </c>
      <c r="E100" s="6" t="s">
        <v>292</v>
      </c>
      <c r="F100" s="6" t="s">
        <v>2067</v>
      </c>
      <c r="G100" s="6" t="s">
        <v>28068</v>
      </c>
      <c r="H100" s="6" t="s">
        <v>3473</v>
      </c>
      <c r="I100" s="6" t="s">
        <v>27799</v>
      </c>
      <c r="J100" s="6" t="s">
        <v>28068</v>
      </c>
      <c r="K100" s="6">
        <v>85</v>
      </c>
      <c r="L100" s="6">
        <v>22</v>
      </c>
      <c r="M100" s="10" t="s">
        <v>333</v>
      </c>
      <c r="N100" s="10"/>
    </row>
    <row r="101" customHeight="1" spans="1:14">
      <c r="A101" s="6">
        <v>59401</v>
      </c>
      <c r="B101" s="6" t="s">
        <v>28069</v>
      </c>
      <c r="C101" s="6" t="s">
        <v>27694</v>
      </c>
      <c r="D101" s="6" t="s">
        <v>27695</v>
      </c>
      <c r="E101" s="6" t="s">
        <v>292</v>
      </c>
      <c r="F101" s="6" t="s">
        <v>2067</v>
      </c>
      <c r="G101" s="6" t="s">
        <v>28070</v>
      </c>
      <c r="H101" s="6" t="s">
        <v>28071</v>
      </c>
      <c r="I101" s="6" t="s">
        <v>28072</v>
      </c>
      <c r="J101" s="6" t="s">
        <v>28070</v>
      </c>
      <c r="K101" s="6">
        <v>85</v>
      </c>
      <c r="L101" s="6">
        <v>22</v>
      </c>
      <c r="M101" s="10" t="s">
        <v>333</v>
      </c>
      <c r="N101" s="10"/>
    </row>
    <row r="102" customHeight="1" spans="1:14">
      <c r="A102" s="6">
        <v>60572</v>
      </c>
      <c r="B102" s="6" t="s">
        <v>28073</v>
      </c>
      <c r="C102" s="6" t="s">
        <v>27694</v>
      </c>
      <c r="D102" s="6" t="s">
        <v>27695</v>
      </c>
      <c r="E102" s="6" t="s">
        <v>292</v>
      </c>
      <c r="F102" s="6" t="s">
        <v>2067</v>
      </c>
      <c r="G102" s="6" t="s">
        <v>28074</v>
      </c>
      <c r="H102" s="6" t="s">
        <v>28075</v>
      </c>
      <c r="I102" s="6" t="s">
        <v>28076</v>
      </c>
      <c r="J102" s="6" t="s">
        <v>28074</v>
      </c>
      <c r="K102" s="6">
        <v>85</v>
      </c>
      <c r="L102" s="6">
        <v>22</v>
      </c>
      <c r="M102" s="10" t="s">
        <v>333</v>
      </c>
      <c r="N102" s="10"/>
    </row>
    <row r="103" customHeight="1" spans="1:14">
      <c r="A103" s="6">
        <v>60944</v>
      </c>
      <c r="B103" s="6" t="s">
        <v>28077</v>
      </c>
      <c r="C103" s="6" t="s">
        <v>27694</v>
      </c>
      <c r="D103" s="6" t="s">
        <v>27695</v>
      </c>
      <c r="E103" s="6" t="s">
        <v>292</v>
      </c>
      <c r="F103" s="6" t="s">
        <v>2067</v>
      </c>
      <c r="G103" s="6" t="s">
        <v>28078</v>
      </c>
      <c r="H103" s="6" t="s">
        <v>28079</v>
      </c>
      <c r="I103" s="6" t="s">
        <v>28080</v>
      </c>
      <c r="J103" s="6" t="s">
        <v>28078</v>
      </c>
      <c r="K103" s="6">
        <v>85</v>
      </c>
      <c r="L103" s="6">
        <v>22</v>
      </c>
      <c r="M103" s="10" t="s">
        <v>333</v>
      </c>
      <c r="N103" s="10"/>
    </row>
    <row r="104" customHeight="1" spans="1:14">
      <c r="A104" s="6">
        <v>77427</v>
      </c>
      <c r="B104" s="6" t="s">
        <v>28081</v>
      </c>
      <c r="C104" s="6" t="s">
        <v>27694</v>
      </c>
      <c r="D104" s="6" t="s">
        <v>27695</v>
      </c>
      <c r="E104" s="6" t="s">
        <v>292</v>
      </c>
      <c r="F104" s="6" t="s">
        <v>2067</v>
      </c>
      <c r="G104" s="6" t="s">
        <v>28082</v>
      </c>
      <c r="H104" s="6" t="s">
        <v>28083</v>
      </c>
      <c r="I104" s="6" t="s">
        <v>28084</v>
      </c>
      <c r="J104" s="6" t="s">
        <v>28082</v>
      </c>
      <c r="K104" s="6">
        <v>85</v>
      </c>
      <c r="L104" s="6">
        <v>22</v>
      </c>
      <c r="M104" s="10" t="s">
        <v>333</v>
      </c>
      <c r="N104" s="10"/>
    </row>
    <row r="105" customHeight="1" spans="1:14">
      <c r="A105" s="6">
        <v>77592</v>
      </c>
      <c r="B105" s="6" t="s">
        <v>28085</v>
      </c>
      <c r="C105" s="6" t="s">
        <v>27694</v>
      </c>
      <c r="D105" s="6" t="s">
        <v>27695</v>
      </c>
      <c r="E105" s="6" t="s">
        <v>292</v>
      </c>
      <c r="F105" s="6" t="s">
        <v>2067</v>
      </c>
      <c r="G105" s="6" t="s">
        <v>28086</v>
      </c>
      <c r="H105" s="6" t="s">
        <v>28087</v>
      </c>
      <c r="I105" s="6" t="s">
        <v>28003</v>
      </c>
      <c r="J105" s="6" t="s">
        <v>28086</v>
      </c>
      <c r="K105" s="6">
        <v>85</v>
      </c>
      <c r="L105" s="6">
        <v>22</v>
      </c>
      <c r="M105" s="10" t="s">
        <v>333</v>
      </c>
      <c r="N105" s="10"/>
    </row>
    <row r="106" customHeight="1" spans="1:14">
      <c r="A106" s="6">
        <v>58723</v>
      </c>
      <c r="B106" s="6" t="s">
        <v>28088</v>
      </c>
      <c r="C106" s="6" t="s">
        <v>27694</v>
      </c>
      <c r="D106" s="6" t="s">
        <v>27695</v>
      </c>
      <c r="E106" s="6" t="s">
        <v>292</v>
      </c>
      <c r="F106" s="6" t="s">
        <v>2067</v>
      </c>
      <c r="G106" s="6" t="s">
        <v>28089</v>
      </c>
      <c r="H106" s="6" t="s">
        <v>23548</v>
      </c>
      <c r="I106" s="6" t="s">
        <v>28090</v>
      </c>
      <c r="J106" s="6" t="s">
        <v>28091</v>
      </c>
      <c r="K106" s="6">
        <v>78</v>
      </c>
      <c r="L106" s="6">
        <v>31</v>
      </c>
      <c r="M106" s="10" t="s">
        <v>368</v>
      </c>
      <c r="N106" s="10"/>
    </row>
    <row r="107" customHeight="1" spans="1:14">
      <c r="A107" s="6">
        <v>58736</v>
      </c>
      <c r="B107" s="6" t="s">
        <v>28092</v>
      </c>
      <c r="C107" s="6" t="s">
        <v>27694</v>
      </c>
      <c r="D107" s="6" t="s">
        <v>27695</v>
      </c>
      <c r="E107" s="6" t="s">
        <v>292</v>
      </c>
      <c r="F107" s="6" t="s">
        <v>2067</v>
      </c>
      <c r="G107" s="6" t="s">
        <v>28093</v>
      </c>
      <c r="H107" s="6" t="s">
        <v>27823</v>
      </c>
      <c r="I107" s="6" t="s">
        <v>27824</v>
      </c>
      <c r="J107" s="6" t="s">
        <v>28094</v>
      </c>
      <c r="K107" s="6">
        <v>78</v>
      </c>
      <c r="L107" s="6">
        <v>31</v>
      </c>
      <c r="M107" s="10" t="s">
        <v>368</v>
      </c>
      <c r="N107" s="10"/>
    </row>
    <row r="108" customHeight="1" spans="1:14">
      <c r="A108" s="6">
        <v>58853</v>
      </c>
      <c r="B108" s="6" t="s">
        <v>28095</v>
      </c>
      <c r="C108" s="6" t="s">
        <v>27694</v>
      </c>
      <c r="D108" s="6" t="s">
        <v>27695</v>
      </c>
      <c r="E108" s="6" t="s">
        <v>292</v>
      </c>
      <c r="F108" s="6" t="s">
        <v>2067</v>
      </c>
      <c r="G108" s="6" t="s">
        <v>28096</v>
      </c>
      <c r="H108" s="6" t="s">
        <v>27781</v>
      </c>
      <c r="I108" s="6" t="s">
        <v>27701</v>
      </c>
      <c r="J108" s="6" t="s">
        <v>28097</v>
      </c>
      <c r="K108" s="6">
        <v>78</v>
      </c>
      <c r="L108" s="6">
        <v>31</v>
      </c>
      <c r="M108" s="10" t="s">
        <v>368</v>
      </c>
      <c r="N108" s="10"/>
    </row>
    <row r="109" customHeight="1" spans="1:14">
      <c r="A109" s="6">
        <v>76186</v>
      </c>
      <c r="B109" s="6" t="s">
        <v>28098</v>
      </c>
      <c r="C109" s="6" t="s">
        <v>27694</v>
      </c>
      <c r="D109" s="6" t="s">
        <v>27695</v>
      </c>
      <c r="E109" s="6" t="s">
        <v>292</v>
      </c>
      <c r="F109" s="6" t="s">
        <v>2067</v>
      </c>
      <c r="G109" s="6" t="s">
        <v>28099</v>
      </c>
      <c r="H109" s="6" t="s">
        <v>28100</v>
      </c>
      <c r="I109" s="6" t="s">
        <v>28101</v>
      </c>
      <c r="J109" s="6" t="s">
        <v>28102</v>
      </c>
      <c r="K109" s="6">
        <v>78</v>
      </c>
      <c r="L109" s="6">
        <v>31</v>
      </c>
      <c r="M109" s="10" t="s">
        <v>368</v>
      </c>
      <c r="N109" s="10"/>
    </row>
    <row r="110" customHeight="1" spans="1:14">
      <c r="A110" s="6">
        <v>76210</v>
      </c>
      <c r="B110" s="6" t="s">
        <v>28103</v>
      </c>
      <c r="C110" s="6" t="s">
        <v>27694</v>
      </c>
      <c r="D110" s="6" t="s">
        <v>27695</v>
      </c>
      <c r="E110" s="6" t="s">
        <v>292</v>
      </c>
      <c r="F110" s="6" t="s">
        <v>2067</v>
      </c>
      <c r="G110" s="6" t="s">
        <v>28104</v>
      </c>
      <c r="H110" s="6" t="s">
        <v>28105</v>
      </c>
      <c r="I110" s="6" t="s">
        <v>28106</v>
      </c>
      <c r="J110" s="6" t="s">
        <v>28107</v>
      </c>
      <c r="K110" s="6">
        <v>78</v>
      </c>
      <c r="L110" s="6">
        <v>31</v>
      </c>
      <c r="M110" s="10" t="s">
        <v>368</v>
      </c>
      <c r="N110" s="10"/>
    </row>
    <row r="111" customHeight="1" spans="1:14">
      <c r="A111" s="6">
        <v>76217</v>
      </c>
      <c r="B111" s="6" t="s">
        <v>28108</v>
      </c>
      <c r="C111" s="6" t="s">
        <v>27694</v>
      </c>
      <c r="D111" s="6" t="s">
        <v>27695</v>
      </c>
      <c r="E111" s="6" t="s">
        <v>292</v>
      </c>
      <c r="F111" s="6" t="s">
        <v>2067</v>
      </c>
      <c r="G111" s="6" t="s">
        <v>28109</v>
      </c>
      <c r="H111" s="6" t="s">
        <v>28110</v>
      </c>
      <c r="I111" s="6" t="s">
        <v>28111</v>
      </c>
      <c r="J111" s="6" t="s">
        <v>28112</v>
      </c>
      <c r="K111" s="6">
        <v>78</v>
      </c>
      <c r="L111" s="6">
        <v>31</v>
      </c>
      <c r="M111" s="10" t="s">
        <v>368</v>
      </c>
      <c r="N111" s="10"/>
    </row>
    <row r="112" customHeight="1" spans="1:14">
      <c r="A112" s="6">
        <v>76219</v>
      </c>
      <c r="B112" s="6" t="s">
        <v>28113</v>
      </c>
      <c r="C112" s="6" t="s">
        <v>27694</v>
      </c>
      <c r="D112" s="6" t="s">
        <v>27695</v>
      </c>
      <c r="E112" s="6" t="s">
        <v>292</v>
      </c>
      <c r="F112" s="6" t="s">
        <v>2067</v>
      </c>
      <c r="G112" s="6" t="s">
        <v>28114</v>
      </c>
      <c r="H112" s="6" t="s">
        <v>28115</v>
      </c>
      <c r="I112" s="6" t="s">
        <v>28116</v>
      </c>
      <c r="J112" s="6" t="s">
        <v>28117</v>
      </c>
      <c r="K112" s="6">
        <v>78</v>
      </c>
      <c r="L112" s="6">
        <v>31</v>
      </c>
      <c r="M112" s="10" t="s">
        <v>368</v>
      </c>
      <c r="N112" s="10"/>
    </row>
    <row r="113" customHeight="1" spans="1:14">
      <c r="A113" s="6">
        <v>76243</v>
      </c>
      <c r="B113" s="6" t="s">
        <v>28118</v>
      </c>
      <c r="C113" s="6" t="s">
        <v>27694</v>
      </c>
      <c r="D113" s="6" t="s">
        <v>27695</v>
      </c>
      <c r="E113" s="6" t="s">
        <v>292</v>
      </c>
      <c r="F113" s="6" t="s">
        <v>2067</v>
      </c>
      <c r="G113" s="6" t="s">
        <v>28119</v>
      </c>
      <c r="H113" s="6" t="s">
        <v>28120</v>
      </c>
      <c r="I113" s="6" t="s">
        <v>28121</v>
      </c>
      <c r="J113" s="6" t="s">
        <v>28122</v>
      </c>
      <c r="K113" s="6">
        <v>78</v>
      </c>
      <c r="L113" s="6">
        <v>31</v>
      </c>
      <c r="M113" s="10" t="s">
        <v>368</v>
      </c>
      <c r="N113" s="10"/>
    </row>
    <row r="114" customHeight="1" spans="1:14">
      <c r="A114" s="6">
        <v>76252</v>
      </c>
      <c r="B114" s="6" t="s">
        <v>28123</v>
      </c>
      <c r="C114" s="6" t="s">
        <v>27694</v>
      </c>
      <c r="D114" s="6" t="s">
        <v>27695</v>
      </c>
      <c r="E114" s="6" t="s">
        <v>292</v>
      </c>
      <c r="F114" s="6" t="s">
        <v>2067</v>
      </c>
      <c r="G114" s="6" t="s">
        <v>28124</v>
      </c>
      <c r="H114" s="6" t="s">
        <v>28125</v>
      </c>
      <c r="I114" s="6" t="s">
        <v>27863</v>
      </c>
      <c r="J114" s="6" t="s">
        <v>28126</v>
      </c>
      <c r="K114" s="6">
        <v>78</v>
      </c>
      <c r="L114" s="6">
        <v>31</v>
      </c>
      <c r="M114" s="10" t="s">
        <v>368</v>
      </c>
      <c r="N114" s="10"/>
    </row>
    <row r="115" customHeight="1" spans="1:14">
      <c r="A115" s="6">
        <v>76261</v>
      </c>
      <c r="B115" s="6" t="s">
        <v>28127</v>
      </c>
      <c r="C115" s="6" t="s">
        <v>27694</v>
      </c>
      <c r="D115" s="6" t="s">
        <v>27695</v>
      </c>
      <c r="E115" s="6" t="s">
        <v>292</v>
      </c>
      <c r="F115" s="6" t="s">
        <v>2067</v>
      </c>
      <c r="G115" s="6" t="s">
        <v>28128</v>
      </c>
      <c r="H115" s="6" t="s">
        <v>28125</v>
      </c>
      <c r="I115" s="6" t="s">
        <v>27863</v>
      </c>
      <c r="J115" s="6" t="s">
        <v>28129</v>
      </c>
      <c r="K115" s="6">
        <v>78</v>
      </c>
      <c r="L115" s="6">
        <v>31</v>
      </c>
      <c r="M115" s="10" t="s">
        <v>368</v>
      </c>
      <c r="N115" s="10"/>
    </row>
    <row r="116" customHeight="1" spans="1:14">
      <c r="A116" s="6">
        <v>76267</v>
      </c>
      <c r="B116" s="6" t="s">
        <v>28130</v>
      </c>
      <c r="C116" s="6" t="s">
        <v>27694</v>
      </c>
      <c r="D116" s="6" t="s">
        <v>27695</v>
      </c>
      <c r="E116" s="6" t="s">
        <v>292</v>
      </c>
      <c r="F116" s="6" t="s">
        <v>2067</v>
      </c>
      <c r="G116" s="6" t="s">
        <v>28131</v>
      </c>
      <c r="H116" s="6" t="s">
        <v>28132</v>
      </c>
      <c r="I116" s="6" t="s">
        <v>28133</v>
      </c>
      <c r="J116" s="6" t="s">
        <v>28134</v>
      </c>
      <c r="K116" s="6">
        <v>78</v>
      </c>
      <c r="L116" s="6">
        <v>31</v>
      </c>
      <c r="M116" s="10" t="s">
        <v>368</v>
      </c>
      <c r="N116" s="10"/>
    </row>
    <row r="117" customHeight="1" spans="1:14">
      <c r="A117" s="6">
        <v>76278</v>
      </c>
      <c r="B117" s="6" t="s">
        <v>28135</v>
      </c>
      <c r="C117" s="6" t="s">
        <v>27694</v>
      </c>
      <c r="D117" s="6" t="s">
        <v>27695</v>
      </c>
      <c r="E117" s="6" t="s">
        <v>292</v>
      </c>
      <c r="F117" s="6" t="s">
        <v>2067</v>
      </c>
      <c r="G117" s="6" t="s">
        <v>28136</v>
      </c>
      <c r="H117" s="6" t="s">
        <v>28137</v>
      </c>
      <c r="I117" s="6" t="s">
        <v>28138</v>
      </c>
      <c r="J117" s="6" t="s">
        <v>28139</v>
      </c>
      <c r="K117" s="6">
        <v>78</v>
      </c>
      <c r="L117" s="6">
        <v>31</v>
      </c>
      <c r="M117" s="10" t="s">
        <v>368</v>
      </c>
      <c r="N117" s="10"/>
    </row>
    <row r="118" customHeight="1" spans="1:14">
      <c r="A118" s="6">
        <v>76299</v>
      </c>
      <c r="B118" s="6" t="s">
        <v>28140</v>
      </c>
      <c r="C118" s="6" t="s">
        <v>27694</v>
      </c>
      <c r="D118" s="6" t="s">
        <v>27695</v>
      </c>
      <c r="E118" s="6" t="s">
        <v>292</v>
      </c>
      <c r="F118" s="6" t="s">
        <v>2067</v>
      </c>
      <c r="G118" s="6" t="s">
        <v>28141</v>
      </c>
      <c r="H118" s="6" t="s">
        <v>6978</v>
      </c>
      <c r="I118" s="6" t="s">
        <v>28142</v>
      </c>
      <c r="J118" s="6" t="s">
        <v>28143</v>
      </c>
      <c r="K118" s="6">
        <v>78</v>
      </c>
      <c r="L118" s="6">
        <v>31</v>
      </c>
      <c r="M118" s="10" t="s">
        <v>368</v>
      </c>
      <c r="N118" s="10"/>
    </row>
    <row r="119" customHeight="1" spans="1:14">
      <c r="A119" s="6">
        <v>76208</v>
      </c>
      <c r="B119" s="6" t="s">
        <v>28144</v>
      </c>
      <c r="C119" s="6" t="s">
        <v>27694</v>
      </c>
      <c r="D119" s="6" t="s">
        <v>27695</v>
      </c>
      <c r="E119" s="6" t="s">
        <v>292</v>
      </c>
      <c r="F119" s="6" t="s">
        <v>2067</v>
      </c>
      <c r="G119" s="6" t="s">
        <v>28145</v>
      </c>
      <c r="H119" s="6" t="s">
        <v>28146</v>
      </c>
      <c r="I119" s="6" t="s">
        <v>28147</v>
      </c>
      <c r="J119" s="6" t="s">
        <v>28148</v>
      </c>
      <c r="K119" s="6">
        <v>75</v>
      </c>
      <c r="L119" s="6">
        <v>44</v>
      </c>
      <c r="M119" s="10" t="s">
        <v>368</v>
      </c>
      <c r="N119" s="10"/>
    </row>
    <row r="120" customHeight="1" spans="1:14">
      <c r="A120" s="6">
        <v>58616</v>
      </c>
      <c r="B120" s="6" t="s">
        <v>28149</v>
      </c>
      <c r="C120" s="6" t="s">
        <v>27694</v>
      </c>
      <c r="D120" s="6" t="s">
        <v>27695</v>
      </c>
      <c r="E120" s="6" t="s">
        <v>292</v>
      </c>
      <c r="F120" s="6" t="s">
        <v>2067</v>
      </c>
      <c r="G120" s="6" t="s">
        <v>28150</v>
      </c>
      <c r="H120" s="6" t="s">
        <v>27775</v>
      </c>
      <c r="I120" s="6" t="s">
        <v>28151</v>
      </c>
      <c r="J120" s="6" t="s">
        <v>28150</v>
      </c>
      <c r="K120" s="6">
        <v>73</v>
      </c>
      <c r="L120" s="6">
        <v>45</v>
      </c>
      <c r="M120" s="10" t="s">
        <v>368</v>
      </c>
      <c r="N120" s="10"/>
    </row>
    <row r="121" customHeight="1" spans="1:14">
      <c r="A121" s="6">
        <v>58647</v>
      </c>
      <c r="B121" s="6" t="s">
        <v>28152</v>
      </c>
      <c r="C121" s="6" t="s">
        <v>27694</v>
      </c>
      <c r="D121" s="6" t="s">
        <v>27695</v>
      </c>
      <c r="E121" s="6" t="s">
        <v>292</v>
      </c>
      <c r="F121" s="6" t="s">
        <v>2067</v>
      </c>
      <c r="G121" s="6" t="s">
        <v>28153</v>
      </c>
      <c r="H121" s="6" t="s">
        <v>27775</v>
      </c>
      <c r="I121" s="6" t="s">
        <v>27881</v>
      </c>
      <c r="J121" s="6" t="s">
        <v>28153</v>
      </c>
      <c r="K121" s="6">
        <v>73</v>
      </c>
      <c r="L121" s="6">
        <v>45</v>
      </c>
      <c r="M121" s="10" t="s">
        <v>368</v>
      </c>
      <c r="N121" s="10"/>
    </row>
    <row r="122" customHeight="1" spans="1:14">
      <c r="A122" s="6">
        <v>58878</v>
      </c>
      <c r="B122" s="6" t="s">
        <v>28154</v>
      </c>
      <c r="C122" s="6" t="s">
        <v>27694</v>
      </c>
      <c r="D122" s="6" t="s">
        <v>27695</v>
      </c>
      <c r="E122" s="6" t="s">
        <v>292</v>
      </c>
      <c r="F122" s="6" t="s">
        <v>2067</v>
      </c>
      <c r="G122" s="6" t="s">
        <v>28155</v>
      </c>
      <c r="H122" s="6" t="s">
        <v>1498</v>
      </c>
      <c r="I122" s="6" t="s">
        <v>28156</v>
      </c>
      <c r="J122" s="6" t="s">
        <v>28155</v>
      </c>
      <c r="K122" s="6">
        <v>73</v>
      </c>
      <c r="L122" s="6">
        <v>45</v>
      </c>
      <c r="M122" s="10" t="s">
        <v>368</v>
      </c>
      <c r="N122" s="10"/>
    </row>
    <row r="123" customHeight="1" spans="1:14">
      <c r="A123" s="6">
        <v>58916</v>
      </c>
      <c r="B123" s="6" t="s">
        <v>28157</v>
      </c>
      <c r="C123" s="6" t="s">
        <v>27694</v>
      </c>
      <c r="D123" s="6" t="s">
        <v>27695</v>
      </c>
      <c r="E123" s="6" t="s">
        <v>292</v>
      </c>
      <c r="F123" s="6" t="s">
        <v>2067</v>
      </c>
      <c r="G123" s="6" t="s">
        <v>28158</v>
      </c>
      <c r="H123" s="6" t="s">
        <v>28159</v>
      </c>
      <c r="I123" s="6" t="s">
        <v>28160</v>
      </c>
      <c r="J123" s="6" t="s">
        <v>28158</v>
      </c>
      <c r="K123" s="6">
        <v>73</v>
      </c>
      <c r="L123" s="6">
        <v>45</v>
      </c>
      <c r="M123" s="10" t="s">
        <v>368</v>
      </c>
      <c r="N123" s="10"/>
    </row>
    <row r="124" customHeight="1" spans="1:14">
      <c r="A124" s="6">
        <v>59118</v>
      </c>
      <c r="B124" s="6" t="s">
        <v>28161</v>
      </c>
      <c r="C124" s="6" t="s">
        <v>27694</v>
      </c>
      <c r="D124" s="6" t="s">
        <v>27695</v>
      </c>
      <c r="E124" s="6" t="s">
        <v>292</v>
      </c>
      <c r="F124" s="6" t="s">
        <v>2067</v>
      </c>
      <c r="G124" s="6" t="s">
        <v>28162</v>
      </c>
      <c r="H124" s="6" t="s">
        <v>8350</v>
      </c>
      <c r="I124" s="6" t="s">
        <v>28163</v>
      </c>
      <c r="J124" s="6" t="s">
        <v>28162</v>
      </c>
      <c r="K124" s="6">
        <v>73</v>
      </c>
      <c r="L124" s="6">
        <v>45</v>
      </c>
      <c r="M124" s="10" t="s">
        <v>368</v>
      </c>
      <c r="N124" s="10"/>
    </row>
    <row r="125" customHeight="1" spans="1:14">
      <c r="A125" s="6">
        <v>59149</v>
      </c>
      <c r="B125" s="6" t="s">
        <v>28164</v>
      </c>
      <c r="C125" s="6" t="s">
        <v>27694</v>
      </c>
      <c r="D125" s="6" t="s">
        <v>27695</v>
      </c>
      <c r="E125" s="6" t="s">
        <v>292</v>
      </c>
      <c r="F125" s="6" t="s">
        <v>2067</v>
      </c>
      <c r="G125" s="6" t="s">
        <v>28165</v>
      </c>
      <c r="H125" s="6" t="s">
        <v>28166</v>
      </c>
      <c r="I125" s="6" t="s">
        <v>28167</v>
      </c>
      <c r="J125" s="6" t="s">
        <v>28165</v>
      </c>
      <c r="K125" s="6">
        <v>73</v>
      </c>
      <c r="L125" s="6">
        <v>45</v>
      </c>
      <c r="M125" s="10" t="s">
        <v>368</v>
      </c>
      <c r="N125" s="10"/>
    </row>
    <row r="126" customHeight="1" spans="1:14">
      <c r="A126" s="6">
        <v>59307</v>
      </c>
      <c r="B126" s="6" t="s">
        <v>28168</v>
      </c>
      <c r="C126" s="6" t="s">
        <v>27694</v>
      </c>
      <c r="D126" s="6" t="s">
        <v>27695</v>
      </c>
      <c r="E126" s="6" t="s">
        <v>292</v>
      </c>
      <c r="F126" s="6" t="s">
        <v>2067</v>
      </c>
      <c r="G126" s="6" t="s">
        <v>28169</v>
      </c>
      <c r="H126" s="6" t="s">
        <v>17923</v>
      </c>
      <c r="I126" s="6" t="s">
        <v>28170</v>
      </c>
      <c r="J126" s="6" t="s">
        <v>28169</v>
      </c>
      <c r="K126" s="6">
        <v>73</v>
      </c>
      <c r="L126" s="6">
        <v>45</v>
      </c>
      <c r="M126" s="10" t="s">
        <v>368</v>
      </c>
      <c r="N126" s="10"/>
    </row>
    <row r="127" customHeight="1" spans="1:14">
      <c r="A127" s="6">
        <v>59318</v>
      </c>
      <c r="B127" s="6" t="s">
        <v>28171</v>
      </c>
      <c r="C127" s="6" t="s">
        <v>27694</v>
      </c>
      <c r="D127" s="6" t="s">
        <v>27695</v>
      </c>
      <c r="E127" s="6" t="s">
        <v>292</v>
      </c>
      <c r="F127" s="6" t="s">
        <v>2067</v>
      </c>
      <c r="G127" s="6" t="s">
        <v>2741</v>
      </c>
      <c r="H127" s="6" t="s">
        <v>28172</v>
      </c>
      <c r="I127" s="6" t="s">
        <v>28173</v>
      </c>
      <c r="J127" s="6" t="s">
        <v>2741</v>
      </c>
      <c r="K127" s="6">
        <v>73</v>
      </c>
      <c r="L127" s="6">
        <v>45</v>
      </c>
      <c r="M127" s="10" t="s">
        <v>368</v>
      </c>
      <c r="N127" s="10"/>
    </row>
    <row r="128" customHeight="1" spans="1:14">
      <c r="A128" s="6">
        <v>59353</v>
      </c>
      <c r="B128" s="6" t="s">
        <v>28174</v>
      </c>
      <c r="C128" s="6" t="s">
        <v>27694</v>
      </c>
      <c r="D128" s="6" t="s">
        <v>27695</v>
      </c>
      <c r="E128" s="6" t="s">
        <v>292</v>
      </c>
      <c r="F128" s="6" t="s">
        <v>2067</v>
      </c>
      <c r="G128" s="6" t="s">
        <v>28175</v>
      </c>
      <c r="H128" s="6" t="s">
        <v>28176</v>
      </c>
      <c r="I128" s="6" t="s">
        <v>28177</v>
      </c>
      <c r="J128" s="6" t="s">
        <v>28175</v>
      </c>
      <c r="K128" s="6">
        <v>73</v>
      </c>
      <c r="L128" s="6">
        <v>45</v>
      </c>
      <c r="M128" s="10" t="s">
        <v>368</v>
      </c>
      <c r="N128" s="10"/>
    </row>
    <row r="129" customHeight="1" spans="1:14">
      <c r="A129" s="6">
        <v>59372</v>
      </c>
      <c r="B129" s="6" t="s">
        <v>28178</v>
      </c>
      <c r="C129" s="6" t="s">
        <v>27694</v>
      </c>
      <c r="D129" s="6" t="s">
        <v>27695</v>
      </c>
      <c r="E129" s="6" t="s">
        <v>292</v>
      </c>
      <c r="F129" s="6" t="s">
        <v>2067</v>
      </c>
      <c r="G129" s="6" t="s">
        <v>28179</v>
      </c>
      <c r="H129" s="6" t="s">
        <v>28180</v>
      </c>
      <c r="I129" s="6" t="s">
        <v>27713</v>
      </c>
      <c r="J129" s="6" t="s">
        <v>28179</v>
      </c>
      <c r="K129" s="6">
        <v>73</v>
      </c>
      <c r="L129" s="6">
        <v>45</v>
      </c>
      <c r="M129" s="10" t="s">
        <v>368</v>
      </c>
      <c r="N129" s="10"/>
    </row>
    <row r="130" customHeight="1" spans="1:14">
      <c r="A130" s="6">
        <v>59382</v>
      </c>
      <c r="B130" s="6" t="s">
        <v>28181</v>
      </c>
      <c r="C130" s="6" t="s">
        <v>27694</v>
      </c>
      <c r="D130" s="6" t="s">
        <v>27695</v>
      </c>
      <c r="E130" s="6" t="s">
        <v>292</v>
      </c>
      <c r="F130" s="6" t="s">
        <v>2067</v>
      </c>
      <c r="G130" s="6" t="s">
        <v>28182</v>
      </c>
      <c r="H130" s="6" t="s">
        <v>10376</v>
      </c>
      <c r="I130" s="6" t="s">
        <v>28183</v>
      </c>
      <c r="J130" s="6" t="s">
        <v>28182</v>
      </c>
      <c r="K130" s="6">
        <v>73</v>
      </c>
      <c r="L130" s="6">
        <v>45</v>
      </c>
      <c r="M130" s="10" t="s">
        <v>368</v>
      </c>
      <c r="N130" s="10"/>
    </row>
    <row r="131" customHeight="1" spans="1:14">
      <c r="A131" s="6">
        <v>59394</v>
      </c>
      <c r="B131" s="6" t="s">
        <v>28184</v>
      </c>
      <c r="C131" s="6" t="s">
        <v>27694</v>
      </c>
      <c r="D131" s="6" t="s">
        <v>27695</v>
      </c>
      <c r="E131" s="6" t="s">
        <v>292</v>
      </c>
      <c r="F131" s="6" t="s">
        <v>2067</v>
      </c>
      <c r="G131" s="6" t="s">
        <v>28185</v>
      </c>
      <c r="H131" s="6" t="s">
        <v>28186</v>
      </c>
      <c r="I131" s="6" t="s">
        <v>28187</v>
      </c>
      <c r="J131" s="6" t="s">
        <v>28185</v>
      </c>
      <c r="K131" s="6">
        <v>73</v>
      </c>
      <c r="L131" s="6">
        <v>45</v>
      </c>
      <c r="M131" s="10" t="s">
        <v>368</v>
      </c>
      <c r="N131" s="10"/>
    </row>
    <row r="132" customHeight="1" spans="1:14">
      <c r="A132" s="6">
        <v>59406</v>
      </c>
      <c r="B132" s="6" t="s">
        <v>28188</v>
      </c>
      <c r="C132" s="6" t="s">
        <v>27694</v>
      </c>
      <c r="D132" s="6" t="s">
        <v>27695</v>
      </c>
      <c r="E132" s="6" t="s">
        <v>292</v>
      </c>
      <c r="F132" s="6" t="s">
        <v>2067</v>
      </c>
      <c r="G132" s="6" t="s">
        <v>28189</v>
      </c>
      <c r="H132" s="6" t="s">
        <v>28071</v>
      </c>
      <c r="I132" s="6" t="s">
        <v>28190</v>
      </c>
      <c r="J132" s="6" t="s">
        <v>28189</v>
      </c>
      <c r="K132" s="6">
        <v>73</v>
      </c>
      <c r="L132" s="6">
        <v>45</v>
      </c>
      <c r="M132" s="10" t="s">
        <v>368</v>
      </c>
      <c r="N132" s="10"/>
    </row>
    <row r="133" customHeight="1" spans="1:14">
      <c r="A133" s="6">
        <v>59481</v>
      </c>
      <c r="B133" s="6" t="s">
        <v>28191</v>
      </c>
      <c r="C133" s="6" t="s">
        <v>27694</v>
      </c>
      <c r="D133" s="6" t="s">
        <v>27695</v>
      </c>
      <c r="E133" s="6" t="s">
        <v>292</v>
      </c>
      <c r="F133" s="6" t="s">
        <v>2067</v>
      </c>
      <c r="G133" s="6" t="s">
        <v>28192</v>
      </c>
      <c r="H133" s="6" t="s">
        <v>28193</v>
      </c>
      <c r="I133" s="6" t="s">
        <v>28194</v>
      </c>
      <c r="J133" s="6" t="s">
        <v>28192</v>
      </c>
      <c r="K133" s="6">
        <v>73</v>
      </c>
      <c r="L133" s="6">
        <v>45</v>
      </c>
      <c r="M133" s="10" t="s">
        <v>368</v>
      </c>
      <c r="N133" s="10"/>
    </row>
    <row r="134" customHeight="1" spans="1:14">
      <c r="A134" s="6">
        <v>59512</v>
      </c>
      <c r="B134" s="6" t="s">
        <v>28195</v>
      </c>
      <c r="C134" s="6" t="s">
        <v>27694</v>
      </c>
      <c r="D134" s="6" t="s">
        <v>27695</v>
      </c>
      <c r="E134" s="6" t="s">
        <v>292</v>
      </c>
      <c r="F134" s="6" t="s">
        <v>2067</v>
      </c>
      <c r="G134" s="6" t="s">
        <v>28196</v>
      </c>
      <c r="H134" s="6" t="s">
        <v>28197</v>
      </c>
      <c r="I134" s="6" t="s">
        <v>28198</v>
      </c>
      <c r="J134" s="6" t="s">
        <v>28196</v>
      </c>
      <c r="K134" s="6">
        <v>73</v>
      </c>
      <c r="L134" s="6">
        <v>45</v>
      </c>
      <c r="M134" s="10" t="s">
        <v>368</v>
      </c>
      <c r="N134" s="10"/>
    </row>
    <row r="135" customHeight="1" spans="1:14">
      <c r="A135" s="6">
        <v>62144</v>
      </c>
      <c r="B135" s="6" t="s">
        <v>28199</v>
      </c>
      <c r="C135" s="6" t="s">
        <v>27694</v>
      </c>
      <c r="D135" s="6" t="s">
        <v>27695</v>
      </c>
      <c r="E135" s="6" t="s">
        <v>292</v>
      </c>
      <c r="F135" s="6" t="s">
        <v>2067</v>
      </c>
      <c r="G135" s="6" t="s">
        <v>28200</v>
      </c>
      <c r="H135" s="6" t="s">
        <v>28201</v>
      </c>
      <c r="I135" s="6" t="s">
        <v>27941</v>
      </c>
      <c r="J135" s="6" t="s">
        <v>28200</v>
      </c>
      <c r="K135" s="6">
        <v>73</v>
      </c>
      <c r="L135" s="6">
        <v>45</v>
      </c>
      <c r="M135" s="10" t="s">
        <v>368</v>
      </c>
      <c r="N135" s="10"/>
    </row>
    <row r="136" customHeight="1" spans="1:14">
      <c r="A136" s="6">
        <v>77273</v>
      </c>
      <c r="B136" s="6" t="s">
        <v>28202</v>
      </c>
      <c r="C136" s="6" t="s">
        <v>27694</v>
      </c>
      <c r="D136" s="6" t="s">
        <v>27695</v>
      </c>
      <c r="E136" s="6" t="s">
        <v>292</v>
      </c>
      <c r="F136" s="6" t="s">
        <v>2067</v>
      </c>
      <c r="G136" s="6" t="s">
        <v>28203</v>
      </c>
      <c r="H136" s="6" t="s">
        <v>28204</v>
      </c>
      <c r="I136" s="6" t="s">
        <v>28205</v>
      </c>
      <c r="J136" s="6" t="s">
        <v>28203</v>
      </c>
      <c r="K136" s="6">
        <v>73</v>
      </c>
      <c r="L136" s="6">
        <v>45</v>
      </c>
      <c r="M136" s="10" t="s">
        <v>368</v>
      </c>
      <c r="N136" s="10"/>
    </row>
    <row r="137" customHeight="1" spans="1:14">
      <c r="A137" s="6">
        <v>77313</v>
      </c>
      <c r="B137" s="6" t="s">
        <v>28206</v>
      </c>
      <c r="C137" s="6" t="s">
        <v>27694</v>
      </c>
      <c r="D137" s="6" t="s">
        <v>27695</v>
      </c>
      <c r="E137" s="6" t="s">
        <v>292</v>
      </c>
      <c r="F137" s="6" t="s">
        <v>2067</v>
      </c>
      <c r="G137" s="6" t="s">
        <v>28207</v>
      </c>
      <c r="H137" s="6" t="s">
        <v>28208</v>
      </c>
      <c r="I137" s="6" t="s">
        <v>28209</v>
      </c>
      <c r="J137" s="6" t="s">
        <v>28207</v>
      </c>
      <c r="K137" s="6">
        <v>73</v>
      </c>
      <c r="L137" s="6">
        <v>45</v>
      </c>
      <c r="M137" s="10" t="s">
        <v>368</v>
      </c>
      <c r="N137" s="10"/>
    </row>
    <row r="138" customHeight="1" spans="1:14">
      <c r="A138" s="6">
        <v>77343</v>
      </c>
      <c r="B138" s="6" t="s">
        <v>28210</v>
      </c>
      <c r="C138" s="6" t="s">
        <v>27694</v>
      </c>
      <c r="D138" s="6" t="s">
        <v>27695</v>
      </c>
      <c r="E138" s="6" t="s">
        <v>292</v>
      </c>
      <c r="F138" s="6" t="s">
        <v>2067</v>
      </c>
      <c r="G138" s="6" t="s">
        <v>28211</v>
      </c>
      <c r="H138" s="6" t="s">
        <v>28212</v>
      </c>
      <c r="I138" s="6" t="s">
        <v>28213</v>
      </c>
      <c r="J138" s="6" t="s">
        <v>28211</v>
      </c>
      <c r="K138" s="6">
        <v>73</v>
      </c>
      <c r="L138" s="6">
        <v>45</v>
      </c>
      <c r="M138" s="10" t="s">
        <v>368</v>
      </c>
      <c r="N138" s="10"/>
    </row>
    <row r="139" customHeight="1" spans="1:14">
      <c r="A139" s="6">
        <v>77418</v>
      </c>
      <c r="B139" s="6" t="s">
        <v>28214</v>
      </c>
      <c r="C139" s="6" t="s">
        <v>27694</v>
      </c>
      <c r="D139" s="6" t="s">
        <v>27695</v>
      </c>
      <c r="E139" s="6" t="s">
        <v>292</v>
      </c>
      <c r="F139" s="6" t="s">
        <v>2067</v>
      </c>
      <c r="G139" s="6" t="s">
        <v>28215</v>
      </c>
      <c r="H139" s="6" t="s">
        <v>27810</v>
      </c>
      <c r="I139" s="6" t="s">
        <v>28084</v>
      </c>
      <c r="J139" s="6" t="s">
        <v>28215</v>
      </c>
      <c r="K139" s="6">
        <v>73</v>
      </c>
      <c r="L139" s="6">
        <v>45</v>
      </c>
      <c r="M139" s="10" t="s">
        <v>368</v>
      </c>
      <c r="N139" s="10"/>
    </row>
    <row r="140" customHeight="1" spans="1:14">
      <c r="A140" s="6">
        <v>77434</v>
      </c>
      <c r="B140" s="6" t="s">
        <v>28216</v>
      </c>
      <c r="C140" s="6" t="s">
        <v>27694</v>
      </c>
      <c r="D140" s="6" t="s">
        <v>27695</v>
      </c>
      <c r="E140" s="6" t="s">
        <v>292</v>
      </c>
      <c r="F140" s="6" t="s">
        <v>2067</v>
      </c>
      <c r="G140" s="6" t="s">
        <v>28217</v>
      </c>
      <c r="H140" s="6" t="s">
        <v>27962</v>
      </c>
      <c r="I140" s="6" t="s">
        <v>28218</v>
      </c>
      <c r="J140" s="6" t="s">
        <v>28217</v>
      </c>
      <c r="K140" s="6">
        <v>73</v>
      </c>
      <c r="L140" s="6">
        <v>45</v>
      </c>
      <c r="M140" s="10" t="s">
        <v>368</v>
      </c>
      <c r="N140" s="10"/>
    </row>
    <row r="141" customHeight="1" spans="1:14">
      <c r="A141" s="6"/>
      <c r="B141" s="6"/>
      <c r="C141" s="6"/>
      <c r="D141" s="6"/>
      <c r="E141" s="6"/>
      <c r="F141" s="6"/>
      <c r="G141" s="6"/>
      <c r="H141" s="6"/>
      <c r="I141" s="6"/>
      <c r="J141" s="6"/>
      <c r="K141" s="6"/>
      <c r="L141" s="6"/>
      <c r="M141" s="10"/>
      <c r="N141" s="10"/>
    </row>
    <row r="142" customHeight="1" spans="1:14">
      <c r="A142" s="6">
        <v>77301</v>
      </c>
      <c r="B142" s="6" t="s">
        <v>28219</v>
      </c>
      <c r="C142" s="6" t="s">
        <v>27694</v>
      </c>
      <c r="D142" s="6" t="s">
        <v>27695</v>
      </c>
      <c r="E142" s="6" t="s">
        <v>292</v>
      </c>
      <c r="F142" s="6" t="s">
        <v>866</v>
      </c>
      <c r="G142" s="6" t="s">
        <v>28220</v>
      </c>
      <c r="H142" s="6" t="s">
        <v>28221</v>
      </c>
      <c r="I142" s="6" t="s">
        <v>28222</v>
      </c>
      <c r="J142" s="6" t="s">
        <v>28220</v>
      </c>
      <c r="K142" s="6">
        <v>95</v>
      </c>
      <c r="L142" s="6">
        <v>1</v>
      </c>
      <c r="M142" s="9" t="s">
        <v>298</v>
      </c>
      <c r="N142" s="10" t="s">
        <v>299</v>
      </c>
    </row>
    <row r="143" customHeight="1" spans="1:14">
      <c r="A143" s="6">
        <v>77349</v>
      </c>
      <c r="B143" s="6" t="s">
        <v>28223</v>
      </c>
      <c r="C143" s="6" t="s">
        <v>27694</v>
      </c>
      <c r="D143" s="6" t="s">
        <v>27695</v>
      </c>
      <c r="E143" s="6" t="s">
        <v>292</v>
      </c>
      <c r="F143" s="6" t="s">
        <v>866</v>
      </c>
      <c r="G143" s="6" t="s">
        <v>28224</v>
      </c>
      <c r="H143" s="6" t="s">
        <v>28225</v>
      </c>
      <c r="I143" s="6" t="s">
        <v>27713</v>
      </c>
      <c r="J143" s="6" t="s">
        <v>28224</v>
      </c>
      <c r="K143" s="6">
        <v>93</v>
      </c>
      <c r="L143" s="6">
        <v>2</v>
      </c>
      <c r="M143" s="9" t="s">
        <v>311</v>
      </c>
      <c r="N143" s="10" t="s">
        <v>299</v>
      </c>
    </row>
    <row r="144" customHeight="1" spans="1:14">
      <c r="A144" s="6">
        <v>58497</v>
      </c>
      <c r="B144" s="6" t="s">
        <v>28226</v>
      </c>
      <c r="C144" s="6" t="s">
        <v>27694</v>
      </c>
      <c r="D144" s="6" t="s">
        <v>27695</v>
      </c>
      <c r="E144" s="6" t="s">
        <v>292</v>
      </c>
      <c r="F144" s="6" t="s">
        <v>866</v>
      </c>
      <c r="G144" s="6" t="s">
        <v>28227</v>
      </c>
      <c r="H144" s="6" t="s">
        <v>28228</v>
      </c>
      <c r="I144" s="6" t="s">
        <v>28229</v>
      </c>
      <c r="J144" s="6" t="s">
        <v>28227</v>
      </c>
      <c r="K144" s="6">
        <v>92</v>
      </c>
      <c r="L144" s="6">
        <v>3</v>
      </c>
      <c r="M144" s="9" t="s">
        <v>322</v>
      </c>
      <c r="N144" s="10" t="s">
        <v>299</v>
      </c>
    </row>
    <row r="145" customHeight="1" spans="1:14">
      <c r="A145" s="6">
        <v>59459</v>
      </c>
      <c r="B145" s="6" t="s">
        <v>28230</v>
      </c>
      <c r="C145" s="6" t="s">
        <v>27694</v>
      </c>
      <c r="D145" s="6" t="s">
        <v>27695</v>
      </c>
      <c r="E145" s="6" t="s">
        <v>292</v>
      </c>
      <c r="F145" s="6" t="s">
        <v>866</v>
      </c>
      <c r="G145" s="6" t="s">
        <v>28231</v>
      </c>
      <c r="H145" s="6" t="s">
        <v>28232</v>
      </c>
      <c r="I145" s="6" t="s">
        <v>27713</v>
      </c>
      <c r="J145" s="6" t="s">
        <v>28231</v>
      </c>
      <c r="K145" s="6">
        <v>91</v>
      </c>
      <c r="L145" s="6">
        <v>4</v>
      </c>
      <c r="M145" s="10" t="s">
        <v>642</v>
      </c>
      <c r="N145" s="10" t="s">
        <v>299</v>
      </c>
    </row>
    <row r="146" customHeight="1" spans="1:14">
      <c r="A146" s="6">
        <v>58655</v>
      </c>
      <c r="B146" s="6" t="s">
        <v>28233</v>
      </c>
      <c r="C146" s="6" t="s">
        <v>27694</v>
      </c>
      <c r="D146" s="6" t="s">
        <v>27695</v>
      </c>
      <c r="E146" s="6" t="s">
        <v>292</v>
      </c>
      <c r="F146" s="6" t="s">
        <v>866</v>
      </c>
      <c r="G146" s="6" t="s">
        <v>28234</v>
      </c>
      <c r="H146" s="6" t="s">
        <v>28235</v>
      </c>
      <c r="I146" s="6" t="s">
        <v>28236</v>
      </c>
      <c r="J146" s="6" t="s">
        <v>28234</v>
      </c>
      <c r="K146" s="6">
        <v>88</v>
      </c>
      <c r="L146" s="6">
        <v>5</v>
      </c>
      <c r="M146" s="10" t="s">
        <v>333</v>
      </c>
      <c r="N146" s="10"/>
    </row>
    <row r="147" customHeight="1" spans="1:14">
      <c r="A147" s="6">
        <v>58756</v>
      </c>
      <c r="B147" s="6" t="s">
        <v>28237</v>
      </c>
      <c r="C147" s="6" t="s">
        <v>27694</v>
      </c>
      <c r="D147" s="6" t="s">
        <v>27695</v>
      </c>
      <c r="E147" s="6" t="s">
        <v>292</v>
      </c>
      <c r="F147" s="6" t="s">
        <v>866</v>
      </c>
      <c r="G147" s="6" t="s">
        <v>28238</v>
      </c>
      <c r="H147" s="6" t="s">
        <v>28239</v>
      </c>
      <c r="I147" s="6" t="s">
        <v>28240</v>
      </c>
      <c r="J147" s="6" t="s">
        <v>28241</v>
      </c>
      <c r="K147" s="6">
        <v>88</v>
      </c>
      <c r="L147" s="6">
        <v>5</v>
      </c>
      <c r="M147" s="10" t="s">
        <v>333</v>
      </c>
      <c r="N147" s="10"/>
    </row>
    <row r="148" customHeight="1" spans="1:14">
      <c r="A148" s="6">
        <v>59217</v>
      </c>
      <c r="B148" s="6" t="s">
        <v>28242</v>
      </c>
      <c r="C148" s="6" t="s">
        <v>27694</v>
      </c>
      <c r="D148" s="6" t="s">
        <v>27695</v>
      </c>
      <c r="E148" s="6" t="s">
        <v>292</v>
      </c>
      <c r="F148" s="6" t="s">
        <v>866</v>
      </c>
      <c r="G148" s="6" t="s">
        <v>24514</v>
      </c>
      <c r="H148" s="6" t="s">
        <v>3596</v>
      </c>
      <c r="I148" s="6" t="s">
        <v>28243</v>
      </c>
      <c r="J148" s="6" t="s">
        <v>24514</v>
      </c>
      <c r="K148" s="6">
        <v>88</v>
      </c>
      <c r="L148" s="6">
        <v>5</v>
      </c>
      <c r="M148" s="10" t="s">
        <v>333</v>
      </c>
      <c r="N148" s="10"/>
    </row>
    <row r="149" customHeight="1" spans="1:14">
      <c r="A149" s="6">
        <v>59373</v>
      </c>
      <c r="B149" s="6" t="s">
        <v>28244</v>
      </c>
      <c r="C149" s="6" t="s">
        <v>27694</v>
      </c>
      <c r="D149" s="6" t="s">
        <v>27695</v>
      </c>
      <c r="E149" s="6" t="s">
        <v>292</v>
      </c>
      <c r="F149" s="6" t="s">
        <v>866</v>
      </c>
      <c r="G149" s="6" t="s">
        <v>28245</v>
      </c>
      <c r="H149" s="6" t="s">
        <v>28246</v>
      </c>
      <c r="I149" s="6" t="s">
        <v>28247</v>
      </c>
      <c r="J149" s="6" t="s">
        <v>28245</v>
      </c>
      <c r="K149" s="6">
        <v>88</v>
      </c>
      <c r="L149" s="6">
        <v>5</v>
      </c>
      <c r="M149" s="10" t="s">
        <v>333</v>
      </c>
      <c r="N149" s="10"/>
    </row>
    <row r="150" customHeight="1" spans="1:14">
      <c r="A150" s="6">
        <v>59513</v>
      </c>
      <c r="B150" s="6" t="s">
        <v>28248</v>
      </c>
      <c r="C150" s="6" t="s">
        <v>27694</v>
      </c>
      <c r="D150" s="6" t="s">
        <v>27695</v>
      </c>
      <c r="E150" s="6" t="s">
        <v>292</v>
      </c>
      <c r="F150" s="6" t="s">
        <v>866</v>
      </c>
      <c r="G150" s="6" t="s">
        <v>28249</v>
      </c>
      <c r="H150" s="6" t="s">
        <v>28250</v>
      </c>
      <c r="I150" s="6" t="s">
        <v>28251</v>
      </c>
      <c r="J150" s="6" t="s">
        <v>28249</v>
      </c>
      <c r="K150" s="6">
        <v>88</v>
      </c>
      <c r="L150" s="6">
        <v>5</v>
      </c>
      <c r="M150" s="10" t="s">
        <v>333</v>
      </c>
      <c r="N150" s="10"/>
    </row>
    <row r="151" customHeight="1" spans="1:14">
      <c r="A151" s="6">
        <v>76194</v>
      </c>
      <c r="B151" s="6" t="s">
        <v>28252</v>
      </c>
      <c r="C151" s="6" t="s">
        <v>27694</v>
      </c>
      <c r="D151" s="6" t="s">
        <v>27695</v>
      </c>
      <c r="E151" s="6" t="s">
        <v>292</v>
      </c>
      <c r="F151" s="6" t="s">
        <v>866</v>
      </c>
      <c r="G151" s="6" t="s">
        <v>28253</v>
      </c>
      <c r="H151" s="6" t="s">
        <v>28254</v>
      </c>
      <c r="I151" s="6" t="s">
        <v>27980</v>
      </c>
      <c r="J151" s="6" t="s">
        <v>28255</v>
      </c>
      <c r="K151" s="6">
        <v>88</v>
      </c>
      <c r="L151" s="6">
        <v>5</v>
      </c>
      <c r="M151" s="10" t="s">
        <v>333</v>
      </c>
      <c r="N151" s="10"/>
    </row>
    <row r="152" customHeight="1" spans="1:14">
      <c r="A152" s="6">
        <v>76225</v>
      </c>
      <c r="B152" s="6" t="s">
        <v>28256</v>
      </c>
      <c r="C152" s="6" t="s">
        <v>27694</v>
      </c>
      <c r="D152" s="6" t="s">
        <v>27695</v>
      </c>
      <c r="E152" s="6" t="s">
        <v>292</v>
      </c>
      <c r="F152" s="6" t="s">
        <v>866</v>
      </c>
      <c r="G152" s="6" t="s">
        <v>28257</v>
      </c>
      <c r="H152" s="6" t="s">
        <v>28258</v>
      </c>
      <c r="I152" s="6" t="s">
        <v>27766</v>
      </c>
      <c r="J152" s="6" t="s">
        <v>28259</v>
      </c>
      <c r="K152" s="6">
        <v>88</v>
      </c>
      <c r="L152" s="6">
        <v>5</v>
      </c>
      <c r="M152" s="10" t="s">
        <v>333</v>
      </c>
      <c r="N152" s="10"/>
    </row>
    <row r="153" customHeight="1" spans="1:14">
      <c r="A153" s="6">
        <v>59237</v>
      </c>
      <c r="B153" s="6" t="s">
        <v>28260</v>
      </c>
      <c r="C153" s="6" t="s">
        <v>27694</v>
      </c>
      <c r="D153" s="6" t="s">
        <v>27695</v>
      </c>
      <c r="E153" s="6" t="s">
        <v>292</v>
      </c>
      <c r="F153" s="6" t="s">
        <v>866</v>
      </c>
      <c r="G153" s="6" t="s">
        <v>28261</v>
      </c>
      <c r="H153" s="6" t="s">
        <v>28262</v>
      </c>
      <c r="I153" s="6" t="s">
        <v>28263</v>
      </c>
      <c r="J153" s="6" t="s">
        <v>28261</v>
      </c>
      <c r="K153" s="6">
        <v>86</v>
      </c>
      <c r="L153" s="6">
        <v>12</v>
      </c>
      <c r="M153" s="10" t="s">
        <v>333</v>
      </c>
      <c r="N153" s="10"/>
    </row>
    <row r="154" customHeight="1" spans="1:14">
      <c r="A154" s="6">
        <v>59477</v>
      </c>
      <c r="B154" s="6" t="s">
        <v>28264</v>
      </c>
      <c r="C154" s="6" t="s">
        <v>27694</v>
      </c>
      <c r="D154" s="6" t="s">
        <v>27695</v>
      </c>
      <c r="E154" s="6" t="s">
        <v>292</v>
      </c>
      <c r="F154" s="6" t="s">
        <v>866</v>
      </c>
      <c r="G154" s="6" t="s">
        <v>28265</v>
      </c>
      <c r="H154" s="6" t="s">
        <v>28266</v>
      </c>
      <c r="I154" s="6" t="s">
        <v>28267</v>
      </c>
      <c r="J154" s="6" t="s">
        <v>28265</v>
      </c>
      <c r="K154" s="6">
        <v>85</v>
      </c>
      <c r="L154" s="6">
        <v>13</v>
      </c>
      <c r="M154" s="10" t="s">
        <v>333</v>
      </c>
      <c r="N154" s="10"/>
    </row>
    <row r="155" customHeight="1" spans="1:14">
      <c r="A155" s="6">
        <v>60547</v>
      </c>
      <c r="B155" s="6" t="s">
        <v>28268</v>
      </c>
      <c r="C155" s="6" t="s">
        <v>27694</v>
      </c>
      <c r="D155" s="6" t="s">
        <v>27695</v>
      </c>
      <c r="E155" s="6" t="s">
        <v>292</v>
      </c>
      <c r="F155" s="6" t="s">
        <v>866</v>
      </c>
      <c r="G155" s="6" t="s">
        <v>28269</v>
      </c>
      <c r="H155" s="6" t="s">
        <v>28270</v>
      </c>
      <c r="I155" s="6" t="s">
        <v>28076</v>
      </c>
      <c r="J155" s="6" t="s">
        <v>28269</v>
      </c>
      <c r="K155" s="6">
        <v>83</v>
      </c>
      <c r="L155" s="6">
        <v>14</v>
      </c>
      <c r="M155" s="10" t="s">
        <v>333</v>
      </c>
      <c r="N155" s="10"/>
    </row>
    <row r="156" customHeight="1" spans="1:14">
      <c r="A156" s="6">
        <v>58689</v>
      </c>
      <c r="B156" s="6" t="s">
        <v>28271</v>
      </c>
      <c r="C156" s="6" t="s">
        <v>27694</v>
      </c>
      <c r="D156" s="6" t="s">
        <v>27695</v>
      </c>
      <c r="E156" s="6" t="s">
        <v>292</v>
      </c>
      <c r="F156" s="6" t="s">
        <v>866</v>
      </c>
      <c r="G156" s="6" t="s">
        <v>28272</v>
      </c>
      <c r="H156" s="6" t="s">
        <v>28273</v>
      </c>
      <c r="I156" s="6" t="s">
        <v>28274</v>
      </c>
      <c r="J156" s="6" t="s">
        <v>28275</v>
      </c>
      <c r="K156" s="6">
        <v>78</v>
      </c>
      <c r="L156" s="6">
        <v>15</v>
      </c>
      <c r="M156" s="10" t="s">
        <v>333</v>
      </c>
      <c r="N156" s="10"/>
    </row>
    <row r="157" customHeight="1" spans="1:14">
      <c r="A157" s="6">
        <v>58803</v>
      </c>
      <c r="B157" s="6" t="s">
        <v>28276</v>
      </c>
      <c r="C157" s="6" t="s">
        <v>27694</v>
      </c>
      <c r="D157" s="6" t="s">
        <v>27695</v>
      </c>
      <c r="E157" s="6" t="s">
        <v>292</v>
      </c>
      <c r="F157" s="6" t="s">
        <v>866</v>
      </c>
      <c r="G157" s="6" t="s">
        <v>28277</v>
      </c>
      <c r="H157" s="6" t="s">
        <v>28278</v>
      </c>
      <c r="I157" s="6" t="s">
        <v>28279</v>
      </c>
      <c r="J157" s="6" t="s">
        <v>28280</v>
      </c>
      <c r="K157" s="6">
        <v>78</v>
      </c>
      <c r="L157" s="6">
        <v>15</v>
      </c>
      <c r="M157" s="10" t="s">
        <v>333</v>
      </c>
      <c r="N157" s="10"/>
    </row>
    <row r="158" customHeight="1" spans="1:14">
      <c r="A158" s="6">
        <v>58844</v>
      </c>
      <c r="B158" s="6" t="s">
        <v>28281</v>
      </c>
      <c r="C158" s="6" t="s">
        <v>27694</v>
      </c>
      <c r="D158" s="6" t="s">
        <v>27695</v>
      </c>
      <c r="E158" s="6" t="s">
        <v>292</v>
      </c>
      <c r="F158" s="6" t="s">
        <v>866</v>
      </c>
      <c r="G158" s="6" t="s">
        <v>28282</v>
      </c>
      <c r="H158" s="6" t="s">
        <v>28283</v>
      </c>
      <c r="I158" s="6" t="s">
        <v>28284</v>
      </c>
      <c r="J158" s="6" t="s">
        <v>28285</v>
      </c>
      <c r="K158" s="6">
        <v>78</v>
      </c>
      <c r="L158" s="6">
        <v>15</v>
      </c>
      <c r="M158" s="10" t="s">
        <v>333</v>
      </c>
      <c r="N158" s="10"/>
    </row>
    <row r="159" customHeight="1" spans="1:14">
      <c r="A159" s="6">
        <v>76142</v>
      </c>
      <c r="B159" s="6" t="s">
        <v>28286</v>
      </c>
      <c r="C159" s="6" t="s">
        <v>27694</v>
      </c>
      <c r="D159" s="6" t="s">
        <v>27695</v>
      </c>
      <c r="E159" s="6" t="s">
        <v>292</v>
      </c>
      <c r="F159" s="6" t="s">
        <v>866</v>
      </c>
      <c r="G159" s="6" t="s">
        <v>28287</v>
      </c>
      <c r="H159" s="6" t="s">
        <v>28288</v>
      </c>
      <c r="I159" s="6" t="s">
        <v>28289</v>
      </c>
      <c r="J159" s="6" t="s">
        <v>28290</v>
      </c>
      <c r="K159" s="6">
        <v>78</v>
      </c>
      <c r="L159" s="6">
        <v>15</v>
      </c>
      <c r="M159" s="10" t="s">
        <v>333</v>
      </c>
      <c r="N159" s="10"/>
    </row>
    <row r="160" customHeight="1" spans="1:14">
      <c r="A160" s="6">
        <v>76168</v>
      </c>
      <c r="B160" s="6" t="s">
        <v>28291</v>
      </c>
      <c r="C160" s="6" t="s">
        <v>27694</v>
      </c>
      <c r="D160" s="6" t="s">
        <v>27695</v>
      </c>
      <c r="E160" s="6" t="s">
        <v>292</v>
      </c>
      <c r="F160" s="6" t="s">
        <v>866</v>
      </c>
      <c r="G160" s="6" t="s">
        <v>28292</v>
      </c>
      <c r="H160" s="6" t="s">
        <v>28293</v>
      </c>
      <c r="I160" s="6" t="s">
        <v>28294</v>
      </c>
      <c r="J160" s="6" t="s">
        <v>28295</v>
      </c>
      <c r="K160" s="6">
        <v>78</v>
      </c>
      <c r="L160" s="6">
        <v>15</v>
      </c>
      <c r="M160" s="10" t="s">
        <v>333</v>
      </c>
      <c r="N160" s="10"/>
    </row>
    <row r="161" customHeight="1" spans="1:14">
      <c r="A161" s="6">
        <v>76175</v>
      </c>
      <c r="B161" s="6" t="s">
        <v>28296</v>
      </c>
      <c r="C161" s="6" t="s">
        <v>27694</v>
      </c>
      <c r="D161" s="6" t="s">
        <v>27695</v>
      </c>
      <c r="E161" s="6" t="s">
        <v>292</v>
      </c>
      <c r="F161" s="6" t="s">
        <v>866</v>
      </c>
      <c r="G161" s="6" t="s">
        <v>28297</v>
      </c>
      <c r="H161" s="6" t="s">
        <v>28293</v>
      </c>
      <c r="I161" s="6" t="s">
        <v>28294</v>
      </c>
      <c r="J161" s="6" t="s">
        <v>28298</v>
      </c>
      <c r="K161" s="6">
        <v>78</v>
      </c>
      <c r="L161" s="6">
        <v>15</v>
      </c>
      <c r="M161" s="10" t="s">
        <v>333</v>
      </c>
      <c r="N161" s="10"/>
    </row>
    <row r="162" customHeight="1" spans="1:14">
      <c r="A162" s="6">
        <v>76206</v>
      </c>
      <c r="B162" s="6" t="s">
        <v>28299</v>
      </c>
      <c r="C162" s="6" t="s">
        <v>27694</v>
      </c>
      <c r="D162" s="6" t="s">
        <v>27695</v>
      </c>
      <c r="E162" s="6" t="s">
        <v>292</v>
      </c>
      <c r="F162" s="6" t="s">
        <v>866</v>
      </c>
      <c r="G162" s="6" t="s">
        <v>28300</v>
      </c>
      <c r="H162" s="6" t="s">
        <v>28301</v>
      </c>
      <c r="I162" s="6" t="s">
        <v>28302</v>
      </c>
      <c r="J162" s="6" t="s">
        <v>28303</v>
      </c>
      <c r="K162" s="6">
        <v>78</v>
      </c>
      <c r="L162" s="6">
        <v>15</v>
      </c>
      <c r="M162" s="10" t="s">
        <v>333</v>
      </c>
      <c r="N162" s="10"/>
    </row>
    <row r="163" customHeight="1" spans="1:14">
      <c r="A163" s="6">
        <v>76246</v>
      </c>
      <c r="B163" s="6" t="s">
        <v>28304</v>
      </c>
      <c r="C163" s="6" t="s">
        <v>27694</v>
      </c>
      <c r="D163" s="6" t="s">
        <v>27695</v>
      </c>
      <c r="E163" s="6" t="s">
        <v>292</v>
      </c>
      <c r="F163" s="6" t="s">
        <v>866</v>
      </c>
      <c r="G163" s="6" t="s">
        <v>28305</v>
      </c>
      <c r="H163" s="6" t="s">
        <v>6107</v>
      </c>
      <c r="I163" s="6" t="s">
        <v>27863</v>
      </c>
      <c r="J163" s="6" t="s">
        <v>28306</v>
      </c>
      <c r="K163" s="6">
        <v>78</v>
      </c>
      <c r="L163" s="6">
        <v>15</v>
      </c>
      <c r="M163" s="10" t="s">
        <v>333</v>
      </c>
      <c r="N163" s="10"/>
    </row>
    <row r="164" customHeight="1" spans="1:14">
      <c r="A164" s="6">
        <v>76325</v>
      </c>
      <c r="B164" s="6" t="s">
        <v>28307</v>
      </c>
      <c r="C164" s="6" t="s">
        <v>27694</v>
      </c>
      <c r="D164" s="6" t="s">
        <v>27695</v>
      </c>
      <c r="E164" s="6" t="s">
        <v>292</v>
      </c>
      <c r="F164" s="6" t="s">
        <v>866</v>
      </c>
      <c r="G164" s="6" t="s">
        <v>28308</v>
      </c>
      <c r="H164" s="6" t="s">
        <v>28309</v>
      </c>
      <c r="I164" s="6" t="s">
        <v>28310</v>
      </c>
      <c r="J164" s="6" t="s">
        <v>28311</v>
      </c>
      <c r="K164" s="6">
        <v>78</v>
      </c>
      <c r="L164" s="6">
        <v>15</v>
      </c>
      <c r="M164" s="10" t="s">
        <v>333</v>
      </c>
      <c r="N164" s="10"/>
    </row>
    <row r="165" customHeight="1" spans="1:14">
      <c r="A165" s="6">
        <v>58553</v>
      </c>
      <c r="B165" s="6" t="s">
        <v>28312</v>
      </c>
      <c r="C165" s="6" t="s">
        <v>27694</v>
      </c>
      <c r="D165" s="6" t="s">
        <v>27695</v>
      </c>
      <c r="E165" s="6" t="s">
        <v>292</v>
      </c>
      <c r="F165" s="6" t="s">
        <v>866</v>
      </c>
      <c r="G165" s="6" t="s">
        <v>28313</v>
      </c>
      <c r="H165" s="6" t="s">
        <v>28314</v>
      </c>
      <c r="I165" s="6" t="s">
        <v>28315</v>
      </c>
      <c r="J165" s="6" t="s">
        <v>28313</v>
      </c>
      <c r="K165" s="6">
        <v>75</v>
      </c>
      <c r="L165" s="6">
        <v>24</v>
      </c>
      <c r="M165" s="10" t="s">
        <v>368</v>
      </c>
      <c r="N165" s="10"/>
    </row>
    <row r="166" customHeight="1" spans="1:14">
      <c r="A166" s="6">
        <v>59180</v>
      </c>
      <c r="B166" s="6" t="s">
        <v>28316</v>
      </c>
      <c r="C166" s="6" t="s">
        <v>27694</v>
      </c>
      <c r="D166" s="6" t="s">
        <v>27695</v>
      </c>
      <c r="E166" s="6" t="s">
        <v>292</v>
      </c>
      <c r="F166" s="6" t="s">
        <v>866</v>
      </c>
      <c r="G166" s="6" t="s">
        <v>28317</v>
      </c>
      <c r="H166" s="6" t="s">
        <v>28318</v>
      </c>
      <c r="I166" s="6" t="s">
        <v>28319</v>
      </c>
      <c r="J166" s="6" t="s">
        <v>28317</v>
      </c>
      <c r="K166" s="6">
        <v>75</v>
      </c>
      <c r="L166" s="6">
        <v>24</v>
      </c>
      <c r="M166" s="10" t="s">
        <v>368</v>
      </c>
      <c r="N166" s="10"/>
    </row>
    <row r="167" customHeight="1" spans="1:14">
      <c r="A167" s="6">
        <v>59245</v>
      </c>
      <c r="B167" s="6" t="s">
        <v>28320</v>
      </c>
      <c r="C167" s="6" t="s">
        <v>27694</v>
      </c>
      <c r="D167" s="6" t="s">
        <v>27695</v>
      </c>
      <c r="E167" s="6" t="s">
        <v>292</v>
      </c>
      <c r="F167" s="6" t="s">
        <v>866</v>
      </c>
      <c r="G167" s="6" t="s">
        <v>28321</v>
      </c>
      <c r="H167" s="6" t="s">
        <v>28322</v>
      </c>
      <c r="I167" s="6" t="s">
        <v>28323</v>
      </c>
      <c r="J167" s="6" t="s">
        <v>28321</v>
      </c>
      <c r="K167" s="6">
        <v>75</v>
      </c>
      <c r="L167" s="6">
        <v>24</v>
      </c>
      <c r="M167" s="10" t="s">
        <v>368</v>
      </c>
      <c r="N167" s="10"/>
    </row>
    <row r="168" customHeight="1" spans="1:14">
      <c r="A168" s="6">
        <v>59252</v>
      </c>
      <c r="B168" s="6" t="s">
        <v>28324</v>
      </c>
      <c r="C168" s="6" t="s">
        <v>27694</v>
      </c>
      <c r="D168" s="6" t="s">
        <v>27695</v>
      </c>
      <c r="E168" s="6" t="s">
        <v>292</v>
      </c>
      <c r="F168" s="6" t="s">
        <v>866</v>
      </c>
      <c r="G168" s="6" t="s">
        <v>28325</v>
      </c>
      <c r="H168" s="6" t="s">
        <v>14917</v>
      </c>
      <c r="I168" s="6" t="s">
        <v>28326</v>
      </c>
      <c r="J168" s="6" t="s">
        <v>28325</v>
      </c>
      <c r="K168" s="6">
        <v>75</v>
      </c>
      <c r="L168" s="6">
        <v>24</v>
      </c>
      <c r="M168" s="10" t="s">
        <v>368</v>
      </c>
      <c r="N168" s="10"/>
    </row>
    <row r="169" customHeight="1" spans="1:14">
      <c r="A169" s="6">
        <v>59260</v>
      </c>
      <c r="B169" s="6" t="s">
        <v>28327</v>
      </c>
      <c r="C169" s="6" t="s">
        <v>27694</v>
      </c>
      <c r="D169" s="6" t="s">
        <v>27695</v>
      </c>
      <c r="E169" s="6" t="s">
        <v>292</v>
      </c>
      <c r="F169" s="6" t="s">
        <v>866</v>
      </c>
      <c r="G169" s="6" t="s">
        <v>28328</v>
      </c>
      <c r="H169" s="6" t="s">
        <v>28329</v>
      </c>
      <c r="I169" s="6" t="s">
        <v>28330</v>
      </c>
      <c r="J169" s="6" t="s">
        <v>28328</v>
      </c>
      <c r="K169" s="6">
        <v>75</v>
      </c>
      <c r="L169" s="6">
        <v>24</v>
      </c>
      <c r="M169" s="10" t="s">
        <v>368</v>
      </c>
      <c r="N169" s="10"/>
    </row>
    <row r="170" customHeight="1" spans="1:14">
      <c r="A170" s="6">
        <v>59428</v>
      </c>
      <c r="B170" s="6" t="s">
        <v>28331</v>
      </c>
      <c r="C170" s="6" t="s">
        <v>27694</v>
      </c>
      <c r="D170" s="6" t="s">
        <v>27695</v>
      </c>
      <c r="E170" s="6" t="s">
        <v>292</v>
      </c>
      <c r="F170" s="6" t="s">
        <v>866</v>
      </c>
      <c r="G170" s="6" t="s">
        <v>28332</v>
      </c>
      <c r="H170" s="6" t="s">
        <v>28333</v>
      </c>
      <c r="I170" s="6" t="s">
        <v>28334</v>
      </c>
      <c r="J170" s="6" t="s">
        <v>28332</v>
      </c>
      <c r="K170" s="6">
        <v>75</v>
      </c>
      <c r="L170" s="6">
        <v>24</v>
      </c>
      <c r="M170" s="10" t="s">
        <v>368</v>
      </c>
      <c r="N170" s="10"/>
    </row>
    <row r="171" customHeight="1" spans="1:14">
      <c r="A171" s="6">
        <v>77329</v>
      </c>
      <c r="B171" s="6" t="s">
        <v>28335</v>
      </c>
      <c r="C171" s="6" t="s">
        <v>27694</v>
      </c>
      <c r="D171" s="6" t="s">
        <v>27695</v>
      </c>
      <c r="E171" s="6" t="s">
        <v>292</v>
      </c>
      <c r="F171" s="6" t="s">
        <v>866</v>
      </c>
      <c r="G171" s="6" t="s">
        <v>28336</v>
      </c>
      <c r="H171" s="6" t="s">
        <v>28337</v>
      </c>
      <c r="I171" s="6" t="s">
        <v>28338</v>
      </c>
      <c r="J171" s="6" t="s">
        <v>28336</v>
      </c>
      <c r="K171" s="6">
        <v>75</v>
      </c>
      <c r="L171" s="6">
        <v>24</v>
      </c>
      <c r="M171" s="10" t="s">
        <v>368</v>
      </c>
      <c r="N171" s="10"/>
    </row>
    <row r="172" customHeight="1" spans="1:14">
      <c r="A172" s="6">
        <v>77469</v>
      </c>
      <c r="B172" s="6" t="s">
        <v>28339</v>
      </c>
      <c r="C172" s="6" t="s">
        <v>27694</v>
      </c>
      <c r="D172" s="6" t="s">
        <v>27695</v>
      </c>
      <c r="E172" s="6" t="s">
        <v>292</v>
      </c>
      <c r="F172" s="6" t="s">
        <v>866</v>
      </c>
      <c r="G172" s="6" t="s">
        <v>7140</v>
      </c>
      <c r="H172" s="6" t="s">
        <v>19362</v>
      </c>
      <c r="I172" s="6" t="s">
        <v>28340</v>
      </c>
      <c r="J172" s="6" t="s">
        <v>7140</v>
      </c>
      <c r="K172" s="6">
        <v>75</v>
      </c>
      <c r="L172" s="6">
        <v>24</v>
      </c>
      <c r="M172" s="10" t="s">
        <v>368</v>
      </c>
      <c r="N172" s="10"/>
    </row>
    <row r="173" customHeight="1" spans="1:14">
      <c r="A173" s="6">
        <v>77521</v>
      </c>
      <c r="B173" s="6" t="s">
        <v>28341</v>
      </c>
      <c r="C173" s="6" t="s">
        <v>27694</v>
      </c>
      <c r="D173" s="6" t="s">
        <v>27695</v>
      </c>
      <c r="E173" s="6" t="s">
        <v>292</v>
      </c>
      <c r="F173" s="6" t="s">
        <v>866</v>
      </c>
      <c r="G173" s="6" t="s">
        <v>28342</v>
      </c>
      <c r="H173" s="6" t="s">
        <v>28343</v>
      </c>
      <c r="I173" s="6" t="s">
        <v>28344</v>
      </c>
      <c r="J173" s="6" t="s">
        <v>28342</v>
      </c>
      <c r="K173" s="6">
        <v>75</v>
      </c>
      <c r="L173" s="6">
        <v>24</v>
      </c>
      <c r="M173" s="10" t="s">
        <v>368</v>
      </c>
      <c r="N173" s="10"/>
    </row>
    <row r="174" customHeight="1" spans="1:14">
      <c r="A174" s="6">
        <v>77535</v>
      </c>
      <c r="B174" s="6" t="s">
        <v>28345</v>
      </c>
      <c r="C174" s="6" t="s">
        <v>27694</v>
      </c>
      <c r="D174" s="6" t="s">
        <v>27695</v>
      </c>
      <c r="E174" s="6" t="s">
        <v>292</v>
      </c>
      <c r="F174" s="6" t="s">
        <v>866</v>
      </c>
      <c r="G174" s="6" t="s">
        <v>28346</v>
      </c>
      <c r="H174" s="6" t="s">
        <v>28347</v>
      </c>
      <c r="I174" s="6" t="s">
        <v>28348</v>
      </c>
      <c r="J174" s="6" t="s">
        <v>28346</v>
      </c>
      <c r="K174" s="6">
        <v>75</v>
      </c>
      <c r="L174" s="6">
        <v>24</v>
      </c>
      <c r="M174" s="10" t="s">
        <v>368</v>
      </c>
      <c r="N174" s="10"/>
    </row>
    <row r="175" customHeight="1" spans="1:14">
      <c r="A175" s="6">
        <v>77544</v>
      </c>
      <c r="B175" s="6" t="s">
        <v>28349</v>
      </c>
      <c r="C175" s="6" t="s">
        <v>27694</v>
      </c>
      <c r="D175" s="6" t="s">
        <v>27695</v>
      </c>
      <c r="E175" s="6" t="s">
        <v>292</v>
      </c>
      <c r="F175" s="6" t="s">
        <v>866</v>
      </c>
      <c r="G175" s="6" t="s">
        <v>28350</v>
      </c>
      <c r="H175" s="6" t="s">
        <v>22739</v>
      </c>
      <c r="I175" s="6" t="s">
        <v>28351</v>
      </c>
      <c r="J175" s="6" t="s">
        <v>28350</v>
      </c>
      <c r="K175" s="6">
        <v>73</v>
      </c>
      <c r="L175" s="6">
        <v>34</v>
      </c>
      <c r="M175" s="10" t="s">
        <v>368</v>
      </c>
      <c r="N175" s="10"/>
    </row>
    <row r="176" customHeight="1" spans="1:14">
      <c r="A176" s="6">
        <v>58465</v>
      </c>
      <c r="B176" s="6" t="s">
        <v>28352</v>
      </c>
      <c r="C176" s="6" t="s">
        <v>27694</v>
      </c>
      <c r="D176" s="6" t="s">
        <v>27695</v>
      </c>
      <c r="E176" s="6" t="s">
        <v>292</v>
      </c>
      <c r="F176" s="6" t="s">
        <v>866</v>
      </c>
      <c r="G176" s="6" t="s">
        <v>28353</v>
      </c>
      <c r="H176" s="6" t="s">
        <v>28354</v>
      </c>
      <c r="I176" s="6" t="s">
        <v>28355</v>
      </c>
      <c r="J176" s="6" t="s">
        <v>28353</v>
      </c>
      <c r="K176" s="6">
        <v>73</v>
      </c>
      <c r="L176" s="6">
        <v>34</v>
      </c>
      <c r="M176" s="10" t="s">
        <v>368</v>
      </c>
      <c r="N176" s="10"/>
    </row>
    <row r="177" customHeight="1" spans="1:14">
      <c r="A177" s="6">
        <v>58496</v>
      </c>
      <c r="B177" s="6" t="s">
        <v>28356</v>
      </c>
      <c r="C177" s="6" t="s">
        <v>27694</v>
      </c>
      <c r="D177" s="6" t="s">
        <v>27695</v>
      </c>
      <c r="E177" s="6" t="s">
        <v>292</v>
      </c>
      <c r="F177" s="6" t="s">
        <v>866</v>
      </c>
      <c r="G177" s="6" t="s">
        <v>28357</v>
      </c>
      <c r="H177" s="6" t="s">
        <v>28358</v>
      </c>
      <c r="I177" s="6" t="s">
        <v>28359</v>
      </c>
      <c r="J177" s="6" t="s">
        <v>28357</v>
      </c>
      <c r="K177" s="6">
        <v>73</v>
      </c>
      <c r="L177" s="6">
        <v>34</v>
      </c>
      <c r="M177" s="10" t="s">
        <v>368</v>
      </c>
      <c r="N177" s="10"/>
    </row>
    <row r="178" customHeight="1" spans="1:14">
      <c r="A178" s="6">
        <v>58633</v>
      </c>
      <c r="B178" s="6" t="s">
        <v>28360</v>
      </c>
      <c r="C178" s="6" t="s">
        <v>27694</v>
      </c>
      <c r="D178" s="6" t="s">
        <v>27695</v>
      </c>
      <c r="E178" s="6" t="s">
        <v>292</v>
      </c>
      <c r="F178" s="6" t="s">
        <v>866</v>
      </c>
      <c r="G178" s="6" t="s">
        <v>28361</v>
      </c>
      <c r="H178" s="6" t="s">
        <v>28362</v>
      </c>
      <c r="I178" s="6" t="s">
        <v>8023</v>
      </c>
      <c r="J178" s="6" t="s">
        <v>28361</v>
      </c>
      <c r="K178" s="6">
        <v>73</v>
      </c>
      <c r="L178" s="6">
        <v>34</v>
      </c>
      <c r="M178" s="10" t="s">
        <v>368</v>
      </c>
      <c r="N178" s="10"/>
    </row>
    <row r="179" customHeight="1" spans="1:14">
      <c r="A179" s="6">
        <v>58941</v>
      </c>
      <c r="B179" s="6" t="s">
        <v>28363</v>
      </c>
      <c r="C179" s="6" t="s">
        <v>27694</v>
      </c>
      <c r="D179" s="6" t="s">
        <v>27695</v>
      </c>
      <c r="E179" s="6" t="s">
        <v>292</v>
      </c>
      <c r="F179" s="6" t="s">
        <v>866</v>
      </c>
      <c r="G179" s="6" t="s">
        <v>28364</v>
      </c>
      <c r="H179" s="6" t="s">
        <v>28365</v>
      </c>
      <c r="I179" s="6" t="s">
        <v>28366</v>
      </c>
      <c r="J179" s="6" t="s">
        <v>28364</v>
      </c>
      <c r="K179" s="6">
        <v>73</v>
      </c>
      <c r="L179" s="6">
        <v>34</v>
      </c>
      <c r="M179" s="10" t="s">
        <v>368</v>
      </c>
      <c r="N179" s="10"/>
    </row>
  </sheetData>
  <mergeCells count="1">
    <mergeCell ref="A1:N1"/>
  </mergeCells>
  <conditionalFormatting sqref="B2:B1048576">
    <cfRule type="duplicateValues" dxfId="0" priority="1"/>
  </conditionalFormatting>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08"/>
  <sheetViews>
    <sheetView zoomScale="80" zoomScaleNormal="80" topLeftCell="B369" workbookViewId="0">
      <selection activeCell="I374" sqref="I374"/>
    </sheetView>
  </sheetViews>
  <sheetFormatPr defaultColWidth="8.66371681415929" defaultRowHeight="16.05" customHeight="1"/>
  <cols>
    <col min="1" max="1" width="9.39823008849558" style="19" customWidth="1"/>
    <col min="2" max="2" width="19.3982300884956" style="19" customWidth="1"/>
    <col min="3" max="3" width="17.929203539823" style="19" customWidth="1"/>
    <col min="4" max="4" width="19.8672566371681" style="19" customWidth="1"/>
    <col min="5" max="5" width="14" style="19" customWidth="1"/>
    <col min="6" max="6" width="11.4690265486726" style="19" customWidth="1"/>
    <col min="7" max="7" width="20.2654867256637" style="19" customWidth="1"/>
    <col min="8" max="8" width="26.3982300884956" style="19" customWidth="1"/>
    <col min="9" max="9" width="11.4690265486726" style="19" customWidth="1"/>
    <col min="10" max="10" width="17" style="19" customWidth="1"/>
    <col min="11" max="11" width="10.7964601769912" style="19" customWidth="1"/>
    <col min="12" max="12" width="9.39823008849558" style="19" customWidth="1"/>
    <col min="13" max="13" width="11" style="19" customWidth="1"/>
    <col min="14" max="14" width="13.3982300884956" style="20" customWidth="1"/>
    <col min="15" max="15" width="13.3362831858407" style="20" customWidth="1"/>
    <col min="16" max="16384" width="8.66371681415929" style="19"/>
  </cols>
  <sheetData>
    <row r="1" ht="35" customHeight="1" spans="1:15">
      <c r="A1" s="11" t="s">
        <v>1747</v>
      </c>
      <c r="B1" s="11"/>
      <c r="C1" s="11"/>
      <c r="D1" s="11"/>
      <c r="E1" s="11"/>
      <c r="F1" s="11"/>
      <c r="G1" s="11"/>
      <c r="H1" s="11"/>
      <c r="I1" s="11"/>
      <c r="J1" s="11"/>
      <c r="K1" s="11"/>
      <c r="L1" s="11"/>
      <c r="M1" s="11"/>
      <c r="N1" s="11"/>
      <c r="O1" s="11"/>
    </row>
    <row r="2" s="21" customFormat="1" customHeight="1" spans="1:15">
      <c r="A2" s="37" t="s">
        <v>1</v>
      </c>
      <c r="B2" s="37" t="s">
        <v>1748</v>
      </c>
      <c r="C2" s="37" t="s">
        <v>283</v>
      </c>
      <c r="D2" s="37" t="s">
        <v>284</v>
      </c>
      <c r="E2" s="37" t="s">
        <v>285</v>
      </c>
      <c r="F2" s="37" t="s">
        <v>286</v>
      </c>
      <c r="G2" s="37" t="s">
        <v>3</v>
      </c>
      <c r="H2" s="37" t="s">
        <v>1749</v>
      </c>
      <c r="I2" s="37" t="s">
        <v>5</v>
      </c>
      <c r="J2" s="37" t="s">
        <v>1750</v>
      </c>
      <c r="K2" s="37" t="s">
        <v>1751</v>
      </c>
      <c r="L2" s="37" t="s">
        <v>1752</v>
      </c>
      <c r="M2" s="37" t="s">
        <v>1753</v>
      </c>
      <c r="N2" s="178" t="s">
        <v>7</v>
      </c>
      <c r="O2" s="5" t="s">
        <v>288</v>
      </c>
    </row>
    <row r="3" customHeight="1" spans="1:15">
      <c r="A3" s="170">
        <v>57085</v>
      </c>
      <c r="B3" s="170" t="s">
        <v>1754</v>
      </c>
      <c r="C3" s="170" t="s">
        <v>1755</v>
      </c>
      <c r="D3" s="170" t="s">
        <v>1756</v>
      </c>
      <c r="E3" s="170" t="s">
        <v>292</v>
      </c>
      <c r="F3" s="170" t="s">
        <v>293</v>
      </c>
      <c r="G3" s="170" t="s">
        <v>1757</v>
      </c>
      <c r="H3" s="170" t="s">
        <v>157</v>
      </c>
      <c r="I3" s="170" t="s">
        <v>158</v>
      </c>
      <c r="J3" s="170" t="s">
        <v>1758</v>
      </c>
      <c r="K3" s="170">
        <v>1130</v>
      </c>
      <c r="L3" s="170">
        <v>75.57</v>
      </c>
      <c r="M3" s="170">
        <v>1</v>
      </c>
      <c r="N3" s="179" t="s">
        <v>298</v>
      </c>
      <c r="O3" s="10" t="s">
        <v>299</v>
      </c>
    </row>
    <row r="4" customHeight="1" spans="1:15">
      <c r="A4" s="170">
        <v>57819</v>
      </c>
      <c r="B4" s="170" t="s">
        <v>1759</v>
      </c>
      <c r="C4" s="170" t="s">
        <v>1755</v>
      </c>
      <c r="D4" s="170" t="s">
        <v>1756</v>
      </c>
      <c r="E4" s="170" t="s">
        <v>292</v>
      </c>
      <c r="F4" s="170" t="s">
        <v>293</v>
      </c>
      <c r="G4" s="170" t="s">
        <v>1760</v>
      </c>
      <c r="H4" s="170" t="s">
        <v>1761</v>
      </c>
      <c r="I4" s="170" t="s">
        <v>1762</v>
      </c>
      <c r="J4" s="170" t="s">
        <v>1763</v>
      </c>
      <c r="K4" s="170">
        <v>1130</v>
      </c>
      <c r="L4" s="170">
        <v>120.789</v>
      </c>
      <c r="M4" s="170">
        <v>2</v>
      </c>
      <c r="N4" s="179" t="s">
        <v>311</v>
      </c>
      <c r="O4" s="10" t="s">
        <v>299</v>
      </c>
    </row>
    <row r="5" customHeight="1" spans="1:15">
      <c r="A5" s="170">
        <v>52693</v>
      </c>
      <c r="B5" s="170" t="s">
        <v>1764</v>
      </c>
      <c r="C5" s="170" t="s">
        <v>1755</v>
      </c>
      <c r="D5" s="170" t="s">
        <v>1756</v>
      </c>
      <c r="E5" s="170" t="s">
        <v>292</v>
      </c>
      <c r="F5" s="170" t="s">
        <v>293</v>
      </c>
      <c r="G5" s="170" t="s">
        <v>1765</v>
      </c>
      <c r="H5" s="170" t="s">
        <v>1766</v>
      </c>
      <c r="I5" s="170" t="s">
        <v>1767</v>
      </c>
      <c r="J5" s="170" t="s">
        <v>1768</v>
      </c>
      <c r="K5" s="170">
        <v>1130</v>
      </c>
      <c r="L5" s="170">
        <v>121.57</v>
      </c>
      <c r="M5" s="170">
        <v>3</v>
      </c>
      <c r="N5" s="179" t="s">
        <v>322</v>
      </c>
      <c r="O5" s="10" t="s">
        <v>299</v>
      </c>
    </row>
    <row r="6" customHeight="1" spans="1:15">
      <c r="A6" s="170">
        <v>61543</v>
      </c>
      <c r="B6" s="170" t="s">
        <v>1769</v>
      </c>
      <c r="C6" s="170" t="s">
        <v>1755</v>
      </c>
      <c r="D6" s="170" t="s">
        <v>1756</v>
      </c>
      <c r="E6" s="170" t="s">
        <v>292</v>
      </c>
      <c r="F6" s="170" t="s">
        <v>293</v>
      </c>
      <c r="G6" s="170" t="s">
        <v>1770</v>
      </c>
      <c r="H6" s="170" t="s">
        <v>157</v>
      </c>
      <c r="I6" s="170" t="s">
        <v>1771</v>
      </c>
      <c r="J6" s="170" t="s">
        <v>1772</v>
      </c>
      <c r="K6" s="170">
        <v>1130</v>
      </c>
      <c r="L6" s="170">
        <v>126.425</v>
      </c>
      <c r="M6" s="170">
        <v>4</v>
      </c>
      <c r="N6" s="39" t="s">
        <v>642</v>
      </c>
      <c r="O6" s="10" t="s">
        <v>299</v>
      </c>
    </row>
    <row r="7" customHeight="1" spans="1:15">
      <c r="A7" s="170">
        <v>57331</v>
      </c>
      <c r="B7" s="170" t="s">
        <v>1773</v>
      </c>
      <c r="C7" s="170" t="s">
        <v>1755</v>
      </c>
      <c r="D7" s="170" t="s">
        <v>1756</v>
      </c>
      <c r="E7" s="170" t="s">
        <v>292</v>
      </c>
      <c r="F7" s="170" t="s">
        <v>293</v>
      </c>
      <c r="G7" s="170" t="s">
        <v>1774</v>
      </c>
      <c r="H7" s="170" t="s">
        <v>1775</v>
      </c>
      <c r="I7" s="170" t="s">
        <v>1776</v>
      </c>
      <c r="J7" s="170" t="s">
        <v>1777</v>
      </c>
      <c r="K7" s="170">
        <v>1130</v>
      </c>
      <c r="L7" s="170">
        <v>128.08</v>
      </c>
      <c r="M7" s="170">
        <v>5</v>
      </c>
      <c r="N7" s="39" t="s">
        <v>642</v>
      </c>
      <c r="O7" s="10" t="s">
        <v>299</v>
      </c>
    </row>
    <row r="8" customHeight="1" spans="1:15">
      <c r="A8" s="170">
        <v>53317</v>
      </c>
      <c r="B8" s="170" t="s">
        <v>1778</v>
      </c>
      <c r="C8" s="170" t="s">
        <v>1755</v>
      </c>
      <c r="D8" s="170" t="s">
        <v>1756</v>
      </c>
      <c r="E8" s="170" t="s">
        <v>292</v>
      </c>
      <c r="F8" s="170" t="s">
        <v>293</v>
      </c>
      <c r="G8" s="170" t="s">
        <v>1779</v>
      </c>
      <c r="H8" s="170" t="s">
        <v>1780</v>
      </c>
      <c r="I8" s="170" t="s">
        <v>1781</v>
      </c>
      <c r="J8" s="170" t="s">
        <v>1782</v>
      </c>
      <c r="K8" s="170">
        <v>1130</v>
      </c>
      <c r="L8" s="170">
        <v>132.32</v>
      </c>
      <c r="M8" s="170">
        <v>6</v>
      </c>
      <c r="N8" s="39" t="s">
        <v>642</v>
      </c>
      <c r="O8" s="10" t="s">
        <v>299</v>
      </c>
    </row>
    <row r="9" customHeight="1" spans="1:15">
      <c r="A9" s="170">
        <v>62415</v>
      </c>
      <c r="B9" s="170" t="s">
        <v>1783</v>
      </c>
      <c r="C9" s="170" t="s">
        <v>1755</v>
      </c>
      <c r="D9" s="170" t="s">
        <v>1756</v>
      </c>
      <c r="E9" s="170" t="s">
        <v>292</v>
      </c>
      <c r="F9" s="170" t="s">
        <v>293</v>
      </c>
      <c r="G9" s="170" t="s">
        <v>1784</v>
      </c>
      <c r="H9" s="170" t="s">
        <v>1785</v>
      </c>
      <c r="I9" s="170" t="s">
        <v>1786</v>
      </c>
      <c r="J9" s="170" t="s">
        <v>1787</v>
      </c>
      <c r="K9" s="170">
        <v>1130</v>
      </c>
      <c r="L9" s="170">
        <v>149.727</v>
      </c>
      <c r="M9" s="170">
        <v>7</v>
      </c>
      <c r="N9" s="39" t="s">
        <v>642</v>
      </c>
      <c r="O9" s="10" t="s">
        <v>299</v>
      </c>
    </row>
    <row r="10" customHeight="1" spans="1:15">
      <c r="A10" s="170">
        <v>57340</v>
      </c>
      <c r="B10" s="170" t="s">
        <v>1788</v>
      </c>
      <c r="C10" s="170" t="s">
        <v>1755</v>
      </c>
      <c r="D10" s="170" t="s">
        <v>1756</v>
      </c>
      <c r="E10" s="170" t="s">
        <v>292</v>
      </c>
      <c r="F10" s="170" t="s">
        <v>293</v>
      </c>
      <c r="G10" s="170" t="s">
        <v>1789</v>
      </c>
      <c r="H10" s="170" t="s">
        <v>1775</v>
      </c>
      <c r="I10" s="170" t="s">
        <v>1776</v>
      </c>
      <c r="J10" s="170" t="s">
        <v>1790</v>
      </c>
      <c r="K10" s="170">
        <v>1130</v>
      </c>
      <c r="L10" s="170">
        <v>150.065</v>
      </c>
      <c r="M10" s="170">
        <v>8</v>
      </c>
      <c r="N10" s="39" t="s">
        <v>642</v>
      </c>
      <c r="O10" s="10" t="s">
        <v>299</v>
      </c>
    </row>
    <row r="11" customHeight="1" spans="1:15">
      <c r="A11" s="170">
        <v>61845</v>
      </c>
      <c r="B11" s="170" t="s">
        <v>1791</v>
      </c>
      <c r="C11" s="170" t="s">
        <v>1755</v>
      </c>
      <c r="D11" s="170" t="s">
        <v>1756</v>
      </c>
      <c r="E11" s="170" t="s">
        <v>292</v>
      </c>
      <c r="F11" s="170" t="s">
        <v>293</v>
      </c>
      <c r="G11" s="170" t="s">
        <v>1792</v>
      </c>
      <c r="H11" s="170" t="s">
        <v>157</v>
      </c>
      <c r="I11" s="170" t="s">
        <v>1771</v>
      </c>
      <c r="J11" s="170" t="s">
        <v>1793</v>
      </c>
      <c r="K11" s="170">
        <v>1130</v>
      </c>
      <c r="L11" s="170">
        <v>152.548</v>
      </c>
      <c r="M11" s="170">
        <v>9</v>
      </c>
      <c r="N11" s="39" t="s">
        <v>642</v>
      </c>
      <c r="O11" s="10" t="s">
        <v>299</v>
      </c>
    </row>
    <row r="12" customHeight="1" spans="1:15">
      <c r="A12" s="170">
        <v>53470</v>
      </c>
      <c r="B12" s="170" t="s">
        <v>1794</v>
      </c>
      <c r="C12" s="170" t="s">
        <v>1755</v>
      </c>
      <c r="D12" s="170" t="s">
        <v>1756</v>
      </c>
      <c r="E12" s="170" t="s">
        <v>292</v>
      </c>
      <c r="F12" s="170" t="s">
        <v>293</v>
      </c>
      <c r="G12" s="170" t="s">
        <v>1795</v>
      </c>
      <c r="H12" s="170" t="s">
        <v>1796</v>
      </c>
      <c r="I12" s="170" t="s">
        <v>1797</v>
      </c>
      <c r="J12" s="170" t="s">
        <v>1798</v>
      </c>
      <c r="K12" s="170">
        <v>1130</v>
      </c>
      <c r="L12" s="170">
        <v>161.136</v>
      </c>
      <c r="M12" s="170">
        <v>10</v>
      </c>
      <c r="N12" s="39" t="s">
        <v>642</v>
      </c>
      <c r="O12" s="10" t="s">
        <v>299</v>
      </c>
    </row>
    <row r="13" customHeight="1" spans="1:15">
      <c r="A13" s="170">
        <v>54541</v>
      </c>
      <c r="B13" s="170" t="s">
        <v>1799</v>
      </c>
      <c r="C13" s="170" t="s">
        <v>1755</v>
      </c>
      <c r="D13" s="170" t="s">
        <v>1756</v>
      </c>
      <c r="E13" s="170" t="s">
        <v>292</v>
      </c>
      <c r="F13" s="170" t="s">
        <v>293</v>
      </c>
      <c r="G13" s="170" t="s">
        <v>1800</v>
      </c>
      <c r="H13" s="170" t="s">
        <v>1801</v>
      </c>
      <c r="I13" s="170" t="s">
        <v>1184</v>
      </c>
      <c r="J13" s="170" t="s">
        <v>1802</v>
      </c>
      <c r="K13" s="170">
        <v>1130</v>
      </c>
      <c r="L13" s="170">
        <v>166.138</v>
      </c>
      <c r="M13" s="170">
        <v>11</v>
      </c>
      <c r="N13" s="39" t="s">
        <v>642</v>
      </c>
      <c r="O13" s="10" t="s">
        <v>299</v>
      </c>
    </row>
    <row r="14" customHeight="1" spans="1:15">
      <c r="A14" s="170">
        <v>49350</v>
      </c>
      <c r="B14" s="170" t="s">
        <v>1803</v>
      </c>
      <c r="C14" s="170" t="s">
        <v>1755</v>
      </c>
      <c r="D14" s="170" t="s">
        <v>1756</v>
      </c>
      <c r="E14" s="170" t="s">
        <v>292</v>
      </c>
      <c r="F14" s="170" t="s">
        <v>293</v>
      </c>
      <c r="G14" s="170" t="s">
        <v>1804</v>
      </c>
      <c r="H14" s="170" t="s">
        <v>1805</v>
      </c>
      <c r="I14" s="170" t="s">
        <v>1806</v>
      </c>
      <c r="J14" s="170" t="s">
        <v>1807</v>
      </c>
      <c r="K14" s="170">
        <v>1130</v>
      </c>
      <c r="L14" s="170">
        <v>166.692</v>
      </c>
      <c r="M14" s="170">
        <v>12</v>
      </c>
      <c r="N14" s="39" t="s">
        <v>333</v>
      </c>
      <c r="O14" s="10"/>
    </row>
    <row r="15" customHeight="1" spans="1:15">
      <c r="A15" s="170">
        <v>61472</v>
      </c>
      <c r="B15" s="170" t="s">
        <v>1808</v>
      </c>
      <c r="C15" s="170" t="s">
        <v>1755</v>
      </c>
      <c r="D15" s="170" t="s">
        <v>1756</v>
      </c>
      <c r="E15" s="170" t="s">
        <v>292</v>
      </c>
      <c r="F15" s="170" t="s">
        <v>293</v>
      </c>
      <c r="G15" s="170" t="s">
        <v>1809</v>
      </c>
      <c r="H15" s="170" t="s">
        <v>1810</v>
      </c>
      <c r="I15" s="170" t="s">
        <v>1811</v>
      </c>
      <c r="J15" s="170" t="s">
        <v>1812</v>
      </c>
      <c r="K15" s="170">
        <v>1130</v>
      </c>
      <c r="L15" s="170">
        <v>168.122</v>
      </c>
      <c r="M15" s="170">
        <v>13</v>
      </c>
      <c r="N15" s="39" t="s">
        <v>333</v>
      </c>
      <c r="O15" s="10"/>
    </row>
    <row r="16" customHeight="1" spans="1:15">
      <c r="A16" s="170">
        <v>52424</v>
      </c>
      <c r="B16" s="170" t="s">
        <v>1813</v>
      </c>
      <c r="C16" s="170" t="s">
        <v>1755</v>
      </c>
      <c r="D16" s="170" t="s">
        <v>1756</v>
      </c>
      <c r="E16" s="170" t="s">
        <v>292</v>
      </c>
      <c r="F16" s="170" t="s">
        <v>293</v>
      </c>
      <c r="G16" s="170" t="s">
        <v>1814</v>
      </c>
      <c r="H16" s="170" t="s">
        <v>1815</v>
      </c>
      <c r="I16" s="170" t="s">
        <v>1816</v>
      </c>
      <c r="J16" s="170" t="s">
        <v>1817</v>
      </c>
      <c r="K16" s="170">
        <v>1130</v>
      </c>
      <c r="L16" s="170">
        <v>170.899</v>
      </c>
      <c r="M16" s="170">
        <v>14</v>
      </c>
      <c r="N16" s="39" t="s">
        <v>333</v>
      </c>
      <c r="O16" s="10"/>
    </row>
    <row r="17" customHeight="1" spans="1:15">
      <c r="A17" s="170">
        <v>52460</v>
      </c>
      <c r="B17" s="170" t="s">
        <v>1818</v>
      </c>
      <c r="C17" s="170" t="s">
        <v>1755</v>
      </c>
      <c r="D17" s="170" t="s">
        <v>1756</v>
      </c>
      <c r="E17" s="170" t="s">
        <v>292</v>
      </c>
      <c r="F17" s="170" t="s">
        <v>293</v>
      </c>
      <c r="G17" s="170" t="s">
        <v>1819</v>
      </c>
      <c r="H17" s="170" t="s">
        <v>1815</v>
      </c>
      <c r="I17" s="170" t="s">
        <v>1820</v>
      </c>
      <c r="J17" s="170" t="s">
        <v>1821</v>
      </c>
      <c r="K17" s="170">
        <v>1130</v>
      </c>
      <c r="L17" s="170">
        <v>171.128</v>
      </c>
      <c r="M17" s="170">
        <v>15</v>
      </c>
      <c r="N17" s="39" t="s">
        <v>333</v>
      </c>
      <c r="O17" s="10"/>
    </row>
    <row r="18" customHeight="1" spans="1:15">
      <c r="A18" s="170">
        <v>58385</v>
      </c>
      <c r="B18" s="170" t="s">
        <v>1822</v>
      </c>
      <c r="C18" s="170" t="s">
        <v>1755</v>
      </c>
      <c r="D18" s="170" t="s">
        <v>1756</v>
      </c>
      <c r="E18" s="170" t="s">
        <v>292</v>
      </c>
      <c r="F18" s="170" t="s">
        <v>293</v>
      </c>
      <c r="G18" s="170" t="s">
        <v>1823</v>
      </c>
      <c r="H18" s="170" t="s">
        <v>1824</v>
      </c>
      <c r="I18" s="170" t="s">
        <v>1825</v>
      </c>
      <c r="J18" s="170" t="s">
        <v>1826</v>
      </c>
      <c r="K18" s="170">
        <v>1130</v>
      </c>
      <c r="L18" s="170">
        <v>171.474</v>
      </c>
      <c r="M18" s="170">
        <v>16</v>
      </c>
      <c r="N18" s="39" t="s">
        <v>333</v>
      </c>
      <c r="O18" s="10"/>
    </row>
    <row r="19" customHeight="1" spans="1:15">
      <c r="A19" s="170">
        <v>52111</v>
      </c>
      <c r="B19" s="170" t="s">
        <v>1827</v>
      </c>
      <c r="C19" s="170" t="s">
        <v>1755</v>
      </c>
      <c r="D19" s="170" t="s">
        <v>1756</v>
      </c>
      <c r="E19" s="170" t="s">
        <v>292</v>
      </c>
      <c r="F19" s="170" t="s">
        <v>293</v>
      </c>
      <c r="G19" s="170" t="s">
        <v>1828</v>
      </c>
      <c r="H19" s="170" t="s">
        <v>1829</v>
      </c>
      <c r="I19" s="170" t="s">
        <v>1830</v>
      </c>
      <c r="J19" s="170" t="s">
        <v>1831</v>
      </c>
      <c r="K19" s="170">
        <v>1130</v>
      </c>
      <c r="L19" s="170">
        <v>172.962</v>
      </c>
      <c r="M19" s="170">
        <v>17</v>
      </c>
      <c r="N19" s="39" t="s">
        <v>333</v>
      </c>
      <c r="O19" s="10"/>
    </row>
    <row r="20" customHeight="1" spans="1:15">
      <c r="A20" s="170">
        <v>61466</v>
      </c>
      <c r="B20" s="170" t="s">
        <v>1832</v>
      </c>
      <c r="C20" s="170" t="s">
        <v>1755</v>
      </c>
      <c r="D20" s="170" t="s">
        <v>1756</v>
      </c>
      <c r="E20" s="170" t="s">
        <v>292</v>
      </c>
      <c r="F20" s="170" t="s">
        <v>293</v>
      </c>
      <c r="G20" s="170" t="s">
        <v>1833</v>
      </c>
      <c r="H20" s="170" t="s">
        <v>1834</v>
      </c>
      <c r="I20" s="170" t="s">
        <v>1835</v>
      </c>
      <c r="J20" s="170" t="s">
        <v>1836</v>
      </c>
      <c r="K20" s="170">
        <v>1130</v>
      </c>
      <c r="L20" s="170">
        <v>176.341</v>
      </c>
      <c r="M20" s="170">
        <v>18</v>
      </c>
      <c r="N20" s="39" t="s">
        <v>333</v>
      </c>
      <c r="O20" s="10"/>
    </row>
    <row r="21" customHeight="1" spans="1:15">
      <c r="A21" s="170">
        <v>62498</v>
      </c>
      <c r="B21" s="170" t="s">
        <v>1837</v>
      </c>
      <c r="C21" s="170" t="s">
        <v>1755</v>
      </c>
      <c r="D21" s="170" t="s">
        <v>1756</v>
      </c>
      <c r="E21" s="170" t="s">
        <v>292</v>
      </c>
      <c r="F21" s="170" t="s">
        <v>293</v>
      </c>
      <c r="G21" s="170" t="s">
        <v>1838</v>
      </c>
      <c r="H21" s="170" t="s">
        <v>1839</v>
      </c>
      <c r="I21" s="170" t="s">
        <v>1840</v>
      </c>
      <c r="J21" s="170" t="s">
        <v>1841</v>
      </c>
      <c r="K21" s="170">
        <v>1130</v>
      </c>
      <c r="L21" s="170">
        <v>181.855</v>
      </c>
      <c r="M21" s="170">
        <v>19</v>
      </c>
      <c r="N21" s="39" t="s">
        <v>333</v>
      </c>
      <c r="O21" s="10"/>
    </row>
    <row r="22" customHeight="1" spans="1:15">
      <c r="A22" s="170">
        <v>62465</v>
      </c>
      <c r="B22" s="170" t="s">
        <v>1842</v>
      </c>
      <c r="C22" s="170" t="s">
        <v>1755</v>
      </c>
      <c r="D22" s="170" t="s">
        <v>1756</v>
      </c>
      <c r="E22" s="170" t="s">
        <v>292</v>
      </c>
      <c r="F22" s="170" t="s">
        <v>293</v>
      </c>
      <c r="G22" s="170" t="s">
        <v>1843</v>
      </c>
      <c r="H22" s="170" t="s">
        <v>1844</v>
      </c>
      <c r="I22" s="170" t="s">
        <v>1845</v>
      </c>
      <c r="J22" s="170" t="s">
        <v>1846</v>
      </c>
      <c r="K22" s="170">
        <v>1130</v>
      </c>
      <c r="L22" s="170">
        <v>186.165</v>
      </c>
      <c r="M22" s="170">
        <v>20</v>
      </c>
      <c r="N22" s="39" t="s">
        <v>333</v>
      </c>
      <c r="O22" s="10"/>
    </row>
    <row r="23" customHeight="1" spans="1:15">
      <c r="A23" s="170">
        <v>62248</v>
      </c>
      <c r="B23" s="170" t="s">
        <v>1847</v>
      </c>
      <c r="C23" s="170" t="s">
        <v>1755</v>
      </c>
      <c r="D23" s="170" t="s">
        <v>1756</v>
      </c>
      <c r="E23" s="170" t="s">
        <v>292</v>
      </c>
      <c r="F23" s="170" t="s">
        <v>293</v>
      </c>
      <c r="G23" s="170" t="s">
        <v>1848</v>
      </c>
      <c r="H23" s="170" t="s">
        <v>1849</v>
      </c>
      <c r="I23" s="170" t="s">
        <v>1850</v>
      </c>
      <c r="J23" s="170" t="s">
        <v>1851</v>
      </c>
      <c r="K23" s="170">
        <v>1130</v>
      </c>
      <c r="L23" s="170">
        <v>187.971</v>
      </c>
      <c r="M23" s="170">
        <v>21</v>
      </c>
      <c r="N23" s="39" t="s">
        <v>333</v>
      </c>
      <c r="O23" s="10"/>
    </row>
    <row r="24" customHeight="1" spans="1:15">
      <c r="A24" s="170">
        <v>53449</v>
      </c>
      <c r="B24" s="170" t="s">
        <v>1852</v>
      </c>
      <c r="C24" s="170" t="s">
        <v>1755</v>
      </c>
      <c r="D24" s="170" t="s">
        <v>1756</v>
      </c>
      <c r="E24" s="170" t="s">
        <v>292</v>
      </c>
      <c r="F24" s="170" t="s">
        <v>293</v>
      </c>
      <c r="G24" s="170" t="s">
        <v>1853</v>
      </c>
      <c r="H24" s="170" t="s">
        <v>1854</v>
      </c>
      <c r="I24" s="170" t="s">
        <v>1855</v>
      </c>
      <c r="J24" s="170" t="s">
        <v>1856</v>
      </c>
      <c r="K24" s="170">
        <v>1130</v>
      </c>
      <c r="L24" s="170">
        <v>196.222</v>
      </c>
      <c r="M24" s="170">
        <v>22</v>
      </c>
      <c r="N24" s="39" t="s">
        <v>333</v>
      </c>
      <c r="O24" s="10"/>
    </row>
    <row r="25" customHeight="1" spans="1:15">
      <c r="A25" s="170">
        <v>61897</v>
      </c>
      <c r="B25" s="170" t="s">
        <v>1857</v>
      </c>
      <c r="C25" s="170" t="s">
        <v>1755</v>
      </c>
      <c r="D25" s="170" t="s">
        <v>1756</v>
      </c>
      <c r="E25" s="170" t="s">
        <v>292</v>
      </c>
      <c r="F25" s="170" t="s">
        <v>293</v>
      </c>
      <c r="G25" s="170" t="s">
        <v>1858</v>
      </c>
      <c r="H25" s="170" t="s">
        <v>1859</v>
      </c>
      <c r="I25" s="170" t="s">
        <v>1771</v>
      </c>
      <c r="J25" s="170" t="s">
        <v>1860</v>
      </c>
      <c r="K25" s="170">
        <v>1130</v>
      </c>
      <c r="L25" s="170">
        <v>198.482</v>
      </c>
      <c r="M25" s="170">
        <v>23</v>
      </c>
      <c r="N25" s="39" t="s">
        <v>333</v>
      </c>
      <c r="O25" s="10"/>
    </row>
    <row r="26" customHeight="1" spans="1:15">
      <c r="A26" s="170">
        <v>59242</v>
      </c>
      <c r="B26" s="170" t="s">
        <v>1861</v>
      </c>
      <c r="C26" s="170" t="s">
        <v>1755</v>
      </c>
      <c r="D26" s="170" t="s">
        <v>1756</v>
      </c>
      <c r="E26" s="170" t="s">
        <v>292</v>
      </c>
      <c r="F26" s="170" t="s">
        <v>293</v>
      </c>
      <c r="G26" s="170" t="s">
        <v>1862</v>
      </c>
      <c r="H26" s="170" t="s">
        <v>1863</v>
      </c>
      <c r="I26" s="170" t="s">
        <v>1864</v>
      </c>
      <c r="J26" s="170" t="s">
        <v>1865</v>
      </c>
      <c r="K26" s="170">
        <v>1130</v>
      </c>
      <c r="L26" s="170">
        <v>198.782</v>
      </c>
      <c r="M26" s="170">
        <v>24</v>
      </c>
      <c r="N26" s="39" t="s">
        <v>333</v>
      </c>
      <c r="O26" s="10"/>
    </row>
    <row r="27" customHeight="1" spans="1:15">
      <c r="A27" s="170">
        <v>56623</v>
      </c>
      <c r="B27" s="170" t="s">
        <v>1866</v>
      </c>
      <c r="C27" s="170" t="s">
        <v>1755</v>
      </c>
      <c r="D27" s="170" t="s">
        <v>1756</v>
      </c>
      <c r="E27" s="170" t="s">
        <v>292</v>
      </c>
      <c r="F27" s="170" t="s">
        <v>293</v>
      </c>
      <c r="G27" s="170" t="s">
        <v>1867</v>
      </c>
      <c r="H27" s="170" t="s">
        <v>1868</v>
      </c>
      <c r="I27" s="170" t="s">
        <v>1869</v>
      </c>
      <c r="J27" s="170" t="s">
        <v>1870</v>
      </c>
      <c r="K27" s="170">
        <v>1130</v>
      </c>
      <c r="L27" s="170">
        <v>204.183</v>
      </c>
      <c r="M27" s="170">
        <v>25</v>
      </c>
      <c r="N27" s="39" t="s">
        <v>333</v>
      </c>
      <c r="O27" s="10"/>
    </row>
    <row r="28" customHeight="1" spans="1:15">
      <c r="A28" s="170">
        <v>61882</v>
      </c>
      <c r="B28" s="170" t="s">
        <v>1871</v>
      </c>
      <c r="C28" s="170" t="s">
        <v>1755</v>
      </c>
      <c r="D28" s="170" t="s">
        <v>1756</v>
      </c>
      <c r="E28" s="170" t="s">
        <v>292</v>
      </c>
      <c r="F28" s="170" t="s">
        <v>293</v>
      </c>
      <c r="G28" s="170" t="s">
        <v>1872</v>
      </c>
      <c r="H28" s="170" t="s">
        <v>1873</v>
      </c>
      <c r="I28" s="170" t="s">
        <v>1762</v>
      </c>
      <c r="J28" s="170" t="s">
        <v>1874</v>
      </c>
      <c r="K28" s="170">
        <v>1130</v>
      </c>
      <c r="L28" s="170">
        <v>206.923</v>
      </c>
      <c r="M28" s="170">
        <v>26</v>
      </c>
      <c r="N28" s="39" t="s">
        <v>333</v>
      </c>
      <c r="O28" s="10"/>
    </row>
    <row r="29" customHeight="1" spans="1:15">
      <c r="A29" s="170">
        <v>58144</v>
      </c>
      <c r="B29" s="170" t="s">
        <v>1875</v>
      </c>
      <c r="C29" s="170" t="s">
        <v>1755</v>
      </c>
      <c r="D29" s="170" t="s">
        <v>1756</v>
      </c>
      <c r="E29" s="170" t="s">
        <v>292</v>
      </c>
      <c r="F29" s="170" t="s">
        <v>293</v>
      </c>
      <c r="G29" s="170" t="s">
        <v>1876</v>
      </c>
      <c r="H29" s="170" t="s">
        <v>1877</v>
      </c>
      <c r="I29" s="170" t="s">
        <v>1878</v>
      </c>
      <c r="J29" s="170" t="s">
        <v>1876</v>
      </c>
      <c r="K29" s="170">
        <v>1130</v>
      </c>
      <c r="L29" s="170">
        <v>209.95</v>
      </c>
      <c r="M29" s="170">
        <v>27</v>
      </c>
      <c r="N29" s="39" t="s">
        <v>333</v>
      </c>
      <c r="O29" s="10"/>
    </row>
    <row r="30" customHeight="1" spans="1:15">
      <c r="A30" s="170">
        <v>61596</v>
      </c>
      <c r="B30" s="170" t="s">
        <v>1879</v>
      </c>
      <c r="C30" s="170" t="s">
        <v>1755</v>
      </c>
      <c r="D30" s="170" t="s">
        <v>1756</v>
      </c>
      <c r="E30" s="170" t="s">
        <v>292</v>
      </c>
      <c r="F30" s="170" t="s">
        <v>293</v>
      </c>
      <c r="G30" s="170" t="s">
        <v>1880</v>
      </c>
      <c r="H30" s="170" t="s">
        <v>1881</v>
      </c>
      <c r="I30" s="170" t="s">
        <v>1882</v>
      </c>
      <c r="J30" s="170" t="s">
        <v>1883</v>
      </c>
      <c r="K30" s="170">
        <v>1130</v>
      </c>
      <c r="L30" s="170">
        <v>211.136</v>
      </c>
      <c r="M30" s="170">
        <v>28</v>
      </c>
      <c r="N30" s="39" t="s">
        <v>333</v>
      </c>
      <c r="O30" s="10"/>
    </row>
    <row r="31" customHeight="1" spans="1:15">
      <c r="A31" s="170">
        <v>56631</v>
      </c>
      <c r="B31" s="170" t="s">
        <v>1884</v>
      </c>
      <c r="C31" s="170" t="s">
        <v>1755</v>
      </c>
      <c r="D31" s="170" t="s">
        <v>1756</v>
      </c>
      <c r="E31" s="170" t="s">
        <v>292</v>
      </c>
      <c r="F31" s="170" t="s">
        <v>293</v>
      </c>
      <c r="G31" s="170" t="s">
        <v>1885</v>
      </c>
      <c r="H31" s="170" t="s">
        <v>1868</v>
      </c>
      <c r="I31" s="170" t="s">
        <v>1869</v>
      </c>
      <c r="J31" s="170" t="s">
        <v>1886</v>
      </c>
      <c r="K31" s="170">
        <v>1130</v>
      </c>
      <c r="L31" s="170">
        <v>212.727</v>
      </c>
      <c r="M31" s="170">
        <v>29</v>
      </c>
      <c r="N31" s="39" t="s">
        <v>333</v>
      </c>
      <c r="O31" s="10"/>
    </row>
    <row r="32" customHeight="1" spans="1:15">
      <c r="A32" s="170">
        <v>62357</v>
      </c>
      <c r="B32" s="170" t="s">
        <v>1887</v>
      </c>
      <c r="C32" s="170" t="s">
        <v>1755</v>
      </c>
      <c r="D32" s="170" t="s">
        <v>1756</v>
      </c>
      <c r="E32" s="170" t="s">
        <v>292</v>
      </c>
      <c r="F32" s="170" t="s">
        <v>293</v>
      </c>
      <c r="G32" s="170" t="s">
        <v>1888</v>
      </c>
      <c r="H32" s="170" t="s">
        <v>1889</v>
      </c>
      <c r="I32" s="170" t="s">
        <v>1890</v>
      </c>
      <c r="J32" s="170" t="s">
        <v>1891</v>
      </c>
      <c r="K32" s="170">
        <v>1130</v>
      </c>
      <c r="L32" s="170">
        <v>220.66</v>
      </c>
      <c r="M32" s="170">
        <v>30</v>
      </c>
      <c r="N32" s="39" t="s">
        <v>333</v>
      </c>
      <c r="O32" s="10"/>
    </row>
    <row r="33" customHeight="1" spans="1:15">
      <c r="A33" s="170">
        <v>62105</v>
      </c>
      <c r="B33" s="170" t="s">
        <v>1892</v>
      </c>
      <c r="C33" s="170" t="s">
        <v>1755</v>
      </c>
      <c r="D33" s="170" t="s">
        <v>1756</v>
      </c>
      <c r="E33" s="170" t="s">
        <v>292</v>
      </c>
      <c r="F33" s="170" t="s">
        <v>293</v>
      </c>
      <c r="G33" s="170" t="s">
        <v>1893</v>
      </c>
      <c r="H33" s="170" t="s">
        <v>1894</v>
      </c>
      <c r="I33" s="170" t="s">
        <v>1895</v>
      </c>
      <c r="J33" s="170" t="s">
        <v>1896</v>
      </c>
      <c r="K33" s="170">
        <v>1130</v>
      </c>
      <c r="L33" s="170">
        <v>232.116</v>
      </c>
      <c r="M33" s="170">
        <v>31</v>
      </c>
      <c r="N33" s="39" t="s">
        <v>333</v>
      </c>
      <c r="O33" s="10"/>
    </row>
    <row r="34" customHeight="1" spans="1:15">
      <c r="A34" s="170">
        <v>58038</v>
      </c>
      <c r="B34" s="170" t="s">
        <v>1897</v>
      </c>
      <c r="C34" s="170" t="s">
        <v>1755</v>
      </c>
      <c r="D34" s="170" t="s">
        <v>1756</v>
      </c>
      <c r="E34" s="170" t="s">
        <v>292</v>
      </c>
      <c r="F34" s="170" t="s">
        <v>293</v>
      </c>
      <c r="G34" s="170" t="s">
        <v>1898</v>
      </c>
      <c r="H34" s="170" t="s">
        <v>1899</v>
      </c>
      <c r="I34" s="170" t="s">
        <v>1900</v>
      </c>
      <c r="J34" s="170" t="s">
        <v>1901</v>
      </c>
      <c r="K34" s="170">
        <v>1130</v>
      </c>
      <c r="L34" s="170">
        <v>234.952</v>
      </c>
      <c r="M34" s="170">
        <v>32</v>
      </c>
      <c r="N34" s="39" t="s">
        <v>333</v>
      </c>
      <c r="O34" s="10"/>
    </row>
    <row r="35" customHeight="1" spans="1:15">
      <c r="A35" s="170">
        <v>62215</v>
      </c>
      <c r="B35" s="170" t="s">
        <v>1902</v>
      </c>
      <c r="C35" s="170" t="s">
        <v>1755</v>
      </c>
      <c r="D35" s="170" t="s">
        <v>1756</v>
      </c>
      <c r="E35" s="170" t="s">
        <v>292</v>
      </c>
      <c r="F35" s="170" t="s">
        <v>293</v>
      </c>
      <c r="G35" s="170" t="s">
        <v>1903</v>
      </c>
      <c r="H35" s="170" t="s">
        <v>1904</v>
      </c>
      <c r="I35" s="170" t="s">
        <v>1905</v>
      </c>
      <c r="J35" s="170" t="s">
        <v>1906</v>
      </c>
      <c r="K35" s="170">
        <v>1130</v>
      </c>
      <c r="L35" s="170">
        <v>237.518</v>
      </c>
      <c r="M35" s="170">
        <v>33</v>
      </c>
      <c r="N35" s="39" t="s">
        <v>333</v>
      </c>
      <c r="O35" s="10"/>
    </row>
    <row r="36" customHeight="1" spans="1:15">
      <c r="A36" s="170">
        <v>52607</v>
      </c>
      <c r="B36" s="170" t="s">
        <v>1907</v>
      </c>
      <c r="C36" s="170" t="s">
        <v>1755</v>
      </c>
      <c r="D36" s="170" t="s">
        <v>1756</v>
      </c>
      <c r="E36" s="170" t="s">
        <v>292</v>
      </c>
      <c r="F36" s="170" t="s">
        <v>293</v>
      </c>
      <c r="G36" s="170" t="s">
        <v>1908</v>
      </c>
      <c r="H36" s="170" t="s">
        <v>1909</v>
      </c>
      <c r="I36" s="170" t="s">
        <v>1910</v>
      </c>
      <c r="J36" s="170" t="s">
        <v>1911</v>
      </c>
      <c r="K36" s="170">
        <v>1130</v>
      </c>
      <c r="L36" s="170">
        <v>244.274</v>
      </c>
      <c r="M36" s="170">
        <v>34</v>
      </c>
      <c r="N36" s="39" t="s">
        <v>333</v>
      </c>
      <c r="O36" s="10"/>
    </row>
    <row r="37" customHeight="1" spans="1:15">
      <c r="A37" s="170">
        <v>62278</v>
      </c>
      <c r="B37" s="170" t="s">
        <v>1912</v>
      </c>
      <c r="C37" s="170" t="s">
        <v>1755</v>
      </c>
      <c r="D37" s="170" t="s">
        <v>1756</v>
      </c>
      <c r="E37" s="170" t="s">
        <v>292</v>
      </c>
      <c r="F37" s="170" t="s">
        <v>293</v>
      </c>
      <c r="G37" s="170" t="s">
        <v>1913</v>
      </c>
      <c r="H37" s="170" t="s">
        <v>1914</v>
      </c>
      <c r="I37" s="170" t="s">
        <v>1915</v>
      </c>
      <c r="J37" s="170" t="s">
        <v>1916</v>
      </c>
      <c r="K37" s="170">
        <v>1130</v>
      </c>
      <c r="L37" s="170">
        <v>244.31</v>
      </c>
      <c r="M37" s="170">
        <v>35</v>
      </c>
      <c r="N37" s="39" t="s">
        <v>333</v>
      </c>
      <c r="O37" s="10"/>
    </row>
    <row r="38" customHeight="1" spans="1:15">
      <c r="A38" s="170">
        <v>51857</v>
      </c>
      <c r="B38" s="170" t="s">
        <v>1917</v>
      </c>
      <c r="C38" s="170" t="s">
        <v>1755</v>
      </c>
      <c r="D38" s="170" t="s">
        <v>1756</v>
      </c>
      <c r="E38" s="170" t="s">
        <v>292</v>
      </c>
      <c r="F38" s="170" t="s">
        <v>293</v>
      </c>
      <c r="G38" s="170" t="s">
        <v>1918</v>
      </c>
      <c r="H38" s="170" t="s">
        <v>1919</v>
      </c>
      <c r="I38" s="170" t="s">
        <v>1920</v>
      </c>
      <c r="J38" s="170" t="s">
        <v>1921</v>
      </c>
      <c r="K38" s="170">
        <v>1130</v>
      </c>
      <c r="L38" s="170">
        <v>248.779</v>
      </c>
      <c r="M38" s="170">
        <v>36</v>
      </c>
      <c r="N38" s="39" t="s">
        <v>368</v>
      </c>
      <c r="O38" s="10"/>
    </row>
    <row r="39" customHeight="1" spans="1:15">
      <c r="A39" s="170">
        <v>62162</v>
      </c>
      <c r="B39" s="170" t="s">
        <v>1922</v>
      </c>
      <c r="C39" s="170" t="s">
        <v>1755</v>
      </c>
      <c r="D39" s="170" t="s">
        <v>1756</v>
      </c>
      <c r="E39" s="170" t="s">
        <v>292</v>
      </c>
      <c r="F39" s="170" t="s">
        <v>293</v>
      </c>
      <c r="G39" s="170" t="s">
        <v>1923</v>
      </c>
      <c r="H39" s="170" t="s">
        <v>1924</v>
      </c>
      <c r="I39" s="170" t="s">
        <v>1925</v>
      </c>
      <c r="J39" s="170" t="s">
        <v>1926</v>
      </c>
      <c r="K39" s="170">
        <v>1130</v>
      </c>
      <c r="L39" s="170">
        <v>252.482</v>
      </c>
      <c r="M39" s="170">
        <v>37</v>
      </c>
      <c r="N39" s="39" t="s">
        <v>368</v>
      </c>
      <c r="O39" s="10"/>
    </row>
    <row r="40" customHeight="1" spans="1:15">
      <c r="A40" s="170">
        <v>62298</v>
      </c>
      <c r="B40" s="170" t="s">
        <v>1927</v>
      </c>
      <c r="C40" s="170" t="s">
        <v>1755</v>
      </c>
      <c r="D40" s="170" t="s">
        <v>1756</v>
      </c>
      <c r="E40" s="170" t="s">
        <v>292</v>
      </c>
      <c r="F40" s="170" t="s">
        <v>293</v>
      </c>
      <c r="G40" s="170" t="s">
        <v>1928</v>
      </c>
      <c r="H40" s="170" t="s">
        <v>1929</v>
      </c>
      <c r="I40" s="170" t="s">
        <v>1930</v>
      </c>
      <c r="J40" s="170" t="s">
        <v>1931</v>
      </c>
      <c r="K40" s="170">
        <v>1130</v>
      </c>
      <c r="L40" s="170">
        <v>253.367</v>
      </c>
      <c r="M40" s="170">
        <v>38</v>
      </c>
      <c r="N40" s="39" t="s">
        <v>368</v>
      </c>
      <c r="O40" s="10"/>
    </row>
    <row r="41" customHeight="1" spans="1:15">
      <c r="A41" s="170">
        <v>50416</v>
      </c>
      <c r="B41" s="170" t="s">
        <v>1932</v>
      </c>
      <c r="C41" s="170" t="s">
        <v>1755</v>
      </c>
      <c r="D41" s="170" t="s">
        <v>1756</v>
      </c>
      <c r="E41" s="170" t="s">
        <v>292</v>
      </c>
      <c r="F41" s="170" t="s">
        <v>293</v>
      </c>
      <c r="G41" s="170" t="s">
        <v>1933</v>
      </c>
      <c r="H41" s="170" t="s">
        <v>1934</v>
      </c>
      <c r="I41" s="170" t="s">
        <v>1935</v>
      </c>
      <c r="J41" s="170" t="s">
        <v>1936</v>
      </c>
      <c r="K41" s="170">
        <v>1130</v>
      </c>
      <c r="L41" s="170">
        <v>254.446</v>
      </c>
      <c r="M41" s="170">
        <v>39</v>
      </c>
      <c r="N41" s="39" t="s">
        <v>368</v>
      </c>
      <c r="O41" s="10"/>
    </row>
    <row r="42" customHeight="1" spans="1:15">
      <c r="A42" s="170">
        <v>62323</v>
      </c>
      <c r="B42" s="170" t="s">
        <v>1937</v>
      </c>
      <c r="C42" s="170" t="s">
        <v>1755</v>
      </c>
      <c r="D42" s="170" t="s">
        <v>1756</v>
      </c>
      <c r="E42" s="170" t="s">
        <v>292</v>
      </c>
      <c r="F42" s="170" t="s">
        <v>293</v>
      </c>
      <c r="G42" s="170" t="s">
        <v>1938</v>
      </c>
      <c r="H42" s="170" t="s">
        <v>1939</v>
      </c>
      <c r="I42" s="170" t="s">
        <v>1940</v>
      </c>
      <c r="J42" s="170" t="s">
        <v>1941</v>
      </c>
      <c r="K42" s="170">
        <v>1130</v>
      </c>
      <c r="L42" s="170">
        <v>256.077</v>
      </c>
      <c r="M42" s="170">
        <v>40</v>
      </c>
      <c r="N42" s="39" t="s">
        <v>368</v>
      </c>
      <c r="O42" s="10"/>
    </row>
    <row r="43" customHeight="1" spans="1:15">
      <c r="A43" s="170">
        <v>62170</v>
      </c>
      <c r="B43" s="170" t="s">
        <v>1942</v>
      </c>
      <c r="C43" s="170" t="s">
        <v>1755</v>
      </c>
      <c r="D43" s="170" t="s">
        <v>1756</v>
      </c>
      <c r="E43" s="170" t="s">
        <v>292</v>
      </c>
      <c r="F43" s="170" t="s">
        <v>293</v>
      </c>
      <c r="G43" s="170" t="s">
        <v>1943</v>
      </c>
      <c r="H43" s="170" t="s">
        <v>1944</v>
      </c>
      <c r="I43" s="170" t="s">
        <v>1945</v>
      </c>
      <c r="J43" s="170" t="s">
        <v>1946</v>
      </c>
      <c r="K43" s="170">
        <v>1130</v>
      </c>
      <c r="L43" s="170">
        <v>259.294</v>
      </c>
      <c r="M43" s="170">
        <v>41</v>
      </c>
      <c r="N43" s="39" t="s">
        <v>368</v>
      </c>
      <c r="O43" s="10"/>
    </row>
    <row r="44" customHeight="1" spans="1:15">
      <c r="A44" s="170">
        <v>62339</v>
      </c>
      <c r="B44" s="170" t="s">
        <v>1947</v>
      </c>
      <c r="C44" s="170" t="s">
        <v>1755</v>
      </c>
      <c r="D44" s="170" t="s">
        <v>1756</v>
      </c>
      <c r="E44" s="170" t="s">
        <v>292</v>
      </c>
      <c r="F44" s="170" t="s">
        <v>293</v>
      </c>
      <c r="G44" s="170" t="s">
        <v>1948</v>
      </c>
      <c r="H44" s="170" t="s">
        <v>1949</v>
      </c>
      <c r="I44" s="170" t="s">
        <v>1950</v>
      </c>
      <c r="J44" s="170" t="s">
        <v>1951</v>
      </c>
      <c r="K44" s="170">
        <v>1130</v>
      </c>
      <c r="L44" s="170">
        <v>261.902</v>
      </c>
      <c r="M44" s="170">
        <v>42</v>
      </c>
      <c r="N44" s="39" t="s">
        <v>368</v>
      </c>
      <c r="O44" s="10"/>
    </row>
    <row r="45" customHeight="1" spans="1:15">
      <c r="A45" s="170">
        <v>52251</v>
      </c>
      <c r="B45" s="170" t="s">
        <v>1952</v>
      </c>
      <c r="C45" s="170" t="s">
        <v>1755</v>
      </c>
      <c r="D45" s="170" t="s">
        <v>1756</v>
      </c>
      <c r="E45" s="170" t="s">
        <v>292</v>
      </c>
      <c r="F45" s="170" t="s">
        <v>293</v>
      </c>
      <c r="G45" s="170" t="s">
        <v>1953</v>
      </c>
      <c r="H45" s="170" t="s">
        <v>1954</v>
      </c>
      <c r="I45" s="170" t="s">
        <v>1955</v>
      </c>
      <c r="J45" s="170" t="s">
        <v>1956</v>
      </c>
      <c r="K45" s="170">
        <v>1130</v>
      </c>
      <c r="L45" s="170">
        <v>282.592</v>
      </c>
      <c r="M45" s="170">
        <v>43</v>
      </c>
      <c r="N45" s="39" t="s">
        <v>368</v>
      </c>
      <c r="O45" s="10"/>
    </row>
    <row r="46" customHeight="1" spans="1:15">
      <c r="A46" s="170">
        <v>61642</v>
      </c>
      <c r="B46" s="170" t="s">
        <v>1957</v>
      </c>
      <c r="C46" s="170" t="s">
        <v>1755</v>
      </c>
      <c r="D46" s="170" t="s">
        <v>1756</v>
      </c>
      <c r="E46" s="170" t="s">
        <v>292</v>
      </c>
      <c r="F46" s="170" t="s">
        <v>293</v>
      </c>
      <c r="G46" s="170" t="s">
        <v>1958</v>
      </c>
      <c r="H46" s="170" t="s">
        <v>1959</v>
      </c>
      <c r="I46" s="170" t="s">
        <v>1960</v>
      </c>
      <c r="J46" s="170" t="s">
        <v>1958</v>
      </c>
      <c r="K46" s="170">
        <v>1080</v>
      </c>
      <c r="L46" s="170">
        <v>220.088</v>
      </c>
      <c r="M46" s="170">
        <v>44</v>
      </c>
      <c r="N46" s="39" t="s">
        <v>368</v>
      </c>
      <c r="O46" s="10"/>
    </row>
    <row r="47" customHeight="1" spans="1:15">
      <c r="A47" s="170">
        <v>62299</v>
      </c>
      <c r="B47" s="170" t="s">
        <v>1961</v>
      </c>
      <c r="C47" s="170" t="s">
        <v>1755</v>
      </c>
      <c r="D47" s="170" t="s">
        <v>1756</v>
      </c>
      <c r="E47" s="170" t="s">
        <v>292</v>
      </c>
      <c r="F47" s="170" t="s">
        <v>293</v>
      </c>
      <c r="G47" s="170" t="s">
        <v>1962</v>
      </c>
      <c r="H47" s="170" t="s">
        <v>1963</v>
      </c>
      <c r="I47" s="170" t="s">
        <v>1964</v>
      </c>
      <c r="J47" s="170" t="s">
        <v>1965</v>
      </c>
      <c r="K47" s="170">
        <v>1050</v>
      </c>
      <c r="L47" s="170">
        <v>300</v>
      </c>
      <c r="M47" s="170">
        <v>45</v>
      </c>
      <c r="N47" s="39" t="s">
        <v>368</v>
      </c>
      <c r="O47" s="10"/>
    </row>
    <row r="48" customHeight="1" spans="1:15">
      <c r="A48" s="170">
        <v>62434</v>
      </c>
      <c r="B48" s="170" t="s">
        <v>1966</v>
      </c>
      <c r="C48" s="170" t="s">
        <v>1755</v>
      </c>
      <c r="D48" s="170" t="s">
        <v>1756</v>
      </c>
      <c r="E48" s="170" t="s">
        <v>292</v>
      </c>
      <c r="F48" s="170" t="s">
        <v>293</v>
      </c>
      <c r="G48" s="170" t="s">
        <v>1967</v>
      </c>
      <c r="H48" s="170" t="s">
        <v>1968</v>
      </c>
      <c r="I48" s="170" t="s">
        <v>1969</v>
      </c>
      <c r="J48" s="170" t="s">
        <v>1970</v>
      </c>
      <c r="K48" s="170">
        <v>1030</v>
      </c>
      <c r="L48" s="170">
        <v>155.63</v>
      </c>
      <c r="M48" s="170">
        <v>46</v>
      </c>
      <c r="N48" s="39" t="s">
        <v>368</v>
      </c>
      <c r="O48" s="10"/>
    </row>
    <row r="49" customHeight="1" spans="1:15">
      <c r="A49" s="170">
        <v>61960</v>
      </c>
      <c r="B49" s="170" t="s">
        <v>1971</v>
      </c>
      <c r="C49" s="170" t="s">
        <v>1755</v>
      </c>
      <c r="D49" s="170" t="s">
        <v>1756</v>
      </c>
      <c r="E49" s="170" t="s">
        <v>292</v>
      </c>
      <c r="F49" s="170" t="s">
        <v>293</v>
      </c>
      <c r="G49" s="170" t="s">
        <v>1972</v>
      </c>
      <c r="H49" s="170" t="s">
        <v>1973</v>
      </c>
      <c r="I49" s="170" t="s">
        <v>1762</v>
      </c>
      <c r="J49" s="170" t="s">
        <v>1974</v>
      </c>
      <c r="K49" s="170">
        <v>1030</v>
      </c>
      <c r="L49" s="170">
        <v>165.04</v>
      </c>
      <c r="M49" s="170">
        <v>47</v>
      </c>
      <c r="N49" s="39" t="s">
        <v>368</v>
      </c>
      <c r="O49" s="10"/>
    </row>
    <row r="50" customHeight="1" spans="1:15">
      <c r="A50" s="170">
        <v>58373</v>
      </c>
      <c r="B50" s="170" t="s">
        <v>1975</v>
      </c>
      <c r="C50" s="170" t="s">
        <v>1755</v>
      </c>
      <c r="D50" s="170" t="s">
        <v>1756</v>
      </c>
      <c r="E50" s="170" t="s">
        <v>292</v>
      </c>
      <c r="F50" s="170" t="s">
        <v>293</v>
      </c>
      <c r="G50" s="170" t="s">
        <v>1976</v>
      </c>
      <c r="H50" s="170" t="s">
        <v>1977</v>
      </c>
      <c r="I50" s="170" t="s">
        <v>1864</v>
      </c>
      <c r="J50" s="170" t="s">
        <v>1978</v>
      </c>
      <c r="K50" s="170">
        <v>1030</v>
      </c>
      <c r="L50" s="170">
        <v>182.027</v>
      </c>
      <c r="M50" s="170">
        <v>48</v>
      </c>
      <c r="N50" s="39" t="s">
        <v>368</v>
      </c>
      <c r="O50" s="10"/>
    </row>
    <row r="51" customHeight="1" spans="1:15">
      <c r="A51" s="170">
        <v>61764</v>
      </c>
      <c r="B51" s="170" t="s">
        <v>1979</v>
      </c>
      <c r="C51" s="170" t="s">
        <v>1755</v>
      </c>
      <c r="D51" s="170" t="s">
        <v>1756</v>
      </c>
      <c r="E51" s="170" t="s">
        <v>292</v>
      </c>
      <c r="F51" s="170" t="s">
        <v>293</v>
      </c>
      <c r="G51" s="170" t="s">
        <v>1980</v>
      </c>
      <c r="H51" s="170" t="s">
        <v>157</v>
      </c>
      <c r="I51" s="170" t="s">
        <v>1771</v>
      </c>
      <c r="J51" s="170" t="s">
        <v>1981</v>
      </c>
      <c r="K51" s="170">
        <v>1030</v>
      </c>
      <c r="L51" s="170">
        <v>207.508</v>
      </c>
      <c r="M51" s="170">
        <v>49</v>
      </c>
      <c r="N51" s="39" t="s">
        <v>368</v>
      </c>
      <c r="O51" s="10"/>
    </row>
    <row r="52" customHeight="1" spans="1:15">
      <c r="A52" s="170">
        <v>61968</v>
      </c>
      <c r="B52" s="170" t="s">
        <v>1982</v>
      </c>
      <c r="C52" s="170" t="s">
        <v>1755</v>
      </c>
      <c r="D52" s="170" t="s">
        <v>1756</v>
      </c>
      <c r="E52" s="170" t="s">
        <v>292</v>
      </c>
      <c r="F52" s="170" t="s">
        <v>293</v>
      </c>
      <c r="G52" s="170" t="s">
        <v>1983</v>
      </c>
      <c r="H52" s="170" t="s">
        <v>157</v>
      </c>
      <c r="I52" s="170" t="s">
        <v>1771</v>
      </c>
      <c r="J52" s="170" t="s">
        <v>1984</v>
      </c>
      <c r="K52" s="170">
        <v>1030</v>
      </c>
      <c r="L52" s="170">
        <v>244.643</v>
      </c>
      <c r="M52" s="170">
        <v>50</v>
      </c>
      <c r="N52" s="39" t="s">
        <v>368</v>
      </c>
      <c r="O52" s="10"/>
    </row>
    <row r="53" customHeight="1" spans="1:15">
      <c r="A53" s="170">
        <v>57378</v>
      </c>
      <c r="B53" s="170" t="s">
        <v>1985</v>
      </c>
      <c r="C53" s="170" t="s">
        <v>1755</v>
      </c>
      <c r="D53" s="170" t="s">
        <v>1756</v>
      </c>
      <c r="E53" s="170" t="s">
        <v>292</v>
      </c>
      <c r="F53" s="170" t="s">
        <v>293</v>
      </c>
      <c r="G53" s="170" t="s">
        <v>1986</v>
      </c>
      <c r="H53" s="170" t="s">
        <v>1987</v>
      </c>
      <c r="I53" s="170" t="s">
        <v>1988</v>
      </c>
      <c r="J53" s="170" t="s">
        <v>1989</v>
      </c>
      <c r="K53" s="170">
        <v>1030</v>
      </c>
      <c r="L53" s="170">
        <v>292.151</v>
      </c>
      <c r="M53" s="170">
        <v>51</v>
      </c>
      <c r="N53" s="39" t="s">
        <v>368</v>
      </c>
      <c r="O53" s="10"/>
    </row>
    <row r="54" customHeight="1" spans="1:15">
      <c r="A54" s="170">
        <v>62148</v>
      </c>
      <c r="B54" s="170" t="s">
        <v>1990</v>
      </c>
      <c r="C54" s="170" t="s">
        <v>1755</v>
      </c>
      <c r="D54" s="170" t="s">
        <v>1756</v>
      </c>
      <c r="E54" s="170" t="s">
        <v>292</v>
      </c>
      <c r="F54" s="170" t="s">
        <v>293</v>
      </c>
      <c r="G54" s="170" t="s">
        <v>1991</v>
      </c>
      <c r="H54" s="170" t="s">
        <v>1992</v>
      </c>
      <c r="I54" s="170" t="s">
        <v>1993</v>
      </c>
      <c r="J54" s="170" t="s">
        <v>1994</v>
      </c>
      <c r="K54" s="170">
        <v>1030</v>
      </c>
      <c r="L54" s="170">
        <v>296.134</v>
      </c>
      <c r="M54" s="170">
        <v>52</v>
      </c>
      <c r="N54" s="39" t="s">
        <v>368</v>
      </c>
      <c r="O54" s="10"/>
    </row>
    <row r="55" customHeight="1" spans="1:15">
      <c r="A55" s="170">
        <v>50411</v>
      </c>
      <c r="B55" s="170" t="s">
        <v>1995</v>
      </c>
      <c r="C55" s="170" t="s">
        <v>1755</v>
      </c>
      <c r="D55" s="170" t="s">
        <v>1756</v>
      </c>
      <c r="E55" s="170" t="s">
        <v>292</v>
      </c>
      <c r="F55" s="170" t="s">
        <v>293</v>
      </c>
      <c r="G55" s="170" t="s">
        <v>1996</v>
      </c>
      <c r="H55" s="170" t="s">
        <v>1997</v>
      </c>
      <c r="I55" s="170" t="s">
        <v>1920</v>
      </c>
      <c r="J55" s="170" t="s">
        <v>1998</v>
      </c>
      <c r="K55" s="170">
        <v>1020</v>
      </c>
      <c r="L55" s="170">
        <v>263.127</v>
      </c>
      <c r="M55" s="170">
        <v>53</v>
      </c>
      <c r="N55" s="39" t="s">
        <v>368</v>
      </c>
      <c r="O55" s="10"/>
    </row>
    <row r="56" customHeight="1" spans="1:15">
      <c r="A56" s="170">
        <v>58320</v>
      </c>
      <c r="B56" s="170" t="s">
        <v>1999</v>
      </c>
      <c r="C56" s="170" t="s">
        <v>1755</v>
      </c>
      <c r="D56" s="170" t="s">
        <v>1756</v>
      </c>
      <c r="E56" s="170" t="s">
        <v>292</v>
      </c>
      <c r="F56" s="170" t="s">
        <v>293</v>
      </c>
      <c r="G56" s="170" t="s">
        <v>2000</v>
      </c>
      <c r="H56" s="170" t="s">
        <v>1165</v>
      </c>
      <c r="I56" s="170" t="s">
        <v>2001</v>
      </c>
      <c r="J56" s="170" t="s">
        <v>2002</v>
      </c>
      <c r="K56" s="170">
        <v>1020</v>
      </c>
      <c r="L56" s="170">
        <v>300</v>
      </c>
      <c r="M56" s="170">
        <v>54</v>
      </c>
      <c r="N56" s="39" t="s">
        <v>368</v>
      </c>
      <c r="O56" s="10"/>
    </row>
    <row r="57" customHeight="1" spans="1:15">
      <c r="A57" s="170">
        <v>51884</v>
      </c>
      <c r="B57" s="170" t="s">
        <v>2003</v>
      </c>
      <c r="C57" s="170" t="s">
        <v>1755</v>
      </c>
      <c r="D57" s="170" t="s">
        <v>1756</v>
      </c>
      <c r="E57" s="170" t="s">
        <v>292</v>
      </c>
      <c r="F57" s="170" t="s">
        <v>293</v>
      </c>
      <c r="G57" s="170" t="s">
        <v>2004</v>
      </c>
      <c r="H57" s="170" t="s">
        <v>2005</v>
      </c>
      <c r="I57" s="170" t="s">
        <v>2006</v>
      </c>
      <c r="J57" s="170" t="s">
        <v>2007</v>
      </c>
      <c r="K57" s="170">
        <v>1010</v>
      </c>
      <c r="L57" s="170">
        <v>255.66</v>
      </c>
      <c r="M57" s="170">
        <v>55</v>
      </c>
      <c r="N57" s="39" t="s">
        <v>368</v>
      </c>
      <c r="O57" s="10"/>
    </row>
    <row r="58" customHeight="1" spans="1:15">
      <c r="A58" s="170">
        <v>57679</v>
      </c>
      <c r="B58" s="170" t="s">
        <v>2008</v>
      </c>
      <c r="C58" s="170" t="s">
        <v>1755</v>
      </c>
      <c r="D58" s="170" t="s">
        <v>1756</v>
      </c>
      <c r="E58" s="170" t="s">
        <v>292</v>
      </c>
      <c r="F58" s="170" t="s">
        <v>293</v>
      </c>
      <c r="G58" s="170" t="s">
        <v>2009</v>
      </c>
      <c r="H58" s="170" t="s">
        <v>1987</v>
      </c>
      <c r="I58" s="170" t="s">
        <v>1988</v>
      </c>
      <c r="J58" s="170" t="s">
        <v>2010</v>
      </c>
      <c r="K58" s="170">
        <v>990</v>
      </c>
      <c r="L58" s="170">
        <v>281.183</v>
      </c>
      <c r="M58" s="170">
        <v>56</v>
      </c>
      <c r="N58" s="39" t="s">
        <v>368</v>
      </c>
      <c r="O58" s="10"/>
    </row>
    <row r="59" customHeight="1" spans="1:15">
      <c r="A59" s="170">
        <v>62113</v>
      </c>
      <c r="B59" s="170" t="s">
        <v>2011</v>
      </c>
      <c r="C59" s="170" t="s">
        <v>1755</v>
      </c>
      <c r="D59" s="170" t="s">
        <v>1756</v>
      </c>
      <c r="E59" s="170" t="s">
        <v>292</v>
      </c>
      <c r="F59" s="170" t="s">
        <v>293</v>
      </c>
      <c r="G59" s="170" t="s">
        <v>2012</v>
      </c>
      <c r="H59" s="170" t="s">
        <v>2013</v>
      </c>
      <c r="I59" s="170" t="s">
        <v>2014</v>
      </c>
      <c r="J59" s="170" t="s">
        <v>2015</v>
      </c>
      <c r="K59" s="170">
        <v>980</v>
      </c>
      <c r="L59" s="170">
        <v>299.432</v>
      </c>
      <c r="M59" s="170">
        <v>57</v>
      </c>
      <c r="N59" s="39" t="s">
        <v>368</v>
      </c>
      <c r="O59" s="10"/>
    </row>
    <row r="60" customHeight="1" spans="1:15">
      <c r="A60" s="170">
        <v>61976</v>
      </c>
      <c r="B60" s="170" t="s">
        <v>2016</v>
      </c>
      <c r="C60" s="170" t="s">
        <v>1755</v>
      </c>
      <c r="D60" s="170" t="s">
        <v>1756</v>
      </c>
      <c r="E60" s="170" t="s">
        <v>292</v>
      </c>
      <c r="F60" s="170" t="s">
        <v>293</v>
      </c>
      <c r="G60" s="170" t="s">
        <v>2017</v>
      </c>
      <c r="H60" s="170" t="s">
        <v>2018</v>
      </c>
      <c r="I60" s="170" t="s">
        <v>2019</v>
      </c>
      <c r="J60" s="170" t="s">
        <v>2017</v>
      </c>
      <c r="K60" s="170">
        <v>920</v>
      </c>
      <c r="L60" s="170">
        <v>255.663</v>
      </c>
      <c r="M60" s="170">
        <v>58</v>
      </c>
      <c r="N60" s="39" t="s">
        <v>368</v>
      </c>
      <c r="O60" s="10"/>
    </row>
    <row r="61" customHeight="1" spans="1:15">
      <c r="A61" s="170">
        <v>58869</v>
      </c>
      <c r="B61" s="170" t="s">
        <v>2020</v>
      </c>
      <c r="C61" s="170" t="s">
        <v>1755</v>
      </c>
      <c r="D61" s="170" t="s">
        <v>1756</v>
      </c>
      <c r="E61" s="170" t="s">
        <v>292</v>
      </c>
      <c r="F61" s="170" t="s">
        <v>293</v>
      </c>
      <c r="G61" s="170" t="s">
        <v>2021</v>
      </c>
      <c r="H61" s="170" t="s">
        <v>2022</v>
      </c>
      <c r="I61" s="170" t="s">
        <v>2023</v>
      </c>
      <c r="J61" s="170" t="s">
        <v>2024</v>
      </c>
      <c r="K61" s="170">
        <v>920</v>
      </c>
      <c r="L61" s="170">
        <v>300</v>
      </c>
      <c r="M61" s="170">
        <v>59</v>
      </c>
      <c r="N61" s="39" t="s">
        <v>368</v>
      </c>
      <c r="O61" s="10"/>
    </row>
    <row r="62" customHeight="1" spans="1:15">
      <c r="A62" s="170">
        <v>56516</v>
      </c>
      <c r="B62" s="170" t="s">
        <v>2025</v>
      </c>
      <c r="C62" s="170" t="s">
        <v>1755</v>
      </c>
      <c r="D62" s="170" t="s">
        <v>1756</v>
      </c>
      <c r="E62" s="170" t="s">
        <v>292</v>
      </c>
      <c r="F62" s="170" t="s">
        <v>293</v>
      </c>
      <c r="G62" s="170" t="s">
        <v>2026</v>
      </c>
      <c r="H62" s="170" t="s">
        <v>2027</v>
      </c>
      <c r="I62" s="170" t="s">
        <v>2028</v>
      </c>
      <c r="J62" s="170" t="s">
        <v>2029</v>
      </c>
      <c r="K62" s="170">
        <v>830</v>
      </c>
      <c r="L62" s="170">
        <v>222.163</v>
      </c>
      <c r="M62" s="170">
        <v>60</v>
      </c>
      <c r="N62" s="39" t="s">
        <v>368</v>
      </c>
      <c r="O62" s="10"/>
    </row>
    <row r="63" customHeight="1" spans="1:15">
      <c r="A63" s="170">
        <v>62011</v>
      </c>
      <c r="B63" s="170" t="s">
        <v>2030</v>
      </c>
      <c r="C63" s="170" t="s">
        <v>1755</v>
      </c>
      <c r="D63" s="170" t="s">
        <v>1756</v>
      </c>
      <c r="E63" s="170" t="s">
        <v>292</v>
      </c>
      <c r="F63" s="170" t="s">
        <v>293</v>
      </c>
      <c r="G63" s="170" t="s">
        <v>2031</v>
      </c>
      <c r="H63" s="170" t="s">
        <v>157</v>
      </c>
      <c r="I63" s="170" t="s">
        <v>1771</v>
      </c>
      <c r="J63" s="170" t="s">
        <v>2032</v>
      </c>
      <c r="K63" s="170">
        <v>800</v>
      </c>
      <c r="L63" s="170">
        <v>242.958</v>
      </c>
      <c r="M63" s="170">
        <v>61</v>
      </c>
      <c r="N63" s="39" t="s">
        <v>368</v>
      </c>
      <c r="O63" s="10"/>
    </row>
    <row r="64" customHeight="1" spans="1:15">
      <c r="A64" s="170">
        <v>62130</v>
      </c>
      <c r="B64" s="170" t="s">
        <v>2033</v>
      </c>
      <c r="C64" s="170" t="s">
        <v>1755</v>
      </c>
      <c r="D64" s="170" t="s">
        <v>1756</v>
      </c>
      <c r="E64" s="170" t="s">
        <v>292</v>
      </c>
      <c r="F64" s="170" t="s">
        <v>293</v>
      </c>
      <c r="G64" s="170" t="s">
        <v>2034</v>
      </c>
      <c r="H64" s="170" t="s">
        <v>2035</v>
      </c>
      <c r="I64" s="170" t="s">
        <v>2036</v>
      </c>
      <c r="J64" s="170" t="s">
        <v>2037</v>
      </c>
      <c r="K64" s="170">
        <v>780</v>
      </c>
      <c r="L64" s="170">
        <v>300</v>
      </c>
      <c r="M64" s="170">
        <v>62</v>
      </c>
      <c r="N64" s="39" t="s">
        <v>368</v>
      </c>
      <c r="O64" s="10"/>
    </row>
    <row r="65" customHeight="1" spans="1:15">
      <c r="A65" s="170">
        <v>62054</v>
      </c>
      <c r="B65" s="170" t="s">
        <v>2038</v>
      </c>
      <c r="C65" s="170" t="s">
        <v>1755</v>
      </c>
      <c r="D65" s="170" t="s">
        <v>1756</v>
      </c>
      <c r="E65" s="170" t="s">
        <v>292</v>
      </c>
      <c r="F65" s="170" t="s">
        <v>293</v>
      </c>
      <c r="G65" s="170" t="s">
        <v>2039</v>
      </c>
      <c r="H65" s="170" t="s">
        <v>157</v>
      </c>
      <c r="I65" s="170" t="s">
        <v>1771</v>
      </c>
      <c r="J65" s="170" t="s">
        <v>2040</v>
      </c>
      <c r="K65" s="170">
        <v>750</v>
      </c>
      <c r="L65" s="170">
        <v>300</v>
      </c>
      <c r="M65" s="170">
        <v>63</v>
      </c>
      <c r="N65" s="39" t="s">
        <v>368</v>
      </c>
      <c r="O65" s="10"/>
    </row>
    <row r="66" customHeight="1" spans="1:15">
      <c r="A66" s="170">
        <v>62325</v>
      </c>
      <c r="B66" s="170" t="s">
        <v>2041</v>
      </c>
      <c r="C66" s="170" t="s">
        <v>1755</v>
      </c>
      <c r="D66" s="170" t="s">
        <v>1756</v>
      </c>
      <c r="E66" s="170" t="s">
        <v>292</v>
      </c>
      <c r="F66" s="170" t="s">
        <v>293</v>
      </c>
      <c r="G66" s="170" t="s">
        <v>2042</v>
      </c>
      <c r="H66" s="170" t="s">
        <v>2018</v>
      </c>
      <c r="I66" s="170" t="s">
        <v>2043</v>
      </c>
      <c r="J66" s="170" t="s">
        <v>2042</v>
      </c>
      <c r="K66" s="170">
        <v>740</v>
      </c>
      <c r="L66" s="170">
        <v>300</v>
      </c>
      <c r="M66" s="170">
        <v>64</v>
      </c>
      <c r="N66" s="39" t="s">
        <v>368</v>
      </c>
      <c r="O66" s="10"/>
    </row>
    <row r="67" customHeight="1" spans="1:15">
      <c r="A67" s="170">
        <v>51394</v>
      </c>
      <c r="B67" s="170" t="s">
        <v>2044</v>
      </c>
      <c r="C67" s="170" t="s">
        <v>1755</v>
      </c>
      <c r="D67" s="170" t="s">
        <v>1756</v>
      </c>
      <c r="E67" s="170" t="s">
        <v>292</v>
      </c>
      <c r="F67" s="170" t="s">
        <v>293</v>
      </c>
      <c r="G67" s="170" t="s">
        <v>2045</v>
      </c>
      <c r="H67" s="170" t="s">
        <v>2046</v>
      </c>
      <c r="I67" s="170" t="s">
        <v>2047</v>
      </c>
      <c r="J67" s="170" t="s">
        <v>2048</v>
      </c>
      <c r="K67" s="170">
        <v>730</v>
      </c>
      <c r="L67" s="170">
        <v>147.101</v>
      </c>
      <c r="M67" s="170">
        <v>65</v>
      </c>
      <c r="N67" s="39" t="s">
        <v>368</v>
      </c>
      <c r="O67" s="10"/>
    </row>
    <row r="68" customHeight="1" spans="1:15">
      <c r="A68" s="170">
        <v>59075</v>
      </c>
      <c r="B68" s="170" t="s">
        <v>2049</v>
      </c>
      <c r="C68" s="170" t="s">
        <v>1755</v>
      </c>
      <c r="D68" s="170" t="s">
        <v>1756</v>
      </c>
      <c r="E68" s="170" t="s">
        <v>292</v>
      </c>
      <c r="F68" s="170" t="s">
        <v>293</v>
      </c>
      <c r="G68" s="170" t="s">
        <v>2050</v>
      </c>
      <c r="H68" s="170" t="s">
        <v>1987</v>
      </c>
      <c r="I68" s="170" t="s">
        <v>1988</v>
      </c>
      <c r="J68" s="170" t="s">
        <v>2051</v>
      </c>
      <c r="K68" s="170">
        <v>720</v>
      </c>
      <c r="L68" s="170">
        <v>275.206</v>
      </c>
      <c r="M68" s="170">
        <v>66</v>
      </c>
      <c r="N68" s="39" t="s">
        <v>368</v>
      </c>
      <c r="O68" s="10"/>
    </row>
    <row r="69" customHeight="1" spans="1:15">
      <c r="A69" s="170">
        <v>57675</v>
      </c>
      <c r="B69" s="170" t="s">
        <v>2052</v>
      </c>
      <c r="C69" s="170" t="s">
        <v>1755</v>
      </c>
      <c r="D69" s="170" t="s">
        <v>1756</v>
      </c>
      <c r="E69" s="170" t="s">
        <v>292</v>
      </c>
      <c r="F69" s="170" t="s">
        <v>293</v>
      </c>
      <c r="G69" s="170" t="s">
        <v>2053</v>
      </c>
      <c r="H69" s="170" t="s">
        <v>1987</v>
      </c>
      <c r="I69" s="170" t="s">
        <v>1988</v>
      </c>
      <c r="J69" s="170" t="s">
        <v>2054</v>
      </c>
      <c r="K69" s="170">
        <v>670</v>
      </c>
      <c r="L69" s="170">
        <v>266.553</v>
      </c>
      <c r="M69" s="170">
        <v>67</v>
      </c>
      <c r="N69" s="39" t="s">
        <v>368</v>
      </c>
      <c r="O69" s="10"/>
    </row>
    <row r="70" customHeight="1" spans="1:15">
      <c r="A70" s="170">
        <v>61629</v>
      </c>
      <c r="B70" s="170" t="s">
        <v>2055</v>
      </c>
      <c r="C70" s="170" t="s">
        <v>1755</v>
      </c>
      <c r="D70" s="170" t="s">
        <v>1756</v>
      </c>
      <c r="E70" s="170" t="s">
        <v>292</v>
      </c>
      <c r="F70" s="170" t="s">
        <v>293</v>
      </c>
      <c r="G70" s="170" t="s">
        <v>2056</v>
      </c>
      <c r="H70" s="170" t="s">
        <v>2018</v>
      </c>
      <c r="I70" s="170" t="s">
        <v>2057</v>
      </c>
      <c r="J70" s="170" t="s">
        <v>2056</v>
      </c>
      <c r="K70" s="170">
        <v>610</v>
      </c>
      <c r="L70" s="170">
        <v>249.663</v>
      </c>
      <c r="M70" s="170">
        <v>68</v>
      </c>
      <c r="N70" s="39" t="s">
        <v>368</v>
      </c>
      <c r="O70" s="10"/>
    </row>
    <row r="71" customHeight="1" spans="1:15">
      <c r="A71" s="170">
        <v>61670</v>
      </c>
      <c r="B71" s="170" t="s">
        <v>2058</v>
      </c>
      <c r="C71" s="170" t="s">
        <v>1755</v>
      </c>
      <c r="D71" s="170" t="s">
        <v>1756</v>
      </c>
      <c r="E71" s="170" t="s">
        <v>292</v>
      </c>
      <c r="F71" s="170" t="s">
        <v>293</v>
      </c>
      <c r="G71" s="170" t="s">
        <v>2059</v>
      </c>
      <c r="H71" s="170" t="s">
        <v>2060</v>
      </c>
      <c r="I71" s="170" t="s">
        <v>1771</v>
      </c>
      <c r="J71" s="170" t="s">
        <v>2061</v>
      </c>
      <c r="K71" s="170">
        <v>520</v>
      </c>
      <c r="L71" s="170">
        <v>300</v>
      </c>
      <c r="M71" s="170">
        <v>69</v>
      </c>
      <c r="N71" s="39" t="s">
        <v>368</v>
      </c>
      <c r="O71" s="10"/>
    </row>
    <row r="72" customHeight="1" spans="1:15">
      <c r="A72" s="170">
        <v>61814</v>
      </c>
      <c r="B72" s="170" t="s">
        <v>2062</v>
      </c>
      <c r="C72" s="170" t="s">
        <v>1755</v>
      </c>
      <c r="D72" s="170" t="s">
        <v>1756</v>
      </c>
      <c r="E72" s="170" t="s">
        <v>292</v>
      </c>
      <c r="F72" s="170" t="s">
        <v>293</v>
      </c>
      <c r="G72" s="170" t="s">
        <v>2063</v>
      </c>
      <c r="H72" s="170" t="s">
        <v>1854</v>
      </c>
      <c r="I72" s="170" t="s">
        <v>2064</v>
      </c>
      <c r="J72" s="170" t="s">
        <v>2065</v>
      </c>
      <c r="K72" s="170">
        <v>470</v>
      </c>
      <c r="L72" s="170">
        <v>300</v>
      </c>
      <c r="M72" s="170">
        <v>70</v>
      </c>
      <c r="N72" s="39" t="s">
        <v>368</v>
      </c>
      <c r="O72" s="10"/>
    </row>
    <row r="73" customHeight="1" spans="1:15">
      <c r="A73" s="6"/>
      <c r="B73" s="6"/>
      <c r="C73" s="6"/>
      <c r="D73" s="6"/>
      <c r="E73" s="6"/>
      <c r="F73" s="6"/>
      <c r="G73" s="6"/>
      <c r="H73" s="6"/>
      <c r="I73" s="6"/>
      <c r="J73" s="6"/>
      <c r="K73" s="6"/>
      <c r="L73" s="6"/>
      <c r="M73" s="6"/>
      <c r="N73" s="10"/>
      <c r="O73" s="10"/>
    </row>
    <row r="74" customHeight="1" spans="1:15">
      <c r="A74" s="170">
        <v>57544</v>
      </c>
      <c r="B74" s="170" t="s">
        <v>2066</v>
      </c>
      <c r="C74" s="170" t="s">
        <v>1755</v>
      </c>
      <c r="D74" s="170" t="s">
        <v>1756</v>
      </c>
      <c r="E74" s="170" t="s">
        <v>292</v>
      </c>
      <c r="F74" s="170" t="s">
        <v>2067</v>
      </c>
      <c r="G74" s="170" t="s">
        <v>2068</v>
      </c>
      <c r="H74" s="170" t="s">
        <v>157</v>
      </c>
      <c r="I74" s="170" t="s">
        <v>2069</v>
      </c>
      <c r="J74" s="170" t="s">
        <v>2070</v>
      </c>
      <c r="K74" s="170">
        <v>1130</v>
      </c>
      <c r="L74" s="170">
        <v>84.696</v>
      </c>
      <c r="M74" s="170">
        <v>1</v>
      </c>
      <c r="N74" s="179" t="s">
        <v>298</v>
      </c>
      <c r="O74" s="10" t="s">
        <v>299</v>
      </c>
    </row>
    <row r="75" customHeight="1" spans="1:15">
      <c r="A75" s="170">
        <v>57535</v>
      </c>
      <c r="B75" s="170" t="s">
        <v>2071</v>
      </c>
      <c r="C75" s="170" t="s">
        <v>1755</v>
      </c>
      <c r="D75" s="170" t="s">
        <v>1756</v>
      </c>
      <c r="E75" s="170" t="s">
        <v>292</v>
      </c>
      <c r="F75" s="170" t="s">
        <v>2067</v>
      </c>
      <c r="G75" s="170" t="s">
        <v>2072</v>
      </c>
      <c r="H75" s="170" t="s">
        <v>157</v>
      </c>
      <c r="I75" s="170" t="s">
        <v>158</v>
      </c>
      <c r="J75" s="170" t="s">
        <v>2073</v>
      </c>
      <c r="K75" s="170">
        <v>1130</v>
      </c>
      <c r="L75" s="170">
        <v>94.699</v>
      </c>
      <c r="M75" s="170">
        <v>2</v>
      </c>
      <c r="N75" s="179" t="s">
        <v>311</v>
      </c>
      <c r="O75" s="10" t="s">
        <v>299</v>
      </c>
    </row>
    <row r="76" customHeight="1" spans="1:15">
      <c r="A76" s="170">
        <v>57352</v>
      </c>
      <c r="B76" s="170" t="s">
        <v>2074</v>
      </c>
      <c r="C76" s="170" t="s">
        <v>1755</v>
      </c>
      <c r="D76" s="170" t="s">
        <v>1756</v>
      </c>
      <c r="E76" s="170" t="s">
        <v>292</v>
      </c>
      <c r="F76" s="170" t="s">
        <v>2067</v>
      </c>
      <c r="G76" s="170" t="s">
        <v>2075</v>
      </c>
      <c r="H76" s="170" t="s">
        <v>2076</v>
      </c>
      <c r="I76" s="170" t="s">
        <v>1776</v>
      </c>
      <c r="J76" s="170" t="s">
        <v>2077</v>
      </c>
      <c r="K76" s="170">
        <v>1130</v>
      </c>
      <c r="L76" s="170">
        <v>115.199</v>
      </c>
      <c r="M76" s="170">
        <v>3</v>
      </c>
      <c r="N76" s="179" t="s">
        <v>322</v>
      </c>
      <c r="O76" s="10" t="s">
        <v>299</v>
      </c>
    </row>
    <row r="77" customHeight="1" spans="1:15">
      <c r="A77" s="170">
        <v>57556</v>
      </c>
      <c r="B77" s="170" t="s">
        <v>155</v>
      </c>
      <c r="C77" s="170" t="s">
        <v>1755</v>
      </c>
      <c r="D77" s="170" t="s">
        <v>1756</v>
      </c>
      <c r="E77" s="170" t="s">
        <v>292</v>
      </c>
      <c r="F77" s="170" t="s">
        <v>2067</v>
      </c>
      <c r="G77" s="170" t="s">
        <v>156</v>
      </c>
      <c r="H77" s="170" t="s">
        <v>157</v>
      </c>
      <c r="I77" s="170" t="s">
        <v>158</v>
      </c>
      <c r="J77" s="170" t="s">
        <v>159</v>
      </c>
      <c r="K77" s="170">
        <v>1130</v>
      </c>
      <c r="L77" s="170">
        <v>120.611</v>
      </c>
      <c r="M77" s="170">
        <v>4</v>
      </c>
      <c r="N77" s="39" t="s">
        <v>642</v>
      </c>
      <c r="O77" s="10" t="s">
        <v>299</v>
      </c>
    </row>
    <row r="78" customHeight="1" spans="1:15">
      <c r="A78" s="170">
        <v>57345</v>
      </c>
      <c r="B78" s="170" t="s">
        <v>2078</v>
      </c>
      <c r="C78" s="170" t="s">
        <v>1755</v>
      </c>
      <c r="D78" s="170" t="s">
        <v>1756</v>
      </c>
      <c r="E78" s="170" t="s">
        <v>292</v>
      </c>
      <c r="F78" s="170" t="s">
        <v>2067</v>
      </c>
      <c r="G78" s="170" t="s">
        <v>2079</v>
      </c>
      <c r="H78" s="170" t="s">
        <v>2080</v>
      </c>
      <c r="I78" s="170" t="s">
        <v>1776</v>
      </c>
      <c r="J78" s="170" t="s">
        <v>2081</v>
      </c>
      <c r="K78" s="170">
        <v>1130</v>
      </c>
      <c r="L78" s="170">
        <v>123.764</v>
      </c>
      <c r="M78" s="170">
        <v>5</v>
      </c>
      <c r="N78" s="39" t="s">
        <v>642</v>
      </c>
      <c r="O78" s="10" t="s">
        <v>299</v>
      </c>
    </row>
    <row r="79" customHeight="1" spans="1:15">
      <c r="A79" s="170">
        <v>57538</v>
      </c>
      <c r="B79" s="170" t="s">
        <v>2082</v>
      </c>
      <c r="C79" s="170" t="s">
        <v>1755</v>
      </c>
      <c r="D79" s="170" t="s">
        <v>1756</v>
      </c>
      <c r="E79" s="170" t="s">
        <v>292</v>
      </c>
      <c r="F79" s="170" t="s">
        <v>2067</v>
      </c>
      <c r="G79" s="170" t="s">
        <v>2083</v>
      </c>
      <c r="H79" s="170" t="s">
        <v>157</v>
      </c>
      <c r="I79" s="170" t="s">
        <v>158</v>
      </c>
      <c r="J79" s="170" t="s">
        <v>2084</v>
      </c>
      <c r="K79" s="170">
        <v>1130</v>
      </c>
      <c r="L79" s="170">
        <v>124.183</v>
      </c>
      <c r="M79" s="170">
        <v>6</v>
      </c>
      <c r="N79" s="39" t="s">
        <v>642</v>
      </c>
      <c r="O79" s="10" t="s">
        <v>299</v>
      </c>
    </row>
    <row r="80" customHeight="1" spans="1:15">
      <c r="A80" s="170">
        <v>48047</v>
      </c>
      <c r="B80" s="170" t="s">
        <v>2085</v>
      </c>
      <c r="C80" s="170" t="s">
        <v>1755</v>
      </c>
      <c r="D80" s="170" t="s">
        <v>1756</v>
      </c>
      <c r="E80" s="170" t="s">
        <v>292</v>
      </c>
      <c r="F80" s="170" t="s">
        <v>2067</v>
      </c>
      <c r="G80" s="170" t="s">
        <v>2086</v>
      </c>
      <c r="H80" s="170" t="s">
        <v>2087</v>
      </c>
      <c r="I80" s="170" t="s">
        <v>1767</v>
      </c>
      <c r="J80" s="170" t="s">
        <v>2088</v>
      </c>
      <c r="K80" s="170">
        <v>1130</v>
      </c>
      <c r="L80" s="170">
        <v>128.666</v>
      </c>
      <c r="M80" s="170">
        <v>7</v>
      </c>
      <c r="N80" s="39" t="s">
        <v>642</v>
      </c>
      <c r="O80" s="10" t="s">
        <v>299</v>
      </c>
    </row>
    <row r="81" customHeight="1" spans="1:15">
      <c r="A81" s="170">
        <v>51411</v>
      </c>
      <c r="B81" s="170" t="s">
        <v>2089</v>
      </c>
      <c r="C81" s="170" t="s">
        <v>1755</v>
      </c>
      <c r="D81" s="170" t="s">
        <v>1756</v>
      </c>
      <c r="E81" s="170" t="s">
        <v>292</v>
      </c>
      <c r="F81" s="170" t="s">
        <v>2067</v>
      </c>
      <c r="G81" s="170" t="s">
        <v>2090</v>
      </c>
      <c r="H81" s="170" t="s">
        <v>2091</v>
      </c>
      <c r="I81" s="170" t="s">
        <v>2047</v>
      </c>
      <c r="J81" s="170" t="s">
        <v>2092</v>
      </c>
      <c r="K81" s="170">
        <v>1130</v>
      </c>
      <c r="L81" s="170">
        <v>128.842</v>
      </c>
      <c r="M81" s="170">
        <v>8</v>
      </c>
      <c r="N81" s="39" t="s">
        <v>642</v>
      </c>
      <c r="O81" s="10" t="s">
        <v>299</v>
      </c>
    </row>
    <row r="82" customHeight="1" spans="1:15">
      <c r="A82" s="170">
        <v>53273</v>
      </c>
      <c r="B82" s="170" t="s">
        <v>2093</v>
      </c>
      <c r="C82" s="170" t="s">
        <v>1755</v>
      </c>
      <c r="D82" s="170" t="s">
        <v>1756</v>
      </c>
      <c r="E82" s="170" t="s">
        <v>292</v>
      </c>
      <c r="F82" s="170" t="s">
        <v>2067</v>
      </c>
      <c r="G82" s="170" t="s">
        <v>2094</v>
      </c>
      <c r="H82" s="170" t="s">
        <v>2095</v>
      </c>
      <c r="I82" s="170" t="s">
        <v>2047</v>
      </c>
      <c r="J82" s="170" t="s">
        <v>2096</v>
      </c>
      <c r="K82" s="170">
        <v>1130</v>
      </c>
      <c r="L82" s="170">
        <v>133.959</v>
      </c>
      <c r="M82" s="170">
        <v>9</v>
      </c>
      <c r="N82" s="39" t="s">
        <v>642</v>
      </c>
      <c r="O82" s="10" t="s">
        <v>299</v>
      </c>
    </row>
    <row r="83" customHeight="1" spans="1:15">
      <c r="A83" s="170">
        <v>62211</v>
      </c>
      <c r="B83" s="170" t="s">
        <v>2097</v>
      </c>
      <c r="C83" s="170" t="s">
        <v>1755</v>
      </c>
      <c r="D83" s="170" t="s">
        <v>1756</v>
      </c>
      <c r="E83" s="170" t="s">
        <v>292</v>
      </c>
      <c r="F83" s="170" t="s">
        <v>2067</v>
      </c>
      <c r="G83" s="170" t="s">
        <v>2098</v>
      </c>
      <c r="H83" s="170" t="s">
        <v>2099</v>
      </c>
      <c r="I83" s="170" t="s">
        <v>2100</v>
      </c>
      <c r="J83" s="170" t="s">
        <v>2101</v>
      </c>
      <c r="K83" s="170">
        <v>1130</v>
      </c>
      <c r="L83" s="170">
        <v>144.046</v>
      </c>
      <c r="M83" s="170">
        <v>10</v>
      </c>
      <c r="N83" s="39" t="s">
        <v>333</v>
      </c>
      <c r="O83" s="10"/>
    </row>
    <row r="84" customHeight="1" spans="1:15">
      <c r="A84" s="170">
        <v>56922</v>
      </c>
      <c r="B84" s="170" t="s">
        <v>2102</v>
      </c>
      <c r="C84" s="170" t="s">
        <v>1755</v>
      </c>
      <c r="D84" s="170" t="s">
        <v>1756</v>
      </c>
      <c r="E84" s="170" t="s">
        <v>292</v>
      </c>
      <c r="F84" s="170" t="s">
        <v>2067</v>
      </c>
      <c r="G84" s="170" t="s">
        <v>2103</v>
      </c>
      <c r="H84" s="170" t="s">
        <v>1881</v>
      </c>
      <c r="I84" s="170" t="s">
        <v>1882</v>
      </c>
      <c r="J84" s="170" t="s">
        <v>2104</v>
      </c>
      <c r="K84" s="170">
        <v>1130</v>
      </c>
      <c r="L84" s="170">
        <v>145.83</v>
      </c>
      <c r="M84" s="170">
        <v>11</v>
      </c>
      <c r="N84" s="39" t="s">
        <v>333</v>
      </c>
      <c r="O84" s="10"/>
    </row>
    <row r="85" customHeight="1" spans="1:15">
      <c r="A85" s="170">
        <v>54277</v>
      </c>
      <c r="B85" s="170" t="s">
        <v>2105</v>
      </c>
      <c r="C85" s="170" t="s">
        <v>1755</v>
      </c>
      <c r="D85" s="170" t="s">
        <v>1756</v>
      </c>
      <c r="E85" s="170" t="s">
        <v>292</v>
      </c>
      <c r="F85" s="170" t="s">
        <v>2067</v>
      </c>
      <c r="G85" s="170" t="s">
        <v>2106</v>
      </c>
      <c r="H85" s="170" t="s">
        <v>2107</v>
      </c>
      <c r="I85" s="170" t="s">
        <v>2108</v>
      </c>
      <c r="J85" s="170" t="s">
        <v>2109</v>
      </c>
      <c r="K85" s="170">
        <v>1130</v>
      </c>
      <c r="L85" s="170">
        <v>149.658</v>
      </c>
      <c r="M85" s="170">
        <v>12</v>
      </c>
      <c r="N85" s="39" t="s">
        <v>333</v>
      </c>
      <c r="O85" s="10"/>
    </row>
    <row r="86" customHeight="1" spans="1:15">
      <c r="A86" s="170">
        <v>51899</v>
      </c>
      <c r="B86" s="170" t="s">
        <v>2110</v>
      </c>
      <c r="C86" s="170" t="s">
        <v>1755</v>
      </c>
      <c r="D86" s="170" t="s">
        <v>1756</v>
      </c>
      <c r="E86" s="170" t="s">
        <v>292</v>
      </c>
      <c r="F86" s="170" t="s">
        <v>2067</v>
      </c>
      <c r="G86" s="170" t="s">
        <v>2111</v>
      </c>
      <c r="H86" s="170" t="s">
        <v>2112</v>
      </c>
      <c r="I86" s="170" t="s">
        <v>2113</v>
      </c>
      <c r="J86" s="170" t="s">
        <v>2114</v>
      </c>
      <c r="K86" s="170">
        <v>1130</v>
      </c>
      <c r="L86" s="170">
        <v>154.904</v>
      </c>
      <c r="M86" s="170">
        <v>13</v>
      </c>
      <c r="N86" s="39" t="s">
        <v>333</v>
      </c>
      <c r="O86" s="10"/>
    </row>
    <row r="87" customHeight="1" spans="1:15">
      <c r="A87" s="170">
        <v>53484</v>
      </c>
      <c r="B87" s="170" t="s">
        <v>2115</v>
      </c>
      <c r="C87" s="170" t="s">
        <v>1755</v>
      </c>
      <c r="D87" s="170" t="s">
        <v>1756</v>
      </c>
      <c r="E87" s="170" t="s">
        <v>292</v>
      </c>
      <c r="F87" s="170" t="s">
        <v>2067</v>
      </c>
      <c r="G87" s="170" t="s">
        <v>2116</v>
      </c>
      <c r="H87" s="170" t="s">
        <v>1810</v>
      </c>
      <c r="I87" s="170" t="s">
        <v>1811</v>
      </c>
      <c r="J87" s="170" t="s">
        <v>2117</v>
      </c>
      <c r="K87" s="170">
        <v>1130</v>
      </c>
      <c r="L87" s="170">
        <v>155.523</v>
      </c>
      <c r="M87" s="170">
        <v>14</v>
      </c>
      <c r="N87" s="39" t="s">
        <v>333</v>
      </c>
      <c r="O87" s="10"/>
    </row>
    <row r="88" customHeight="1" spans="1:15">
      <c r="A88" s="170">
        <v>49283</v>
      </c>
      <c r="B88" s="170" t="s">
        <v>2118</v>
      </c>
      <c r="C88" s="170" t="s">
        <v>1755</v>
      </c>
      <c r="D88" s="170" t="s">
        <v>1756</v>
      </c>
      <c r="E88" s="170" t="s">
        <v>292</v>
      </c>
      <c r="F88" s="170" t="s">
        <v>2067</v>
      </c>
      <c r="G88" s="170" t="s">
        <v>2119</v>
      </c>
      <c r="H88" s="170" t="s">
        <v>1805</v>
      </c>
      <c r="I88" s="170" t="s">
        <v>1806</v>
      </c>
      <c r="J88" s="170" t="s">
        <v>2120</v>
      </c>
      <c r="K88" s="170">
        <v>1130</v>
      </c>
      <c r="L88" s="170">
        <v>166.472</v>
      </c>
      <c r="M88" s="170">
        <v>15</v>
      </c>
      <c r="N88" s="39" t="s">
        <v>333</v>
      </c>
      <c r="O88" s="10"/>
    </row>
    <row r="89" customHeight="1" spans="1:15">
      <c r="A89" s="170">
        <v>61493</v>
      </c>
      <c r="B89" s="170" t="s">
        <v>2121</v>
      </c>
      <c r="C89" s="170" t="s">
        <v>1755</v>
      </c>
      <c r="D89" s="170" t="s">
        <v>1756</v>
      </c>
      <c r="E89" s="170" t="s">
        <v>292</v>
      </c>
      <c r="F89" s="170" t="s">
        <v>2067</v>
      </c>
      <c r="G89" s="170" t="s">
        <v>2122</v>
      </c>
      <c r="H89" s="170" t="s">
        <v>1810</v>
      </c>
      <c r="I89" s="170" t="s">
        <v>1811</v>
      </c>
      <c r="J89" s="170" t="s">
        <v>2123</v>
      </c>
      <c r="K89" s="170">
        <v>1130</v>
      </c>
      <c r="L89" s="170">
        <v>168.484</v>
      </c>
      <c r="M89" s="170">
        <v>16</v>
      </c>
      <c r="N89" s="39" t="s">
        <v>333</v>
      </c>
      <c r="O89" s="10"/>
    </row>
    <row r="90" customHeight="1" spans="1:15">
      <c r="A90" s="170">
        <v>48567</v>
      </c>
      <c r="B90" s="170" t="s">
        <v>2124</v>
      </c>
      <c r="C90" s="170" t="s">
        <v>1755</v>
      </c>
      <c r="D90" s="170" t="s">
        <v>1756</v>
      </c>
      <c r="E90" s="170" t="s">
        <v>292</v>
      </c>
      <c r="F90" s="170" t="s">
        <v>2067</v>
      </c>
      <c r="G90" s="170" t="s">
        <v>2125</v>
      </c>
      <c r="H90" s="170" t="s">
        <v>1881</v>
      </c>
      <c r="I90" s="170" t="s">
        <v>1882</v>
      </c>
      <c r="J90" s="170" t="s">
        <v>2126</v>
      </c>
      <c r="K90" s="170">
        <v>1130</v>
      </c>
      <c r="L90" s="170">
        <v>175.774</v>
      </c>
      <c r="M90" s="170">
        <v>17</v>
      </c>
      <c r="N90" s="39" t="s">
        <v>333</v>
      </c>
      <c r="O90" s="10"/>
    </row>
    <row r="91" customHeight="1" spans="1:15">
      <c r="A91" s="170">
        <v>53145</v>
      </c>
      <c r="B91" s="170" t="s">
        <v>2127</v>
      </c>
      <c r="C91" s="170" t="s">
        <v>1755</v>
      </c>
      <c r="D91" s="170" t="s">
        <v>1756</v>
      </c>
      <c r="E91" s="170" t="s">
        <v>292</v>
      </c>
      <c r="F91" s="170" t="s">
        <v>2067</v>
      </c>
      <c r="G91" s="170" t="s">
        <v>2128</v>
      </c>
      <c r="H91" s="170" t="s">
        <v>2129</v>
      </c>
      <c r="I91" s="170" t="s">
        <v>2130</v>
      </c>
      <c r="J91" s="170" t="s">
        <v>2131</v>
      </c>
      <c r="K91" s="170">
        <v>1130</v>
      </c>
      <c r="L91" s="170">
        <v>186.303</v>
      </c>
      <c r="M91" s="170">
        <v>18</v>
      </c>
      <c r="N91" s="39" t="s">
        <v>333</v>
      </c>
      <c r="O91" s="10"/>
    </row>
    <row r="92" customHeight="1" spans="1:15">
      <c r="A92" s="170">
        <v>62481</v>
      </c>
      <c r="B92" s="170" t="s">
        <v>2132</v>
      </c>
      <c r="C92" s="170" t="s">
        <v>1755</v>
      </c>
      <c r="D92" s="170" t="s">
        <v>1756</v>
      </c>
      <c r="E92" s="170" t="s">
        <v>292</v>
      </c>
      <c r="F92" s="170" t="s">
        <v>2067</v>
      </c>
      <c r="G92" s="170" t="s">
        <v>2133</v>
      </c>
      <c r="H92" s="170" t="s">
        <v>2134</v>
      </c>
      <c r="I92" s="170" t="s">
        <v>2135</v>
      </c>
      <c r="J92" s="170" t="s">
        <v>2136</v>
      </c>
      <c r="K92" s="170">
        <v>1130</v>
      </c>
      <c r="L92" s="170">
        <v>186.594</v>
      </c>
      <c r="M92" s="170">
        <v>19</v>
      </c>
      <c r="N92" s="39" t="s">
        <v>333</v>
      </c>
      <c r="O92" s="10"/>
    </row>
    <row r="93" customHeight="1" spans="1:15">
      <c r="A93" s="170">
        <v>57294</v>
      </c>
      <c r="B93" s="170" t="s">
        <v>2137</v>
      </c>
      <c r="C93" s="170" t="s">
        <v>1755</v>
      </c>
      <c r="D93" s="170" t="s">
        <v>1756</v>
      </c>
      <c r="E93" s="170" t="s">
        <v>292</v>
      </c>
      <c r="F93" s="170" t="s">
        <v>2067</v>
      </c>
      <c r="G93" s="170" t="s">
        <v>2138</v>
      </c>
      <c r="H93" s="170" t="s">
        <v>2139</v>
      </c>
      <c r="I93" s="170" t="s">
        <v>2140</v>
      </c>
      <c r="J93" s="170" t="s">
        <v>2141</v>
      </c>
      <c r="K93" s="170">
        <v>1130</v>
      </c>
      <c r="L93" s="170">
        <v>187.785</v>
      </c>
      <c r="M93" s="170">
        <v>20</v>
      </c>
      <c r="N93" s="39" t="s">
        <v>333</v>
      </c>
      <c r="O93" s="10"/>
    </row>
    <row r="94" customHeight="1" spans="1:15">
      <c r="A94" s="170">
        <v>58230</v>
      </c>
      <c r="B94" s="170" t="s">
        <v>2142</v>
      </c>
      <c r="C94" s="170" t="s">
        <v>1755</v>
      </c>
      <c r="D94" s="170" t="s">
        <v>1756</v>
      </c>
      <c r="E94" s="170" t="s">
        <v>292</v>
      </c>
      <c r="F94" s="170" t="s">
        <v>2067</v>
      </c>
      <c r="G94" s="170" t="s">
        <v>2143</v>
      </c>
      <c r="H94" s="170" t="s">
        <v>2022</v>
      </c>
      <c r="I94" s="170" t="s">
        <v>2144</v>
      </c>
      <c r="J94" s="170" t="s">
        <v>2145</v>
      </c>
      <c r="K94" s="170">
        <v>1130</v>
      </c>
      <c r="L94" s="170">
        <v>192.955</v>
      </c>
      <c r="M94" s="170">
        <v>21</v>
      </c>
      <c r="N94" s="39" t="s">
        <v>333</v>
      </c>
      <c r="O94" s="10"/>
    </row>
    <row r="95" customHeight="1" spans="1:15">
      <c r="A95" s="170">
        <v>51944</v>
      </c>
      <c r="B95" s="170" t="s">
        <v>2146</v>
      </c>
      <c r="C95" s="170" t="s">
        <v>1755</v>
      </c>
      <c r="D95" s="170" t="s">
        <v>1756</v>
      </c>
      <c r="E95" s="170" t="s">
        <v>292</v>
      </c>
      <c r="F95" s="170" t="s">
        <v>2067</v>
      </c>
      <c r="G95" s="170" t="s">
        <v>2147</v>
      </c>
      <c r="H95" s="170" t="s">
        <v>1919</v>
      </c>
      <c r="I95" s="170" t="s">
        <v>2148</v>
      </c>
      <c r="J95" s="170" t="s">
        <v>2149</v>
      </c>
      <c r="K95" s="170">
        <v>1130</v>
      </c>
      <c r="L95" s="170">
        <v>198.429</v>
      </c>
      <c r="M95" s="170">
        <v>22</v>
      </c>
      <c r="N95" s="39" t="s">
        <v>333</v>
      </c>
      <c r="O95" s="10"/>
    </row>
    <row r="96" customHeight="1" spans="1:15">
      <c r="A96" s="170">
        <v>62003</v>
      </c>
      <c r="B96" s="170" t="s">
        <v>2150</v>
      </c>
      <c r="C96" s="170" t="s">
        <v>1755</v>
      </c>
      <c r="D96" s="170" t="s">
        <v>1756</v>
      </c>
      <c r="E96" s="170" t="s">
        <v>292</v>
      </c>
      <c r="F96" s="170" t="s">
        <v>2067</v>
      </c>
      <c r="G96" s="170" t="s">
        <v>2151</v>
      </c>
      <c r="H96" s="170" t="s">
        <v>2152</v>
      </c>
      <c r="I96" s="170" t="s">
        <v>2153</v>
      </c>
      <c r="J96" s="170" t="s">
        <v>2154</v>
      </c>
      <c r="K96" s="170">
        <v>1130</v>
      </c>
      <c r="L96" s="170">
        <v>205.375</v>
      </c>
      <c r="M96" s="170">
        <v>23</v>
      </c>
      <c r="N96" s="39" t="s">
        <v>333</v>
      </c>
      <c r="O96" s="10"/>
    </row>
    <row r="97" customHeight="1" spans="1:15">
      <c r="A97" s="170">
        <v>59411</v>
      </c>
      <c r="B97" s="170" t="s">
        <v>2155</v>
      </c>
      <c r="C97" s="170" t="s">
        <v>1755</v>
      </c>
      <c r="D97" s="170" t="s">
        <v>1756</v>
      </c>
      <c r="E97" s="170" t="s">
        <v>292</v>
      </c>
      <c r="F97" s="170" t="s">
        <v>2067</v>
      </c>
      <c r="G97" s="170" t="s">
        <v>2156</v>
      </c>
      <c r="H97" s="170" t="s">
        <v>2157</v>
      </c>
      <c r="I97" s="170" t="s">
        <v>2158</v>
      </c>
      <c r="J97" s="170" t="s">
        <v>2159</v>
      </c>
      <c r="K97" s="170">
        <v>1130</v>
      </c>
      <c r="L97" s="170">
        <v>208.962</v>
      </c>
      <c r="M97" s="170">
        <v>24</v>
      </c>
      <c r="N97" s="39" t="s">
        <v>333</v>
      </c>
      <c r="O97" s="10"/>
    </row>
    <row r="98" customHeight="1" spans="1:15">
      <c r="A98" s="170">
        <v>56929</v>
      </c>
      <c r="B98" s="170" t="s">
        <v>2160</v>
      </c>
      <c r="C98" s="170" t="s">
        <v>1755</v>
      </c>
      <c r="D98" s="170" t="s">
        <v>1756</v>
      </c>
      <c r="E98" s="170" t="s">
        <v>292</v>
      </c>
      <c r="F98" s="170" t="s">
        <v>2067</v>
      </c>
      <c r="G98" s="170" t="s">
        <v>2161</v>
      </c>
      <c r="H98" s="170" t="s">
        <v>1899</v>
      </c>
      <c r="I98" s="170" t="s">
        <v>1900</v>
      </c>
      <c r="J98" s="170" t="s">
        <v>2162</v>
      </c>
      <c r="K98" s="170">
        <v>1130</v>
      </c>
      <c r="L98" s="170">
        <v>210.485</v>
      </c>
      <c r="M98" s="170">
        <v>25</v>
      </c>
      <c r="N98" s="39" t="s">
        <v>333</v>
      </c>
      <c r="O98" s="10"/>
    </row>
    <row r="99" customHeight="1" spans="1:15">
      <c r="A99" s="170">
        <v>57667</v>
      </c>
      <c r="B99" s="170" t="s">
        <v>2163</v>
      </c>
      <c r="C99" s="170" t="s">
        <v>1755</v>
      </c>
      <c r="D99" s="170" t="s">
        <v>1756</v>
      </c>
      <c r="E99" s="170" t="s">
        <v>292</v>
      </c>
      <c r="F99" s="170" t="s">
        <v>2067</v>
      </c>
      <c r="G99" s="170" t="s">
        <v>2164</v>
      </c>
      <c r="H99" s="170" t="s">
        <v>2165</v>
      </c>
      <c r="I99" s="170" t="s">
        <v>2166</v>
      </c>
      <c r="J99" s="170" t="s">
        <v>2167</v>
      </c>
      <c r="K99" s="170">
        <v>1130</v>
      </c>
      <c r="L99" s="170">
        <v>210.63</v>
      </c>
      <c r="M99" s="170">
        <v>26</v>
      </c>
      <c r="N99" s="39" t="s">
        <v>333</v>
      </c>
      <c r="O99" s="10"/>
    </row>
    <row r="100" customHeight="1" spans="1:15">
      <c r="A100" s="170">
        <v>49526</v>
      </c>
      <c r="B100" s="170" t="s">
        <v>2168</v>
      </c>
      <c r="C100" s="170" t="s">
        <v>1755</v>
      </c>
      <c r="D100" s="170" t="s">
        <v>1756</v>
      </c>
      <c r="E100" s="170" t="s">
        <v>292</v>
      </c>
      <c r="F100" s="170" t="s">
        <v>2067</v>
      </c>
      <c r="G100" s="170" t="s">
        <v>2169</v>
      </c>
      <c r="H100" s="170" t="s">
        <v>2170</v>
      </c>
      <c r="I100" s="170" t="s">
        <v>2171</v>
      </c>
      <c r="J100" s="170" t="s">
        <v>2172</v>
      </c>
      <c r="K100" s="170">
        <v>1130</v>
      </c>
      <c r="L100" s="170">
        <v>210.748</v>
      </c>
      <c r="M100" s="170">
        <v>27</v>
      </c>
      <c r="N100" s="39" t="s">
        <v>333</v>
      </c>
      <c r="O100" s="10"/>
    </row>
    <row r="101" customHeight="1" spans="1:15">
      <c r="A101" s="170">
        <v>61844</v>
      </c>
      <c r="B101" s="170" t="s">
        <v>2173</v>
      </c>
      <c r="C101" s="170" t="s">
        <v>1755</v>
      </c>
      <c r="D101" s="170" t="s">
        <v>1756</v>
      </c>
      <c r="E101" s="170" t="s">
        <v>292</v>
      </c>
      <c r="F101" s="170" t="s">
        <v>2067</v>
      </c>
      <c r="G101" s="170" t="s">
        <v>2174</v>
      </c>
      <c r="H101" s="170" t="s">
        <v>1854</v>
      </c>
      <c r="I101" s="170" t="s">
        <v>2064</v>
      </c>
      <c r="J101" s="170" t="s">
        <v>2175</v>
      </c>
      <c r="K101" s="170">
        <v>1130</v>
      </c>
      <c r="L101" s="170">
        <v>211.523</v>
      </c>
      <c r="M101" s="170">
        <v>28</v>
      </c>
      <c r="N101" s="39" t="s">
        <v>333</v>
      </c>
      <c r="O101" s="10"/>
    </row>
    <row r="102" customHeight="1" spans="1:15">
      <c r="A102" s="170">
        <v>53259</v>
      </c>
      <c r="B102" s="170" t="s">
        <v>2176</v>
      </c>
      <c r="C102" s="170" t="s">
        <v>1755</v>
      </c>
      <c r="D102" s="170" t="s">
        <v>1756</v>
      </c>
      <c r="E102" s="170" t="s">
        <v>292</v>
      </c>
      <c r="F102" s="170" t="s">
        <v>2067</v>
      </c>
      <c r="G102" s="170" t="s">
        <v>2177</v>
      </c>
      <c r="H102" s="170" t="s">
        <v>2178</v>
      </c>
      <c r="I102" s="170" t="s">
        <v>2179</v>
      </c>
      <c r="J102" s="170" t="s">
        <v>2180</v>
      </c>
      <c r="K102" s="170">
        <v>1130</v>
      </c>
      <c r="L102" s="170">
        <v>217.814</v>
      </c>
      <c r="M102" s="170">
        <v>29</v>
      </c>
      <c r="N102" s="39" t="s">
        <v>333</v>
      </c>
      <c r="O102" s="10"/>
    </row>
    <row r="103" customHeight="1" spans="1:15">
      <c r="A103" s="170">
        <v>58231</v>
      </c>
      <c r="B103" s="170" t="s">
        <v>2181</v>
      </c>
      <c r="C103" s="170" t="s">
        <v>1755</v>
      </c>
      <c r="D103" s="170" t="s">
        <v>1756</v>
      </c>
      <c r="E103" s="170" t="s">
        <v>292</v>
      </c>
      <c r="F103" s="170" t="s">
        <v>2067</v>
      </c>
      <c r="G103" s="170" t="s">
        <v>2182</v>
      </c>
      <c r="H103" s="170" t="s">
        <v>1165</v>
      </c>
      <c r="I103" s="170" t="s">
        <v>2001</v>
      </c>
      <c r="J103" s="170" t="s">
        <v>2183</v>
      </c>
      <c r="K103" s="170">
        <v>1130</v>
      </c>
      <c r="L103" s="170">
        <v>217.9333</v>
      </c>
      <c r="M103" s="170">
        <v>30</v>
      </c>
      <c r="N103" s="39" t="s">
        <v>333</v>
      </c>
      <c r="O103" s="10"/>
    </row>
    <row r="104" customHeight="1" spans="1:15">
      <c r="A104" s="170">
        <v>62220</v>
      </c>
      <c r="B104" s="170" t="s">
        <v>2184</v>
      </c>
      <c r="C104" s="170" t="s">
        <v>1755</v>
      </c>
      <c r="D104" s="170" t="s">
        <v>1756</v>
      </c>
      <c r="E104" s="170" t="s">
        <v>292</v>
      </c>
      <c r="F104" s="170" t="s">
        <v>2067</v>
      </c>
      <c r="G104" s="170" t="s">
        <v>2185</v>
      </c>
      <c r="H104" s="170" t="s">
        <v>2186</v>
      </c>
      <c r="I104" s="170" t="s">
        <v>2187</v>
      </c>
      <c r="J104" s="170" t="s">
        <v>2188</v>
      </c>
      <c r="K104" s="170">
        <v>1130</v>
      </c>
      <c r="L104" s="170">
        <v>220.063</v>
      </c>
      <c r="M104" s="170">
        <v>31</v>
      </c>
      <c r="N104" s="39" t="s">
        <v>368</v>
      </c>
      <c r="O104" s="10"/>
    </row>
    <row r="105" customHeight="1" spans="1:15">
      <c r="A105" s="170">
        <v>57724</v>
      </c>
      <c r="B105" s="170" t="s">
        <v>2189</v>
      </c>
      <c r="C105" s="170" t="s">
        <v>1755</v>
      </c>
      <c r="D105" s="170" t="s">
        <v>1756</v>
      </c>
      <c r="E105" s="170" t="s">
        <v>292</v>
      </c>
      <c r="F105" s="170" t="s">
        <v>2067</v>
      </c>
      <c r="G105" s="170" t="s">
        <v>2190</v>
      </c>
      <c r="H105" s="170" t="s">
        <v>2165</v>
      </c>
      <c r="I105" s="170" t="s">
        <v>2166</v>
      </c>
      <c r="J105" s="170" t="s">
        <v>2191</v>
      </c>
      <c r="K105" s="170">
        <v>1130</v>
      </c>
      <c r="L105" s="170">
        <v>233.457</v>
      </c>
      <c r="M105" s="170">
        <v>32</v>
      </c>
      <c r="N105" s="39" t="s">
        <v>368</v>
      </c>
      <c r="O105" s="10"/>
    </row>
    <row r="106" customHeight="1" spans="1:15">
      <c r="A106" s="170">
        <v>51934</v>
      </c>
      <c r="B106" s="170" t="s">
        <v>2192</v>
      </c>
      <c r="C106" s="170" t="s">
        <v>1755</v>
      </c>
      <c r="D106" s="170" t="s">
        <v>1756</v>
      </c>
      <c r="E106" s="170" t="s">
        <v>292</v>
      </c>
      <c r="F106" s="170" t="s">
        <v>2067</v>
      </c>
      <c r="G106" s="170" t="s">
        <v>2193</v>
      </c>
      <c r="H106" s="170" t="s">
        <v>2194</v>
      </c>
      <c r="I106" s="170" t="s">
        <v>2195</v>
      </c>
      <c r="J106" s="170" t="s">
        <v>2196</v>
      </c>
      <c r="K106" s="170">
        <v>1130</v>
      </c>
      <c r="L106" s="170">
        <v>241.758</v>
      </c>
      <c r="M106" s="170">
        <v>33</v>
      </c>
      <c r="N106" s="39" t="s">
        <v>368</v>
      </c>
      <c r="O106" s="10"/>
    </row>
    <row r="107" customHeight="1" spans="1:15">
      <c r="A107" s="170">
        <v>58409</v>
      </c>
      <c r="B107" s="170" t="s">
        <v>2197</v>
      </c>
      <c r="C107" s="170" t="s">
        <v>1755</v>
      </c>
      <c r="D107" s="170" t="s">
        <v>1756</v>
      </c>
      <c r="E107" s="170" t="s">
        <v>292</v>
      </c>
      <c r="F107" s="170" t="s">
        <v>2067</v>
      </c>
      <c r="G107" s="170" t="s">
        <v>2198</v>
      </c>
      <c r="H107" s="170" t="s">
        <v>1824</v>
      </c>
      <c r="I107" s="170" t="s">
        <v>1825</v>
      </c>
      <c r="J107" s="170" t="s">
        <v>2199</v>
      </c>
      <c r="K107" s="170">
        <v>1130</v>
      </c>
      <c r="L107" s="170">
        <v>242.007</v>
      </c>
      <c r="M107" s="170">
        <v>34</v>
      </c>
      <c r="N107" s="39" t="s">
        <v>368</v>
      </c>
      <c r="O107" s="10"/>
    </row>
    <row r="108" customHeight="1" spans="1:15">
      <c r="A108" s="170">
        <v>61595</v>
      </c>
      <c r="B108" s="170" t="s">
        <v>2200</v>
      </c>
      <c r="C108" s="170" t="s">
        <v>1755</v>
      </c>
      <c r="D108" s="170" t="s">
        <v>1756</v>
      </c>
      <c r="E108" s="170" t="s">
        <v>292</v>
      </c>
      <c r="F108" s="170" t="s">
        <v>2067</v>
      </c>
      <c r="G108" s="170" t="s">
        <v>2201</v>
      </c>
      <c r="H108" s="170" t="s">
        <v>2202</v>
      </c>
      <c r="I108" s="170" t="s">
        <v>2203</v>
      </c>
      <c r="J108" s="170" t="s">
        <v>2204</v>
      </c>
      <c r="K108" s="170">
        <v>1130</v>
      </c>
      <c r="L108" s="170">
        <v>251.086</v>
      </c>
      <c r="M108" s="170">
        <v>35</v>
      </c>
      <c r="N108" s="39" t="s">
        <v>368</v>
      </c>
      <c r="O108" s="10"/>
    </row>
    <row r="109" customHeight="1" spans="1:15">
      <c r="A109" s="170">
        <v>51924</v>
      </c>
      <c r="B109" s="170" t="s">
        <v>2205</v>
      </c>
      <c r="C109" s="170" t="s">
        <v>1755</v>
      </c>
      <c r="D109" s="170" t="s">
        <v>1756</v>
      </c>
      <c r="E109" s="170" t="s">
        <v>292</v>
      </c>
      <c r="F109" s="170" t="s">
        <v>2067</v>
      </c>
      <c r="G109" s="170" t="s">
        <v>2206</v>
      </c>
      <c r="H109" s="170" t="s">
        <v>2207</v>
      </c>
      <c r="I109" s="170" t="s">
        <v>2208</v>
      </c>
      <c r="J109" s="170" t="s">
        <v>2209</v>
      </c>
      <c r="K109" s="170">
        <v>1130</v>
      </c>
      <c r="L109" s="170">
        <v>260.935</v>
      </c>
      <c r="M109" s="170">
        <v>36</v>
      </c>
      <c r="N109" s="39" t="s">
        <v>368</v>
      </c>
      <c r="O109" s="10"/>
    </row>
    <row r="110" customHeight="1" spans="1:15">
      <c r="A110" s="170">
        <v>53270</v>
      </c>
      <c r="B110" s="170" t="s">
        <v>2210</v>
      </c>
      <c r="C110" s="170" t="s">
        <v>1755</v>
      </c>
      <c r="D110" s="170" t="s">
        <v>1756</v>
      </c>
      <c r="E110" s="170" t="s">
        <v>292</v>
      </c>
      <c r="F110" s="170" t="s">
        <v>2067</v>
      </c>
      <c r="G110" s="170" t="s">
        <v>2211</v>
      </c>
      <c r="H110" s="170" t="s">
        <v>2211</v>
      </c>
      <c r="I110" s="170" t="s">
        <v>2212</v>
      </c>
      <c r="J110" s="170" t="s">
        <v>2213</v>
      </c>
      <c r="K110" s="170">
        <v>1130</v>
      </c>
      <c r="L110" s="170">
        <v>270.028</v>
      </c>
      <c r="M110" s="170">
        <v>37</v>
      </c>
      <c r="N110" s="39" t="s">
        <v>368</v>
      </c>
      <c r="O110" s="10"/>
    </row>
    <row r="111" customHeight="1" spans="1:15">
      <c r="A111" s="170">
        <v>61409</v>
      </c>
      <c r="B111" s="170" t="s">
        <v>2214</v>
      </c>
      <c r="C111" s="170" t="s">
        <v>1755</v>
      </c>
      <c r="D111" s="170" t="s">
        <v>1756</v>
      </c>
      <c r="E111" s="170" t="s">
        <v>292</v>
      </c>
      <c r="F111" s="170" t="s">
        <v>2067</v>
      </c>
      <c r="G111" s="170" t="s">
        <v>2215</v>
      </c>
      <c r="H111" s="170" t="s">
        <v>2202</v>
      </c>
      <c r="I111" s="170" t="s">
        <v>2203</v>
      </c>
      <c r="J111" s="170" t="s">
        <v>2216</v>
      </c>
      <c r="K111" s="170">
        <v>1130</v>
      </c>
      <c r="L111" s="170">
        <v>281.282</v>
      </c>
      <c r="M111" s="170">
        <v>38</v>
      </c>
      <c r="N111" s="39" t="s">
        <v>368</v>
      </c>
      <c r="O111" s="10"/>
    </row>
    <row r="112" customHeight="1" spans="1:15">
      <c r="A112" s="170">
        <v>59312</v>
      </c>
      <c r="B112" s="170" t="s">
        <v>2217</v>
      </c>
      <c r="C112" s="170" t="s">
        <v>1755</v>
      </c>
      <c r="D112" s="170" t="s">
        <v>1756</v>
      </c>
      <c r="E112" s="170" t="s">
        <v>292</v>
      </c>
      <c r="F112" s="170" t="s">
        <v>2067</v>
      </c>
      <c r="G112" s="170" t="s">
        <v>2218</v>
      </c>
      <c r="H112" s="170" t="s">
        <v>2219</v>
      </c>
      <c r="I112" s="170" t="s">
        <v>2220</v>
      </c>
      <c r="J112" s="170" t="s">
        <v>2221</v>
      </c>
      <c r="K112" s="170">
        <v>1130</v>
      </c>
      <c r="L112" s="170">
        <v>286.126</v>
      </c>
      <c r="M112" s="170">
        <v>39</v>
      </c>
      <c r="N112" s="39" t="s">
        <v>368</v>
      </c>
      <c r="O112" s="10"/>
    </row>
    <row r="113" customHeight="1" spans="1:15">
      <c r="A113" s="170">
        <v>61635</v>
      </c>
      <c r="B113" s="170" t="s">
        <v>2222</v>
      </c>
      <c r="C113" s="170" t="s">
        <v>1755</v>
      </c>
      <c r="D113" s="170" t="s">
        <v>1756</v>
      </c>
      <c r="E113" s="170" t="s">
        <v>292</v>
      </c>
      <c r="F113" s="170" t="s">
        <v>2067</v>
      </c>
      <c r="G113" s="170" t="s">
        <v>2223</v>
      </c>
      <c r="H113" s="170" t="s">
        <v>2202</v>
      </c>
      <c r="I113" s="170" t="s">
        <v>2203</v>
      </c>
      <c r="J113" s="170" t="s">
        <v>2224</v>
      </c>
      <c r="K113" s="170">
        <v>1130</v>
      </c>
      <c r="L113" s="170">
        <v>289.92</v>
      </c>
      <c r="M113" s="170">
        <v>40</v>
      </c>
      <c r="N113" s="39" t="s">
        <v>368</v>
      </c>
      <c r="O113" s="10"/>
    </row>
    <row r="114" customHeight="1" spans="1:15">
      <c r="A114" s="170">
        <v>53188</v>
      </c>
      <c r="B114" s="170" t="s">
        <v>2225</v>
      </c>
      <c r="C114" s="170" t="s">
        <v>1755</v>
      </c>
      <c r="D114" s="170" t="s">
        <v>1756</v>
      </c>
      <c r="E114" s="170" t="s">
        <v>292</v>
      </c>
      <c r="F114" s="170" t="s">
        <v>2067</v>
      </c>
      <c r="G114" s="170" t="s">
        <v>2226</v>
      </c>
      <c r="H114" s="170" t="s">
        <v>2227</v>
      </c>
      <c r="I114" s="170" t="s">
        <v>2130</v>
      </c>
      <c r="J114" s="170" t="s">
        <v>2228</v>
      </c>
      <c r="K114" s="170">
        <v>1100</v>
      </c>
      <c r="L114" s="170">
        <v>226.888</v>
      </c>
      <c r="M114" s="170">
        <v>41</v>
      </c>
      <c r="N114" s="39" t="s">
        <v>368</v>
      </c>
      <c r="O114" s="10"/>
    </row>
    <row r="115" customHeight="1" spans="1:15">
      <c r="A115" s="170">
        <v>56521</v>
      </c>
      <c r="B115" s="170" t="s">
        <v>2229</v>
      </c>
      <c r="C115" s="170" t="s">
        <v>1755</v>
      </c>
      <c r="D115" s="170" t="s">
        <v>1756</v>
      </c>
      <c r="E115" s="170" t="s">
        <v>292</v>
      </c>
      <c r="F115" s="170" t="s">
        <v>2067</v>
      </c>
      <c r="G115" s="170" t="s">
        <v>2230</v>
      </c>
      <c r="H115" s="170" t="s">
        <v>2027</v>
      </c>
      <c r="I115" s="170" t="s">
        <v>2028</v>
      </c>
      <c r="J115" s="170" t="s">
        <v>2231</v>
      </c>
      <c r="K115" s="170">
        <v>1100</v>
      </c>
      <c r="L115" s="170">
        <v>300</v>
      </c>
      <c r="M115" s="170">
        <v>42</v>
      </c>
      <c r="N115" s="39" t="s">
        <v>368</v>
      </c>
      <c r="O115" s="10"/>
    </row>
    <row r="116" customHeight="1" spans="1:15">
      <c r="A116" s="170">
        <v>61962</v>
      </c>
      <c r="B116" s="170" t="s">
        <v>2232</v>
      </c>
      <c r="C116" s="170" t="s">
        <v>1755</v>
      </c>
      <c r="D116" s="170" t="s">
        <v>1756</v>
      </c>
      <c r="E116" s="170" t="s">
        <v>292</v>
      </c>
      <c r="F116" s="170" t="s">
        <v>2067</v>
      </c>
      <c r="G116" s="170" t="s">
        <v>2233</v>
      </c>
      <c r="H116" s="170" t="s">
        <v>2234</v>
      </c>
      <c r="I116" s="170" t="s">
        <v>2235</v>
      </c>
      <c r="J116" s="170" t="s">
        <v>2236</v>
      </c>
      <c r="K116" s="170">
        <v>1070</v>
      </c>
      <c r="L116" s="170">
        <v>300</v>
      </c>
      <c r="M116" s="170">
        <v>43</v>
      </c>
      <c r="N116" s="39" t="s">
        <v>368</v>
      </c>
      <c r="O116" s="10"/>
    </row>
    <row r="117" customHeight="1" spans="1:15">
      <c r="A117" s="170">
        <v>57756</v>
      </c>
      <c r="B117" s="170" t="s">
        <v>2237</v>
      </c>
      <c r="C117" s="170" t="s">
        <v>1755</v>
      </c>
      <c r="D117" s="170" t="s">
        <v>1756</v>
      </c>
      <c r="E117" s="170" t="s">
        <v>292</v>
      </c>
      <c r="F117" s="170" t="s">
        <v>2067</v>
      </c>
      <c r="G117" s="170" t="s">
        <v>2238</v>
      </c>
      <c r="H117" s="170" t="s">
        <v>2239</v>
      </c>
      <c r="I117" s="170" t="s">
        <v>2140</v>
      </c>
      <c r="J117" s="170" t="s">
        <v>2240</v>
      </c>
      <c r="K117" s="170">
        <v>1050</v>
      </c>
      <c r="L117" s="170">
        <v>244.285</v>
      </c>
      <c r="M117" s="170">
        <v>44</v>
      </c>
      <c r="N117" s="39" t="s">
        <v>368</v>
      </c>
      <c r="O117" s="10"/>
    </row>
    <row r="118" customHeight="1" spans="1:15">
      <c r="A118" s="170">
        <v>57686</v>
      </c>
      <c r="B118" s="170" t="s">
        <v>2241</v>
      </c>
      <c r="C118" s="170" t="s">
        <v>1755</v>
      </c>
      <c r="D118" s="170" t="s">
        <v>1756</v>
      </c>
      <c r="E118" s="170" t="s">
        <v>292</v>
      </c>
      <c r="F118" s="170" t="s">
        <v>2067</v>
      </c>
      <c r="G118" s="170" t="s">
        <v>2242</v>
      </c>
      <c r="H118" s="170" t="s">
        <v>1987</v>
      </c>
      <c r="I118" s="170" t="s">
        <v>1988</v>
      </c>
      <c r="J118" s="170" t="s">
        <v>2243</v>
      </c>
      <c r="K118" s="170">
        <v>1038</v>
      </c>
      <c r="L118" s="170">
        <v>288.657</v>
      </c>
      <c r="M118" s="170">
        <v>45</v>
      </c>
      <c r="N118" s="39" t="s">
        <v>368</v>
      </c>
      <c r="O118" s="10"/>
    </row>
    <row r="119" customHeight="1" spans="1:15">
      <c r="A119" s="170">
        <v>62603</v>
      </c>
      <c r="B119" s="170" t="s">
        <v>2244</v>
      </c>
      <c r="C119" s="170" t="s">
        <v>1755</v>
      </c>
      <c r="D119" s="170" t="s">
        <v>1756</v>
      </c>
      <c r="E119" s="170" t="s">
        <v>292</v>
      </c>
      <c r="F119" s="170" t="s">
        <v>2067</v>
      </c>
      <c r="G119" s="170" t="s">
        <v>2245</v>
      </c>
      <c r="H119" s="170" t="s">
        <v>2246</v>
      </c>
      <c r="I119" s="170" t="s">
        <v>2247</v>
      </c>
      <c r="J119" s="170" t="s">
        <v>2248</v>
      </c>
      <c r="K119" s="170">
        <v>1030</v>
      </c>
      <c r="L119" s="170">
        <v>152.875</v>
      </c>
      <c r="M119" s="170">
        <v>46</v>
      </c>
      <c r="N119" s="39" t="s">
        <v>368</v>
      </c>
      <c r="O119" s="10"/>
    </row>
    <row r="120" customHeight="1" spans="1:15">
      <c r="A120" s="170">
        <v>58213</v>
      </c>
      <c r="B120" s="170" t="s">
        <v>2249</v>
      </c>
      <c r="C120" s="170" t="s">
        <v>1755</v>
      </c>
      <c r="D120" s="170" t="s">
        <v>1756</v>
      </c>
      <c r="E120" s="170" t="s">
        <v>292</v>
      </c>
      <c r="F120" s="170" t="s">
        <v>2067</v>
      </c>
      <c r="G120" s="170" t="s">
        <v>2250</v>
      </c>
      <c r="H120" s="170" t="s">
        <v>1165</v>
      </c>
      <c r="I120" s="170" t="s">
        <v>2001</v>
      </c>
      <c r="J120" s="170" t="s">
        <v>2251</v>
      </c>
      <c r="K120" s="170">
        <v>1030</v>
      </c>
      <c r="L120" s="170">
        <v>163.941</v>
      </c>
      <c r="M120" s="170">
        <v>47</v>
      </c>
      <c r="N120" s="39" t="s">
        <v>368</v>
      </c>
      <c r="O120" s="10"/>
    </row>
    <row r="121" customHeight="1" spans="1:15">
      <c r="A121" s="170">
        <v>62087</v>
      </c>
      <c r="B121" s="170" t="s">
        <v>2252</v>
      </c>
      <c r="C121" s="170" t="s">
        <v>1755</v>
      </c>
      <c r="D121" s="170" t="s">
        <v>1756</v>
      </c>
      <c r="E121" s="170" t="s">
        <v>292</v>
      </c>
      <c r="F121" s="170" t="s">
        <v>2067</v>
      </c>
      <c r="G121" s="170" t="s">
        <v>2253</v>
      </c>
      <c r="H121" s="170" t="s">
        <v>2254</v>
      </c>
      <c r="I121" s="170" t="s">
        <v>2153</v>
      </c>
      <c r="J121" s="170" t="s">
        <v>2255</v>
      </c>
      <c r="K121" s="170">
        <v>1030</v>
      </c>
      <c r="L121" s="170">
        <v>180.109</v>
      </c>
      <c r="M121" s="170">
        <v>48</v>
      </c>
      <c r="N121" s="39" t="s">
        <v>368</v>
      </c>
      <c r="O121" s="10"/>
    </row>
    <row r="122" customHeight="1" spans="1:15">
      <c r="A122" s="170">
        <v>61394</v>
      </c>
      <c r="B122" s="170" t="s">
        <v>2256</v>
      </c>
      <c r="C122" s="170" t="s">
        <v>1755</v>
      </c>
      <c r="D122" s="170" t="s">
        <v>1756</v>
      </c>
      <c r="E122" s="170" t="s">
        <v>292</v>
      </c>
      <c r="F122" s="170" t="s">
        <v>2067</v>
      </c>
      <c r="G122" s="170" t="s">
        <v>2257</v>
      </c>
      <c r="H122" s="170" t="s">
        <v>2258</v>
      </c>
      <c r="I122" s="170" t="s">
        <v>2153</v>
      </c>
      <c r="J122" s="170" t="s">
        <v>2259</v>
      </c>
      <c r="K122" s="170">
        <v>1030</v>
      </c>
      <c r="L122" s="170">
        <v>266.406</v>
      </c>
      <c r="M122" s="170">
        <v>49</v>
      </c>
      <c r="N122" s="39" t="s">
        <v>368</v>
      </c>
      <c r="O122" s="10"/>
    </row>
    <row r="123" customHeight="1" spans="1:15">
      <c r="A123" s="170">
        <v>61789</v>
      </c>
      <c r="B123" s="170" t="s">
        <v>2260</v>
      </c>
      <c r="C123" s="170" t="s">
        <v>1755</v>
      </c>
      <c r="D123" s="170" t="s">
        <v>1756</v>
      </c>
      <c r="E123" s="170" t="s">
        <v>292</v>
      </c>
      <c r="F123" s="170" t="s">
        <v>2067</v>
      </c>
      <c r="G123" s="170" t="s">
        <v>2261</v>
      </c>
      <c r="H123" s="170" t="s">
        <v>1899</v>
      </c>
      <c r="I123" s="170" t="s">
        <v>1900</v>
      </c>
      <c r="J123" s="170" t="s">
        <v>2262</v>
      </c>
      <c r="K123" s="170">
        <v>1030</v>
      </c>
      <c r="L123" s="170">
        <v>277.844</v>
      </c>
      <c r="M123" s="170">
        <v>50</v>
      </c>
      <c r="N123" s="39" t="s">
        <v>368</v>
      </c>
      <c r="O123" s="10"/>
    </row>
    <row r="124" customHeight="1" spans="1:15">
      <c r="A124" s="170">
        <v>61823</v>
      </c>
      <c r="B124" s="170" t="s">
        <v>2263</v>
      </c>
      <c r="C124" s="170" t="s">
        <v>1755</v>
      </c>
      <c r="D124" s="170" t="s">
        <v>1756</v>
      </c>
      <c r="E124" s="170" t="s">
        <v>292</v>
      </c>
      <c r="F124" s="170" t="s">
        <v>2067</v>
      </c>
      <c r="G124" s="170" t="s">
        <v>2264</v>
      </c>
      <c r="H124" s="170" t="s">
        <v>1899</v>
      </c>
      <c r="I124" s="170" t="s">
        <v>1900</v>
      </c>
      <c r="J124" s="170" t="s">
        <v>2265</v>
      </c>
      <c r="K124" s="170">
        <v>1030</v>
      </c>
      <c r="L124" s="170">
        <v>287.297</v>
      </c>
      <c r="M124" s="170">
        <v>51</v>
      </c>
      <c r="N124" s="39" t="s">
        <v>368</v>
      </c>
      <c r="O124" s="10"/>
    </row>
    <row r="125" customHeight="1" spans="1:15">
      <c r="A125" s="170">
        <v>57704</v>
      </c>
      <c r="B125" s="170" t="s">
        <v>2266</v>
      </c>
      <c r="C125" s="170" t="s">
        <v>1755</v>
      </c>
      <c r="D125" s="170" t="s">
        <v>1756</v>
      </c>
      <c r="E125" s="170" t="s">
        <v>292</v>
      </c>
      <c r="F125" s="170" t="s">
        <v>2067</v>
      </c>
      <c r="G125" s="170" t="s">
        <v>2267</v>
      </c>
      <c r="H125" s="170" t="s">
        <v>1987</v>
      </c>
      <c r="I125" s="170" t="s">
        <v>1988</v>
      </c>
      <c r="J125" s="170" t="s">
        <v>2268</v>
      </c>
      <c r="K125" s="170">
        <v>970</v>
      </c>
      <c r="L125" s="170">
        <v>281.802</v>
      </c>
      <c r="M125" s="170">
        <v>52</v>
      </c>
      <c r="N125" s="39" t="s">
        <v>368</v>
      </c>
      <c r="O125" s="10"/>
    </row>
    <row r="126" customHeight="1" spans="1:15">
      <c r="A126" s="170">
        <v>57722</v>
      </c>
      <c r="B126" s="170" t="s">
        <v>2269</v>
      </c>
      <c r="C126" s="170" t="s">
        <v>1755</v>
      </c>
      <c r="D126" s="170" t="s">
        <v>1756</v>
      </c>
      <c r="E126" s="170" t="s">
        <v>292</v>
      </c>
      <c r="F126" s="170" t="s">
        <v>2067</v>
      </c>
      <c r="G126" s="170" t="s">
        <v>2270</v>
      </c>
      <c r="H126" s="170" t="s">
        <v>1987</v>
      </c>
      <c r="I126" s="170" t="s">
        <v>1988</v>
      </c>
      <c r="J126" s="170" t="s">
        <v>2271</v>
      </c>
      <c r="K126" s="170">
        <v>930</v>
      </c>
      <c r="L126" s="170">
        <v>215.89</v>
      </c>
      <c r="M126" s="170">
        <v>53</v>
      </c>
      <c r="N126" s="39" t="s">
        <v>368</v>
      </c>
      <c r="O126" s="10"/>
    </row>
    <row r="127" customHeight="1" spans="1:15">
      <c r="A127" s="170">
        <v>62519</v>
      </c>
      <c r="B127" s="170" t="s">
        <v>2272</v>
      </c>
      <c r="C127" s="170" t="s">
        <v>1755</v>
      </c>
      <c r="D127" s="170" t="s">
        <v>1756</v>
      </c>
      <c r="E127" s="170" t="s">
        <v>292</v>
      </c>
      <c r="F127" s="170" t="s">
        <v>2067</v>
      </c>
      <c r="G127" s="170" t="s">
        <v>2273</v>
      </c>
      <c r="H127" s="170" t="s">
        <v>2274</v>
      </c>
      <c r="I127" s="170" t="s">
        <v>2275</v>
      </c>
      <c r="J127" s="170" t="s">
        <v>2276</v>
      </c>
      <c r="K127" s="170">
        <v>870</v>
      </c>
      <c r="L127" s="170">
        <v>184.156</v>
      </c>
      <c r="M127" s="170">
        <v>54</v>
      </c>
      <c r="N127" s="39" t="s">
        <v>368</v>
      </c>
      <c r="O127" s="10"/>
    </row>
    <row r="128" customHeight="1" spans="1:15">
      <c r="A128" s="170">
        <v>57733</v>
      </c>
      <c r="B128" s="170" t="s">
        <v>2277</v>
      </c>
      <c r="C128" s="170" t="s">
        <v>1755</v>
      </c>
      <c r="D128" s="170" t="s">
        <v>1756</v>
      </c>
      <c r="E128" s="170" t="s">
        <v>292</v>
      </c>
      <c r="F128" s="170" t="s">
        <v>2067</v>
      </c>
      <c r="G128" s="170" t="s">
        <v>2278</v>
      </c>
      <c r="H128" s="170" t="s">
        <v>1987</v>
      </c>
      <c r="I128" s="170" t="s">
        <v>1988</v>
      </c>
      <c r="J128" s="170" t="s">
        <v>2279</v>
      </c>
      <c r="K128" s="170">
        <v>870</v>
      </c>
      <c r="L128" s="170">
        <v>282.652</v>
      </c>
      <c r="M128" s="170">
        <v>55</v>
      </c>
      <c r="N128" s="39" t="s">
        <v>368</v>
      </c>
      <c r="O128" s="10"/>
    </row>
    <row r="129" customHeight="1" spans="1:15">
      <c r="A129" s="170">
        <v>61871</v>
      </c>
      <c r="B129" s="170" t="s">
        <v>2280</v>
      </c>
      <c r="C129" s="170" t="s">
        <v>1755</v>
      </c>
      <c r="D129" s="170" t="s">
        <v>1756</v>
      </c>
      <c r="E129" s="170" t="s">
        <v>292</v>
      </c>
      <c r="F129" s="170" t="s">
        <v>2067</v>
      </c>
      <c r="G129" s="170" t="s">
        <v>2281</v>
      </c>
      <c r="H129" s="170" t="s">
        <v>2282</v>
      </c>
      <c r="I129" s="170" t="s">
        <v>2283</v>
      </c>
      <c r="J129" s="170" t="s">
        <v>2284</v>
      </c>
      <c r="K129" s="170">
        <v>840</v>
      </c>
      <c r="L129" s="170">
        <v>300</v>
      </c>
      <c r="M129" s="170">
        <v>56</v>
      </c>
      <c r="N129" s="39" t="s">
        <v>368</v>
      </c>
      <c r="O129" s="10"/>
    </row>
    <row r="130" customHeight="1" spans="1:15">
      <c r="A130" s="170">
        <v>61899</v>
      </c>
      <c r="B130" s="170" t="s">
        <v>2285</v>
      </c>
      <c r="C130" s="170" t="s">
        <v>1755</v>
      </c>
      <c r="D130" s="170" t="s">
        <v>1756</v>
      </c>
      <c r="E130" s="170" t="s">
        <v>292</v>
      </c>
      <c r="F130" s="170" t="s">
        <v>2067</v>
      </c>
      <c r="G130" s="170" t="s">
        <v>2286</v>
      </c>
      <c r="H130" s="170" t="s">
        <v>2152</v>
      </c>
      <c r="I130" s="170" t="s">
        <v>2153</v>
      </c>
      <c r="J130" s="170" t="s">
        <v>2287</v>
      </c>
      <c r="K130" s="170">
        <v>760</v>
      </c>
      <c r="L130" s="170">
        <v>280.875</v>
      </c>
      <c r="M130" s="170">
        <v>57</v>
      </c>
      <c r="N130" s="39" t="s">
        <v>368</v>
      </c>
      <c r="O130" s="10"/>
    </row>
    <row r="131" customHeight="1" spans="1:15">
      <c r="A131" s="170">
        <v>52555</v>
      </c>
      <c r="B131" s="170" t="s">
        <v>2288</v>
      </c>
      <c r="C131" s="170" t="s">
        <v>1755</v>
      </c>
      <c r="D131" s="170" t="s">
        <v>1756</v>
      </c>
      <c r="E131" s="170" t="s">
        <v>292</v>
      </c>
      <c r="F131" s="170" t="s">
        <v>2067</v>
      </c>
      <c r="G131" s="170" t="s">
        <v>2289</v>
      </c>
      <c r="H131" s="170" t="s">
        <v>2290</v>
      </c>
      <c r="I131" s="170" t="s">
        <v>1820</v>
      </c>
      <c r="J131" s="170" t="s">
        <v>2291</v>
      </c>
      <c r="K131" s="170">
        <v>730</v>
      </c>
      <c r="L131" s="170">
        <v>124.193</v>
      </c>
      <c r="M131" s="170">
        <v>58</v>
      </c>
      <c r="N131" s="39" t="s">
        <v>368</v>
      </c>
      <c r="O131" s="10"/>
    </row>
    <row r="132" customHeight="1" spans="1:15">
      <c r="A132" s="180">
        <v>61744</v>
      </c>
      <c r="B132" s="180" t="s">
        <v>2292</v>
      </c>
      <c r="C132" s="180" t="s">
        <v>1755</v>
      </c>
      <c r="D132" s="180" t="s">
        <v>1756</v>
      </c>
      <c r="E132" s="180" t="s">
        <v>292</v>
      </c>
      <c r="F132" s="180" t="s">
        <v>2067</v>
      </c>
      <c r="G132" s="180" t="s">
        <v>2293</v>
      </c>
      <c r="H132" s="180" t="s">
        <v>2294</v>
      </c>
      <c r="I132" s="180" t="s">
        <v>2153</v>
      </c>
      <c r="J132" s="180" t="s">
        <v>2295</v>
      </c>
      <c r="K132" s="180">
        <v>650</v>
      </c>
      <c r="L132" s="180">
        <v>289.086</v>
      </c>
      <c r="M132" s="180">
        <v>59</v>
      </c>
      <c r="N132" s="39" t="s">
        <v>368</v>
      </c>
      <c r="O132" s="10"/>
    </row>
    <row r="133" customHeight="1" spans="10:15">
      <c r="J133" s="6"/>
      <c r="K133" s="6"/>
      <c r="L133" s="6"/>
      <c r="M133" s="6"/>
      <c r="N133" s="10"/>
      <c r="O133" s="10"/>
    </row>
    <row r="134" s="20" customFormat="1" customHeight="1" spans="1:15">
      <c r="A134" s="39" t="s">
        <v>1</v>
      </c>
      <c r="B134" s="39" t="s">
        <v>1748</v>
      </c>
      <c r="C134" s="39" t="s">
        <v>283</v>
      </c>
      <c r="D134" s="39" t="s">
        <v>284</v>
      </c>
      <c r="E134" s="39" t="s">
        <v>2296</v>
      </c>
      <c r="F134" s="39" t="s">
        <v>286</v>
      </c>
      <c r="G134" s="39" t="s">
        <v>3</v>
      </c>
      <c r="H134" s="39" t="s">
        <v>1749</v>
      </c>
      <c r="I134" s="181" t="s">
        <v>5</v>
      </c>
      <c r="J134" s="39" t="s">
        <v>1750</v>
      </c>
      <c r="K134" s="10"/>
      <c r="L134" s="39" t="s">
        <v>1751</v>
      </c>
      <c r="M134" s="39" t="s">
        <v>1753</v>
      </c>
      <c r="N134" s="39" t="s">
        <v>7</v>
      </c>
      <c r="O134" s="10" t="s">
        <v>288</v>
      </c>
    </row>
    <row r="135" customHeight="1" spans="1:15">
      <c r="A135" s="170">
        <v>48415</v>
      </c>
      <c r="B135" s="170" t="s">
        <v>2297</v>
      </c>
      <c r="C135" s="170" t="s">
        <v>1755</v>
      </c>
      <c r="D135" s="170" t="s">
        <v>2298</v>
      </c>
      <c r="E135" s="170" t="s">
        <v>428</v>
      </c>
      <c r="F135" s="170" t="s">
        <v>429</v>
      </c>
      <c r="G135" s="170" t="s">
        <v>2299</v>
      </c>
      <c r="H135" s="170" t="s">
        <v>2300</v>
      </c>
      <c r="I135" s="182" t="s">
        <v>2301</v>
      </c>
      <c r="J135" s="170" t="s">
        <v>2302</v>
      </c>
      <c r="K135" s="6"/>
      <c r="L135" s="6" t="s">
        <v>2303</v>
      </c>
      <c r="M135" s="170">
        <v>1</v>
      </c>
      <c r="N135" s="179" t="s">
        <v>298</v>
      </c>
      <c r="O135" s="10" t="s">
        <v>299</v>
      </c>
    </row>
    <row r="136" customHeight="1" spans="1:15">
      <c r="A136" s="170">
        <v>47200</v>
      </c>
      <c r="B136" s="170" t="s">
        <v>2304</v>
      </c>
      <c r="C136" s="170" t="s">
        <v>1755</v>
      </c>
      <c r="D136" s="170" t="s">
        <v>2298</v>
      </c>
      <c r="E136" s="170" t="s">
        <v>428</v>
      </c>
      <c r="F136" s="170" t="s">
        <v>429</v>
      </c>
      <c r="G136" s="170" t="s">
        <v>2305</v>
      </c>
      <c r="H136" s="170" t="s">
        <v>2306</v>
      </c>
      <c r="I136" s="182" t="s">
        <v>2301</v>
      </c>
      <c r="J136" s="170" t="s">
        <v>2307</v>
      </c>
      <c r="K136" s="6"/>
      <c r="L136" s="6" t="s">
        <v>2303</v>
      </c>
      <c r="M136" s="170">
        <v>2</v>
      </c>
      <c r="N136" s="179" t="s">
        <v>298</v>
      </c>
      <c r="O136" s="10" t="s">
        <v>299</v>
      </c>
    </row>
    <row r="137" customHeight="1" spans="1:15">
      <c r="A137" s="170">
        <v>50992</v>
      </c>
      <c r="B137" s="170" t="s">
        <v>2308</v>
      </c>
      <c r="C137" s="170" t="s">
        <v>1755</v>
      </c>
      <c r="D137" s="170" t="s">
        <v>2298</v>
      </c>
      <c r="E137" s="170" t="s">
        <v>428</v>
      </c>
      <c r="F137" s="170" t="s">
        <v>429</v>
      </c>
      <c r="G137" s="170" t="s">
        <v>2309</v>
      </c>
      <c r="H137" s="170" t="s">
        <v>2310</v>
      </c>
      <c r="I137" s="182" t="s">
        <v>2311</v>
      </c>
      <c r="J137" s="170" t="s">
        <v>2312</v>
      </c>
      <c r="K137" s="6"/>
      <c r="L137" s="6" t="s">
        <v>2303</v>
      </c>
      <c r="M137" s="170">
        <v>3</v>
      </c>
      <c r="N137" s="179" t="s">
        <v>311</v>
      </c>
      <c r="O137" s="10" t="s">
        <v>299</v>
      </c>
    </row>
    <row r="138" customHeight="1" spans="1:15">
      <c r="A138" s="170">
        <v>51511</v>
      </c>
      <c r="B138" s="170" t="s">
        <v>2313</v>
      </c>
      <c r="C138" s="170" t="s">
        <v>1755</v>
      </c>
      <c r="D138" s="170" t="s">
        <v>2298</v>
      </c>
      <c r="E138" s="170" t="s">
        <v>428</v>
      </c>
      <c r="F138" s="170" t="s">
        <v>429</v>
      </c>
      <c r="G138" s="170" t="s">
        <v>2314</v>
      </c>
      <c r="H138" s="170" t="s">
        <v>2310</v>
      </c>
      <c r="I138" s="182" t="s">
        <v>2311</v>
      </c>
      <c r="J138" s="170" t="s">
        <v>2315</v>
      </c>
      <c r="K138" s="6"/>
      <c r="L138" s="6" t="s">
        <v>2303</v>
      </c>
      <c r="M138" s="170">
        <v>4</v>
      </c>
      <c r="N138" s="179" t="s">
        <v>311</v>
      </c>
      <c r="O138" s="10" t="s">
        <v>299</v>
      </c>
    </row>
    <row r="139" customHeight="1" spans="1:15">
      <c r="A139" s="170">
        <v>49158</v>
      </c>
      <c r="B139" s="170" t="s">
        <v>2316</v>
      </c>
      <c r="C139" s="170" t="s">
        <v>1755</v>
      </c>
      <c r="D139" s="170" t="s">
        <v>2298</v>
      </c>
      <c r="E139" s="170" t="s">
        <v>428</v>
      </c>
      <c r="F139" s="170" t="s">
        <v>429</v>
      </c>
      <c r="G139" s="170" t="s">
        <v>2317</v>
      </c>
      <c r="H139" s="170" t="s">
        <v>2318</v>
      </c>
      <c r="I139" s="182" t="s">
        <v>2319</v>
      </c>
      <c r="J139" s="170" t="s">
        <v>2320</v>
      </c>
      <c r="K139" s="6"/>
      <c r="L139" s="6" t="s">
        <v>2303</v>
      </c>
      <c r="M139" s="170">
        <v>5</v>
      </c>
      <c r="N139" s="179" t="s">
        <v>322</v>
      </c>
      <c r="O139" s="10" t="s">
        <v>299</v>
      </c>
    </row>
    <row r="140" customHeight="1" spans="1:15">
      <c r="A140" s="170">
        <v>49201</v>
      </c>
      <c r="B140" s="170" t="s">
        <v>2321</v>
      </c>
      <c r="C140" s="170" t="s">
        <v>1755</v>
      </c>
      <c r="D140" s="170" t="s">
        <v>2298</v>
      </c>
      <c r="E140" s="170" t="s">
        <v>428</v>
      </c>
      <c r="F140" s="170" t="s">
        <v>429</v>
      </c>
      <c r="G140" s="170" t="s">
        <v>2322</v>
      </c>
      <c r="H140" s="170" t="s">
        <v>2318</v>
      </c>
      <c r="I140" s="182" t="s">
        <v>2319</v>
      </c>
      <c r="J140" s="170" t="s">
        <v>2323</v>
      </c>
      <c r="K140" s="6"/>
      <c r="L140" s="6" t="s">
        <v>2303</v>
      </c>
      <c r="M140" s="170">
        <v>6</v>
      </c>
      <c r="N140" s="179" t="s">
        <v>322</v>
      </c>
      <c r="O140" s="10" t="s">
        <v>299</v>
      </c>
    </row>
    <row r="141" customHeight="1" spans="1:15">
      <c r="A141" s="170">
        <v>48348</v>
      </c>
      <c r="B141" s="170" t="s">
        <v>2324</v>
      </c>
      <c r="C141" s="170" t="s">
        <v>1755</v>
      </c>
      <c r="D141" s="170" t="s">
        <v>2298</v>
      </c>
      <c r="E141" s="170" t="s">
        <v>428</v>
      </c>
      <c r="F141" s="170" t="s">
        <v>429</v>
      </c>
      <c r="G141" s="170" t="s">
        <v>2325</v>
      </c>
      <c r="H141" s="170" t="s">
        <v>2326</v>
      </c>
      <c r="I141" s="182" t="s">
        <v>2327</v>
      </c>
      <c r="J141" s="170" t="s">
        <v>2328</v>
      </c>
      <c r="K141" s="6"/>
      <c r="L141" s="6" t="s">
        <v>2303</v>
      </c>
      <c r="M141" s="170">
        <v>7</v>
      </c>
      <c r="N141" s="39" t="s">
        <v>642</v>
      </c>
      <c r="O141" s="10" t="s">
        <v>299</v>
      </c>
    </row>
    <row r="142" customHeight="1" spans="1:15">
      <c r="A142" s="170">
        <v>48344</v>
      </c>
      <c r="B142" s="170" t="s">
        <v>2329</v>
      </c>
      <c r="C142" s="170" t="s">
        <v>1755</v>
      </c>
      <c r="D142" s="170" t="s">
        <v>2298</v>
      </c>
      <c r="E142" s="170" t="s">
        <v>428</v>
      </c>
      <c r="F142" s="170" t="s">
        <v>429</v>
      </c>
      <c r="G142" s="170" t="s">
        <v>2330</v>
      </c>
      <c r="H142" s="170" t="s">
        <v>2326</v>
      </c>
      <c r="I142" s="182" t="s">
        <v>2327</v>
      </c>
      <c r="J142" s="170" t="s">
        <v>2331</v>
      </c>
      <c r="K142" s="6"/>
      <c r="L142" s="6" t="s">
        <v>2303</v>
      </c>
      <c r="M142" s="170">
        <v>8</v>
      </c>
      <c r="N142" s="39" t="s">
        <v>642</v>
      </c>
      <c r="O142" s="10" t="s">
        <v>299</v>
      </c>
    </row>
    <row r="143" customHeight="1" spans="1:15">
      <c r="A143" s="170">
        <v>52130</v>
      </c>
      <c r="B143" s="170" t="s">
        <v>2332</v>
      </c>
      <c r="C143" s="170" t="s">
        <v>1755</v>
      </c>
      <c r="D143" s="170" t="s">
        <v>2298</v>
      </c>
      <c r="E143" s="170" t="s">
        <v>428</v>
      </c>
      <c r="F143" s="170" t="s">
        <v>429</v>
      </c>
      <c r="G143" s="170" t="s">
        <v>2333</v>
      </c>
      <c r="H143" s="170" t="s">
        <v>2334</v>
      </c>
      <c r="I143" s="182" t="s">
        <v>2335</v>
      </c>
      <c r="J143" s="170" t="s">
        <v>2336</v>
      </c>
      <c r="K143" s="6"/>
      <c r="L143" s="6" t="s">
        <v>2303</v>
      </c>
      <c r="M143" s="170">
        <v>9</v>
      </c>
      <c r="N143" s="39" t="s">
        <v>642</v>
      </c>
      <c r="O143" s="10" t="s">
        <v>299</v>
      </c>
    </row>
    <row r="144" customHeight="1" spans="1:15">
      <c r="A144" s="170">
        <v>58846</v>
      </c>
      <c r="B144" s="170" t="s">
        <v>2337</v>
      </c>
      <c r="C144" s="170" t="s">
        <v>1755</v>
      </c>
      <c r="D144" s="170" t="s">
        <v>2298</v>
      </c>
      <c r="E144" s="170" t="s">
        <v>428</v>
      </c>
      <c r="F144" s="170" t="s">
        <v>429</v>
      </c>
      <c r="G144" s="170" t="s">
        <v>2338</v>
      </c>
      <c r="H144" s="170" t="s">
        <v>2339</v>
      </c>
      <c r="I144" s="182" t="s">
        <v>2340</v>
      </c>
      <c r="J144" s="170" t="s">
        <v>2341</v>
      </c>
      <c r="K144" s="6"/>
      <c r="L144" s="6" t="s">
        <v>2303</v>
      </c>
      <c r="M144" s="170">
        <v>10</v>
      </c>
      <c r="N144" s="39" t="s">
        <v>333</v>
      </c>
      <c r="O144" s="10"/>
    </row>
    <row r="145" customHeight="1" spans="1:15">
      <c r="A145" s="170">
        <v>55130</v>
      </c>
      <c r="B145" s="170" t="s">
        <v>2342</v>
      </c>
      <c r="C145" s="170" t="s">
        <v>1755</v>
      </c>
      <c r="D145" s="170" t="s">
        <v>2298</v>
      </c>
      <c r="E145" s="170" t="s">
        <v>428</v>
      </c>
      <c r="F145" s="170" t="s">
        <v>429</v>
      </c>
      <c r="G145" s="170" t="s">
        <v>2343</v>
      </c>
      <c r="H145" s="170" t="s">
        <v>2344</v>
      </c>
      <c r="I145" s="182" t="s">
        <v>2345</v>
      </c>
      <c r="J145" s="170" t="s">
        <v>2346</v>
      </c>
      <c r="K145" s="6"/>
      <c r="L145" s="6" t="s">
        <v>2303</v>
      </c>
      <c r="M145" s="170">
        <v>11</v>
      </c>
      <c r="N145" s="39" t="s">
        <v>333</v>
      </c>
      <c r="O145" s="10"/>
    </row>
    <row r="146" customHeight="1" spans="1:15">
      <c r="A146" s="170">
        <v>54761</v>
      </c>
      <c r="B146" s="170" t="s">
        <v>2347</v>
      </c>
      <c r="C146" s="170" t="s">
        <v>1755</v>
      </c>
      <c r="D146" s="170" t="s">
        <v>2298</v>
      </c>
      <c r="E146" s="170" t="s">
        <v>428</v>
      </c>
      <c r="F146" s="170" t="s">
        <v>429</v>
      </c>
      <c r="G146" s="170" t="s">
        <v>2348</v>
      </c>
      <c r="H146" s="170" t="s">
        <v>2349</v>
      </c>
      <c r="I146" s="182" t="s">
        <v>2345</v>
      </c>
      <c r="J146" s="170" t="s">
        <v>2350</v>
      </c>
      <c r="K146" s="6"/>
      <c r="L146" s="6" t="s">
        <v>2303</v>
      </c>
      <c r="M146" s="170">
        <v>12</v>
      </c>
      <c r="N146" s="39" t="s">
        <v>333</v>
      </c>
      <c r="O146" s="10"/>
    </row>
    <row r="147" customHeight="1" spans="1:15">
      <c r="A147" s="170">
        <v>46885</v>
      </c>
      <c r="B147" s="170" t="s">
        <v>2351</v>
      </c>
      <c r="C147" s="170" t="s">
        <v>1755</v>
      </c>
      <c r="D147" s="170" t="s">
        <v>2298</v>
      </c>
      <c r="E147" s="170" t="s">
        <v>428</v>
      </c>
      <c r="F147" s="170" t="s">
        <v>429</v>
      </c>
      <c r="G147" s="170" t="s">
        <v>2352</v>
      </c>
      <c r="H147" s="170" t="s">
        <v>2353</v>
      </c>
      <c r="I147" s="182" t="s">
        <v>2354</v>
      </c>
      <c r="J147" s="170" t="s">
        <v>2355</v>
      </c>
      <c r="K147" s="6"/>
      <c r="L147" s="6" t="s">
        <v>2303</v>
      </c>
      <c r="M147" s="170">
        <v>13</v>
      </c>
      <c r="N147" s="39" t="s">
        <v>333</v>
      </c>
      <c r="O147" s="10"/>
    </row>
    <row r="148" customHeight="1" spans="1:15">
      <c r="A148" s="170">
        <v>57473</v>
      </c>
      <c r="B148" s="170" t="s">
        <v>2356</v>
      </c>
      <c r="C148" s="170" t="s">
        <v>1755</v>
      </c>
      <c r="D148" s="170" t="s">
        <v>2298</v>
      </c>
      <c r="E148" s="170" t="s">
        <v>428</v>
      </c>
      <c r="F148" s="170" t="s">
        <v>429</v>
      </c>
      <c r="G148" s="170" t="s">
        <v>2357</v>
      </c>
      <c r="H148" s="170" t="s">
        <v>2358</v>
      </c>
      <c r="I148" s="182" t="s">
        <v>2359</v>
      </c>
      <c r="J148" s="170" t="s">
        <v>2360</v>
      </c>
      <c r="K148" s="6"/>
      <c r="L148" s="6" t="s">
        <v>2303</v>
      </c>
      <c r="M148" s="170">
        <v>14</v>
      </c>
      <c r="N148" s="39" t="s">
        <v>333</v>
      </c>
      <c r="O148" s="10"/>
    </row>
    <row r="149" customHeight="1" spans="1:15">
      <c r="A149" s="170">
        <v>52072</v>
      </c>
      <c r="B149" s="170" t="s">
        <v>2361</v>
      </c>
      <c r="C149" s="170" t="s">
        <v>1755</v>
      </c>
      <c r="D149" s="170" t="s">
        <v>2298</v>
      </c>
      <c r="E149" s="170" t="s">
        <v>428</v>
      </c>
      <c r="F149" s="170" t="s">
        <v>429</v>
      </c>
      <c r="G149" s="170" t="s">
        <v>2362</v>
      </c>
      <c r="H149" s="170" t="s">
        <v>2363</v>
      </c>
      <c r="I149" s="182" t="s">
        <v>2364</v>
      </c>
      <c r="J149" s="170" t="s">
        <v>2365</v>
      </c>
      <c r="K149" s="6"/>
      <c r="L149" s="6" t="s">
        <v>2303</v>
      </c>
      <c r="M149" s="170">
        <v>15</v>
      </c>
      <c r="N149" s="39" t="s">
        <v>333</v>
      </c>
      <c r="O149" s="10"/>
    </row>
    <row r="150" customHeight="1" spans="1:15">
      <c r="A150" s="170">
        <v>52120</v>
      </c>
      <c r="B150" s="170" t="s">
        <v>2366</v>
      </c>
      <c r="C150" s="170" t="s">
        <v>1755</v>
      </c>
      <c r="D150" s="170" t="s">
        <v>2298</v>
      </c>
      <c r="E150" s="170" t="s">
        <v>428</v>
      </c>
      <c r="F150" s="170" t="s">
        <v>429</v>
      </c>
      <c r="G150" s="170" t="s">
        <v>2367</v>
      </c>
      <c r="H150" s="170" t="s">
        <v>2363</v>
      </c>
      <c r="I150" s="182" t="s">
        <v>2368</v>
      </c>
      <c r="J150" s="170" t="s">
        <v>2369</v>
      </c>
      <c r="K150" s="6"/>
      <c r="L150" s="6" t="s">
        <v>2303</v>
      </c>
      <c r="M150" s="170">
        <v>16</v>
      </c>
      <c r="N150" s="39" t="s">
        <v>333</v>
      </c>
      <c r="O150" s="10"/>
    </row>
    <row r="151" customHeight="1" spans="1:15">
      <c r="A151" s="170">
        <v>61757</v>
      </c>
      <c r="B151" s="170" t="s">
        <v>2370</v>
      </c>
      <c r="C151" s="170" t="s">
        <v>1755</v>
      </c>
      <c r="D151" s="170" t="s">
        <v>2298</v>
      </c>
      <c r="E151" s="170" t="s">
        <v>428</v>
      </c>
      <c r="F151" s="170" t="s">
        <v>429</v>
      </c>
      <c r="G151" s="170" t="s">
        <v>2371</v>
      </c>
      <c r="H151" s="170" t="s">
        <v>2310</v>
      </c>
      <c r="I151" s="182" t="s">
        <v>2311</v>
      </c>
      <c r="J151" s="170" t="s">
        <v>2372</v>
      </c>
      <c r="K151" s="6"/>
      <c r="L151" s="6" t="s">
        <v>2303</v>
      </c>
      <c r="M151" s="170">
        <v>17</v>
      </c>
      <c r="N151" s="39" t="s">
        <v>333</v>
      </c>
      <c r="O151" s="10"/>
    </row>
    <row r="152" customHeight="1" spans="1:15">
      <c r="A152" s="170">
        <v>62008</v>
      </c>
      <c r="B152" s="170" t="s">
        <v>2373</v>
      </c>
      <c r="C152" s="170" t="s">
        <v>1755</v>
      </c>
      <c r="D152" s="170" t="s">
        <v>2298</v>
      </c>
      <c r="E152" s="170" t="s">
        <v>428</v>
      </c>
      <c r="F152" s="170" t="s">
        <v>429</v>
      </c>
      <c r="G152" s="170" t="s">
        <v>2374</v>
      </c>
      <c r="H152" s="170" t="s">
        <v>2375</v>
      </c>
      <c r="I152" s="182" t="s">
        <v>2345</v>
      </c>
      <c r="J152" s="170" t="s">
        <v>2376</v>
      </c>
      <c r="K152" s="6"/>
      <c r="L152" s="6" t="s">
        <v>2303</v>
      </c>
      <c r="M152" s="170">
        <v>18</v>
      </c>
      <c r="N152" s="39" t="s">
        <v>333</v>
      </c>
      <c r="O152" s="10"/>
    </row>
    <row r="153" customHeight="1" spans="1:15">
      <c r="A153" s="170">
        <v>62254</v>
      </c>
      <c r="B153" s="170" t="s">
        <v>2377</v>
      </c>
      <c r="C153" s="170" t="s">
        <v>1755</v>
      </c>
      <c r="D153" s="170" t="s">
        <v>2298</v>
      </c>
      <c r="E153" s="170" t="s">
        <v>428</v>
      </c>
      <c r="F153" s="170" t="s">
        <v>429</v>
      </c>
      <c r="G153" s="170" t="s">
        <v>2378</v>
      </c>
      <c r="H153" s="170" t="s">
        <v>2379</v>
      </c>
      <c r="I153" s="182" t="s">
        <v>2380</v>
      </c>
      <c r="J153" s="170" t="s">
        <v>2381</v>
      </c>
      <c r="K153" s="6"/>
      <c r="L153" s="6" t="s">
        <v>2303</v>
      </c>
      <c r="M153" s="170">
        <v>19</v>
      </c>
      <c r="N153" s="39" t="s">
        <v>333</v>
      </c>
      <c r="O153" s="10"/>
    </row>
    <row r="154" customHeight="1" spans="1:15">
      <c r="A154" s="170">
        <v>62276</v>
      </c>
      <c r="B154" s="170" t="s">
        <v>2382</v>
      </c>
      <c r="C154" s="170" t="s">
        <v>1755</v>
      </c>
      <c r="D154" s="170" t="s">
        <v>2298</v>
      </c>
      <c r="E154" s="170" t="s">
        <v>428</v>
      </c>
      <c r="F154" s="170" t="s">
        <v>429</v>
      </c>
      <c r="G154" s="170" t="s">
        <v>2383</v>
      </c>
      <c r="H154" s="170" t="s">
        <v>2384</v>
      </c>
      <c r="I154" s="182" t="s">
        <v>2385</v>
      </c>
      <c r="J154" s="170" t="s">
        <v>2386</v>
      </c>
      <c r="K154" s="6"/>
      <c r="L154" s="6" t="s">
        <v>2303</v>
      </c>
      <c r="M154" s="170">
        <v>20</v>
      </c>
      <c r="N154" s="39" t="s">
        <v>333</v>
      </c>
      <c r="O154" s="10"/>
    </row>
    <row r="155" customHeight="1" spans="1:15">
      <c r="A155" s="170">
        <v>48890</v>
      </c>
      <c r="B155" s="170" t="s">
        <v>2387</v>
      </c>
      <c r="C155" s="170" t="s">
        <v>1755</v>
      </c>
      <c r="D155" s="170" t="s">
        <v>2298</v>
      </c>
      <c r="E155" s="170" t="s">
        <v>428</v>
      </c>
      <c r="F155" s="170" t="s">
        <v>429</v>
      </c>
      <c r="G155" s="170" t="s">
        <v>2388</v>
      </c>
      <c r="H155" s="170" t="s">
        <v>2389</v>
      </c>
      <c r="I155" s="182" t="s">
        <v>2390</v>
      </c>
      <c r="J155" s="170" t="s">
        <v>2391</v>
      </c>
      <c r="K155" s="6"/>
      <c r="L155" s="6" t="s">
        <v>2303</v>
      </c>
      <c r="M155" s="170">
        <v>21</v>
      </c>
      <c r="N155" s="39" t="s">
        <v>333</v>
      </c>
      <c r="O155" s="10"/>
    </row>
    <row r="156" customHeight="1" spans="1:15">
      <c r="A156" s="170">
        <v>48877</v>
      </c>
      <c r="B156" s="170" t="s">
        <v>2392</v>
      </c>
      <c r="C156" s="170" t="s">
        <v>1755</v>
      </c>
      <c r="D156" s="170" t="s">
        <v>2298</v>
      </c>
      <c r="E156" s="170" t="s">
        <v>428</v>
      </c>
      <c r="F156" s="170" t="s">
        <v>429</v>
      </c>
      <c r="G156" s="170" t="s">
        <v>2393</v>
      </c>
      <c r="H156" s="170" t="s">
        <v>2389</v>
      </c>
      <c r="I156" s="182" t="s">
        <v>2390</v>
      </c>
      <c r="J156" s="170" t="s">
        <v>2394</v>
      </c>
      <c r="K156" s="6"/>
      <c r="L156" s="6" t="s">
        <v>2303</v>
      </c>
      <c r="M156" s="170">
        <v>22</v>
      </c>
      <c r="N156" s="39" t="s">
        <v>333</v>
      </c>
      <c r="O156" s="10"/>
    </row>
    <row r="157" customHeight="1" spans="1:15">
      <c r="A157" s="170">
        <v>61682</v>
      </c>
      <c r="B157" s="170" t="s">
        <v>2395</v>
      </c>
      <c r="C157" s="170" t="s">
        <v>1755</v>
      </c>
      <c r="D157" s="170" t="s">
        <v>2298</v>
      </c>
      <c r="E157" s="170" t="s">
        <v>428</v>
      </c>
      <c r="F157" s="170" t="s">
        <v>429</v>
      </c>
      <c r="G157" s="170" t="s">
        <v>2396</v>
      </c>
      <c r="H157" s="170" t="s">
        <v>1881</v>
      </c>
      <c r="I157" s="182" t="s">
        <v>2397</v>
      </c>
      <c r="J157" s="170" t="s">
        <v>2398</v>
      </c>
      <c r="K157" s="6"/>
      <c r="L157" s="6" t="s">
        <v>2303</v>
      </c>
      <c r="M157" s="170">
        <v>23</v>
      </c>
      <c r="N157" s="39" t="s">
        <v>333</v>
      </c>
      <c r="O157" s="10"/>
    </row>
    <row r="158" customHeight="1" spans="1:15">
      <c r="A158" s="170">
        <v>48456</v>
      </c>
      <c r="B158" s="170" t="s">
        <v>2399</v>
      </c>
      <c r="C158" s="170" t="s">
        <v>1755</v>
      </c>
      <c r="D158" s="170" t="s">
        <v>2298</v>
      </c>
      <c r="E158" s="170" t="s">
        <v>428</v>
      </c>
      <c r="F158" s="170" t="s">
        <v>429</v>
      </c>
      <c r="G158" s="170" t="s">
        <v>2400</v>
      </c>
      <c r="H158" s="170" t="s">
        <v>2353</v>
      </c>
      <c r="I158" s="182" t="s">
        <v>2397</v>
      </c>
      <c r="J158" s="170" t="s">
        <v>2401</v>
      </c>
      <c r="K158" s="6"/>
      <c r="L158" s="6" t="s">
        <v>2303</v>
      </c>
      <c r="M158" s="170">
        <v>24</v>
      </c>
      <c r="N158" s="39" t="s">
        <v>333</v>
      </c>
      <c r="O158" s="10"/>
    </row>
    <row r="159" customHeight="1" spans="1:15">
      <c r="A159" s="170">
        <v>54278</v>
      </c>
      <c r="B159" s="170" t="s">
        <v>2402</v>
      </c>
      <c r="C159" s="170" t="s">
        <v>1755</v>
      </c>
      <c r="D159" s="170" t="s">
        <v>2298</v>
      </c>
      <c r="E159" s="170" t="s">
        <v>428</v>
      </c>
      <c r="F159" s="170" t="s">
        <v>429</v>
      </c>
      <c r="G159" s="170" t="s">
        <v>2403</v>
      </c>
      <c r="H159" s="170" t="s">
        <v>2404</v>
      </c>
      <c r="I159" s="182" t="s">
        <v>2405</v>
      </c>
      <c r="J159" s="170" t="s">
        <v>2406</v>
      </c>
      <c r="K159" s="6"/>
      <c r="L159" s="6" t="s">
        <v>2303</v>
      </c>
      <c r="M159" s="170">
        <v>25</v>
      </c>
      <c r="N159" s="39" t="s">
        <v>333</v>
      </c>
      <c r="O159" s="10"/>
    </row>
    <row r="160" customHeight="1" spans="1:15">
      <c r="A160" s="170">
        <v>57445</v>
      </c>
      <c r="B160" s="170" t="s">
        <v>2407</v>
      </c>
      <c r="C160" s="170" t="s">
        <v>1755</v>
      </c>
      <c r="D160" s="170" t="s">
        <v>2298</v>
      </c>
      <c r="E160" s="170" t="s">
        <v>428</v>
      </c>
      <c r="F160" s="170" t="s">
        <v>429</v>
      </c>
      <c r="G160" s="170" t="s">
        <v>2408</v>
      </c>
      <c r="H160" s="170" t="s">
        <v>1834</v>
      </c>
      <c r="I160" s="182" t="s">
        <v>2409</v>
      </c>
      <c r="J160" s="170" t="s">
        <v>2410</v>
      </c>
      <c r="K160" s="6"/>
      <c r="L160" s="6" t="s">
        <v>2303</v>
      </c>
      <c r="M160" s="170">
        <v>26</v>
      </c>
      <c r="N160" s="39" t="s">
        <v>333</v>
      </c>
      <c r="O160" s="10"/>
    </row>
    <row r="161" customHeight="1" spans="1:15">
      <c r="A161" s="170">
        <v>52341</v>
      </c>
      <c r="B161" s="170" t="s">
        <v>2411</v>
      </c>
      <c r="C161" s="170" t="s">
        <v>1755</v>
      </c>
      <c r="D161" s="170" t="s">
        <v>2298</v>
      </c>
      <c r="E161" s="170" t="s">
        <v>428</v>
      </c>
      <c r="F161" s="170" t="s">
        <v>429</v>
      </c>
      <c r="G161" s="170" t="s">
        <v>2412</v>
      </c>
      <c r="H161" s="170" t="s">
        <v>2413</v>
      </c>
      <c r="I161" s="182" t="s">
        <v>2414</v>
      </c>
      <c r="J161" s="170" t="s">
        <v>2415</v>
      </c>
      <c r="K161" s="6"/>
      <c r="L161" s="6" t="s">
        <v>2303</v>
      </c>
      <c r="M161" s="170">
        <v>27</v>
      </c>
      <c r="N161" s="39" t="s">
        <v>333</v>
      </c>
      <c r="O161" s="10"/>
    </row>
    <row r="162" customHeight="1" spans="1:15">
      <c r="A162" s="170">
        <v>52373</v>
      </c>
      <c r="B162" s="170" t="s">
        <v>2416</v>
      </c>
      <c r="C162" s="170" t="s">
        <v>1755</v>
      </c>
      <c r="D162" s="170" t="s">
        <v>2298</v>
      </c>
      <c r="E162" s="170" t="s">
        <v>428</v>
      </c>
      <c r="F162" s="170" t="s">
        <v>429</v>
      </c>
      <c r="G162" s="170" t="s">
        <v>2417</v>
      </c>
      <c r="H162" s="170" t="s">
        <v>2413</v>
      </c>
      <c r="I162" s="182" t="s">
        <v>2418</v>
      </c>
      <c r="J162" s="170" t="s">
        <v>2419</v>
      </c>
      <c r="K162" s="6"/>
      <c r="L162" s="6" t="s">
        <v>2303</v>
      </c>
      <c r="M162" s="170">
        <v>28</v>
      </c>
      <c r="N162" s="39" t="s">
        <v>333</v>
      </c>
      <c r="O162" s="10"/>
    </row>
    <row r="163" customHeight="1" spans="1:15">
      <c r="A163" s="170">
        <v>52212</v>
      </c>
      <c r="B163" s="170" t="s">
        <v>2420</v>
      </c>
      <c r="C163" s="170" t="s">
        <v>1755</v>
      </c>
      <c r="D163" s="170" t="s">
        <v>2298</v>
      </c>
      <c r="E163" s="170" t="s">
        <v>428</v>
      </c>
      <c r="F163" s="170" t="s">
        <v>429</v>
      </c>
      <c r="G163" s="170" t="s">
        <v>2421</v>
      </c>
      <c r="H163" s="170" t="s">
        <v>1810</v>
      </c>
      <c r="I163" s="182" t="s">
        <v>2422</v>
      </c>
      <c r="J163" s="170" t="s">
        <v>2423</v>
      </c>
      <c r="K163" s="6"/>
      <c r="L163" s="6" t="s">
        <v>2303</v>
      </c>
      <c r="M163" s="170">
        <v>29</v>
      </c>
      <c r="N163" s="39" t="s">
        <v>333</v>
      </c>
      <c r="O163" s="10"/>
    </row>
    <row r="164" customHeight="1" spans="1:15">
      <c r="A164" s="170">
        <v>62388</v>
      </c>
      <c r="B164" s="170" t="s">
        <v>2424</v>
      </c>
      <c r="C164" s="170" t="s">
        <v>1755</v>
      </c>
      <c r="D164" s="170" t="s">
        <v>2298</v>
      </c>
      <c r="E164" s="170" t="s">
        <v>428</v>
      </c>
      <c r="F164" s="170" t="s">
        <v>429</v>
      </c>
      <c r="G164" s="170" t="s">
        <v>2425</v>
      </c>
      <c r="H164" s="170" t="s">
        <v>2426</v>
      </c>
      <c r="I164" s="182" t="s">
        <v>2427</v>
      </c>
      <c r="J164" s="170" t="s">
        <v>2428</v>
      </c>
      <c r="K164" s="6"/>
      <c r="L164" s="6" t="s">
        <v>2303</v>
      </c>
      <c r="M164" s="170">
        <v>30</v>
      </c>
      <c r="N164" s="39" t="s">
        <v>333</v>
      </c>
      <c r="O164" s="10"/>
    </row>
    <row r="165" customHeight="1" spans="1:15">
      <c r="A165" s="170">
        <v>47702</v>
      </c>
      <c r="B165" s="170" t="s">
        <v>2429</v>
      </c>
      <c r="C165" s="170" t="s">
        <v>1755</v>
      </c>
      <c r="D165" s="170" t="s">
        <v>2298</v>
      </c>
      <c r="E165" s="170" t="s">
        <v>428</v>
      </c>
      <c r="F165" s="170" t="s">
        <v>429</v>
      </c>
      <c r="G165" s="170" t="s">
        <v>2430</v>
      </c>
      <c r="H165" s="170" t="s">
        <v>2431</v>
      </c>
      <c r="I165" s="182" t="s">
        <v>2432</v>
      </c>
      <c r="J165" s="170" t="s">
        <v>2433</v>
      </c>
      <c r="K165" s="6"/>
      <c r="L165" s="6" t="s">
        <v>2303</v>
      </c>
      <c r="M165" s="170">
        <v>31</v>
      </c>
      <c r="N165" s="39" t="s">
        <v>333</v>
      </c>
      <c r="O165" s="10"/>
    </row>
    <row r="166" customHeight="1" spans="1:15">
      <c r="A166" s="170">
        <v>53062</v>
      </c>
      <c r="B166" s="170" t="s">
        <v>2434</v>
      </c>
      <c r="C166" s="170" t="s">
        <v>1755</v>
      </c>
      <c r="D166" s="170" t="s">
        <v>2298</v>
      </c>
      <c r="E166" s="170" t="s">
        <v>428</v>
      </c>
      <c r="F166" s="170" t="s">
        <v>429</v>
      </c>
      <c r="G166" s="170" t="s">
        <v>2435</v>
      </c>
      <c r="H166" s="170" t="s">
        <v>2436</v>
      </c>
      <c r="I166" s="182" t="s">
        <v>2437</v>
      </c>
      <c r="J166" s="170" t="s">
        <v>2438</v>
      </c>
      <c r="K166" s="6"/>
      <c r="L166" s="6" t="s">
        <v>2303</v>
      </c>
      <c r="M166" s="170">
        <v>32</v>
      </c>
      <c r="N166" s="39" t="s">
        <v>333</v>
      </c>
      <c r="O166" s="10"/>
    </row>
    <row r="167" customHeight="1" spans="1:15">
      <c r="A167" s="170">
        <v>48334</v>
      </c>
      <c r="B167" s="170" t="s">
        <v>2439</v>
      </c>
      <c r="C167" s="170" t="s">
        <v>1755</v>
      </c>
      <c r="D167" s="170" t="s">
        <v>2298</v>
      </c>
      <c r="E167" s="170" t="s">
        <v>428</v>
      </c>
      <c r="F167" s="170" t="s">
        <v>429</v>
      </c>
      <c r="G167" s="170" t="s">
        <v>2440</v>
      </c>
      <c r="H167" s="170" t="s">
        <v>2441</v>
      </c>
      <c r="I167" s="182" t="s">
        <v>2442</v>
      </c>
      <c r="J167" s="170" t="s">
        <v>2443</v>
      </c>
      <c r="K167" s="6"/>
      <c r="L167" s="6" t="s">
        <v>2444</v>
      </c>
      <c r="M167" s="170">
        <v>33</v>
      </c>
      <c r="N167" s="43" t="s">
        <v>368</v>
      </c>
      <c r="O167" s="10"/>
    </row>
    <row r="168" customHeight="1" spans="1:15">
      <c r="A168" s="170">
        <v>46861</v>
      </c>
      <c r="B168" s="170" t="s">
        <v>2445</v>
      </c>
      <c r="C168" s="170" t="s">
        <v>1755</v>
      </c>
      <c r="D168" s="170" t="s">
        <v>2298</v>
      </c>
      <c r="E168" s="170" t="s">
        <v>428</v>
      </c>
      <c r="F168" s="170" t="s">
        <v>429</v>
      </c>
      <c r="G168" s="170" t="s">
        <v>2446</v>
      </c>
      <c r="H168" s="170" t="s">
        <v>2447</v>
      </c>
      <c r="I168" s="182" t="s">
        <v>2448</v>
      </c>
      <c r="J168" s="170" t="s">
        <v>2449</v>
      </c>
      <c r="K168" s="6"/>
      <c r="L168" s="6" t="s">
        <v>2444</v>
      </c>
      <c r="M168" s="170">
        <v>34</v>
      </c>
      <c r="N168" s="43" t="s">
        <v>368</v>
      </c>
      <c r="O168" s="10"/>
    </row>
    <row r="169" customHeight="1" spans="1:15">
      <c r="A169" s="170">
        <v>57937</v>
      </c>
      <c r="B169" s="170" t="s">
        <v>2450</v>
      </c>
      <c r="C169" s="170" t="s">
        <v>1755</v>
      </c>
      <c r="D169" s="170" t="s">
        <v>2298</v>
      </c>
      <c r="E169" s="170" t="s">
        <v>428</v>
      </c>
      <c r="F169" s="170" t="s">
        <v>429</v>
      </c>
      <c r="G169" s="170" t="s">
        <v>2451</v>
      </c>
      <c r="H169" s="170" t="s">
        <v>2452</v>
      </c>
      <c r="I169" s="182" t="s">
        <v>2453</v>
      </c>
      <c r="J169" s="170" t="s">
        <v>2454</v>
      </c>
      <c r="K169" s="6"/>
      <c r="L169" s="6" t="s">
        <v>2444</v>
      </c>
      <c r="M169" s="170">
        <v>35</v>
      </c>
      <c r="N169" s="43" t="s">
        <v>368</v>
      </c>
      <c r="O169" s="10"/>
    </row>
    <row r="170" customHeight="1" spans="1:15">
      <c r="A170" s="170">
        <v>53041</v>
      </c>
      <c r="B170" s="170" t="s">
        <v>2455</v>
      </c>
      <c r="C170" s="170" t="s">
        <v>1755</v>
      </c>
      <c r="D170" s="170" t="s">
        <v>2298</v>
      </c>
      <c r="E170" s="170" t="s">
        <v>428</v>
      </c>
      <c r="F170" s="170" t="s">
        <v>429</v>
      </c>
      <c r="G170" s="170" t="s">
        <v>2456</v>
      </c>
      <c r="H170" s="170" t="s">
        <v>2457</v>
      </c>
      <c r="I170" s="182" t="s">
        <v>2458</v>
      </c>
      <c r="J170" s="170" t="s">
        <v>2459</v>
      </c>
      <c r="K170" s="6"/>
      <c r="L170" s="6" t="s">
        <v>2444</v>
      </c>
      <c r="M170" s="170">
        <v>36</v>
      </c>
      <c r="N170" s="43" t="s">
        <v>368</v>
      </c>
      <c r="O170" s="10"/>
    </row>
    <row r="171" customHeight="1" spans="1:15">
      <c r="A171" s="170">
        <v>57231</v>
      </c>
      <c r="B171" s="170" t="s">
        <v>2460</v>
      </c>
      <c r="C171" s="170" t="s">
        <v>1755</v>
      </c>
      <c r="D171" s="170" t="s">
        <v>2298</v>
      </c>
      <c r="E171" s="170" t="s">
        <v>428</v>
      </c>
      <c r="F171" s="170" t="s">
        <v>429</v>
      </c>
      <c r="G171" s="170" t="s">
        <v>2461</v>
      </c>
      <c r="H171" s="170" t="s">
        <v>2462</v>
      </c>
      <c r="I171" s="182" t="s">
        <v>2463</v>
      </c>
      <c r="J171" s="170" t="s">
        <v>2464</v>
      </c>
      <c r="K171" s="6"/>
      <c r="L171" s="6" t="s">
        <v>2444</v>
      </c>
      <c r="M171" s="170">
        <v>37</v>
      </c>
      <c r="N171" s="43" t="s">
        <v>368</v>
      </c>
      <c r="O171" s="10"/>
    </row>
    <row r="172" customHeight="1" spans="1:15">
      <c r="A172" s="170">
        <v>61708</v>
      </c>
      <c r="B172" s="170" t="s">
        <v>2465</v>
      </c>
      <c r="C172" s="170" t="s">
        <v>1755</v>
      </c>
      <c r="D172" s="170" t="s">
        <v>2298</v>
      </c>
      <c r="E172" s="170" t="s">
        <v>428</v>
      </c>
      <c r="F172" s="170" t="s">
        <v>429</v>
      </c>
      <c r="G172" s="170" t="s">
        <v>2466</v>
      </c>
      <c r="H172" s="170" t="s">
        <v>1881</v>
      </c>
      <c r="I172" s="182" t="s">
        <v>2397</v>
      </c>
      <c r="J172" s="170" t="s">
        <v>2467</v>
      </c>
      <c r="K172" s="6"/>
      <c r="L172" s="6" t="s">
        <v>2444</v>
      </c>
      <c r="M172" s="170">
        <v>38</v>
      </c>
      <c r="N172" s="43" t="s">
        <v>368</v>
      </c>
      <c r="O172" s="10"/>
    </row>
    <row r="173" customHeight="1" spans="1:15">
      <c r="A173" s="170">
        <v>59416</v>
      </c>
      <c r="B173" s="170" t="s">
        <v>2468</v>
      </c>
      <c r="C173" s="170" t="s">
        <v>1755</v>
      </c>
      <c r="D173" s="170" t="s">
        <v>2298</v>
      </c>
      <c r="E173" s="170" t="s">
        <v>428</v>
      </c>
      <c r="F173" s="170" t="s">
        <v>429</v>
      </c>
      <c r="G173" s="170" t="s">
        <v>2469</v>
      </c>
      <c r="H173" s="170" t="s">
        <v>2470</v>
      </c>
      <c r="I173" s="182" t="s">
        <v>2471</v>
      </c>
      <c r="J173" s="170" t="s">
        <v>2472</v>
      </c>
      <c r="K173" s="6"/>
      <c r="L173" s="6" t="s">
        <v>2444</v>
      </c>
      <c r="M173" s="170">
        <v>39</v>
      </c>
      <c r="N173" s="43" t="s">
        <v>368</v>
      </c>
      <c r="O173" s="10"/>
    </row>
    <row r="174" customHeight="1" spans="1:15">
      <c r="A174" s="170">
        <v>53275</v>
      </c>
      <c r="B174" s="170" t="s">
        <v>2473</v>
      </c>
      <c r="C174" s="170" t="s">
        <v>1755</v>
      </c>
      <c r="D174" s="170" t="s">
        <v>2298</v>
      </c>
      <c r="E174" s="170" t="s">
        <v>428</v>
      </c>
      <c r="F174" s="170" t="s">
        <v>429</v>
      </c>
      <c r="G174" s="170" t="s">
        <v>2474</v>
      </c>
      <c r="H174" s="170" t="s">
        <v>2475</v>
      </c>
      <c r="I174" s="182" t="s">
        <v>2476</v>
      </c>
      <c r="J174" s="170" t="s">
        <v>2477</v>
      </c>
      <c r="K174" s="6"/>
      <c r="L174" s="6" t="s">
        <v>2444</v>
      </c>
      <c r="M174" s="170">
        <v>40</v>
      </c>
      <c r="N174" s="43" t="s">
        <v>368</v>
      </c>
      <c r="O174" s="10"/>
    </row>
    <row r="175" customHeight="1" spans="1:15">
      <c r="A175" s="170">
        <v>57183</v>
      </c>
      <c r="B175" s="170" t="s">
        <v>2478</v>
      </c>
      <c r="C175" s="170" t="s">
        <v>1755</v>
      </c>
      <c r="D175" s="170" t="s">
        <v>2298</v>
      </c>
      <c r="E175" s="170" t="s">
        <v>428</v>
      </c>
      <c r="F175" s="170" t="s">
        <v>429</v>
      </c>
      <c r="G175" s="170" t="s">
        <v>2479</v>
      </c>
      <c r="H175" s="170" t="s">
        <v>2480</v>
      </c>
      <c r="I175" s="182" t="s">
        <v>2463</v>
      </c>
      <c r="J175" s="170" t="s">
        <v>2481</v>
      </c>
      <c r="K175" s="6"/>
      <c r="L175" s="6" t="s">
        <v>2444</v>
      </c>
      <c r="M175" s="170">
        <v>41</v>
      </c>
      <c r="N175" s="43" t="s">
        <v>368</v>
      </c>
      <c r="O175" s="10"/>
    </row>
    <row r="176" customHeight="1" spans="1:15">
      <c r="A176" s="170">
        <v>54745</v>
      </c>
      <c r="B176" s="170" t="s">
        <v>2482</v>
      </c>
      <c r="C176" s="170" t="s">
        <v>1755</v>
      </c>
      <c r="D176" s="170" t="s">
        <v>2298</v>
      </c>
      <c r="E176" s="170" t="s">
        <v>428</v>
      </c>
      <c r="F176" s="170" t="s">
        <v>429</v>
      </c>
      <c r="G176" s="170" t="s">
        <v>2483</v>
      </c>
      <c r="H176" s="170" t="s">
        <v>2484</v>
      </c>
      <c r="I176" s="182" t="s">
        <v>2485</v>
      </c>
      <c r="J176" s="170" t="s">
        <v>2486</v>
      </c>
      <c r="K176" s="6"/>
      <c r="L176" s="6" t="s">
        <v>2444</v>
      </c>
      <c r="M176" s="170">
        <v>42</v>
      </c>
      <c r="N176" s="43" t="s">
        <v>368</v>
      </c>
      <c r="O176" s="10"/>
    </row>
    <row r="177" customHeight="1" spans="1:15">
      <c r="A177" s="170">
        <v>54310</v>
      </c>
      <c r="B177" s="170" t="s">
        <v>2487</v>
      </c>
      <c r="C177" s="170" t="s">
        <v>1755</v>
      </c>
      <c r="D177" s="170" t="s">
        <v>2298</v>
      </c>
      <c r="E177" s="170" t="s">
        <v>428</v>
      </c>
      <c r="F177" s="170" t="s">
        <v>429</v>
      </c>
      <c r="G177" s="170" t="s">
        <v>2488</v>
      </c>
      <c r="H177" s="170" t="s">
        <v>2489</v>
      </c>
      <c r="I177" s="182" t="s">
        <v>2490</v>
      </c>
      <c r="J177" s="170" t="s">
        <v>2491</v>
      </c>
      <c r="K177" s="6"/>
      <c r="L177" s="6" t="s">
        <v>2444</v>
      </c>
      <c r="M177" s="170">
        <v>43</v>
      </c>
      <c r="N177" s="43" t="s">
        <v>368</v>
      </c>
      <c r="O177" s="10"/>
    </row>
    <row r="178" customHeight="1" spans="1:15">
      <c r="A178" s="170">
        <v>58352</v>
      </c>
      <c r="B178" s="170" t="s">
        <v>2492</v>
      </c>
      <c r="C178" s="170" t="s">
        <v>1755</v>
      </c>
      <c r="D178" s="170" t="s">
        <v>2298</v>
      </c>
      <c r="E178" s="170" t="s">
        <v>428</v>
      </c>
      <c r="F178" s="170" t="s">
        <v>429</v>
      </c>
      <c r="G178" s="170" t="s">
        <v>2493</v>
      </c>
      <c r="H178" s="170" t="s">
        <v>2494</v>
      </c>
      <c r="I178" s="182" t="s">
        <v>2495</v>
      </c>
      <c r="J178" s="170" t="s">
        <v>2496</v>
      </c>
      <c r="K178" s="6"/>
      <c r="L178" s="6" t="s">
        <v>2444</v>
      </c>
      <c r="M178" s="170">
        <v>44</v>
      </c>
      <c r="N178" s="43" t="s">
        <v>368</v>
      </c>
      <c r="O178" s="10"/>
    </row>
    <row r="179" customHeight="1" spans="1:15">
      <c r="A179" s="170">
        <v>53211</v>
      </c>
      <c r="B179" s="170" t="s">
        <v>2497</v>
      </c>
      <c r="C179" s="170" t="s">
        <v>1755</v>
      </c>
      <c r="D179" s="170" t="s">
        <v>2298</v>
      </c>
      <c r="E179" s="170" t="s">
        <v>428</v>
      </c>
      <c r="F179" s="170" t="s">
        <v>429</v>
      </c>
      <c r="G179" s="170" t="s">
        <v>2498</v>
      </c>
      <c r="H179" s="170" t="s">
        <v>2227</v>
      </c>
      <c r="I179" s="182" t="s">
        <v>2130</v>
      </c>
      <c r="J179" s="170" t="s">
        <v>2499</v>
      </c>
      <c r="K179" s="6"/>
      <c r="L179" s="6" t="s">
        <v>2444</v>
      </c>
      <c r="M179" s="170">
        <v>45</v>
      </c>
      <c r="N179" s="43" t="s">
        <v>368</v>
      </c>
      <c r="O179" s="10"/>
    </row>
    <row r="180" customHeight="1" spans="1:15">
      <c r="A180" s="170">
        <v>51114</v>
      </c>
      <c r="B180" s="170" t="s">
        <v>196</v>
      </c>
      <c r="C180" s="170" t="s">
        <v>1755</v>
      </c>
      <c r="D180" s="170" t="s">
        <v>2298</v>
      </c>
      <c r="E180" s="170" t="s">
        <v>428</v>
      </c>
      <c r="F180" s="170" t="s">
        <v>429</v>
      </c>
      <c r="G180" s="170" t="s">
        <v>197</v>
      </c>
      <c r="H180" s="170" t="s">
        <v>198</v>
      </c>
      <c r="I180" s="182" t="s">
        <v>199</v>
      </c>
      <c r="J180" s="170" t="s">
        <v>200</v>
      </c>
      <c r="K180" s="6"/>
      <c r="L180" s="6" t="s">
        <v>2444</v>
      </c>
      <c r="M180" s="170">
        <v>46</v>
      </c>
      <c r="N180" s="43" t="s">
        <v>368</v>
      </c>
      <c r="O180" s="10"/>
    </row>
    <row r="181" customHeight="1" spans="1:15">
      <c r="A181" s="170">
        <v>53420</v>
      </c>
      <c r="B181" s="170" t="s">
        <v>2500</v>
      </c>
      <c r="C181" s="170" t="s">
        <v>1755</v>
      </c>
      <c r="D181" s="170" t="s">
        <v>2298</v>
      </c>
      <c r="E181" s="170" t="s">
        <v>428</v>
      </c>
      <c r="F181" s="170" t="s">
        <v>429</v>
      </c>
      <c r="G181" s="170" t="s">
        <v>2501</v>
      </c>
      <c r="H181" s="170" t="s">
        <v>2502</v>
      </c>
      <c r="I181" s="182" t="s">
        <v>2503</v>
      </c>
      <c r="J181" s="170" t="s">
        <v>2504</v>
      </c>
      <c r="K181" s="6"/>
      <c r="L181" s="6" t="s">
        <v>2444</v>
      </c>
      <c r="M181" s="170">
        <v>47</v>
      </c>
      <c r="N181" s="43" t="s">
        <v>368</v>
      </c>
      <c r="O181" s="10"/>
    </row>
    <row r="182" customHeight="1" spans="1:15">
      <c r="A182" s="170">
        <v>55512</v>
      </c>
      <c r="B182" s="170" t="s">
        <v>2505</v>
      </c>
      <c r="C182" s="170" t="s">
        <v>1755</v>
      </c>
      <c r="D182" s="170" t="s">
        <v>2298</v>
      </c>
      <c r="E182" s="170" t="s">
        <v>428</v>
      </c>
      <c r="F182" s="170" t="s">
        <v>429</v>
      </c>
      <c r="G182" s="170" t="s">
        <v>2506</v>
      </c>
      <c r="H182" s="170" t="s">
        <v>2507</v>
      </c>
      <c r="I182" s="182" t="s">
        <v>2508</v>
      </c>
      <c r="J182" s="170" t="s">
        <v>2509</v>
      </c>
      <c r="K182" s="6"/>
      <c r="L182" s="6" t="s">
        <v>2444</v>
      </c>
      <c r="M182" s="170">
        <v>48</v>
      </c>
      <c r="N182" s="43" t="s">
        <v>368</v>
      </c>
      <c r="O182" s="10"/>
    </row>
    <row r="183" customHeight="1" spans="1:15">
      <c r="A183" s="170">
        <v>52602</v>
      </c>
      <c r="B183" s="170" t="s">
        <v>2510</v>
      </c>
      <c r="C183" s="170" t="s">
        <v>1755</v>
      </c>
      <c r="D183" s="170" t="s">
        <v>2298</v>
      </c>
      <c r="E183" s="170" t="s">
        <v>428</v>
      </c>
      <c r="F183" s="170" t="s">
        <v>429</v>
      </c>
      <c r="G183" s="170" t="s">
        <v>2511</v>
      </c>
      <c r="H183" s="170" t="s">
        <v>2512</v>
      </c>
      <c r="I183" s="182" t="s">
        <v>2513</v>
      </c>
      <c r="J183" s="170" t="s">
        <v>2514</v>
      </c>
      <c r="K183" s="6"/>
      <c r="L183" s="6" t="s">
        <v>2444</v>
      </c>
      <c r="M183" s="170">
        <v>49</v>
      </c>
      <c r="N183" s="43" t="s">
        <v>368</v>
      </c>
      <c r="O183" s="10"/>
    </row>
    <row r="184" customHeight="1" spans="1:15">
      <c r="A184" s="170">
        <v>50868</v>
      </c>
      <c r="B184" s="170" t="s">
        <v>2515</v>
      </c>
      <c r="C184" s="170" t="s">
        <v>1755</v>
      </c>
      <c r="D184" s="170" t="s">
        <v>2298</v>
      </c>
      <c r="E184" s="170" t="s">
        <v>428</v>
      </c>
      <c r="F184" s="170" t="s">
        <v>429</v>
      </c>
      <c r="G184" s="170" t="s">
        <v>2516</v>
      </c>
      <c r="H184" s="170" t="s">
        <v>2517</v>
      </c>
      <c r="I184" s="182" t="s">
        <v>2518</v>
      </c>
      <c r="J184" s="170" t="s">
        <v>2519</v>
      </c>
      <c r="K184" s="6"/>
      <c r="L184" s="6" t="s">
        <v>2444</v>
      </c>
      <c r="M184" s="170">
        <v>50</v>
      </c>
      <c r="N184" s="43" t="s">
        <v>368</v>
      </c>
      <c r="O184" s="10"/>
    </row>
    <row r="185" customHeight="1" spans="1:15">
      <c r="A185" s="170">
        <v>55535</v>
      </c>
      <c r="B185" s="170" t="s">
        <v>2520</v>
      </c>
      <c r="C185" s="170" t="s">
        <v>1755</v>
      </c>
      <c r="D185" s="170" t="s">
        <v>2298</v>
      </c>
      <c r="E185" s="170" t="s">
        <v>428</v>
      </c>
      <c r="F185" s="170" t="s">
        <v>429</v>
      </c>
      <c r="G185" s="170" t="s">
        <v>2521</v>
      </c>
      <c r="H185" s="170" t="s">
        <v>2522</v>
      </c>
      <c r="I185" s="182" t="s">
        <v>2523</v>
      </c>
      <c r="J185" s="170" t="s">
        <v>2524</v>
      </c>
      <c r="K185" s="6"/>
      <c r="L185" s="6" t="s">
        <v>2444</v>
      </c>
      <c r="M185" s="170">
        <v>51</v>
      </c>
      <c r="N185" s="43" t="s">
        <v>368</v>
      </c>
      <c r="O185" s="10"/>
    </row>
    <row r="186" customHeight="1" spans="1:15">
      <c r="A186" s="170">
        <v>57754</v>
      </c>
      <c r="B186" s="170" t="s">
        <v>2525</v>
      </c>
      <c r="C186" s="170" t="s">
        <v>1755</v>
      </c>
      <c r="D186" s="170" t="s">
        <v>2298</v>
      </c>
      <c r="E186" s="170" t="s">
        <v>428</v>
      </c>
      <c r="F186" s="170" t="s">
        <v>429</v>
      </c>
      <c r="G186" s="170" t="s">
        <v>2526</v>
      </c>
      <c r="H186" s="170" t="s">
        <v>2165</v>
      </c>
      <c r="I186" s="182" t="s">
        <v>2527</v>
      </c>
      <c r="J186" s="170" t="s">
        <v>2528</v>
      </c>
      <c r="K186" s="6"/>
      <c r="L186" s="6" t="s">
        <v>2444</v>
      </c>
      <c r="M186" s="170">
        <v>52</v>
      </c>
      <c r="N186" s="43" t="s">
        <v>368</v>
      </c>
      <c r="O186" s="10"/>
    </row>
    <row r="187" customHeight="1" spans="1:15">
      <c r="A187" s="170">
        <v>58062</v>
      </c>
      <c r="B187" s="170" t="s">
        <v>2529</v>
      </c>
      <c r="C187" s="170" t="s">
        <v>1755</v>
      </c>
      <c r="D187" s="170" t="s">
        <v>2298</v>
      </c>
      <c r="E187" s="170" t="s">
        <v>428</v>
      </c>
      <c r="F187" s="170" t="s">
        <v>429</v>
      </c>
      <c r="G187" s="170" t="s">
        <v>2530</v>
      </c>
      <c r="H187" s="170" t="s">
        <v>2531</v>
      </c>
      <c r="I187" s="182" t="s">
        <v>2432</v>
      </c>
      <c r="J187" s="170" t="s">
        <v>2532</v>
      </c>
      <c r="K187" s="6"/>
      <c r="L187" s="6" t="s">
        <v>2444</v>
      </c>
      <c r="M187" s="170">
        <v>53</v>
      </c>
      <c r="N187" s="43" t="s">
        <v>368</v>
      </c>
      <c r="O187" s="10"/>
    </row>
    <row r="188" customHeight="1" spans="1:15">
      <c r="A188" s="170">
        <v>56273</v>
      </c>
      <c r="B188" s="170" t="s">
        <v>2533</v>
      </c>
      <c r="C188" s="170" t="s">
        <v>1755</v>
      </c>
      <c r="D188" s="170" t="s">
        <v>2298</v>
      </c>
      <c r="E188" s="170" t="s">
        <v>428</v>
      </c>
      <c r="F188" s="170" t="s">
        <v>429</v>
      </c>
      <c r="G188" s="170" t="s">
        <v>2534</v>
      </c>
      <c r="H188" s="170" t="s">
        <v>2535</v>
      </c>
      <c r="I188" s="182" t="s">
        <v>2536</v>
      </c>
      <c r="J188" s="170" t="s">
        <v>2537</v>
      </c>
      <c r="K188" s="6"/>
      <c r="L188" s="6" t="s">
        <v>2444</v>
      </c>
      <c r="M188" s="170">
        <v>54</v>
      </c>
      <c r="N188" s="43" t="s">
        <v>368</v>
      </c>
      <c r="O188" s="10"/>
    </row>
    <row r="189" customHeight="1" spans="1:15">
      <c r="A189" s="170">
        <v>62297</v>
      </c>
      <c r="B189" s="170" t="s">
        <v>2538</v>
      </c>
      <c r="C189" s="170" t="s">
        <v>1755</v>
      </c>
      <c r="D189" s="170" t="s">
        <v>2298</v>
      </c>
      <c r="E189" s="170" t="s">
        <v>428</v>
      </c>
      <c r="F189" s="170" t="s">
        <v>429</v>
      </c>
      <c r="G189" s="170" t="s">
        <v>2539</v>
      </c>
      <c r="H189" s="170" t="s">
        <v>2540</v>
      </c>
      <c r="I189" s="182" t="s">
        <v>2541</v>
      </c>
      <c r="J189" s="170" t="s">
        <v>2542</v>
      </c>
      <c r="K189" s="6"/>
      <c r="L189" s="6" t="s">
        <v>2444</v>
      </c>
      <c r="M189" s="170">
        <v>55</v>
      </c>
      <c r="N189" s="43" t="s">
        <v>368</v>
      </c>
      <c r="O189" s="10"/>
    </row>
    <row r="190" customHeight="1" spans="1:15">
      <c r="A190" s="170">
        <v>53525</v>
      </c>
      <c r="B190" s="170" t="s">
        <v>2543</v>
      </c>
      <c r="C190" s="170" t="s">
        <v>1755</v>
      </c>
      <c r="D190" s="170" t="s">
        <v>2298</v>
      </c>
      <c r="E190" s="170" t="s">
        <v>428</v>
      </c>
      <c r="F190" s="170" t="s">
        <v>429</v>
      </c>
      <c r="G190" s="170" t="s">
        <v>2544</v>
      </c>
      <c r="H190" s="170" t="s">
        <v>182</v>
      </c>
      <c r="I190" s="182" t="s">
        <v>183</v>
      </c>
      <c r="J190" s="170" t="s">
        <v>2545</v>
      </c>
      <c r="K190" s="6"/>
      <c r="L190" s="6" t="s">
        <v>2444</v>
      </c>
      <c r="M190" s="170">
        <v>56</v>
      </c>
      <c r="N190" s="43" t="s">
        <v>368</v>
      </c>
      <c r="O190" s="10"/>
    </row>
    <row r="191" customHeight="1" spans="1:15">
      <c r="A191" s="170">
        <v>54415</v>
      </c>
      <c r="B191" s="170" t="s">
        <v>2546</v>
      </c>
      <c r="C191" s="170" t="s">
        <v>1755</v>
      </c>
      <c r="D191" s="170" t="s">
        <v>2298</v>
      </c>
      <c r="E191" s="170" t="s">
        <v>428</v>
      </c>
      <c r="F191" s="170" t="s">
        <v>429</v>
      </c>
      <c r="G191" s="170" t="s">
        <v>2547</v>
      </c>
      <c r="H191" s="170" t="s">
        <v>2548</v>
      </c>
      <c r="I191" s="182" t="s">
        <v>2549</v>
      </c>
      <c r="J191" s="170" t="s">
        <v>2550</v>
      </c>
      <c r="K191" s="6"/>
      <c r="L191" s="6" t="s">
        <v>2444</v>
      </c>
      <c r="M191" s="170">
        <v>57</v>
      </c>
      <c r="N191" s="43" t="s">
        <v>368</v>
      </c>
      <c r="O191" s="10"/>
    </row>
    <row r="192" customHeight="1" spans="1:15">
      <c r="A192" s="170">
        <v>61717</v>
      </c>
      <c r="B192" s="170" t="s">
        <v>2551</v>
      </c>
      <c r="C192" s="170" t="s">
        <v>1755</v>
      </c>
      <c r="D192" s="170" t="s">
        <v>2298</v>
      </c>
      <c r="E192" s="170" t="s">
        <v>428</v>
      </c>
      <c r="F192" s="170" t="s">
        <v>429</v>
      </c>
      <c r="G192" s="170" t="s">
        <v>2552</v>
      </c>
      <c r="H192" s="170" t="s">
        <v>2553</v>
      </c>
      <c r="I192" s="182" t="s">
        <v>2554</v>
      </c>
      <c r="J192" s="170" t="s">
        <v>2555</v>
      </c>
      <c r="K192" s="6"/>
      <c r="L192" s="6" t="s">
        <v>2444</v>
      </c>
      <c r="M192" s="170">
        <v>58</v>
      </c>
      <c r="N192" s="43" t="s">
        <v>368</v>
      </c>
      <c r="O192" s="10"/>
    </row>
    <row r="193" customHeight="1" spans="1:15">
      <c r="A193" s="170">
        <v>52892</v>
      </c>
      <c r="B193" s="170" t="s">
        <v>2556</v>
      </c>
      <c r="C193" s="170" t="s">
        <v>1755</v>
      </c>
      <c r="D193" s="170" t="s">
        <v>2298</v>
      </c>
      <c r="E193" s="170" t="s">
        <v>428</v>
      </c>
      <c r="F193" s="170" t="s">
        <v>429</v>
      </c>
      <c r="G193" s="170" t="s">
        <v>2557</v>
      </c>
      <c r="H193" s="170" t="s">
        <v>2558</v>
      </c>
      <c r="I193" s="182" t="s">
        <v>2559</v>
      </c>
      <c r="J193" s="170" t="s">
        <v>2560</v>
      </c>
      <c r="K193" s="6"/>
      <c r="L193" s="6" t="s">
        <v>2444</v>
      </c>
      <c r="M193" s="170">
        <v>59</v>
      </c>
      <c r="N193" s="43" t="s">
        <v>368</v>
      </c>
      <c r="O193" s="10"/>
    </row>
    <row r="194" customHeight="1" spans="1:15">
      <c r="A194" s="170">
        <v>47698</v>
      </c>
      <c r="B194" s="170" t="s">
        <v>2561</v>
      </c>
      <c r="C194" s="170" t="s">
        <v>1755</v>
      </c>
      <c r="D194" s="170" t="s">
        <v>2298</v>
      </c>
      <c r="E194" s="170" t="s">
        <v>428</v>
      </c>
      <c r="F194" s="170" t="s">
        <v>429</v>
      </c>
      <c r="G194" s="170" t="s">
        <v>2562</v>
      </c>
      <c r="H194" s="170" t="s">
        <v>2563</v>
      </c>
      <c r="I194" s="182" t="s">
        <v>2564</v>
      </c>
      <c r="J194" s="170" t="s">
        <v>2565</v>
      </c>
      <c r="K194" s="6"/>
      <c r="L194" s="6" t="s">
        <v>2444</v>
      </c>
      <c r="M194" s="170">
        <v>60</v>
      </c>
      <c r="N194" s="43" t="s">
        <v>368</v>
      </c>
      <c r="O194" s="10"/>
    </row>
    <row r="195" customHeight="1" spans="1:15">
      <c r="A195" s="170">
        <v>53294</v>
      </c>
      <c r="B195" s="170" t="s">
        <v>2566</v>
      </c>
      <c r="C195" s="170" t="s">
        <v>1755</v>
      </c>
      <c r="D195" s="170" t="s">
        <v>2298</v>
      </c>
      <c r="E195" s="170" t="s">
        <v>428</v>
      </c>
      <c r="F195" s="170" t="s">
        <v>429</v>
      </c>
      <c r="G195" s="170" t="s">
        <v>2567</v>
      </c>
      <c r="H195" s="170" t="s">
        <v>2502</v>
      </c>
      <c r="I195" s="182" t="s">
        <v>2503</v>
      </c>
      <c r="J195" s="170" t="s">
        <v>2568</v>
      </c>
      <c r="K195" s="6"/>
      <c r="L195" s="6" t="s">
        <v>2444</v>
      </c>
      <c r="M195" s="170">
        <v>61</v>
      </c>
      <c r="N195" s="43" t="s">
        <v>368</v>
      </c>
      <c r="O195" s="10"/>
    </row>
    <row r="196" customHeight="1" spans="1:15">
      <c r="A196" s="170">
        <v>53034</v>
      </c>
      <c r="B196" s="170" t="s">
        <v>2569</v>
      </c>
      <c r="C196" s="170" t="s">
        <v>1755</v>
      </c>
      <c r="D196" s="170" t="s">
        <v>2298</v>
      </c>
      <c r="E196" s="170" t="s">
        <v>428</v>
      </c>
      <c r="F196" s="170" t="s">
        <v>429</v>
      </c>
      <c r="G196" s="170" t="s">
        <v>2570</v>
      </c>
      <c r="H196" s="170" t="s">
        <v>2512</v>
      </c>
      <c r="I196" s="182" t="s">
        <v>2571</v>
      </c>
      <c r="J196" s="170" t="s">
        <v>2572</v>
      </c>
      <c r="K196" s="6"/>
      <c r="L196" s="6" t="s">
        <v>2444</v>
      </c>
      <c r="M196" s="170">
        <v>62</v>
      </c>
      <c r="N196" s="43" t="s">
        <v>368</v>
      </c>
      <c r="O196" s="10"/>
    </row>
    <row r="197" customHeight="1" spans="1:15">
      <c r="A197" s="170">
        <v>55294</v>
      </c>
      <c r="B197" s="170" t="s">
        <v>2573</v>
      </c>
      <c r="C197" s="170" t="s">
        <v>1755</v>
      </c>
      <c r="D197" s="170" t="s">
        <v>2298</v>
      </c>
      <c r="E197" s="170" t="s">
        <v>428</v>
      </c>
      <c r="F197" s="170" t="s">
        <v>429</v>
      </c>
      <c r="G197" s="170" t="s">
        <v>2574</v>
      </c>
      <c r="H197" s="170" t="s">
        <v>2027</v>
      </c>
      <c r="I197" s="182" t="s">
        <v>2575</v>
      </c>
      <c r="J197" s="170" t="s">
        <v>2576</v>
      </c>
      <c r="K197" s="6"/>
      <c r="L197" s="6" t="s">
        <v>2444</v>
      </c>
      <c r="M197" s="170">
        <v>63</v>
      </c>
      <c r="N197" s="43" t="s">
        <v>368</v>
      </c>
      <c r="O197" s="10"/>
    </row>
    <row r="198" customHeight="1" spans="1:15">
      <c r="A198" s="6"/>
      <c r="B198" s="6"/>
      <c r="C198" s="6"/>
      <c r="D198" s="6"/>
      <c r="E198" s="6"/>
      <c r="F198" s="6"/>
      <c r="G198" s="6"/>
      <c r="H198" s="6"/>
      <c r="I198" s="6"/>
      <c r="J198" s="6"/>
      <c r="K198" s="6"/>
      <c r="L198" s="6"/>
      <c r="M198" s="6"/>
      <c r="N198" s="10"/>
      <c r="O198" s="10"/>
    </row>
    <row r="199" customHeight="1" spans="1:15">
      <c r="A199" s="170">
        <v>53805</v>
      </c>
      <c r="B199" s="170" t="s">
        <v>2577</v>
      </c>
      <c r="C199" s="170" t="s">
        <v>1755</v>
      </c>
      <c r="D199" s="170" t="s">
        <v>2298</v>
      </c>
      <c r="E199" s="170" t="s">
        <v>428</v>
      </c>
      <c r="F199" s="170" t="s">
        <v>866</v>
      </c>
      <c r="G199" s="170" t="s">
        <v>2578</v>
      </c>
      <c r="H199" s="170" t="s">
        <v>2579</v>
      </c>
      <c r="I199" s="170" t="s">
        <v>2580</v>
      </c>
      <c r="J199" s="6" t="s">
        <v>2581</v>
      </c>
      <c r="K199" s="6"/>
      <c r="L199" s="6" t="s">
        <v>2303</v>
      </c>
      <c r="M199" s="170">
        <v>1</v>
      </c>
      <c r="N199" s="179" t="s">
        <v>298</v>
      </c>
      <c r="O199" s="10" t="s">
        <v>299</v>
      </c>
    </row>
    <row r="200" customHeight="1" spans="1:15">
      <c r="A200" s="170">
        <v>50438</v>
      </c>
      <c r="B200" s="170" t="s">
        <v>2582</v>
      </c>
      <c r="C200" s="170" t="s">
        <v>1755</v>
      </c>
      <c r="D200" s="170" t="s">
        <v>2298</v>
      </c>
      <c r="E200" s="170" t="s">
        <v>428</v>
      </c>
      <c r="F200" s="170" t="s">
        <v>866</v>
      </c>
      <c r="G200" s="170" t="s">
        <v>2583</v>
      </c>
      <c r="H200" s="170" t="s">
        <v>2584</v>
      </c>
      <c r="I200" s="170" t="s">
        <v>2585</v>
      </c>
      <c r="J200" s="6" t="s">
        <v>2586</v>
      </c>
      <c r="K200" s="6"/>
      <c r="L200" s="6" t="s">
        <v>2303</v>
      </c>
      <c r="M200" s="170">
        <v>2</v>
      </c>
      <c r="N200" s="179" t="s">
        <v>298</v>
      </c>
      <c r="O200" s="10" t="s">
        <v>299</v>
      </c>
    </row>
    <row r="201" customHeight="1" spans="1:15">
      <c r="A201" s="170">
        <v>53151</v>
      </c>
      <c r="B201" s="170" t="s">
        <v>2587</v>
      </c>
      <c r="C201" s="170" t="s">
        <v>1755</v>
      </c>
      <c r="D201" s="170" t="s">
        <v>2298</v>
      </c>
      <c r="E201" s="170" t="s">
        <v>428</v>
      </c>
      <c r="F201" s="170" t="s">
        <v>866</v>
      </c>
      <c r="G201" s="170" t="s">
        <v>2588</v>
      </c>
      <c r="H201" s="170" t="s">
        <v>2589</v>
      </c>
      <c r="I201" s="170" t="s">
        <v>2590</v>
      </c>
      <c r="J201" s="6" t="s">
        <v>2591</v>
      </c>
      <c r="K201" s="6"/>
      <c r="L201" s="6" t="s">
        <v>2303</v>
      </c>
      <c r="M201" s="170">
        <v>3</v>
      </c>
      <c r="N201" s="179" t="s">
        <v>311</v>
      </c>
      <c r="O201" s="10" t="s">
        <v>299</v>
      </c>
    </row>
    <row r="202" customHeight="1" spans="1:15">
      <c r="A202" s="170">
        <v>53252</v>
      </c>
      <c r="B202" s="170" t="s">
        <v>2592</v>
      </c>
      <c r="C202" s="170" t="s">
        <v>1755</v>
      </c>
      <c r="D202" s="170" t="s">
        <v>2298</v>
      </c>
      <c r="E202" s="170" t="s">
        <v>428</v>
      </c>
      <c r="F202" s="170" t="s">
        <v>866</v>
      </c>
      <c r="G202" s="170" t="s">
        <v>2593</v>
      </c>
      <c r="H202" s="170" t="s">
        <v>1805</v>
      </c>
      <c r="I202" s="170" t="s">
        <v>1806</v>
      </c>
      <c r="J202" s="6" t="s">
        <v>2594</v>
      </c>
      <c r="K202" s="6"/>
      <c r="L202" s="6" t="s">
        <v>2303</v>
      </c>
      <c r="M202" s="170">
        <v>4</v>
      </c>
      <c r="N202" s="179" t="s">
        <v>311</v>
      </c>
      <c r="O202" s="10" t="s">
        <v>299</v>
      </c>
    </row>
    <row r="203" customHeight="1" spans="1:15">
      <c r="A203" s="170">
        <v>62407</v>
      </c>
      <c r="B203" s="170" t="s">
        <v>2595</v>
      </c>
      <c r="C203" s="170" t="s">
        <v>1755</v>
      </c>
      <c r="D203" s="170" t="s">
        <v>2298</v>
      </c>
      <c r="E203" s="170" t="s">
        <v>428</v>
      </c>
      <c r="F203" s="170" t="s">
        <v>866</v>
      </c>
      <c r="G203" s="170" t="s">
        <v>2596</v>
      </c>
      <c r="H203" s="170" t="s">
        <v>2597</v>
      </c>
      <c r="I203" s="170" t="s">
        <v>2598</v>
      </c>
      <c r="J203" s="170" t="s">
        <v>2599</v>
      </c>
      <c r="K203" s="6"/>
      <c r="L203" s="6" t="s">
        <v>2303</v>
      </c>
      <c r="M203" s="170">
        <v>5</v>
      </c>
      <c r="N203" s="179" t="s">
        <v>322</v>
      </c>
      <c r="O203" s="10" t="s">
        <v>299</v>
      </c>
    </row>
    <row r="204" customHeight="1" spans="1:15">
      <c r="A204" s="171">
        <v>61542</v>
      </c>
      <c r="B204" s="171" t="s">
        <v>2600</v>
      </c>
      <c r="C204" s="171" t="s">
        <v>1755</v>
      </c>
      <c r="D204" s="171" t="s">
        <v>2298</v>
      </c>
      <c r="E204" s="171" t="s">
        <v>428</v>
      </c>
      <c r="F204" s="171" t="s">
        <v>866</v>
      </c>
      <c r="G204" s="171" t="s">
        <v>2601</v>
      </c>
      <c r="H204" s="171" t="s">
        <v>1894</v>
      </c>
      <c r="I204" s="171" t="s">
        <v>2602</v>
      </c>
      <c r="J204" s="171" t="s">
        <v>2603</v>
      </c>
      <c r="K204" s="29"/>
      <c r="L204" s="29" t="s">
        <v>2303</v>
      </c>
      <c r="M204" s="171">
        <v>6</v>
      </c>
      <c r="N204" s="183" t="s">
        <v>322</v>
      </c>
      <c r="O204" s="32" t="s">
        <v>299</v>
      </c>
    </row>
    <row r="205" customHeight="1" spans="1:15">
      <c r="A205" s="170">
        <v>52259</v>
      </c>
      <c r="B205" s="170" t="s">
        <v>2604</v>
      </c>
      <c r="C205" s="170" t="s">
        <v>1755</v>
      </c>
      <c r="D205" s="170" t="s">
        <v>2298</v>
      </c>
      <c r="E205" s="170" t="s">
        <v>428</v>
      </c>
      <c r="F205" s="170" t="s">
        <v>866</v>
      </c>
      <c r="G205" s="170" t="s">
        <v>2605</v>
      </c>
      <c r="H205" s="170" t="s">
        <v>2363</v>
      </c>
      <c r="I205" s="170" t="s">
        <v>2364</v>
      </c>
      <c r="J205" s="6" t="s">
        <v>2606</v>
      </c>
      <c r="K205" s="6"/>
      <c r="L205" s="6" t="s">
        <v>2303</v>
      </c>
      <c r="M205" s="170">
        <v>7</v>
      </c>
      <c r="N205" s="39" t="s">
        <v>333</v>
      </c>
      <c r="O205" s="10"/>
    </row>
    <row r="206" customHeight="1" spans="1:15">
      <c r="A206" s="170">
        <v>52286</v>
      </c>
      <c r="B206" s="170" t="s">
        <v>2607</v>
      </c>
      <c r="C206" s="170" t="s">
        <v>1755</v>
      </c>
      <c r="D206" s="170" t="s">
        <v>2298</v>
      </c>
      <c r="E206" s="170" t="s">
        <v>428</v>
      </c>
      <c r="F206" s="170" t="s">
        <v>866</v>
      </c>
      <c r="G206" s="170" t="s">
        <v>2608</v>
      </c>
      <c r="H206" s="170" t="s">
        <v>2363</v>
      </c>
      <c r="I206" s="170" t="s">
        <v>2364</v>
      </c>
      <c r="J206" s="6" t="s">
        <v>2609</v>
      </c>
      <c r="K206" s="6"/>
      <c r="L206" s="6" t="s">
        <v>2303</v>
      </c>
      <c r="M206" s="170">
        <v>8</v>
      </c>
      <c r="N206" s="39" t="s">
        <v>333</v>
      </c>
      <c r="O206" s="10"/>
    </row>
    <row r="207" customHeight="1" spans="1:15">
      <c r="A207" s="170">
        <v>58234</v>
      </c>
      <c r="B207" s="170" t="s">
        <v>2610</v>
      </c>
      <c r="C207" s="170" t="s">
        <v>1755</v>
      </c>
      <c r="D207" s="170" t="s">
        <v>2298</v>
      </c>
      <c r="E207" s="170" t="s">
        <v>428</v>
      </c>
      <c r="F207" s="170" t="s">
        <v>866</v>
      </c>
      <c r="G207" s="170" t="s">
        <v>2611</v>
      </c>
      <c r="H207" s="170" t="s">
        <v>2612</v>
      </c>
      <c r="I207" s="170" t="s">
        <v>2613</v>
      </c>
      <c r="J207" s="170" t="s">
        <v>2614</v>
      </c>
      <c r="K207" s="6"/>
      <c r="L207" s="6" t="s">
        <v>2303</v>
      </c>
      <c r="M207" s="170">
        <v>9</v>
      </c>
      <c r="N207" s="39" t="s">
        <v>333</v>
      </c>
      <c r="O207" s="10"/>
    </row>
    <row r="208" customHeight="1" spans="1:15">
      <c r="A208" s="170">
        <v>50448</v>
      </c>
      <c r="B208" s="170" t="s">
        <v>2615</v>
      </c>
      <c r="C208" s="170" t="s">
        <v>1755</v>
      </c>
      <c r="D208" s="170" t="s">
        <v>2298</v>
      </c>
      <c r="E208" s="170" t="s">
        <v>428</v>
      </c>
      <c r="F208" s="170" t="s">
        <v>866</v>
      </c>
      <c r="G208" s="170" t="s">
        <v>2616</v>
      </c>
      <c r="H208" s="170" t="s">
        <v>2617</v>
      </c>
      <c r="I208" s="170" t="s">
        <v>2618</v>
      </c>
      <c r="J208" s="6" t="s">
        <v>2619</v>
      </c>
      <c r="K208" s="6"/>
      <c r="L208" s="6" t="s">
        <v>2303</v>
      </c>
      <c r="M208" s="170">
        <v>10</v>
      </c>
      <c r="N208" s="39" t="s">
        <v>333</v>
      </c>
      <c r="O208" s="10"/>
    </row>
    <row r="209" customHeight="1" spans="1:15">
      <c r="A209" s="170">
        <v>47745</v>
      </c>
      <c r="B209" s="170" t="s">
        <v>2620</v>
      </c>
      <c r="C209" s="170" t="s">
        <v>1755</v>
      </c>
      <c r="D209" s="170" t="s">
        <v>2298</v>
      </c>
      <c r="E209" s="170" t="s">
        <v>428</v>
      </c>
      <c r="F209" s="170" t="s">
        <v>866</v>
      </c>
      <c r="G209" s="170" t="s">
        <v>2621</v>
      </c>
      <c r="H209" s="170" t="s">
        <v>2531</v>
      </c>
      <c r="I209" s="170" t="s">
        <v>2432</v>
      </c>
      <c r="J209" s="6" t="s">
        <v>2622</v>
      </c>
      <c r="K209" s="6"/>
      <c r="L209" s="6" t="s">
        <v>2303</v>
      </c>
      <c r="M209" s="170">
        <v>11</v>
      </c>
      <c r="N209" s="39" t="s">
        <v>333</v>
      </c>
      <c r="O209" s="10"/>
    </row>
    <row r="210" customHeight="1" spans="1:15">
      <c r="A210" s="170">
        <v>54749</v>
      </c>
      <c r="B210" s="170" t="s">
        <v>2623</v>
      </c>
      <c r="C210" s="170" t="s">
        <v>1755</v>
      </c>
      <c r="D210" s="170" t="s">
        <v>2298</v>
      </c>
      <c r="E210" s="170" t="s">
        <v>428</v>
      </c>
      <c r="F210" s="170" t="s">
        <v>866</v>
      </c>
      <c r="G210" s="170" t="s">
        <v>2624</v>
      </c>
      <c r="H210" s="170" t="s">
        <v>2625</v>
      </c>
      <c r="I210" s="170" t="s">
        <v>2626</v>
      </c>
      <c r="J210" s="6" t="s">
        <v>2627</v>
      </c>
      <c r="K210" s="6"/>
      <c r="L210" s="6" t="s">
        <v>2303</v>
      </c>
      <c r="M210" s="170">
        <v>12</v>
      </c>
      <c r="N210" s="39" t="s">
        <v>333</v>
      </c>
      <c r="O210" s="10"/>
    </row>
    <row r="211" customHeight="1" spans="1:15">
      <c r="A211" s="170">
        <v>62282</v>
      </c>
      <c r="B211" s="170" t="s">
        <v>2628</v>
      </c>
      <c r="C211" s="170" t="s">
        <v>1755</v>
      </c>
      <c r="D211" s="170" t="s">
        <v>2298</v>
      </c>
      <c r="E211" s="170" t="s">
        <v>428</v>
      </c>
      <c r="F211" s="170" t="s">
        <v>866</v>
      </c>
      <c r="G211" s="170" t="s">
        <v>2629</v>
      </c>
      <c r="H211" s="170" t="s">
        <v>2630</v>
      </c>
      <c r="I211" s="170" t="s">
        <v>2631</v>
      </c>
      <c r="J211" s="170" t="s">
        <v>2632</v>
      </c>
      <c r="K211" s="6"/>
      <c r="L211" s="6" t="s">
        <v>2444</v>
      </c>
      <c r="M211" s="170">
        <v>13</v>
      </c>
      <c r="N211" s="10" t="s">
        <v>368</v>
      </c>
      <c r="O211" s="10"/>
    </row>
    <row r="212" customHeight="1" spans="1:15">
      <c r="A212" s="170">
        <v>61580</v>
      </c>
      <c r="B212" s="170" t="s">
        <v>2633</v>
      </c>
      <c r="C212" s="170" t="s">
        <v>1755</v>
      </c>
      <c r="D212" s="170" t="s">
        <v>2298</v>
      </c>
      <c r="E212" s="170" t="s">
        <v>428</v>
      </c>
      <c r="F212" s="170" t="s">
        <v>866</v>
      </c>
      <c r="G212" s="170" t="s">
        <v>2634</v>
      </c>
      <c r="H212" s="170" t="s">
        <v>2035</v>
      </c>
      <c r="I212" s="170" t="s">
        <v>2036</v>
      </c>
      <c r="J212" s="170" t="s">
        <v>2635</v>
      </c>
      <c r="K212" s="6"/>
      <c r="L212" s="6" t="s">
        <v>2444</v>
      </c>
      <c r="M212" s="170">
        <v>14</v>
      </c>
      <c r="N212" s="10" t="s">
        <v>368</v>
      </c>
      <c r="O212" s="10"/>
    </row>
    <row r="213" customHeight="1" spans="1:15">
      <c r="A213" s="170">
        <v>61860</v>
      </c>
      <c r="B213" s="170" t="s">
        <v>2636</v>
      </c>
      <c r="C213" s="170" t="s">
        <v>1755</v>
      </c>
      <c r="D213" s="170" t="s">
        <v>2298</v>
      </c>
      <c r="E213" s="170" t="s">
        <v>428</v>
      </c>
      <c r="F213" s="170" t="s">
        <v>866</v>
      </c>
      <c r="G213" s="170" t="s">
        <v>2637</v>
      </c>
      <c r="H213" s="170" t="s">
        <v>1899</v>
      </c>
      <c r="I213" s="170" t="s">
        <v>2638</v>
      </c>
      <c r="J213" s="170" t="s">
        <v>2639</v>
      </c>
      <c r="K213" s="6"/>
      <c r="L213" s="6" t="s">
        <v>2444</v>
      </c>
      <c r="M213" s="170">
        <v>15</v>
      </c>
      <c r="N213" s="10" t="s">
        <v>368</v>
      </c>
      <c r="O213" s="10"/>
    </row>
    <row r="214" customHeight="1" spans="1:15">
      <c r="A214" s="170">
        <v>58854</v>
      </c>
      <c r="B214" s="170" t="s">
        <v>2640</v>
      </c>
      <c r="C214" s="170" t="s">
        <v>1755</v>
      </c>
      <c r="D214" s="170" t="s">
        <v>2298</v>
      </c>
      <c r="E214" s="170" t="s">
        <v>428</v>
      </c>
      <c r="F214" s="170" t="s">
        <v>866</v>
      </c>
      <c r="G214" s="170" t="s">
        <v>2641</v>
      </c>
      <c r="H214" s="170" t="s">
        <v>2642</v>
      </c>
      <c r="I214" s="170" t="s">
        <v>2643</v>
      </c>
      <c r="J214" s="170" t="s">
        <v>2644</v>
      </c>
      <c r="K214" s="6"/>
      <c r="L214" s="6" t="s">
        <v>2444</v>
      </c>
      <c r="M214" s="170">
        <v>16</v>
      </c>
      <c r="N214" s="10" t="s">
        <v>368</v>
      </c>
      <c r="O214" s="10"/>
    </row>
    <row r="215" customHeight="1" spans="1:15">
      <c r="A215" s="170">
        <v>53239</v>
      </c>
      <c r="B215" s="170" t="s">
        <v>2645</v>
      </c>
      <c r="C215" s="170" t="s">
        <v>1755</v>
      </c>
      <c r="D215" s="170" t="s">
        <v>2298</v>
      </c>
      <c r="E215" s="170" t="s">
        <v>428</v>
      </c>
      <c r="F215" s="170" t="s">
        <v>866</v>
      </c>
      <c r="G215" s="170" t="s">
        <v>2646</v>
      </c>
      <c r="H215" s="170" t="s">
        <v>2647</v>
      </c>
      <c r="I215" s="170" t="s">
        <v>2648</v>
      </c>
      <c r="J215" s="6" t="s">
        <v>2649</v>
      </c>
      <c r="K215" s="6"/>
      <c r="L215" s="6" t="s">
        <v>2444</v>
      </c>
      <c r="M215" s="170">
        <v>17</v>
      </c>
      <c r="N215" s="10" t="s">
        <v>368</v>
      </c>
      <c r="O215" s="10"/>
    </row>
    <row r="216" customHeight="1" spans="1:15">
      <c r="A216" s="170">
        <v>61883</v>
      </c>
      <c r="B216" s="170" t="s">
        <v>2650</v>
      </c>
      <c r="C216" s="170" t="s">
        <v>1755</v>
      </c>
      <c r="D216" s="170" t="s">
        <v>2298</v>
      </c>
      <c r="E216" s="170" t="s">
        <v>428</v>
      </c>
      <c r="F216" s="170" t="s">
        <v>866</v>
      </c>
      <c r="G216" s="170" t="s">
        <v>2651</v>
      </c>
      <c r="H216" s="170" t="s">
        <v>2652</v>
      </c>
      <c r="I216" s="170" t="s">
        <v>2653</v>
      </c>
      <c r="J216" s="170" t="s">
        <v>2654</v>
      </c>
      <c r="K216" s="6"/>
      <c r="L216" s="6" t="s">
        <v>2444</v>
      </c>
      <c r="M216" s="170">
        <v>18</v>
      </c>
      <c r="N216" s="10" t="s">
        <v>368</v>
      </c>
      <c r="O216" s="10"/>
    </row>
    <row r="217" customHeight="1" spans="1:15">
      <c r="A217" s="170">
        <v>58155</v>
      </c>
      <c r="B217" s="170" t="s">
        <v>2655</v>
      </c>
      <c r="C217" s="170" t="s">
        <v>1755</v>
      </c>
      <c r="D217" s="170" t="s">
        <v>2298</v>
      </c>
      <c r="E217" s="170" t="s">
        <v>428</v>
      </c>
      <c r="F217" s="170" t="s">
        <v>866</v>
      </c>
      <c r="G217" s="170" t="s">
        <v>2656</v>
      </c>
      <c r="H217" s="170" t="s">
        <v>2612</v>
      </c>
      <c r="I217" s="170" t="s">
        <v>2613</v>
      </c>
      <c r="J217" s="170" t="s">
        <v>2657</v>
      </c>
      <c r="K217" s="6"/>
      <c r="L217" s="6" t="s">
        <v>2444</v>
      </c>
      <c r="M217" s="170">
        <v>19</v>
      </c>
      <c r="N217" s="10" t="s">
        <v>368</v>
      </c>
      <c r="O217" s="10"/>
    </row>
    <row r="218" customHeight="1" spans="1:15">
      <c r="A218" s="170">
        <v>56535</v>
      </c>
      <c r="B218" s="170" t="s">
        <v>2658</v>
      </c>
      <c r="C218" s="170" t="s">
        <v>1755</v>
      </c>
      <c r="D218" s="170" t="s">
        <v>2298</v>
      </c>
      <c r="E218" s="170" t="s">
        <v>428</v>
      </c>
      <c r="F218" s="170" t="s">
        <v>866</v>
      </c>
      <c r="G218" s="170" t="s">
        <v>2659</v>
      </c>
      <c r="H218" s="170" t="s">
        <v>2035</v>
      </c>
      <c r="I218" s="170" t="s">
        <v>2036</v>
      </c>
      <c r="J218" s="170" t="s">
        <v>2660</v>
      </c>
      <c r="K218" s="6"/>
      <c r="L218" s="6" t="s">
        <v>2444</v>
      </c>
      <c r="M218" s="170">
        <v>20</v>
      </c>
      <c r="N218" s="10" t="s">
        <v>368</v>
      </c>
      <c r="O218" s="10"/>
    </row>
    <row r="219" customHeight="1" spans="1:15">
      <c r="A219" s="170">
        <v>58796</v>
      </c>
      <c r="B219" s="170" t="s">
        <v>2661</v>
      </c>
      <c r="C219" s="170" t="s">
        <v>1755</v>
      </c>
      <c r="D219" s="170" t="s">
        <v>2298</v>
      </c>
      <c r="E219" s="170" t="s">
        <v>428</v>
      </c>
      <c r="F219" s="170" t="s">
        <v>866</v>
      </c>
      <c r="G219" s="170" t="s">
        <v>2662</v>
      </c>
      <c r="H219" s="170" t="s">
        <v>2553</v>
      </c>
      <c r="I219" s="170" t="s">
        <v>2663</v>
      </c>
      <c r="J219" s="170" t="s">
        <v>2664</v>
      </c>
      <c r="K219" s="6"/>
      <c r="L219" s="6" t="s">
        <v>2444</v>
      </c>
      <c r="M219" s="170">
        <v>21</v>
      </c>
      <c r="N219" s="10" t="s">
        <v>368</v>
      </c>
      <c r="O219" s="10"/>
    </row>
    <row r="220" customHeight="1" spans="1:15">
      <c r="A220" s="170">
        <v>53827</v>
      </c>
      <c r="B220" s="170" t="s">
        <v>2665</v>
      </c>
      <c r="C220" s="170" t="s">
        <v>1755</v>
      </c>
      <c r="D220" s="170" t="s">
        <v>2298</v>
      </c>
      <c r="E220" s="170" t="s">
        <v>428</v>
      </c>
      <c r="F220" s="170" t="s">
        <v>866</v>
      </c>
      <c r="G220" s="170" t="s">
        <v>2666</v>
      </c>
      <c r="H220" s="170" t="s">
        <v>2667</v>
      </c>
      <c r="I220" s="170" t="s">
        <v>2668</v>
      </c>
      <c r="J220" s="6" t="s">
        <v>2669</v>
      </c>
      <c r="K220" s="6"/>
      <c r="L220" s="6" t="s">
        <v>2444</v>
      </c>
      <c r="M220" s="170">
        <v>22</v>
      </c>
      <c r="N220" s="10" t="s">
        <v>368</v>
      </c>
      <c r="O220" s="10"/>
    </row>
    <row r="221" customHeight="1" spans="1:15">
      <c r="A221" s="170">
        <v>54872</v>
      </c>
      <c r="B221" s="170" t="s">
        <v>2670</v>
      </c>
      <c r="C221" s="170" t="s">
        <v>1755</v>
      </c>
      <c r="D221" s="170" t="s">
        <v>2298</v>
      </c>
      <c r="E221" s="170" t="s">
        <v>428</v>
      </c>
      <c r="F221" s="170" t="s">
        <v>866</v>
      </c>
      <c r="G221" s="170" t="s">
        <v>2671</v>
      </c>
      <c r="H221" s="170" t="s">
        <v>2672</v>
      </c>
      <c r="I221" s="170" t="s">
        <v>2140</v>
      </c>
      <c r="J221" s="6" t="s">
        <v>2673</v>
      </c>
      <c r="K221" s="6"/>
      <c r="L221" s="6" t="s">
        <v>2444</v>
      </c>
      <c r="M221" s="170">
        <v>23</v>
      </c>
      <c r="N221" s="10" t="s">
        <v>368</v>
      </c>
      <c r="O221" s="10"/>
    </row>
    <row r="222" customHeight="1" spans="1:15">
      <c r="A222" s="170">
        <v>58200</v>
      </c>
      <c r="B222" s="170" t="s">
        <v>2674</v>
      </c>
      <c r="C222" s="170" t="s">
        <v>1755</v>
      </c>
      <c r="D222" s="170" t="s">
        <v>2298</v>
      </c>
      <c r="E222" s="170" t="s">
        <v>428</v>
      </c>
      <c r="F222" s="170" t="s">
        <v>866</v>
      </c>
      <c r="G222" s="170" t="s">
        <v>2675</v>
      </c>
      <c r="H222" s="170" t="s">
        <v>1534</v>
      </c>
      <c r="I222" s="170" t="s">
        <v>2676</v>
      </c>
      <c r="J222" s="170" t="s">
        <v>2677</v>
      </c>
      <c r="K222" s="6"/>
      <c r="L222" s="6" t="s">
        <v>2444</v>
      </c>
      <c r="M222" s="170">
        <v>24</v>
      </c>
      <c r="N222" s="10" t="s">
        <v>368</v>
      </c>
      <c r="O222" s="10"/>
    </row>
    <row r="223" customHeight="1" spans="10:15">
      <c r="J223" s="6"/>
      <c r="K223" s="6"/>
      <c r="L223" s="6"/>
      <c r="M223" s="6"/>
      <c r="N223" s="10"/>
      <c r="O223" s="10"/>
    </row>
    <row r="224" customHeight="1" spans="1:15">
      <c r="A224" s="170">
        <v>58769</v>
      </c>
      <c r="B224" s="170" t="s">
        <v>2678</v>
      </c>
      <c r="C224" s="170" t="s">
        <v>1755</v>
      </c>
      <c r="D224" s="170" t="s">
        <v>2679</v>
      </c>
      <c r="E224" s="170" t="s">
        <v>428</v>
      </c>
      <c r="F224" s="170" t="s">
        <v>866</v>
      </c>
      <c r="G224" s="170" t="s">
        <v>2680</v>
      </c>
      <c r="H224" s="170" t="s">
        <v>157</v>
      </c>
      <c r="I224" s="182" t="s">
        <v>355</v>
      </c>
      <c r="J224" s="170" t="s">
        <v>2681</v>
      </c>
      <c r="K224" s="6"/>
      <c r="L224" s="170" t="s">
        <v>2682</v>
      </c>
      <c r="M224" s="53">
        <v>1</v>
      </c>
      <c r="N224" s="179" t="s">
        <v>298</v>
      </c>
      <c r="O224" s="10" t="s">
        <v>299</v>
      </c>
    </row>
    <row r="225" customHeight="1" spans="1:15">
      <c r="A225" s="170">
        <v>57525</v>
      </c>
      <c r="B225" s="170" t="s">
        <v>2683</v>
      </c>
      <c r="C225" s="170" t="s">
        <v>1755</v>
      </c>
      <c r="D225" s="170" t="s">
        <v>2679</v>
      </c>
      <c r="E225" s="170" t="s">
        <v>428</v>
      </c>
      <c r="F225" s="170" t="s">
        <v>866</v>
      </c>
      <c r="G225" s="170" t="s">
        <v>2684</v>
      </c>
      <c r="H225" s="170" t="s">
        <v>157</v>
      </c>
      <c r="I225" s="182" t="s">
        <v>2685</v>
      </c>
      <c r="J225" s="170" t="s">
        <v>2686</v>
      </c>
      <c r="K225" s="6"/>
      <c r="L225" s="170" t="s">
        <v>2682</v>
      </c>
      <c r="M225" s="53">
        <v>2</v>
      </c>
      <c r="N225" s="179" t="s">
        <v>298</v>
      </c>
      <c r="O225" s="10" t="s">
        <v>299</v>
      </c>
    </row>
    <row r="226" customHeight="1" spans="1:15">
      <c r="A226" s="170">
        <v>61895</v>
      </c>
      <c r="B226" s="170" t="s">
        <v>2687</v>
      </c>
      <c r="C226" s="170" t="s">
        <v>1755</v>
      </c>
      <c r="D226" s="170" t="s">
        <v>2679</v>
      </c>
      <c r="E226" s="170" t="s">
        <v>428</v>
      </c>
      <c r="F226" s="170" t="s">
        <v>866</v>
      </c>
      <c r="G226" s="170" t="s">
        <v>2688</v>
      </c>
      <c r="H226" s="170" t="s">
        <v>2689</v>
      </c>
      <c r="I226" s="182" t="s">
        <v>2690</v>
      </c>
      <c r="J226" s="170" t="s">
        <v>2691</v>
      </c>
      <c r="K226" s="6"/>
      <c r="L226" s="170" t="s">
        <v>2682</v>
      </c>
      <c r="M226" s="53">
        <v>3</v>
      </c>
      <c r="N226" s="179" t="s">
        <v>311</v>
      </c>
      <c r="O226" s="10" t="s">
        <v>299</v>
      </c>
    </row>
    <row r="227" customHeight="1" spans="1:15">
      <c r="A227" s="170">
        <v>61903</v>
      </c>
      <c r="B227" s="170" t="s">
        <v>2692</v>
      </c>
      <c r="C227" s="170" t="s">
        <v>1755</v>
      </c>
      <c r="D227" s="170" t="s">
        <v>2679</v>
      </c>
      <c r="E227" s="170" t="s">
        <v>428</v>
      </c>
      <c r="F227" s="170" t="s">
        <v>866</v>
      </c>
      <c r="G227" s="170" t="s">
        <v>2693</v>
      </c>
      <c r="H227" s="170" t="s">
        <v>2694</v>
      </c>
      <c r="I227" s="182" t="s">
        <v>2690</v>
      </c>
      <c r="J227" s="170" t="s">
        <v>2695</v>
      </c>
      <c r="K227" s="6"/>
      <c r="L227" s="170" t="s">
        <v>2682</v>
      </c>
      <c r="M227" s="53">
        <v>4</v>
      </c>
      <c r="N227" s="179" t="s">
        <v>311</v>
      </c>
      <c r="O227" s="10" t="s">
        <v>299</v>
      </c>
    </row>
    <row r="228" customHeight="1" spans="1:15">
      <c r="A228" s="170">
        <v>52881</v>
      </c>
      <c r="B228" s="170" t="s">
        <v>2696</v>
      </c>
      <c r="C228" s="170" t="s">
        <v>1755</v>
      </c>
      <c r="D228" s="170" t="s">
        <v>2679</v>
      </c>
      <c r="E228" s="170" t="s">
        <v>428</v>
      </c>
      <c r="F228" s="170" t="s">
        <v>866</v>
      </c>
      <c r="G228" s="170" t="s">
        <v>2697</v>
      </c>
      <c r="H228" s="170" t="s">
        <v>1899</v>
      </c>
      <c r="I228" s="182" t="s">
        <v>2698</v>
      </c>
      <c r="J228" s="170" t="s">
        <v>2699</v>
      </c>
      <c r="K228" s="6"/>
      <c r="L228" s="170" t="s">
        <v>2700</v>
      </c>
      <c r="M228" s="53">
        <v>5</v>
      </c>
      <c r="N228" s="179" t="s">
        <v>322</v>
      </c>
      <c r="O228" s="10" t="s">
        <v>299</v>
      </c>
    </row>
    <row r="229" customHeight="1" spans="1:15">
      <c r="A229" s="170">
        <v>48358</v>
      </c>
      <c r="B229" s="170" t="s">
        <v>2701</v>
      </c>
      <c r="C229" s="170" t="s">
        <v>1755</v>
      </c>
      <c r="D229" s="170" t="s">
        <v>2679</v>
      </c>
      <c r="E229" s="170" t="s">
        <v>428</v>
      </c>
      <c r="F229" s="170" t="s">
        <v>866</v>
      </c>
      <c r="G229" s="170" t="s">
        <v>2702</v>
      </c>
      <c r="H229" s="170" t="s">
        <v>2703</v>
      </c>
      <c r="I229" s="182" t="s">
        <v>2704</v>
      </c>
      <c r="J229" s="170" t="s">
        <v>2705</v>
      </c>
      <c r="K229" s="6"/>
      <c r="L229" s="170" t="s">
        <v>2700</v>
      </c>
      <c r="M229" s="53">
        <v>6</v>
      </c>
      <c r="N229" s="179" t="s">
        <v>322</v>
      </c>
      <c r="O229" s="10" t="s">
        <v>299</v>
      </c>
    </row>
    <row r="230" customHeight="1" spans="1:15">
      <c r="A230" s="170">
        <v>57946</v>
      </c>
      <c r="B230" s="170" t="s">
        <v>2706</v>
      </c>
      <c r="C230" s="170" t="s">
        <v>1755</v>
      </c>
      <c r="D230" s="170" t="s">
        <v>2679</v>
      </c>
      <c r="E230" s="170" t="s">
        <v>428</v>
      </c>
      <c r="F230" s="170" t="s">
        <v>866</v>
      </c>
      <c r="G230" s="170" t="s">
        <v>2707</v>
      </c>
      <c r="H230" s="170" t="s">
        <v>157</v>
      </c>
      <c r="I230" s="182" t="s">
        <v>2685</v>
      </c>
      <c r="J230" s="170" t="s">
        <v>2708</v>
      </c>
      <c r="K230" s="6"/>
      <c r="L230" s="170" t="s">
        <v>2700</v>
      </c>
      <c r="M230" s="170">
        <v>7</v>
      </c>
      <c r="N230" s="10" t="s">
        <v>642</v>
      </c>
      <c r="O230" s="10" t="s">
        <v>299</v>
      </c>
    </row>
    <row r="231" customHeight="1" spans="1:15">
      <c r="A231" s="170">
        <v>57466</v>
      </c>
      <c r="B231" s="170" t="s">
        <v>2709</v>
      </c>
      <c r="C231" s="170" t="s">
        <v>1755</v>
      </c>
      <c r="D231" s="170" t="s">
        <v>2679</v>
      </c>
      <c r="E231" s="170" t="s">
        <v>428</v>
      </c>
      <c r="F231" s="170" t="s">
        <v>866</v>
      </c>
      <c r="G231" s="170" t="s">
        <v>2710</v>
      </c>
      <c r="H231" s="170" t="s">
        <v>157</v>
      </c>
      <c r="I231" s="182" t="s">
        <v>2685</v>
      </c>
      <c r="J231" s="170" t="s">
        <v>2711</v>
      </c>
      <c r="K231" s="6"/>
      <c r="L231" s="170" t="s">
        <v>2700</v>
      </c>
      <c r="M231" s="170">
        <v>8</v>
      </c>
      <c r="N231" s="10" t="s">
        <v>642</v>
      </c>
      <c r="O231" s="10" t="s">
        <v>299</v>
      </c>
    </row>
    <row r="232" customHeight="1" spans="1:15">
      <c r="A232" s="170">
        <v>57836</v>
      </c>
      <c r="B232" s="170" t="s">
        <v>2712</v>
      </c>
      <c r="C232" s="170" t="s">
        <v>1755</v>
      </c>
      <c r="D232" s="170" t="s">
        <v>2679</v>
      </c>
      <c r="E232" s="170" t="s">
        <v>428</v>
      </c>
      <c r="F232" s="170" t="s">
        <v>866</v>
      </c>
      <c r="G232" s="170" t="s">
        <v>2713</v>
      </c>
      <c r="H232" s="170" t="s">
        <v>2714</v>
      </c>
      <c r="I232" s="182" t="s">
        <v>2715</v>
      </c>
      <c r="J232" s="170" t="s">
        <v>2716</v>
      </c>
      <c r="K232" s="6"/>
      <c r="L232" s="170" t="s">
        <v>2717</v>
      </c>
      <c r="M232" s="170">
        <v>9</v>
      </c>
      <c r="N232" s="10" t="s">
        <v>642</v>
      </c>
      <c r="O232" s="10" t="s">
        <v>299</v>
      </c>
    </row>
    <row r="233" customHeight="1" spans="1:15">
      <c r="A233" s="170">
        <v>57367</v>
      </c>
      <c r="B233" s="170" t="s">
        <v>2718</v>
      </c>
      <c r="C233" s="170" t="s">
        <v>1755</v>
      </c>
      <c r="D233" s="170" t="s">
        <v>2679</v>
      </c>
      <c r="E233" s="170" t="s">
        <v>428</v>
      </c>
      <c r="F233" s="170" t="s">
        <v>866</v>
      </c>
      <c r="G233" s="170" t="s">
        <v>2719</v>
      </c>
      <c r="H233" s="170" t="s">
        <v>2720</v>
      </c>
      <c r="I233" s="182" t="s">
        <v>2721</v>
      </c>
      <c r="J233" s="170" t="s">
        <v>2722</v>
      </c>
      <c r="K233" s="6"/>
      <c r="L233" s="170" t="s">
        <v>2717</v>
      </c>
      <c r="M233" s="170">
        <v>10</v>
      </c>
      <c r="N233" s="10" t="s">
        <v>642</v>
      </c>
      <c r="O233" s="10" t="s">
        <v>299</v>
      </c>
    </row>
    <row r="234" customHeight="1" spans="1:15">
      <c r="A234" s="170">
        <v>52918</v>
      </c>
      <c r="B234" s="170" t="s">
        <v>2723</v>
      </c>
      <c r="C234" s="170" t="s">
        <v>1755</v>
      </c>
      <c r="D234" s="170" t="s">
        <v>2679</v>
      </c>
      <c r="E234" s="170" t="s">
        <v>428</v>
      </c>
      <c r="F234" s="170" t="s">
        <v>866</v>
      </c>
      <c r="G234" s="170" t="s">
        <v>2724</v>
      </c>
      <c r="H234" s="170" t="s">
        <v>1899</v>
      </c>
      <c r="I234" s="182" t="s">
        <v>2698</v>
      </c>
      <c r="J234" s="170" t="s">
        <v>2725</v>
      </c>
      <c r="K234" s="6"/>
      <c r="L234" s="170" t="s">
        <v>2717</v>
      </c>
      <c r="M234" s="170">
        <v>11</v>
      </c>
      <c r="N234" s="10" t="s">
        <v>642</v>
      </c>
      <c r="O234" s="10" t="s">
        <v>299</v>
      </c>
    </row>
    <row r="235" customHeight="1" spans="1:15">
      <c r="A235" s="170">
        <v>53135</v>
      </c>
      <c r="B235" s="170" t="s">
        <v>2726</v>
      </c>
      <c r="C235" s="170" t="s">
        <v>1755</v>
      </c>
      <c r="D235" s="170" t="s">
        <v>2679</v>
      </c>
      <c r="E235" s="170" t="s">
        <v>428</v>
      </c>
      <c r="F235" s="170" t="s">
        <v>866</v>
      </c>
      <c r="G235" s="170" t="s">
        <v>2727</v>
      </c>
      <c r="H235" s="170" t="s">
        <v>2579</v>
      </c>
      <c r="I235" s="182" t="s">
        <v>2580</v>
      </c>
      <c r="J235" s="170" t="s">
        <v>2728</v>
      </c>
      <c r="K235" s="6"/>
      <c r="L235" s="170" t="s">
        <v>2717</v>
      </c>
      <c r="M235" s="170">
        <v>12</v>
      </c>
      <c r="N235" s="10" t="s">
        <v>642</v>
      </c>
      <c r="O235" s="10" t="s">
        <v>299</v>
      </c>
    </row>
    <row r="236" customHeight="1" spans="1:15">
      <c r="A236" s="170">
        <v>61896</v>
      </c>
      <c r="B236" s="170" t="s">
        <v>2729</v>
      </c>
      <c r="C236" s="170" t="s">
        <v>1755</v>
      </c>
      <c r="D236" s="170" t="s">
        <v>2679</v>
      </c>
      <c r="E236" s="170" t="s">
        <v>428</v>
      </c>
      <c r="F236" s="170" t="s">
        <v>866</v>
      </c>
      <c r="G236" s="170" t="s">
        <v>2730</v>
      </c>
      <c r="H236" s="170" t="s">
        <v>2731</v>
      </c>
      <c r="I236" s="182" t="s">
        <v>2690</v>
      </c>
      <c r="J236" s="170" t="s">
        <v>2732</v>
      </c>
      <c r="K236" s="6"/>
      <c r="L236" s="170" t="s">
        <v>2717</v>
      </c>
      <c r="M236" s="170">
        <v>13</v>
      </c>
      <c r="N236" s="10" t="s">
        <v>642</v>
      </c>
      <c r="O236" s="10" t="s">
        <v>299</v>
      </c>
    </row>
    <row r="237" customHeight="1" spans="1:15">
      <c r="A237" s="170">
        <v>57013</v>
      </c>
      <c r="B237" s="170" t="s">
        <v>2733</v>
      </c>
      <c r="C237" s="170" t="s">
        <v>1755</v>
      </c>
      <c r="D237" s="170" t="s">
        <v>2679</v>
      </c>
      <c r="E237" s="170" t="s">
        <v>428</v>
      </c>
      <c r="F237" s="170" t="s">
        <v>866</v>
      </c>
      <c r="G237" s="170" t="s">
        <v>2734</v>
      </c>
      <c r="H237" s="170" t="s">
        <v>2612</v>
      </c>
      <c r="I237" s="182" t="s">
        <v>2735</v>
      </c>
      <c r="J237" s="170" t="s">
        <v>2736</v>
      </c>
      <c r="K237" s="6"/>
      <c r="L237" s="170" t="s">
        <v>2717</v>
      </c>
      <c r="M237" s="170">
        <v>14</v>
      </c>
      <c r="N237" s="10" t="s">
        <v>642</v>
      </c>
      <c r="O237" s="10" t="s">
        <v>299</v>
      </c>
    </row>
    <row r="238" customHeight="1" spans="1:15">
      <c r="A238" s="170">
        <v>57809</v>
      </c>
      <c r="B238" s="170" t="s">
        <v>2737</v>
      </c>
      <c r="C238" s="170" t="s">
        <v>1755</v>
      </c>
      <c r="D238" s="170" t="s">
        <v>2679</v>
      </c>
      <c r="E238" s="170" t="s">
        <v>428</v>
      </c>
      <c r="F238" s="170" t="s">
        <v>866</v>
      </c>
      <c r="G238" s="170" t="s">
        <v>2738</v>
      </c>
      <c r="H238" s="170" t="s">
        <v>2739</v>
      </c>
      <c r="I238" s="182" t="s">
        <v>2740</v>
      </c>
      <c r="J238" s="170" t="s">
        <v>2741</v>
      </c>
      <c r="K238" s="6"/>
      <c r="L238" s="170" t="s">
        <v>2717</v>
      </c>
      <c r="M238" s="170">
        <v>15</v>
      </c>
      <c r="N238" s="10" t="s">
        <v>642</v>
      </c>
      <c r="O238" s="10" t="s">
        <v>299</v>
      </c>
    </row>
    <row r="239" customHeight="1" spans="1:15">
      <c r="A239" s="170">
        <v>57487</v>
      </c>
      <c r="B239" s="170" t="s">
        <v>2742</v>
      </c>
      <c r="C239" s="170" t="s">
        <v>1755</v>
      </c>
      <c r="D239" s="170" t="s">
        <v>2679</v>
      </c>
      <c r="E239" s="170" t="s">
        <v>428</v>
      </c>
      <c r="F239" s="170" t="s">
        <v>866</v>
      </c>
      <c r="G239" s="170" t="s">
        <v>2743</v>
      </c>
      <c r="H239" s="170" t="s">
        <v>157</v>
      </c>
      <c r="I239" s="182" t="s">
        <v>2685</v>
      </c>
      <c r="J239" s="170" t="s">
        <v>2744</v>
      </c>
      <c r="K239" s="6"/>
      <c r="L239" s="170" t="s">
        <v>2717</v>
      </c>
      <c r="M239" s="170">
        <v>16</v>
      </c>
      <c r="N239" s="10" t="s">
        <v>642</v>
      </c>
      <c r="O239" s="10" t="s">
        <v>299</v>
      </c>
    </row>
    <row r="240" customHeight="1" spans="1:15">
      <c r="A240" s="170">
        <v>56295</v>
      </c>
      <c r="B240" s="170" t="s">
        <v>2745</v>
      </c>
      <c r="C240" s="170" t="s">
        <v>1755</v>
      </c>
      <c r="D240" s="170" t="s">
        <v>2679</v>
      </c>
      <c r="E240" s="170" t="s">
        <v>428</v>
      </c>
      <c r="F240" s="170" t="s">
        <v>866</v>
      </c>
      <c r="G240" s="170" t="s">
        <v>2746</v>
      </c>
      <c r="H240" s="170" t="s">
        <v>2747</v>
      </c>
      <c r="I240" s="182" t="s">
        <v>2748</v>
      </c>
      <c r="J240" s="170" t="s">
        <v>2749</v>
      </c>
      <c r="K240" s="6"/>
      <c r="L240" s="170" t="s">
        <v>2750</v>
      </c>
      <c r="M240" s="170">
        <v>17</v>
      </c>
      <c r="N240" s="10" t="s">
        <v>642</v>
      </c>
      <c r="O240" s="10" t="s">
        <v>299</v>
      </c>
    </row>
    <row r="241" customHeight="1" spans="1:15">
      <c r="A241" s="170">
        <v>48656</v>
      </c>
      <c r="B241" s="170" t="s">
        <v>2751</v>
      </c>
      <c r="C241" s="170" t="s">
        <v>1755</v>
      </c>
      <c r="D241" s="170" t="s">
        <v>2679</v>
      </c>
      <c r="E241" s="170" t="s">
        <v>428</v>
      </c>
      <c r="F241" s="170" t="s">
        <v>866</v>
      </c>
      <c r="G241" s="170" t="s">
        <v>2752</v>
      </c>
      <c r="H241" s="170" t="s">
        <v>2753</v>
      </c>
      <c r="I241" s="182" t="s">
        <v>2754</v>
      </c>
      <c r="J241" s="170" t="s">
        <v>2755</v>
      </c>
      <c r="K241" s="6"/>
      <c r="L241" s="170" t="s">
        <v>2750</v>
      </c>
      <c r="M241" s="170">
        <v>18</v>
      </c>
      <c r="N241" s="10" t="s">
        <v>642</v>
      </c>
      <c r="O241" s="10" t="s">
        <v>299</v>
      </c>
    </row>
    <row r="242" customHeight="1" spans="1:15">
      <c r="A242" s="170">
        <v>58414</v>
      </c>
      <c r="B242" s="170" t="s">
        <v>2756</v>
      </c>
      <c r="C242" s="170" t="s">
        <v>1755</v>
      </c>
      <c r="D242" s="170" t="s">
        <v>2679</v>
      </c>
      <c r="E242" s="170" t="s">
        <v>428</v>
      </c>
      <c r="F242" s="170" t="s">
        <v>866</v>
      </c>
      <c r="G242" s="170" t="s">
        <v>2757</v>
      </c>
      <c r="H242" s="170" t="s">
        <v>2758</v>
      </c>
      <c r="I242" s="182" t="s">
        <v>2759</v>
      </c>
      <c r="J242" s="170" t="s">
        <v>2760</v>
      </c>
      <c r="K242" s="6"/>
      <c r="L242" s="170" t="s">
        <v>2750</v>
      </c>
      <c r="M242" s="170">
        <v>19</v>
      </c>
      <c r="N242" s="10" t="s">
        <v>642</v>
      </c>
      <c r="O242" s="10" t="s">
        <v>299</v>
      </c>
    </row>
    <row r="243" customHeight="1" spans="1:15">
      <c r="A243" s="170">
        <v>61810</v>
      </c>
      <c r="B243" s="170" t="s">
        <v>2761</v>
      </c>
      <c r="C243" s="170" t="s">
        <v>1755</v>
      </c>
      <c r="D243" s="170" t="s">
        <v>2679</v>
      </c>
      <c r="E243" s="170" t="s">
        <v>428</v>
      </c>
      <c r="F243" s="170" t="s">
        <v>866</v>
      </c>
      <c r="G243" s="170" t="s">
        <v>2762</v>
      </c>
      <c r="H243" s="170" t="s">
        <v>2612</v>
      </c>
      <c r="I243" s="182" t="s">
        <v>2735</v>
      </c>
      <c r="J243" s="170" t="s">
        <v>2763</v>
      </c>
      <c r="K243" s="6"/>
      <c r="L243" s="170" t="s">
        <v>2750</v>
      </c>
      <c r="M243" s="170">
        <v>20</v>
      </c>
      <c r="N243" s="10" t="s">
        <v>642</v>
      </c>
      <c r="O243" s="10" t="s">
        <v>299</v>
      </c>
    </row>
    <row r="244" customHeight="1" spans="1:15">
      <c r="A244" s="170">
        <v>54407</v>
      </c>
      <c r="B244" s="170" t="s">
        <v>2764</v>
      </c>
      <c r="C244" s="170" t="s">
        <v>1755</v>
      </c>
      <c r="D244" s="170" t="s">
        <v>2679</v>
      </c>
      <c r="E244" s="170" t="s">
        <v>428</v>
      </c>
      <c r="F244" s="170" t="s">
        <v>866</v>
      </c>
      <c r="G244" s="170" t="s">
        <v>2765</v>
      </c>
      <c r="H244" s="170" t="s">
        <v>2766</v>
      </c>
      <c r="I244" s="182" t="s">
        <v>2767</v>
      </c>
      <c r="J244" s="170" t="s">
        <v>2768</v>
      </c>
      <c r="K244" s="6"/>
      <c r="L244" s="170" t="s">
        <v>2750</v>
      </c>
      <c r="M244" s="170">
        <v>21</v>
      </c>
      <c r="N244" s="10" t="s">
        <v>333</v>
      </c>
      <c r="O244" s="10"/>
    </row>
    <row r="245" customHeight="1" spans="1:15">
      <c r="A245" s="170">
        <v>54581</v>
      </c>
      <c r="B245" s="170" t="s">
        <v>2769</v>
      </c>
      <c r="C245" s="170" t="s">
        <v>1755</v>
      </c>
      <c r="D245" s="170" t="s">
        <v>2679</v>
      </c>
      <c r="E245" s="170" t="s">
        <v>428</v>
      </c>
      <c r="F245" s="170" t="s">
        <v>866</v>
      </c>
      <c r="G245" s="170" t="s">
        <v>2770</v>
      </c>
      <c r="H245" s="170" t="s">
        <v>2771</v>
      </c>
      <c r="I245" s="182" t="s">
        <v>2772</v>
      </c>
      <c r="J245" s="170" t="s">
        <v>2773</v>
      </c>
      <c r="K245" s="6"/>
      <c r="L245" s="170" t="s">
        <v>2750</v>
      </c>
      <c r="M245" s="170">
        <v>22</v>
      </c>
      <c r="N245" s="10" t="s">
        <v>333</v>
      </c>
      <c r="O245" s="10"/>
    </row>
    <row r="246" customHeight="1" spans="1:15">
      <c r="A246" s="170">
        <v>54363</v>
      </c>
      <c r="B246" s="170" t="s">
        <v>2774</v>
      </c>
      <c r="C246" s="170" t="s">
        <v>1755</v>
      </c>
      <c r="D246" s="170" t="s">
        <v>2679</v>
      </c>
      <c r="E246" s="170" t="s">
        <v>428</v>
      </c>
      <c r="F246" s="170" t="s">
        <v>866</v>
      </c>
      <c r="G246" s="170" t="s">
        <v>2775</v>
      </c>
      <c r="H246" s="170" t="s">
        <v>2776</v>
      </c>
      <c r="I246" s="182" t="s">
        <v>2715</v>
      </c>
      <c r="J246" s="170" t="s">
        <v>2777</v>
      </c>
      <c r="K246" s="6"/>
      <c r="L246" s="170" t="s">
        <v>2750</v>
      </c>
      <c r="M246" s="170">
        <v>23</v>
      </c>
      <c r="N246" s="10" t="s">
        <v>333</v>
      </c>
      <c r="O246" s="10"/>
    </row>
    <row r="247" customHeight="1" spans="1:15">
      <c r="A247" s="170">
        <v>56814</v>
      </c>
      <c r="B247" s="170" t="s">
        <v>2778</v>
      </c>
      <c r="C247" s="170" t="s">
        <v>1755</v>
      </c>
      <c r="D247" s="170" t="s">
        <v>2679</v>
      </c>
      <c r="E247" s="170" t="s">
        <v>428</v>
      </c>
      <c r="F247" s="170" t="s">
        <v>866</v>
      </c>
      <c r="G247" s="170" t="s">
        <v>2779</v>
      </c>
      <c r="H247" s="170" t="s">
        <v>2780</v>
      </c>
      <c r="I247" s="182" t="s">
        <v>1767</v>
      </c>
      <c r="J247" s="170" t="s">
        <v>2781</v>
      </c>
      <c r="K247" s="6"/>
      <c r="L247" s="170" t="s">
        <v>2750</v>
      </c>
      <c r="M247" s="170">
        <v>24</v>
      </c>
      <c r="N247" s="10" t="s">
        <v>333</v>
      </c>
      <c r="O247" s="10"/>
    </row>
    <row r="248" customHeight="1" spans="1:15">
      <c r="A248" s="170">
        <v>62507</v>
      </c>
      <c r="B248" s="170" t="s">
        <v>2782</v>
      </c>
      <c r="C248" s="170" t="s">
        <v>1755</v>
      </c>
      <c r="D248" s="170" t="s">
        <v>2679</v>
      </c>
      <c r="E248" s="170" t="s">
        <v>428</v>
      </c>
      <c r="F248" s="170" t="s">
        <v>866</v>
      </c>
      <c r="G248" s="170" t="s">
        <v>2783</v>
      </c>
      <c r="H248" s="170" t="s">
        <v>2584</v>
      </c>
      <c r="I248" s="182" t="s">
        <v>2784</v>
      </c>
      <c r="J248" s="170" t="s">
        <v>2785</v>
      </c>
      <c r="K248" s="6"/>
      <c r="L248" s="170" t="s">
        <v>2750</v>
      </c>
      <c r="M248" s="170">
        <v>25</v>
      </c>
      <c r="N248" s="10" t="s">
        <v>333</v>
      </c>
      <c r="O248" s="10"/>
    </row>
    <row r="249" customHeight="1" spans="1:15">
      <c r="A249" s="170">
        <v>53546</v>
      </c>
      <c r="B249" s="170" t="s">
        <v>2786</v>
      </c>
      <c r="C249" s="170" t="s">
        <v>1755</v>
      </c>
      <c r="D249" s="170" t="s">
        <v>2679</v>
      </c>
      <c r="E249" s="170" t="s">
        <v>428</v>
      </c>
      <c r="F249" s="170" t="s">
        <v>866</v>
      </c>
      <c r="G249" s="170" t="s">
        <v>2787</v>
      </c>
      <c r="H249" s="170" t="s">
        <v>2788</v>
      </c>
      <c r="I249" s="182" t="s">
        <v>2789</v>
      </c>
      <c r="J249" s="170" t="s">
        <v>2790</v>
      </c>
      <c r="K249" s="6"/>
      <c r="L249" s="170" t="s">
        <v>2750</v>
      </c>
      <c r="M249" s="170">
        <v>26</v>
      </c>
      <c r="N249" s="10" t="s">
        <v>333</v>
      </c>
      <c r="O249" s="10"/>
    </row>
    <row r="250" customHeight="1" spans="1:15">
      <c r="A250" s="170">
        <v>47849</v>
      </c>
      <c r="B250" s="170" t="s">
        <v>2791</v>
      </c>
      <c r="C250" s="170" t="s">
        <v>1755</v>
      </c>
      <c r="D250" s="170" t="s">
        <v>2679</v>
      </c>
      <c r="E250" s="170" t="s">
        <v>428</v>
      </c>
      <c r="F250" s="170" t="s">
        <v>866</v>
      </c>
      <c r="G250" s="170" t="s">
        <v>2792</v>
      </c>
      <c r="H250" s="170" t="s">
        <v>2793</v>
      </c>
      <c r="I250" s="182" t="s">
        <v>2794</v>
      </c>
      <c r="J250" s="170" t="s">
        <v>2795</v>
      </c>
      <c r="K250" s="6"/>
      <c r="L250" s="170" t="s">
        <v>2750</v>
      </c>
      <c r="M250" s="170">
        <v>27</v>
      </c>
      <c r="N250" s="10" t="s">
        <v>333</v>
      </c>
      <c r="O250" s="10"/>
    </row>
    <row r="251" customHeight="1" spans="1:15">
      <c r="A251" s="170">
        <v>62497</v>
      </c>
      <c r="B251" s="170" t="s">
        <v>2796</v>
      </c>
      <c r="C251" s="170" t="s">
        <v>1755</v>
      </c>
      <c r="D251" s="170" t="s">
        <v>2679</v>
      </c>
      <c r="E251" s="170" t="s">
        <v>428</v>
      </c>
      <c r="F251" s="170" t="s">
        <v>866</v>
      </c>
      <c r="G251" s="170" t="s">
        <v>2797</v>
      </c>
      <c r="H251" s="170" t="s">
        <v>157</v>
      </c>
      <c r="I251" s="182" t="s">
        <v>2685</v>
      </c>
      <c r="J251" s="170" t="s">
        <v>2798</v>
      </c>
      <c r="K251" s="6"/>
      <c r="L251" s="170" t="s">
        <v>2750</v>
      </c>
      <c r="M251" s="170">
        <v>28</v>
      </c>
      <c r="N251" s="10" t="s">
        <v>333</v>
      </c>
      <c r="O251" s="10"/>
    </row>
    <row r="252" customHeight="1" spans="1:15">
      <c r="A252" s="170">
        <v>58732</v>
      </c>
      <c r="B252" s="170" t="s">
        <v>2799</v>
      </c>
      <c r="C252" s="170" t="s">
        <v>1755</v>
      </c>
      <c r="D252" s="170" t="s">
        <v>2679</v>
      </c>
      <c r="E252" s="170" t="s">
        <v>428</v>
      </c>
      <c r="F252" s="170" t="s">
        <v>866</v>
      </c>
      <c r="G252" s="170" t="s">
        <v>2800</v>
      </c>
      <c r="H252" s="170" t="s">
        <v>2801</v>
      </c>
      <c r="I252" s="182" t="s">
        <v>2802</v>
      </c>
      <c r="J252" s="170" t="s">
        <v>2803</v>
      </c>
      <c r="K252" s="6"/>
      <c r="L252" s="170" t="s">
        <v>2750</v>
      </c>
      <c r="M252" s="170">
        <v>29</v>
      </c>
      <c r="N252" s="10" t="s">
        <v>333</v>
      </c>
      <c r="O252" s="10"/>
    </row>
    <row r="253" customHeight="1" spans="1:15">
      <c r="A253" s="170">
        <v>57829</v>
      </c>
      <c r="B253" s="170" t="s">
        <v>2804</v>
      </c>
      <c r="C253" s="170" t="s">
        <v>1755</v>
      </c>
      <c r="D253" s="170" t="s">
        <v>2679</v>
      </c>
      <c r="E253" s="170" t="s">
        <v>428</v>
      </c>
      <c r="F253" s="170" t="s">
        <v>866</v>
      </c>
      <c r="G253" s="170" t="s">
        <v>2805</v>
      </c>
      <c r="H253" s="170" t="s">
        <v>2806</v>
      </c>
      <c r="I253" s="182" t="s">
        <v>2715</v>
      </c>
      <c r="J253" s="170" t="s">
        <v>2807</v>
      </c>
      <c r="K253" s="6"/>
      <c r="L253" s="170" t="s">
        <v>2750</v>
      </c>
      <c r="M253" s="170">
        <v>30</v>
      </c>
      <c r="N253" s="10" t="s">
        <v>333</v>
      </c>
      <c r="O253" s="10"/>
    </row>
    <row r="254" customHeight="1" spans="1:15">
      <c r="A254" s="170">
        <v>55697</v>
      </c>
      <c r="B254" s="170" t="s">
        <v>2808</v>
      </c>
      <c r="C254" s="170" t="s">
        <v>1755</v>
      </c>
      <c r="D254" s="170" t="s">
        <v>2679</v>
      </c>
      <c r="E254" s="170" t="s">
        <v>428</v>
      </c>
      <c r="F254" s="170" t="s">
        <v>866</v>
      </c>
      <c r="G254" s="170" t="s">
        <v>2809</v>
      </c>
      <c r="H254" s="170" t="s">
        <v>2766</v>
      </c>
      <c r="I254" s="182" t="s">
        <v>2767</v>
      </c>
      <c r="J254" s="170" t="s">
        <v>2810</v>
      </c>
      <c r="K254" s="6"/>
      <c r="L254" s="170" t="s">
        <v>2750</v>
      </c>
      <c r="M254" s="170">
        <v>31</v>
      </c>
      <c r="N254" s="10" t="s">
        <v>333</v>
      </c>
      <c r="O254" s="10"/>
    </row>
    <row r="255" customHeight="1" spans="1:15">
      <c r="A255" s="170">
        <v>53833</v>
      </c>
      <c r="B255" s="170" t="s">
        <v>2811</v>
      </c>
      <c r="C255" s="170" t="s">
        <v>1755</v>
      </c>
      <c r="D255" s="170" t="s">
        <v>2679</v>
      </c>
      <c r="E255" s="170" t="s">
        <v>428</v>
      </c>
      <c r="F255" s="170" t="s">
        <v>866</v>
      </c>
      <c r="G255" s="170" t="s">
        <v>2812</v>
      </c>
      <c r="H255" s="170" t="s">
        <v>2788</v>
      </c>
      <c r="I255" s="182" t="s">
        <v>2813</v>
      </c>
      <c r="J255" s="170" t="s">
        <v>2814</v>
      </c>
      <c r="K255" s="6"/>
      <c r="L255" s="170" t="s">
        <v>2750</v>
      </c>
      <c r="M255" s="170">
        <v>32</v>
      </c>
      <c r="N255" s="10" t="s">
        <v>333</v>
      </c>
      <c r="O255" s="10"/>
    </row>
    <row r="256" customHeight="1" spans="1:15">
      <c r="A256" s="170">
        <v>55405</v>
      </c>
      <c r="B256" s="170" t="s">
        <v>2815</v>
      </c>
      <c r="C256" s="170" t="s">
        <v>1755</v>
      </c>
      <c r="D256" s="170" t="s">
        <v>2679</v>
      </c>
      <c r="E256" s="170" t="s">
        <v>428</v>
      </c>
      <c r="F256" s="170" t="s">
        <v>866</v>
      </c>
      <c r="G256" s="170" t="s">
        <v>2816</v>
      </c>
      <c r="H256" s="170" t="s">
        <v>2817</v>
      </c>
      <c r="I256" s="182" t="s">
        <v>2818</v>
      </c>
      <c r="J256" s="170" t="s">
        <v>2819</v>
      </c>
      <c r="K256" s="6"/>
      <c r="L256" s="170" t="s">
        <v>2820</v>
      </c>
      <c r="M256" s="170">
        <v>33</v>
      </c>
      <c r="N256" s="10" t="s">
        <v>333</v>
      </c>
      <c r="O256" s="10"/>
    </row>
    <row r="257" customHeight="1" spans="1:15">
      <c r="A257" s="170">
        <v>62048</v>
      </c>
      <c r="B257" s="170" t="s">
        <v>2821</v>
      </c>
      <c r="C257" s="170" t="s">
        <v>1755</v>
      </c>
      <c r="D257" s="170" t="s">
        <v>2679</v>
      </c>
      <c r="E257" s="170" t="s">
        <v>428</v>
      </c>
      <c r="F257" s="170" t="s">
        <v>866</v>
      </c>
      <c r="G257" s="170" t="s">
        <v>2822</v>
      </c>
      <c r="H257" s="170" t="s">
        <v>2823</v>
      </c>
      <c r="I257" s="182" t="s">
        <v>2824</v>
      </c>
      <c r="J257" s="170" t="s">
        <v>2825</v>
      </c>
      <c r="K257" s="6"/>
      <c r="L257" s="170" t="s">
        <v>2820</v>
      </c>
      <c r="M257" s="170">
        <v>34</v>
      </c>
      <c r="N257" s="10" t="s">
        <v>333</v>
      </c>
      <c r="O257" s="10"/>
    </row>
    <row r="258" customHeight="1" spans="1:15">
      <c r="A258" s="170">
        <v>62030</v>
      </c>
      <c r="B258" s="170" t="s">
        <v>2826</v>
      </c>
      <c r="C258" s="170" t="s">
        <v>1755</v>
      </c>
      <c r="D258" s="170" t="s">
        <v>2679</v>
      </c>
      <c r="E258" s="170" t="s">
        <v>428</v>
      </c>
      <c r="F258" s="170" t="s">
        <v>866</v>
      </c>
      <c r="G258" s="170" t="s">
        <v>2827</v>
      </c>
      <c r="H258" s="170" t="s">
        <v>2828</v>
      </c>
      <c r="I258" s="182" t="s">
        <v>2829</v>
      </c>
      <c r="J258" s="170" t="s">
        <v>2830</v>
      </c>
      <c r="K258" s="6"/>
      <c r="L258" s="170" t="s">
        <v>2820</v>
      </c>
      <c r="M258" s="170">
        <v>35</v>
      </c>
      <c r="N258" s="10" t="s">
        <v>333</v>
      </c>
      <c r="O258" s="10"/>
    </row>
    <row r="259" customHeight="1" spans="1:15">
      <c r="A259" s="170">
        <v>54463</v>
      </c>
      <c r="B259" s="170" t="s">
        <v>2831</v>
      </c>
      <c r="C259" s="170" t="s">
        <v>1755</v>
      </c>
      <c r="D259" s="170" t="s">
        <v>2679</v>
      </c>
      <c r="E259" s="170" t="s">
        <v>428</v>
      </c>
      <c r="F259" s="170" t="s">
        <v>866</v>
      </c>
      <c r="G259" s="170" t="s">
        <v>2832</v>
      </c>
      <c r="H259" s="170" t="s">
        <v>2766</v>
      </c>
      <c r="I259" s="182" t="s">
        <v>2767</v>
      </c>
      <c r="J259" s="170" t="s">
        <v>2833</v>
      </c>
      <c r="K259" s="6"/>
      <c r="L259" s="170" t="s">
        <v>2820</v>
      </c>
      <c r="M259" s="170">
        <v>36</v>
      </c>
      <c r="N259" s="10" t="s">
        <v>333</v>
      </c>
      <c r="O259" s="10"/>
    </row>
    <row r="260" customHeight="1" spans="1:15">
      <c r="A260" s="170">
        <v>57625</v>
      </c>
      <c r="B260" s="170" t="s">
        <v>2834</v>
      </c>
      <c r="C260" s="170" t="s">
        <v>1755</v>
      </c>
      <c r="D260" s="170" t="s">
        <v>2679</v>
      </c>
      <c r="E260" s="170" t="s">
        <v>428</v>
      </c>
      <c r="F260" s="170" t="s">
        <v>866</v>
      </c>
      <c r="G260" s="170" t="s">
        <v>1339</v>
      </c>
      <c r="H260" s="170" t="s">
        <v>1339</v>
      </c>
      <c r="I260" s="182" t="s">
        <v>1340</v>
      </c>
      <c r="J260" s="170" t="s">
        <v>2835</v>
      </c>
      <c r="K260" s="6"/>
      <c r="L260" s="170" t="s">
        <v>2820</v>
      </c>
      <c r="M260" s="170">
        <v>37</v>
      </c>
      <c r="N260" s="10" t="s">
        <v>333</v>
      </c>
      <c r="O260" s="10"/>
    </row>
    <row r="261" customHeight="1" spans="1:15">
      <c r="A261" s="170">
        <v>55212</v>
      </c>
      <c r="B261" s="170" t="s">
        <v>2836</v>
      </c>
      <c r="C261" s="170" t="s">
        <v>1755</v>
      </c>
      <c r="D261" s="170" t="s">
        <v>2679</v>
      </c>
      <c r="E261" s="170" t="s">
        <v>428</v>
      </c>
      <c r="F261" s="170" t="s">
        <v>866</v>
      </c>
      <c r="G261" s="170" t="s">
        <v>2837</v>
      </c>
      <c r="H261" s="170" t="s">
        <v>2838</v>
      </c>
      <c r="I261" s="182" t="s">
        <v>2839</v>
      </c>
      <c r="J261" s="170" t="s">
        <v>2840</v>
      </c>
      <c r="K261" s="6"/>
      <c r="L261" s="170" t="s">
        <v>2820</v>
      </c>
      <c r="M261" s="170">
        <v>38</v>
      </c>
      <c r="N261" s="10" t="s">
        <v>333</v>
      </c>
      <c r="O261" s="10"/>
    </row>
    <row r="262" customHeight="1" spans="1:15">
      <c r="A262" s="170">
        <v>46779</v>
      </c>
      <c r="B262" s="170" t="s">
        <v>2841</v>
      </c>
      <c r="C262" s="170" t="s">
        <v>1755</v>
      </c>
      <c r="D262" s="170" t="s">
        <v>2679</v>
      </c>
      <c r="E262" s="170" t="s">
        <v>428</v>
      </c>
      <c r="F262" s="170" t="s">
        <v>866</v>
      </c>
      <c r="G262" s="170" t="s">
        <v>2842</v>
      </c>
      <c r="H262" s="170" t="s">
        <v>2843</v>
      </c>
      <c r="I262" s="182" t="s">
        <v>2844</v>
      </c>
      <c r="J262" s="170" t="s">
        <v>2845</v>
      </c>
      <c r="K262" s="6"/>
      <c r="L262" s="170" t="s">
        <v>2820</v>
      </c>
      <c r="M262" s="170">
        <v>39</v>
      </c>
      <c r="N262" s="10" t="s">
        <v>333</v>
      </c>
      <c r="O262" s="10"/>
    </row>
    <row r="263" customHeight="1" spans="1:15">
      <c r="A263" s="170">
        <v>61465</v>
      </c>
      <c r="B263" s="170" t="s">
        <v>2846</v>
      </c>
      <c r="C263" s="170" t="s">
        <v>1755</v>
      </c>
      <c r="D263" s="170" t="s">
        <v>2679</v>
      </c>
      <c r="E263" s="170" t="s">
        <v>428</v>
      </c>
      <c r="F263" s="170" t="s">
        <v>866</v>
      </c>
      <c r="G263" s="170" t="s">
        <v>2847</v>
      </c>
      <c r="H263" s="170" t="s">
        <v>2848</v>
      </c>
      <c r="I263" s="182" t="s">
        <v>2849</v>
      </c>
      <c r="J263" s="170" t="s">
        <v>2850</v>
      </c>
      <c r="K263" s="6"/>
      <c r="L263" s="170" t="s">
        <v>2820</v>
      </c>
      <c r="M263" s="170">
        <v>40</v>
      </c>
      <c r="N263" s="10" t="s">
        <v>333</v>
      </c>
      <c r="O263" s="10"/>
    </row>
    <row r="264" customHeight="1" spans="1:15">
      <c r="A264" s="170">
        <v>61312</v>
      </c>
      <c r="B264" s="170" t="s">
        <v>2851</v>
      </c>
      <c r="C264" s="170" t="s">
        <v>1755</v>
      </c>
      <c r="D264" s="170" t="s">
        <v>2679</v>
      </c>
      <c r="E264" s="170" t="s">
        <v>428</v>
      </c>
      <c r="F264" s="170" t="s">
        <v>866</v>
      </c>
      <c r="G264" s="170" t="s">
        <v>2852</v>
      </c>
      <c r="H264" s="170" t="s">
        <v>2853</v>
      </c>
      <c r="I264" s="182" t="s">
        <v>2854</v>
      </c>
      <c r="J264" s="170" t="s">
        <v>2855</v>
      </c>
      <c r="K264" s="6"/>
      <c r="L264" s="170" t="s">
        <v>2820</v>
      </c>
      <c r="M264" s="170">
        <v>41</v>
      </c>
      <c r="N264" s="10" t="s">
        <v>333</v>
      </c>
      <c r="O264" s="10"/>
    </row>
    <row r="265" customHeight="1" spans="1:15">
      <c r="A265" s="170">
        <v>57442</v>
      </c>
      <c r="B265" s="170" t="s">
        <v>2856</v>
      </c>
      <c r="C265" s="170" t="s">
        <v>1755</v>
      </c>
      <c r="D265" s="170" t="s">
        <v>2679</v>
      </c>
      <c r="E265" s="170" t="s">
        <v>428</v>
      </c>
      <c r="F265" s="170" t="s">
        <v>866</v>
      </c>
      <c r="G265" s="170" t="s">
        <v>2857</v>
      </c>
      <c r="H265" s="170" t="s">
        <v>2858</v>
      </c>
      <c r="I265" s="182" t="s">
        <v>2859</v>
      </c>
      <c r="J265" s="170" t="s">
        <v>2860</v>
      </c>
      <c r="K265" s="6"/>
      <c r="L265" s="170" t="s">
        <v>2820</v>
      </c>
      <c r="M265" s="170">
        <v>42</v>
      </c>
      <c r="N265" s="10" t="s">
        <v>333</v>
      </c>
      <c r="O265" s="10"/>
    </row>
    <row r="266" customHeight="1" spans="1:15">
      <c r="A266" s="170">
        <v>50698</v>
      </c>
      <c r="B266" s="170" t="s">
        <v>2861</v>
      </c>
      <c r="C266" s="170" t="s">
        <v>1755</v>
      </c>
      <c r="D266" s="170" t="s">
        <v>2679</v>
      </c>
      <c r="E266" s="170" t="s">
        <v>428</v>
      </c>
      <c r="F266" s="170" t="s">
        <v>866</v>
      </c>
      <c r="G266" s="170" t="s">
        <v>2862</v>
      </c>
      <c r="H266" s="170" t="s">
        <v>2863</v>
      </c>
      <c r="I266" s="182" t="s">
        <v>2864</v>
      </c>
      <c r="J266" s="170" t="s">
        <v>2865</v>
      </c>
      <c r="K266" s="6"/>
      <c r="L266" s="170" t="s">
        <v>2820</v>
      </c>
      <c r="M266" s="170">
        <v>43</v>
      </c>
      <c r="N266" s="10" t="s">
        <v>333</v>
      </c>
      <c r="O266" s="10"/>
    </row>
    <row r="267" customHeight="1" spans="1:15">
      <c r="A267" s="170">
        <v>55391</v>
      </c>
      <c r="B267" s="170" t="s">
        <v>2866</v>
      </c>
      <c r="C267" s="170" t="s">
        <v>1755</v>
      </c>
      <c r="D267" s="170" t="s">
        <v>2679</v>
      </c>
      <c r="E267" s="170" t="s">
        <v>428</v>
      </c>
      <c r="F267" s="170" t="s">
        <v>866</v>
      </c>
      <c r="G267" s="170" t="s">
        <v>2867</v>
      </c>
      <c r="H267" s="170" t="s">
        <v>2868</v>
      </c>
      <c r="I267" s="182" t="s">
        <v>2869</v>
      </c>
      <c r="J267" s="170" t="s">
        <v>2870</v>
      </c>
      <c r="K267" s="6"/>
      <c r="L267" s="170" t="s">
        <v>2820</v>
      </c>
      <c r="M267" s="170">
        <v>44</v>
      </c>
      <c r="N267" s="10" t="s">
        <v>333</v>
      </c>
      <c r="O267" s="10"/>
    </row>
    <row r="268" customHeight="1" spans="1:15">
      <c r="A268" s="170">
        <v>62055</v>
      </c>
      <c r="B268" s="170" t="s">
        <v>2871</v>
      </c>
      <c r="C268" s="170" t="s">
        <v>1755</v>
      </c>
      <c r="D268" s="170" t="s">
        <v>2679</v>
      </c>
      <c r="E268" s="170" t="s">
        <v>428</v>
      </c>
      <c r="F268" s="170" t="s">
        <v>866</v>
      </c>
      <c r="G268" s="170" t="s">
        <v>2872</v>
      </c>
      <c r="H268" s="170" t="s">
        <v>2873</v>
      </c>
      <c r="I268" s="182" t="s">
        <v>2874</v>
      </c>
      <c r="J268" s="170" t="s">
        <v>2875</v>
      </c>
      <c r="K268" s="6"/>
      <c r="L268" s="170" t="s">
        <v>2820</v>
      </c>
      <c r="M268" s="170">
        <v>45</v>
      </c>
      <c r="N268" s="10" t="s">
        <v>333</v>
      </c>
      <c r="O268" s="10"/>
    </row>
    <row r="269" customHeight="1" spans="1:15">
      <c r="A269" s="170">
        <v>52317</v>
      </c>
      <c r="B269" s="170" t="s">
        <v>2876</v>
      </c>
      <c r="C269" s="170" t="s">
        <v>1755</v>
      </c>
      <c r="D269" s="170" t="s">
        <v>2679</v>
      </c>
      <c r="E269" s="170" t="s">
        <v>428</v>
      </c>
      <c r="F269" s="170" t="s">
        <v>866</v>
      </c>
      <c r="G269" s="170" t="s">
        <v>2877</v>
      </c>
      <c r="H269" s="170" t="s">
        <v>2363</v>
      </c>
      <c r="I269" s="182" t="s">
        <v>2878</v>
      </c>
      <c r="J269" s="170" t="s">
        <v>2879</v>
      </c>
      <c r="K269" s="6"/>
      <c r="L269" s="170" t="s">
        <v>2820</v>
      </c>
      <c r="M269" s="170">
        <v>46</v>
      </c>
      <c r="N269" s="10" t="s">
        <v>333</v>
      </c>
      <c r="O269" s="10"/>
    </row>
    <row r="270" customHeight="1" spans="1:15">
      <c r="A270" s="170">
        <v>49852</v>
      </c>
      <c r="B270" s="170" t="s">
        <v>2880</v>
      </c>
      <c r="C270" s="170" t="s">
        <v>1755</v>
      </c>
      <c r="D270" s="170" t="s">
        <v>2679</v>
      </c>
      <c r="E270" s="170" t="s">
        <v>428</v>
      </c>
      <c r="F270" s="170" t="s">
        <v>866</v>
      </c>
      <c r="G270" s="170" t="s">
        <v>2881</v>
      </c>
      <c r="H270" s="170" t="s">
        <v>2882</v>
      </c>
      <c r="I270" s="182" t="s">
        <v>2883</v>
      </c>
      <c r="J270" s="170" t="s">
        <v>2884</v>
      </c>
      <c r="K270" s="6"/>
      <c r="L270" s="170" t="s">
        <v>2820</v>
      </c>
      <c r="M270" s="170">
        <v>47</v>
      </c>
      <c r="N270" s="10" t="s">
        <v>333</v>
      </c>
      <c r="O270" s="10"/>
    </row>
    <row r="271" customHeight="1" spans="1:15">
      <c r="A271" s="170">
        <v>61404</v>
      </c>
      <c r="B271" s="170" t="s">
        <v>2885</v>
      </c>
      <c r="C271" s="170" t="s">
        <v>1755</v>
      </c>
      <c r="D271" s="170" t="s">
        <v>2679</v>
      </c>
      <c r="E271" s="170" t="s">
        <v>428</v>
      </c>
      <c r="F271" s="170" t="s">
        <v>866</v>
      </c>
      <c r="G271" s="170" t="s">
        <v>2886</v>
      </c>
      <c r="H271" s="170" t="s">
        <v>2887</v>
      </c>
      <c r="I271" s="182" t="s">
        <v>2888</v>
      </c>
      <c r="J271" s="170" t="s">
        <v>2889</v>
      </c>
      <c r="K271" s="6"/>
      <c r="L271" s="170" t="s">
        <v>2820</v>
      </c>
      <c r="M271" s="170">
        <v>48</v>
      </c>
      <c r="N271" s="10" t="s">
        <v>333</v>
      </c>
      <c r="O271" s="10"/>
    </row>
    <row r="272" customHeight="1" spans="1:15">
      <c r="A272" s="170">
        <v>50677</v>
      </c>
      <c r="B272" s="170" t="s">
        <v>2890</v>
      </c>
      <c r="C272" s="170" t="s">
        <v>1755</v>
      </c>
      <c r="D272" s="170" t="s">
        <v>2679</v>
      </c>
      <c r="E272" s="170" t="s">
        <v>428</v>
      </c>
      <c r="F272" s="170" t="s">
        <v>866</v>
      </c>
      <c r="G272" s="170" t="s">
        <v>2891</v>
      </c>
      <c r="H272" s="170" t="s">
        <v>2863</v>
      </c>
      <c r="I272" s="182" t="s">
        <v>2864</v>
      </c>
      <c r="J272" s="170" t="s">
        <v>2892</v>
      </c>
      <c r="K272" s="6"/>
      <c r="L272" s="170" t="s">
        <v>2820</v>
      </c>
      <c r="M272" s="170">
        <v>49</v>
      </c>
      <c r="N272" s="10" t="s">
        <v>333</v>
      </c>
      <c r="O272" s="10"/>
    </row>
    <row r="273" customHeight="1" spans="1:15">
      <c r="A273" s="6">
        <v>62075</v>
      </c>
      <c r="B273" s="170" t="s">
        <v>2893</v>
      </c>
      <c r="C273" s="170" t="s">
        <v>1755</v>
      </c>
      <c r="D273" s="170" t="s">
        <v>2679</v>
      </c>
      <c r="E273" s="170" t="s">
        <v>428</v>
      </c>
      <c r="F273" s="170" t="s">
        <v>866</v>
      </c>
      <c r="G273" s="170" t="s">
        <v>2894</v>
      </c>
      <c r="H273" s="170" t="s">
        <v>2895</v>
      </c>
      <c r="I273" s="182" t="s">
        <v>2896</v>
      </c>
      <c r="J273" s="170" t="s">
        <v>2897</v>
      </c>
      <c r="K273" s="6"/>
      <c r="L273" s="170" t="s">
        <v>2820</v>
      </c>
      <c r="M273" s="170">
        <v>50</v>
      </c>
      <c r="N273" s="10" t="s">
        <v>333</v>
      </c>
      <c r="O273" s="10"/>
    </row>
    <row r="274" customHeight="1" spans="1:15">
      <c r="A274" s="6">
        <v>61826</v>
      </c>
      <c r="B274" s="170" t="s">
        <v>2898</v>
      </c>
      <c r="C274" s="170" t="s">
        <v>1755</v>
      </c>
      <c r="D274" s="170" t="s">
        <v>2679</v>
      </c>
      <c r="E274" s="170" t="s">
        <v>428</v>
      </c>
      <c r="F274" s="170" t="s">
        <v>866</v>
      </c>
      <c r="G274" s="170" t="s">
        <v>2899</v>
      </c>
      <c r="H274" s="170" t="s">
        <v>2900</v>
      </c>
      <c r="I274" s="182" t="s">
        <v>2901</v>
      </c>
      <c r="J274" s="170" t="s">
        <v>2902</v>
      </c>
      <c r="K274" s="6"/>
      <c r="L274" s="170" t="s">
        <v>2820</v>
      </c>
      <c r="M274" s="170">
        <v>51</v>
      </c>
      <c r="N274" s="10" t="s">
        <v>333</v>
      </c>
      <c r="O274" s="10"/>
    </row>
    <row r="275" customHeight="1" spans="1:15">
      <c r="A275" s="6">
        <v>58482</v>
      </c>
      <c r="B275" s="170" t="s">
        <v>2903</v>
      </c>
      <c r="C275" s="170" t="s">
        <v>1755</v>
      </c>
      <c r="D275" s="170" t="s">
        <v>2679</v>
      </c>
      <c r="E275" s="170" t="s">
        <v>428</v>
      </c>
      <c r="F275" s="170" t="s">
        <v>866</v>
      </c>
      <c r="G275" s="170" t="s">
        <v>2904</v>
      </c>
      <c r="H275" s="170" t="s">
        <v>2905</v>
      </c>
      <c r="I275" s="182" t="s">
        <v>2906</v>
      </c>
      <c r="J275" s="170" t="s">
        <v>2907</v>
      </c>
      <c r="K275" s="6"/>
      <c r="L275" s="170" t="s">
        <v>2820</v>
      </c>
      <c r="M275" s="170">
        <v>52</v>
      </c>
      <c r="N275" s="10" t="s">
        <v>333</v>
      </c>
      <c r="O275" s="10"/>
    </row>
    <row r="276" customHeight="1" spans="1:15">
      <c r="A276" s="6">
        <v>53417</v>
      </c>
      <c r="B276" s="170" t="s">
        <v>2908</v>
      </c>
      <c r="C276" s="170" t="s">
        <v>1755</v>
      </c>
      <c r="D276" s="170" t="s">
        <v>2679</v>
      </c>
      <c r="E276" s="170" t="s">
        <v>428</v>
      </c>
      <c r="F276" s="170" t="s">
        <v>866</v>
      </c>
      <c r="G276" s="170" t="s">
        <v>2909</v>
      </c>
      <c r="H276" s="170" t="s">
        <v>2910</v>
      </c>
      <c r="I276" s="182" t="s">
        <v>2153</v>
      </c>
      <c r="J276" s="170" t="s">
        <v>2911</v>
      </c>
      <c r="K276" s="6"/>
      <c r="L276" s="170" t="s">
        <v>2820</v>
      </c>
      <c r="M276" s="170">
        <v>53</v>
      </c>
      <c r="N276" s="10" t="s">
        <v>333</v>
      </c>
      <c r="O276" s="10"/>
    </row>
    <row r="277" customHeight="1" spans="1:15">
      <c r="A277" s="6">
        <v>57669</v>
      </c>
      <c r="B277" s="170" t="s">
        <v>2912</v>
      </c>
      <c r="C277" s="170" t="s">
        <v>1755</v>
      </c>
      <c r="D277" s="170" t="s">
        <v>2679</v>
      </c>
      <c r="E277" s="170" t="s">
        <v>428</v>
      </c>
      <c r="F277" s="170" t="s">
        <v>866</v>
      </c>
      <c r="G277" s="170" t="s">
        <v>2913</v>
      </c>
      <c r="H277" s="170" t="s">
        <v>2914</v>
      </c>
      <c r="I277" s="182" t="s">
        <v>2915</v>
      </c>
      <c r="J277" s="170" t="s">
        <v>2916</v>
      </c>
      <c r="K277" s="6"/>
      <c r="L277" s="170" t="s">
        <v>2820</v>
      </c>
      <c r="M277" s="170">
        <v>54</v>
      </c>
      <c r="N277" s="10" t="s">
        <v>333</v>
      </c>
      <c r="O277" s="10"/>
    </row>
    <row r="278" customHeight="1" spans="1:15">
      <c r="A278" s="6">
        <v>58560</v>
      </c>
      <c r="B278" s="170" t="s">
        <v>2917</v>
      </c>
      <c r="C278" s="170" t="s">
        <v>1755</v>
      </c>
      <c r="D278" s="170" t="s">
        <v>2679</v>
      </c>
      <c r="E278" s="170" t="s">
        <v>428</v>
      </c>
      <c r="F278" s="170" t="s">
        <v>866</v>
      </c>
      <c r="G278" s="170" t="s">
        <v>2918</v>
      </c>
      <c r="H278" s="170" t="s">
        <v>2919</v>
      </c>
      <c r="I278" s="182" t="s">
        <v>2888</v>
      </c>
      <c r="J278" s="170" t="s">
        <v>2920</v>
      </c>
      <c r="K278" s="6"/>
      <c r="L278" s="170" t="s">
        <v>2820</v>
      </c>
      <c r="M278" s="170">
        <v>55</v>
      </c>
      <c r="N278" s="10" t="s">
        <v>333</v>
      </c>
      <c r="O278" s="10"/>
    </row>
    <row r="279" customHeight="1" spans="1:15">
      <c r="A279" s="6">
        <v>62155</v>
      </c>
      <c r="B279" s="170" t="s">
        <v>2921</v>
      </c>
      <c r="C279" s="170" t="s">
        <v>1755</v>
      </c>
      <c r="D279" s="170" t="s">
        <v>2679</v>
      </c>
      <c r="E279" s="170" t="s">
        <v>428</v>
      </c>
      <c r="F279" s="170" t="s">
        <v>866</v>
      </c>
      <c r="G279" s="170" t="s">
        <v>2922</v>
      </c>
      <c r="H279" s="170" t="s">
        <v>2923</v>
      </c>
      <c r="I279" s="182" t="s">
        <v>2924</v>
      </c>
      <c r="J279" s="170" t="s">
        <v>2925</v>
      </c>
      <c r="K279" s="6"/>
      <c r="L279" s="170" t="s">
        <v>2820</v>
      </c>
      <c r="M279" s="170">
        <v>56</v>
      </c>
      <c r="N279" s="10" t="s">
        <v>333</v>
      </c>
      <c r="O279" s="10"/>
    </row>
    <row r="280" customHeight="1" spans="1:15">
      <c r="A280" s="6">
        <v>56921</v>
      </c>
      <c r="B280" s="170" t="s">
        <v>2926</v>
      </c>
      <c r="C280" s="170" t="s">
        <v>1755</v>
      </c>
      <c r="D280" s="170" t="s">
        <v>2679</v>
      </c>
      <c r="E280" s="170" t="s">
        <v>428</v>
      </c>
      <c r="F280" s="170" t="s">
        <v>866</v>
      </c>
      <c r="G280" s="170" t="s">
        <v>2927</v>
      </c>
      <c r="H280" s="170" t="s">
        <v>2806</v>
      </c>
      <c r="I280" s="182" t="s">
        <v>2928</v>
      </c>
      <c r="J280" s="170" t="s">
        <v>2929</v>
      </c>
      <c r="K280" s="6"/>
      <c r="L280" s="170" t="s">
        <v>2820</v>
      </c>
      <c r="M280" s="170">
        <v>57</v>
      </c>
      <c r="N280" s="10" t="s">
        <v>333</v>
      </c>
      <c r="O280" s="10"/>
    </row>
    <row r="281" customHeight="1" spans="1:15">
      <c r="A281" s="6">
        <v>57555</v>
      </c>
      <c r="B281" s="170" t="s">
        <v>2930</v>
      </c>
      <c r="C281" s="170" t="s">
        <v>1755</v>
      </c>
      <c r="D281" s="170" t="s">
        <v>2679</v>
      </c>
      <c r="E281" s="170" t="s">
        <v>428</v>
      </c>
      <c r="F281" s="170" t="s">
        <v>866</v>
      </c>
      <c r="G281" s="170" t="s">
        <v>2931</v>
      </c>
      <c r="H281" s="170" t="s">
        <v>2931</v>
      </c>
      <c r="I281" s="182" t="s">
        <v>2932</v>
      </c>
      <c r="J281" s="170" t="s">
        <v>2933</v>
      </c>
      <c r="K281" s="6"/>
      <c r="L281" s="170" t="s">
        <v>2820</v>
      </c>
      <c r="M281" s="170">
        <v>58</v>
      </c>
      <c r="N281" s="10" t="s">
        <v>333</v>
      </c>
      <c r="O281" s="10"/>
    </row>
    <row r="282" customHeight="1" spans="1:15">
      <c r="A282" s="6">
        <v>50653</v>
      </c>
      <c r="B282" s="170" t="s">
        <v>2934</v>
      </c>
      <c r="C282" s="170" t="s">
        <v>1755</v>
      </c>
      <c r="D282" s="170" t="s">
        <v>2679</v>
      </c>
      <c r="E282" s="170" t="s">
        <v>428</v>
      </c>
      <c r="F282" s="170" t="s">
        <v>866</v>
      </c>
      <c r="G282" s="170" t="s">
        <v>2935</v>
      </c>
      <c r="H282" s="170" t="s">
        <v>2936</v>
      </c>
      <c r="I282" s="182" t="s">
        <v>2937</v>
      </c>
      <c r="J282" s="170" t="s">
        <v>2938</v>
      </c>
      <c r="K282" s="6"/>
      <c r="L282" s="170" t="s">
        <v>2820</v>
      </c>
      <c r="M282" s="170">
        <v>59</v>
      </c>
      <c r="N282" s="10" t="s">
        <v>333</v>
      </c>
      <c r="O282" s="10"/>
    </row>
    <row r="283" customHeight="1" spans="1:15">
      <c r="A283" s="6">
        <v>54373</v>
      </c>
      <c r="B283" s="170" t="s">
        <v>2939</v>
      </c>
      <c r="C283" s="170" t="s">
        <v>1755</v>
      </c>
      <c r="D283" s="170" t="s">
        <v>2679</v>
      </c>
      <c r="E283" s="170" t="s">
        <v>428</v>
      </c>
      <c r="F283" s="170" t="s">
        <v>866</v>
      </c>
      <c r="G283" s="170" t="s">
        <v>2940</v>
      </c>
      <c r="H283" s="170" t="s">
        <v>2766</v>
      </c>
      <c r="I283" s="182" t="s">
        <v>2767</v>
      </c>
      <c r="J283" s="170" t="s">
        <v>2941</v>
      </c>
      <c r="K283" s="6"/>
      <c r="L283" s="170" t="s">
        <v>2820</v>
      </c>
      <c r="M283" s="170">
        <v>60</v>
      </c>
      <c r="N283" s="10" t="s">
        <v>333</v>
      </c>
      <c r="O283" s="10"/>
    </row>
    <row r="284" customHeight="1" spans="1:15">
      <c r="A284" s="6">
        <v>49184</v>
      </c>
      <c r="B284" s="170" t="s">
        <v>2942</v>
      </c>
      <c r="C284" s="170" t="s">
        <v>1755</v>
      </c>
      <c r="D284" s="170" t="s">
        <v>2679</v>
      </c>
      <c r="E284" s="170" t="s">
        <v>428</v>
      </c>
      <c r="F284" s="170" t="s">
        <v>866</v>
      </c>
      <c r="G284" s="170" t="s">
        <v>2943</v>
      </c>
      <c r="H284" s="170" t="s">
        <v>2944</v>
      </c>
      <c r="I284" s="182" t="s">
        <v>2945</v>
      </c>
      <c r="J284" s="170" t="s">
        <v>2946</v>
      </c>
      <c r="K284" s="6"/>
      <c r="L284" s="170" t="s">
        <v>2820</v>
      </c>
      <c r="M284" s="170">
        <v>61</v>
      </c>
      <c r="N284" s="10" t="s">
        <v>333</v>
      </c>
      <c r="O284" s="10"/>
    </row>
    <row r="285" customHeight="1" spans="1:15">
      <c r="A285" s="6">
        <v>61665</v>
      </c>
      <c r="B285" s="170" t="s">
        <v>2947</v>
      </c>
      <c r="C285" s="170" t="s">
        <v>1755</v>
      </c>
      <c r="D285" s="170" t="s">
        <v>2679</v>
      </c>
      <c r="E285" s="170" t="s">
        <v>428</v>
      </c>
      <c r="F285" s="170" t="s">
        <v>866</v>
      </c>
      <c r="G285" s="170" t="s">
        <v>2948</v>
      </c>
      <c r="H285" s="170" t="s">
        <v>2949</v>
      </c>
      <c r="I285" s="182" t="s">
        <v>2950</v>
      </c>
      <c r="J285" s="170" t="s">
        <v>2951</v>
      </c>
      <c r="K285" s="6"/>
      <c r="L285" s="170" t="s">
        <v>2820</v>
      </c>
      <c r="M285" s="170">
        <v>62</v>
      </c>
      <c r="N285" s="10" t="s">
        <v>333</v>
      </c>
      <c r="O285" s="10"/>
    </row>
    <row r="286" customHeight="1" spans="1:15">
      <c r="A286" s="6">
        <v>62256</v>
      </c>
      <c r="B286" s="170" t="s">
        <v>2952</v>
      </c>
      <c r="C286" s="170" t="s">
        <v>1755</v>
      </c>
      <c r="D286" s="170" t="s">
        <v>2679</v>
      </c>
      <c r="E286" s="170" t="s">
        <v>428</v>
      </c>
      <c r="F286" s="170" t="s">
        <v>866</v>
      </c>
      <c r="G286" s="170" t="s">
        <v>2953</v>
      </c>
      <c r="H286" s="170" t="s">
        <v>2954</v>
      </c>
      <c r="I286" s="182" t="s">
        <v>2955</v>
      </c>
      <c r="J286" s="170" t="s">
        <v>2956</v>
      </c>
      <c r="K286" s="6"/>
      <c r="L286" s="170" t="s">
        <v>2957</v>
      </c>
      <c r="M286" s="170">
        <v>63</v>
      </c>
      <c r="N286" s="10" t="s">
        <v>333</v>
      </c>
      <c r="O286" s="10"/>
    </row>
    <row r="287" customHeight="1" spans="1:15">
      <c r="A287" s="15">
        <v>57626</v>
      </c>
      <c r="B287" s="177" t="s">
        <v>2958</v>
      </c>
      <c r="C287" s="177" t="s">
        <v>1755</v>
      </c>
      <c r="D287" s="177" t="s">
        <v>2679</v>
      </c>
      <c r="E287" s="177" t="s">
        <v>428</v>
      </c>
      <c r="F287" s="177" t="s">
        <v>866</v>
      </c>
      <c r="G287" s="177" t="s">
        <v>2959</v>
      </c>
      <c r="H287" s="177" t="s">
        <v>2960</v>
      </c>
      <c r="I287" s="184" t="s">
        <v>2961</v>
      </c>
      <c r="J287" s="177" t="s">
        <v>2962</v>
      </c>
      <c r="K287" s="15"/>
      <c r="L287" s="177" t="s">
        <v>2820</v>
      </c>
      <c r="M287" s="177">
        <v>64</v>
      </c>
      <c r="N287" s="17" t="s">
        <v>333</v>
      </c>
      <c r="O287" s="17"/>
    </row>
    <row r="288" customHeight="1" spans="1:15">
      <c r="A288" s="6">
        <v>62029</v>
      </c>
      <c r="B288" s="170" t="s">
        <v>2963</v>
      </c>
      <c r="C288" s="170" t="s">
        <v>1755</v>
      </c>
      <c r="D288" s="170" t="s">
        <v>2679</v>
      </c>
      <c r="E288" s="170" t="s">
        <v>428</v>
      </c>
      <c r="F288" s="170" t="s">
        <v>866</v>
      </c>
      <c r="G288" s="170" t="s">
        <v>2964</v>
      </c>
      <c r="H288" s="170" t="s">
        <v>2965</v>
      </c>
      <c r="I288" s="182" t="s">
        <v>2966</v>
      </c>
      <c r="J288" s="170" t="s">
        <v>2967</v>
      </c>
      <c r="K288" s="6"/>
      <c r="L288" s="170" t="s">
        <v>2968</v>
      </c>
      <c r="M288" s="170">
        <v>65</v>
      </c>
      <c r="N288" s="10" t="s">
        <v>333</v>
      </c>
      <c r="O288" s="10"/>
    </row>
    <row r="289" customHeight="1" spans="1:15">
      <c r="A289" s="6">
        <v>56430</v>
      </c>
      <c r="B289" s="170" t="s">
        <v>2969</v>
      </c>
      <c r="C289" s="170" t="s">
        <v>1755</v>
      </c>
      <c r="D289" s="170" t="s">
        <v>2679</v>
      </c>
      <c r="E289" s="170" t="s">
        <v>428</v>
      </c>
      <c r="F289" s="170" t="s">
        <v>866</v>
      </c>
      <c r="G289" s="170" t="s">
        <v>2970</v>
      </c>
      <c r="H289" s="170" t="s">
        <v>2971</v>
      </c>
      <c r="I289" s="182" t="s">
        <v>2972</v>
      </c>
      <c r="J289" s="170" t="s">
        <v>2973</v>
      </c>
      <c r="K289" s="6"/>
      <c r="L289" s="170" t="s">
        <v>2968</v>
      </c>
      <c r="M289" s="170">
        <v>66</v>
      </c>
      <c r="N289" s="10" t="s">
        <v>333</v>
      </c>
      <c r="O289" s="10"/>
    </row>
    <row r="290" customHeight="1" spans="1:15">
      <c r="A290" s="6">
        <v>61739</v>
      </c>
      <c r="B290" s="170" t="s">
        <v>2974</v>
      </c>
      <c r="C290" s="170" t="s">
        <v>1755</v>
      </c>
      <c r="D290" s="170" t="s">
        <v>2679</v>
      </c>
      <c r="E290" s="170" t="s">
        <v>428</v>
      </c>
      <c r="F290" s="170" t="s">
        <v>866</v>
      </c>
      <c r="G290" s="170" t="s">
        <v>2975</v>
      </c>
      <c r="H290" s="170" t="s">
        <v>1899</v>
      </c>
      <c r="I290" s="182" t="s">
        <v>2698</v>
      </c>
      <c r="J290" s="170" t="s">
        <v>2976</v>
      </c>
      <c r="K290" s="6"/>
      <c r="L290" s="170" t="s">
        <v>2968</v>
      </c>
      <c r="M290" s="170">
        <v>67</v>
      </c>
      <c r="N290" s="10" t="s">
        <v>333</v>
      </c>
      <c r="O290" s="10"/>
    </row>
    <row r="291" customHeight="1" spans="1:15">
      <c r="A291" s="6">
        <v>62556</v>
      </c>
      <c r="B291" s="170" t="s">
        <v>2977</v>
      </c>
      <c r="C291" s="170" t="s">
        <v>1755</v>
      </c>
      <c r="D291" s="170" t="s">
        <v>2679</v>
      </c>
      <c r="E291" s="170" t="s">
        <v>428</v>
      </c>
      <c r="F291" s="170" t="s">
        <v>866</v>
      </c>
      <c r="G291" s="170" t="s">
        <v>2978</v>
      </c>
      <c r="H291" s="170" t="s">
        <v>2979</v>
      </c>
      <c r="I291" s="182" t="s">
        <v>2980</v>
      </c>
      <c r="J291" s="170" t="s">
        <v>2981</v>
      </c>
      <c r="K291" s="6"/>
      <c r="L291" s="170" t="s">
        <v>2968</v>
      </c>
      <c r="M291" s="170">
        <v>68</v>
      </c>
      <c r="N291" s="10" t="s">
        <v>333</v>
      </c>
      <c r="O291" s="10"/>
    </row>
    <row r="292" customHeight="1" spans="1:15">
      <c r="A292" s="6">
        <v>49006</v>
      </c>
      <c r="B292" s="170" t="s">
        <v>2982</v>
      </c>
      <c r="C292" s="170" t="s">
        <v>1755</v>
      </c>
      <c r="D292" s="170" t="s">
        <v>2679</v>
      </c>
      <c r="E292" s="170" t="s">
        <v>428</v>
      </c>
      <c r="F292" s="170" t="s">
        <v>866</v>
      </c>
      <c r="G292" s="170" t="s">
        <v>2983</v>
      </c>
      <c r="H292" s="170" t="s">
        <v>2984</v>
      </c>
      <c r="I292" s="182" t="s">
        <v>2985</v>
      </c>
      <c r="J292" s="170" t="s">
        <v>2986</v>
      </c>
      <c r="K292" s="6"/>
      <c r="L292" s="170" t="s">
        <v>2968</v>
      </c>
      <c r="M292" s="170">
        <v>69</v>
      </c>
      <c r="N292" s="10" t="s">
        <v>368</v>
      </c>
      <c r="O292" s="10"/>
    </row>
    <row r="293" customHeight="1" spans="1:15">
      <c r="A293" s="6">
        <v>53249</v>
      </c>
      <c r="B293" s="170" t="s">
        <v>2987</v>
      </c>
      <c r="C293" s="170" t="s">
        <v>1755</v>
      </c>
      <c r="D293" s="170" t="s">
        <v>2679</v>
      </c>
      <c r="E293" s="170" t="s">
        <v>428</v>
      </c>
      <c r="F293" s="170" t="s">
        <v>866</v>
      </c>
      <c r="G293" s="170" t="s">
        <v>2988</v>
      </c>
      <c r="H293" s="170" t="s">
        <v>2989</v>
      </c>
      <c r="I293" s="182" t="s">
        <v>2759</v>
      </c>
      <c r="J293" s="170" t="s">
        <v>2990</v>
      </c>
      <c r="K293" s="6"/>
      <c r="L293" s="170" t="s">
        <v>2968</v>
      </c>
      <c r="M293" s="170">
        <v>70</v>
      </c>
      <c r="N293" s="10" t="s">
        <v>368</v>
      </c>
      <c r="O293" s="10"/>
    </row>
    <row r="294" customHeight="1" spans="1:15">
      <c r="A294" s="6">
        <v>62058</v>
      </c>
      <c r="B294" s="170" t="s">
        <v>2991</v>
      </c>
      <c r="C294" s="170" t="s">
        <v>1755</v>
      </c>
      <c r="D294" s="170" t="s">
        <v>2679</v>
      </c>
      <c r="E294" s="170" t="s">
        <v>428</v>
      </c>
      <c r="F294" s="170" t="s">
        <v>866</v>
      </c>
      <c r="G294" s="170" t="s">
        <v>2992</v>
      </c>
      <c r="H294" s="170" t="s">
        <v>2993</v>
      </c>
      <c r="I294" s="182" t="s">
        <v>2994</v>
      </c>
      <c r="J294" s="170" t="s">
        <v>2995</v>
      </c>
      <c r="K294" s="6"/>
      <c r="L294" s="170" t="s">
        <v>2968</v>
      </c>
      <c r="M294" s="170">
        <v>71</v>
      </c>
      <c r="N294" s="10" t="s">
        <v>368</v>
      </c>
      <c r="O294" s="10"/>
    </row>
    <row r="295" customHeight="1" spans="1:15">
      <c r="A295" s="6">
        <v>54684</v>
      </c>
      <c r="B295" s="170" t="s">
        <v>2996</v>
      </c>
      <c r="C295" s="170" t="s">
        <v>1755</v>
      </c>
      <c r="D295" s="170" t="s">
        <v>2679</v>
      </c>
      <c r="E295" s="170" t="s">
        <v>428</v>
      </c>
      <c r="F295" s="170" t="s">
        <v>866</v>
      </c>
      <c r="G295" s="170" t="s">
        <v>2997</v>
      </c>
      <c r="H295" s="170" t="s">
        <v>2998</v>
      </c>
      <c r="I295" s="182" t="s">
        <v>2999</v>
      </c>
      <c r="J295" s="170" t="s">
        <v>3000</v>
      </c>
      <c r="K295" s="6"/>
      <c r="L295" s="170" t="s">
        <v>2968</v>
      </c>
      <c r="M295" s="170">
        <v>72</v>
      </c>
      <c r="N295" s="10" t="s">
        <v>368</v>
      </c>
      <c r="O295" s="10"/>
    </row>
    <row r="296" customHeight="1" spans="1:15">
      <c r="A296" s="6">
        <v>57435</v>
      </c>
      <c r="B296" s="170" t="s">
        <v>3001</v>
      </c>
      <c r="C296" s="170" t="s">
        <v>1755</v>
      </c>
      <c r="D296" s="170" t="s">
        <v>2679</v>
      </c>
      <c r="E296" s="170" t="s">
        <v>428</v>
      </c>
      <c r="F296" s="170" t="s">
        <v>866</v>
      </c>
      <c r="G296" s="170" t="s">
        <v>3002</v>
      </c>
      <c r="H296" s="170" t="s">
        <v>3003</v>
      </c>
      <c r="I296" s="182" t="s">
        <v>3004</v>
      </c>
      <c r="J296" s="170" t="s">
        <v>3005</v>
      </c>
      <c r="K296" s="6"/>
      <c r="L296" s="170" t="s">
        <v>2968</v>
      </c>
      <c r="M296" s="170">
        <v>73</v>
      </c>
      <c r="N296" s="10" t="s">
        <v>368</v>
      </c>
      <c r="O296" s="10"/>
    </row>
    <row r="297" customHeight="1" spans="1:15">
      <c r="A297" s="6">
        <v>61440</v>
      </c>
      <c r="B297" s="170" t="s">
        <v>3006</v>
      </c>
      <c r="C297" s="170" t="s">
        <v>1755</v>
      </c>
      <c r="D297" s="170" t="s">
        <v>2679</v>
      </c>
      <c r="E297" s="170" t="s">
        <v>428</v>
      </c>
      <c r="F297" s="170" t="s">
        <v>866</v>
      </c>
      <c r="G297" s="170" t="s">
        <v>3007</v>
      </c>
      <c r="H297" s="170" t="s">
        <v>3008</v>
      </c>
      <c r="I297" s="182" t="s">
        <v>1762</v>
      </c>
      <c r="J297" s="170" t="s">
        <v>3009</v>
      </c>
      <c r="K297" s="6"/>
      <c r="L297" s="170" t="s">
        <v>2968</v>
      </c>
      <c r="M297" s="170">
        <v>74</v>
      </c>
      <c r="N297" s="10" t="s">
        <v>368</v>
      </c>
      <c r="O297" s="10"/>
    </row>
    <row r="298" customHeight="1" spans="1:15">
      <c r="A298" s="6">
        <v>51560</v>
      </c>
      <c r="B298" s="170" t="s">
        <v>3010</v>
      </c>
      <c r="C298" s="170" t="s">
        <v>1755</v>
      </c>
      <c r="D298" s="170" t="s">
        <v>2679</v>
      </c>
      <c r="E298" s="170" t="s">
        <v>428</v>
      </c>
      <c r="F298" s="170" t="s">
        <v>866</v>
      </c>
      <c r="G298" s="170" t="s">
        <v>3011</v>
      </c>
      <c r="H298" s="170" t="s">
        <v>3012</v>
      </c>
      <c r="I298" s="182" t="s">
        <v>3013</v>
      </c>
      <c r="J298" s="170" t="s">
        <v>3014</v>
      </c>
      <c r="K298" s="6"/>
      <c r="L298" s="170" t="s">
        <v>2968</v>
      </c>
      <c r="M298" s="170">
        <v>75</v>
      </c>
      <c r="N298" s="10" t="s">
        <v>368</v>
      </c>
      <c r="O298" s="10"/>
    </row>
    <row r="299" customHeight="1" spans="1:15">
      <c r="A299" s="6">
        <v>61666</v>
      </c>
      <c r="B299" s="170" t="s">
        <v>3015</v>
      </c>
      <c r="C299" s="170" t="s">
        <v>1755</v>
      </c>
      <c r="D299" s="170" t="s">
        <v>2679</v>
      </c>
      <c r="E299" s="170" t="s">
        <v>428</v>
      </c>
      <c r="F299" s="170" t="s">
        <v>866</v>
      </c>
      <c r="G299" s="170" t="s">
        <v>3016</v>
      </c>
      <c r="H299" s="170" t="s">
        <v>3017</v>
      </c>
      <c r="I299" s="182" t="s">
        <v>2247</v>
      </c>
      <c r="J299" s="170" t="s">
        <v>3018</v>
      </c>
      <c r="K299" s="6"/>
      <c r="L299" s="170" t="s">
        <v>2968</v>
      </c>
      <c r="M299" s="170">
        <v>76</v>
      </c>
      <c r="N299" s="10" t="s">
        <v>368</v>
      </c>
      <c r="O299" s="10"/>
    </row>
    <row r="300" customHeight="1" spans="1:15">
      <c r="A300" s="6">
        <v>50657</v>
      </c>
      <c r="B300" s="170" t="s">
        <v>3019</v>
      </c>
      <c r="C300" s="170" t="s">
        <v>1755</v>
      </c>
      <c r="D300" s="170" t="s">
        <v>2679</v>
      </c>
      <c r="E300" s="170" t="s">
        <v>428</v>
      </c>
      <c r="F300" s="170" t="s">
        <v>866</v>
      </c>
      <c r="G300" s="170" t="s">
        <v>3020</v>
      </c>
      <c r="H300" s="170" t="s">
        <v>3021</v>
      </c>
      <c r="I300" s="182" t="s">
        <v>3022</v>
      </c>
      <c r="J300" s="170" t="s">
        <v>3023</v>
      </c>
      <c r="K300" s="6"/>
      <c r="L300" s="170" t="s">
        <v>2968</v>
      </c>
      <c r="M300" s="170">
        <v>77</v>
      </c>
      <c r="N300" s="10" t="s">
        <v>368</v>
      </c>
      <c r="O300" s="10"/>
    </row>
    <row r="301" customHeight="1" spans="1:15">
      <c r="A301" s="6">
        <v>54437</v>
      </c>
      <c r="B301" s="170" t="s">
        <v>3024</v>
      </c>
      <c r="C301" s="170" t="s">
        <v>1755</v>
      </c>
      <c r="D301" s="170" t="s">
        <v>2679</v>
      </c>
      <c r="E301" s="170" t="s">
        <v>428</v>
      </c>
      <c r="F301" s="170" t="s">
        <v>866</v>
      </c>
      <c r="G301" s="170" t="s">
        <v>3025</v>
      </c>
      <c r="H301" s="170" t="s">
        <v>2766</v>
      </c>
      <c r="I301" s="182" t="s">
        <v>2767</v>
      </c>
      <c r="J301" s="170" t="s">
        <v>3026</v>
      </c>
      <c r="K301" s="6"/>
      <c r="L301" s="170" t="s">
        <v>2968</v>
      </c>
      <c r="M301" s="170">
        <v>78</v>
      </c>
      <c r="N301" s="10" t="s">
        <v>368</v>
      </c>
      <c r="O301" s="10"/>
    </row>
    <row r="302" customHeight="1" spans="1:15">
      <c r="A302" s="6">
        <v>50682</v>
      </c>
      <c r="B302" s="170" t="s">
        <v>3027</v>
      </c>
      <c r="C302" s="170" t="s">
        <v>1755</v>
      </c>
      <c r="D302" s="170" t="s">
        <v>2679</v>
      </c>
      <c r="E302" s="170" t="s">
        <v>428</v>
      </c>
      <c r="F302" s="170" t="s">
        <v>866</v>
      </c>
      <c r="G302" s="170" t="s">
        <v>3028</v>
      </c>
      <c r="H302" s="170" t="s">
        <v>2863</v>
      </c>
      <c r="I302" s="182" t="s">
        <v>2864</v>
      </c>
      <c r="J302" s="170" t="s">
        <v>3029</v>
      </c>
      <c r="K302" s="6"/>
      <c r="L302" s="170" t="s">
        <v>2968</v>
      </c>
      <c r="M302" s="170">
        <v>79</v>
      </c>
      <c r="N302" s="10" t="s">
        <v>368</v>
      </c>
      <c r="O302" s="10"/>
    </row>
    <row r="303" customHeight="1" spans="1:15">
      <c r="A303" s="6">
        <v>62280</v>
      </c>
      <c r="B303" s="170" t="s">
        <v>3030</v>
      </c>
      <c r="C303" s="170" t="s">
        <v>1755</v>
      </c>
      <c r="D303" s="170" t="s">
        <v>2679</v>
      </c>
      <c r="E303" s="170" t="s">
        <v>428</v>
      </c>
      <c r="F303" s="170" t="s">
        <v>866</v>
      </c>
      <c r="G303" s="170" t="s">
        <v>3031</v>
      </c>
      <c r="H303" s="170" t="s">
        <v>3032</v>
      </c>
      <c r="I303" s="182" t="s">
        <v>3033</v>
      </c>
      <c r="J303" s="170" t="s">
        <v>3034</v>
      </c>
      <c r="K303" s="6"/>
      <c r="L303" s="170" t="s">
        <v>2968</v>
      </c>
      <c r="M303" s="170">
        <v>80</v>
      </c>
      <c r="N303" s="10" t="s">
        <v>368</v>
      </c>
      <c r="O303" s="10"/>
    </row>
    <row r="304" customHeight="1" spans="1:15">
      <c r="A304" s="6">
        <v>57642</v>
      </c>
      <c r="B304" s="170" t="s">
        <v>3035</v>
      </c>
      <c r="C304" s="170" t="s">
        <v>1755</v>
      </c>
      <c r="D304" s="170" t="s">
        <v>2679</v>
      </c>
      <c r="E304" s="170" t="s">
        <v>428</v>
      </c>
      <c r="F304" s="170" t="s">
        <v>866</v>
      </c>
      <c r="G304" s="170" t="s">
        <v>21</v>
      </c>
      <c r="H304" s="170" t="s">
        <v>21</v>
      </c>
      <c r="I304" s="182" t="s">
        <v>22</v>
      </c>
      <c r="J304" s="170" t="s">
        <v>3036</v>
      </c>
      <c r="K304" s="6"/>
      <c r="L304" s="170" t="s">
        <v>2968</v>
      </c>
      <c r="M304" s="170">
        <v>81</v>
      </c>
      <c r="N304" s="10" t="s">
        <v>368</v>
      </c>
      <c r="O304" s="10"/>
    </row>
    <row r="305" customHeight="1" spans="1:15">
      <c r="A305" s="6">
        <v>61793</v>
      </c>
      <c r="B305" s="170" t="s">
        <v>3037</v>
      </c>
      <c r="C305" s="170" t="s">
        <v>1755</v>
      </c>
      <c r="D305" s="170" t="s">
        <v>2679</v>
      </c>
      <c r="E305" s="170" t="s">
        <v>428</v>
      </c>
      <c r="F305" s="170" t="s">
        <v>866</v>
      </c>
      <c r="G305" s="170" t="s">
        <v>3038</v>
      </c>
      <c r="H305" s="170" t="s">
        <v>2612</v>
      </c>
      <c r="I305" s="182" t="s">
        <v>2735</v>
      </c>
      <c r="J305" s="170" t="s">
        <v>3039</v>
      </c>
      <c r="K305" s="6"/>
      <c r="L305" s="170" t="s">
        <v>2968</v>
      </c>
      <c r="M305" s="170">
        <v>82</v>
      </c>
      <c r="N305" s="10" t="s">
        <v>368</v>
      </c>
      <c r="O305" s="10"/>
    </row>
    <row r="306" customHeight="1" spans="1:15">
      <c r="A306" s="6">
        <v>57787</v>
      </c>
      <c r="B306" s="170" t="s">
        <v>3040</v>
      </c>
      <c r="C306" s="170" t="s">
        <v>1755</v>
      </c>
      <c r="D306" s="170" t="s">
        <v>2679</v>
      </c>
      <c r="E306" s="170" t="s">
        <v>428</v>
      </c>
      <c r="F306" s="170" t="s">
        <v>866</v>
      </c>
      <c r="G306" s="170" t="s">
        <v>3041</v>
      </c>
      <c r="H306" s="170" t="s">
        <v>2165</v>
      </c>
      <c r="I306" s="182" t="s">
        <v>2527</v>
      </c>
      <c r="J306" s="170" t="s">
        <v>3042</v>
      </c>
      <c r="K306" s="6"/>
      <c r="L306" s="170" t="s">
        <v>2968</v>
      </c>
      <c r="M306" s="170">
        <v>83</v>
      </c>
      <c r="N306" s="10" t="s">
        <v>368</v>
      </c>
      <c r="O306" s="10"/>
    </row>
    <row r="307" customHeight="1" spans="1:15">
      <c r="A307" s="6">
        <v>52236</v>
      </c>
      <c r="B307" s="170" t="s">
        <v>3043</v>
      </c>
      <c r="C307" s="170" t="s">
        <v>1755</v>
      </c>
      <c r="D307" s="170" t="s">
        <v>2679</v>
      </c>
      <c r="E307" s="170" t="s">
        <v>428</v>
      </c>
      <c r="F307" s="170" t="s">
        <v>866</v>
      </c>
      <c r="G307" s="170" t="s">
        <v>3044</v>
      </c>
      <c r="H307" s="170" t="s">
        <v>3045</v>
      </c>
      <c r="I307" s="182" t="s">
        <v>3046</v>
      </c>
      <c r="J307" s="170" t="s">
        <v>3047</v>
      </c>
      <c r="K307" s="6"/>
      <c r="L307" s="170" t="s">
        <v>2968</v>
      </c>
      <c r="M307" s="170">
        <v>84</v>
      </c>
      <c r="N307" s="10" t="s">
        <v>368</v>
      </c>
      <c r="O307" s="10"/>
    </row>
    <row r="308" customHeight="1" spans="1:15">
      <c r="A308" s="6">
        <v>61413</v>
      </c>
      <c r="B308" s="170" t="s">
        <v>3048</v>
      </c>
      <c r="C308" s="170" t="s">
        <v>1755</v>
      </c>
      <c r="D308" s="170" t="s">
        <v>2679</v>
      </c>
      <c r="E308" s="170" t="s">
        <v>428</v>
      </c>
      <c r="F308" s="170" t="s">
        <v>866</v>
      </c>
      <c r="G308" s="170" t="s">
        <v>3049</v>
      </c>
      <c r="H308" s="170" t="s">
        <v>2817</v>
      </c>
      <c r="I308" s="182" t="s">
        <v>3050</v>
      </c>
      <c r="J308" s="170" t="s">
        <v>3051</v>
      </c>
      <c r="K308" s="6"/>
      <c r="L308" s="170" t="s">
        <v>2968</v>
      </c>
      <c r="M308" s="170">
        <v>85</v>
      </c>
      <c r="N308" s="10" t="s">
        <v>368</v>
      </c>
      <c r="O308" s="10"/>
    </row>
    <row r="309" customHeight="1" spans="1:15">
      <c r="A309" s="6">
        <v>62431</v>
      </c>
      <c r="B309" s="170" t="s">
        <v>3052</v>
      </c>
      <c r="C309" s="170" t="s">
        <v>1755</v>
      </c>
      <c r="D309" s="170" t="s">
        <v>2679</v>
      </c>
      <c r="E309" s="170" t="s">
        <v>428</v>
      </c>
      <c r="F309" s="170" t="s">
        <v>866</v>
      </c>
      <c r="G309" s="170" t="s">
        <v>3053</v>
      </c>
      <c r="H309" s="170" t="s">
        <v>1968</v>
      </c>
      <c r="I309" s="182" t="s">
        <v>1969</v>
      </c>
      <c r="J309" s="170" t="s">
        <v>3054</v>
      </c>
      <c r="K309" s="6"/>
      <c r="L309" s="170" t="s">
        <v>2968</v>
      </c>
      <c r="M309" s="170">
        <v>86</v>
      </c>
      <c r="N309" s="10" t="s">
        <v>368</v>
      </c>
      <c r="O309" s="10"/>
    </row>
    <row r="310" customHeight="1" spans="1:15">
      <c r="A310" s="6">
        <v>48538</v>
      </c>
      <c r="B310" s="170" t="s">
        <v>3055</v>
      </c>
      <c r="C310" s="170" t="s">
        <v>1755</v>
      </c>
      <c r="D310" s="170" t="s">
        <v>2679</v>
      </c>
      <c r="E310" s="170" t="s">
        <v>428</v>
      </c>
      <c r="F310" s="170" t="s">
        <v>866</v>
      </c>
      <c r="G310" s="170" t="s">
        <v>3056</v>
      </c>
      <c r="H310" s="170" t="s">
        <v>3057</v>
      </c>
      <c r="I310" s="182" t="s">
        <v>3058</v>
      </c>
      <c r="J310" s="170" t="s">
        <v>3059</v>
      </c>
      <c r="K310" s="6"/>
      <c r="L310" s="170" t="s">
        <v>2968</v>
      </c>
      <c r="M310" s="170">
        <v>87</v>
      </c>
      <c r="N310" s="10" t="s">
        <v>368</v>
      </c>
      <c r="O310" s="10"/>
    </row>
    <row r="311" customHeight="1" spans="1:15">
      <c r="A311" s="6">
        <v>57477</v>
      </c>
      <c r="B311" s="170" t="s">
        <v>3060</v>
      </c>
      <c r="C311" s="170" t="s">
        <v>1755</v>
      </c>
      <c r="D311" s="170" t="s">
        <v>2679</v>
      </c>
      <c r="E311" s="170" t="s">
        <v>428</v>
      </c>
      <c r="F311" s="170" t="s">
        <v>866</v>
      </c>
      <c r="G311" s="170" t="s">
        <v>3061</v>
      </c>
      <c r="H311" s="170" t="s">
        <v>157</v>
      </c>
      <c r="I311" s="182" t="s">
        <v>2685</v>
      </c>
      <c r="J311" s="170" t="s">
        <v>3062</v>
      </c>
      <c r="K311" s="6"/>
      <c r="L311" s="170" t="s">
        <v>2968</v>
      </c>
      <c r="M311" s="170">
        <v>88</v>
      </c>
      <c r="N311" s="10" t="s">
        <v>368</v>
      </c>
      <c r="O311" s="10"/>
    </row>
    <row r="312" customHeight="1" spans="1:15">
      <c r="A312" s="15">
        <v>57521</v>
      </c>
      <c r="B312" s="177" t="s">
        <v>3063</v>
      </c>
      <c r="C312" s="177" t="s">
        <v>1755</v>
      </c>
      <c r="D312" s="177" t="s">
        <v>2679</v>
      </c>
      <c r="E312" s="177" t="s">
        <v>428</v>
      </c>
      <c r="F312" s="177" t="s">
        <v>866</v>
      </c>
      <c r="G312" s="177" t="s">
        <v>3064</v>
      </c>
      <c r="H312" s="177" t="s">
        <v>2960</v>
      </c>
      <c r="I312" s="184" t="s">
        <v>2961</v>
      </c>
      <c r="J312" s="177" t="s">
        <v>3065</v>
      </c>
      <c r="K312" s="15"/>
      <c r="L312" s="177" t="s">
        <v>2968</v>
      </c>
      <c r="M312" s="170">
        <v>89</v>
      </c>
      <c r="N312" s="10" t="s">
        <v>368</v>
      </c>
      <c r="O312" s="10"/>
    </row>
    <row r="313" customHeight="1" spans="1:15">
      <c r="A313" s="6">
        <v>56440</v>
      </c>
      <c r="B313" s="170" t="s">
        <v>3066</v>
      </c>
      <c r="C313" s="170" t="s">
        <v>1755</v>
      </c>
      <c r="D313" s="170" t="s">
        <v>2679</v>
      </c>
      <c r="E313" s="170" t="s">
        <v>428</v>
      </c>
      <c r="F313" s="170" t="s">
        <v>866</v>
      </c>
      <c r="G313" s="170" t="s">
        <v>3067</v>
      </c>
      <c r="H313" s="170" t="s">
        <v>3068</v>
      </c>
      <c r="I313" s="182" t="s">
        <v>2972</v>
      </c>
      <c r="J313" s="170" t="s">
        <v>3069</v>
      </c>
      <c r="K313" s="6"/>
      <c r="L313" s="170" t="s">
        <v>2968</v>
      </c>
      <c r="M313" s="170">
        <v>90</v>
      </c>
      <c r="N313" s="10" t="s">
        <v>368</v>
      </c>
      <c r="O313" s="10"/>
    </row>
    <row r="314" customHeight="1" spans="1:15">
      <c r="A314" s="6">
        <v>58674</v>
      </c>
      <c r="B314" s="170" t="s">
        <v>3070</v>
      </c>
      <c r="C314" s="170" t="s">
        <v>1755</v>
      </c>
      <c r="D314" s="170" t="s">
        <v>2679</v>
      </c>
      <c r="E314" s="170" t="s">
        <v>428</v>
      </c>
      <c r="F314" s="170" t="s">
        <v>866</v>
      </c>
      <c r="G314" s="170" t="s">
        <v>3071</v>
      </c>
      <c r="H314" s="170" t="s">
        <v>3072</v>
      </c>
      <c r="I314" s="182" t="s">
        <v>3073</v>
      </c>
      <c r="J314" s="170" t="s">
        <v>3074</v>
      </c>
      <c r="K314" s="6"/>
      <c r="L314" s="170" t="s">
        <v>2968</v>
      </c>
      <c r="M314" s="170">
        <v>91</v>
      </c>
      <c r="N314" s="10" t="s">
        <v>368</v>
      </c>
      <c r="O314" s="10"/>
    </row>
    <row r="315" customHeight="1" spans="1:15">
      <c r="A315" s="6">
        <v>61321</v>
      </c>
      <c r="B315" s="170" t="s">
        <v>3075</v>
      </c>
      <c r="C315" s="170" t="s">
        <v>1755</v>
      </c>
      <c r="D315" s="170" t="s">
        <v>2679</v>
      </c>
      <c r="E315" s="170" t="s">
        <v>428</v>
      </c>
      <c r="F315" s="170" t="s">
        <v>866</v>
      </c>
      <c r="G315" s="170" t="s">
        <v>3076</v>
      </c>
      <c r="H315" s="170" t="s">
        <v>2507</v>
      </c>
      <c r="I315" s="182" t="s">
        <v>3077</v>
      </c>
      <c r="J315" s="170" t="s">
        <v>3078</v>
      </c>
      <c r="K315" s="6"/>
      <c r="L315" s="170" t="s">
        <v>2968</v>
      </c>
      <c r="M315" s="170">
        <v>92</v>
      </c>
      <c r="N315" s="10" t="s">
        <v>368</v>
      </c>
      <c r="O315" s="10"/>
    </row>
    <row r="316" customHeight="1" spans="1:15">
      <c r="A316" s="6">
        <v>54287</v>
      </c>
      <c r="B316" s="170" t="s">
        <v>3079</v>
      </c>
      <c r="C316" s="170" t="s">
        <v>1755</v>
      </c>
      <c r="D316" s="170" t="s">
        <v>2679</v>
      </c>
      <c r="E316" s="170" t="s">
        <v>428</v>
      </c>
      <c r="F316" s="170" t="s">
        <v>866</v>
      </c>
      <c r="G316" s="170" t="s">
        <v>3080</v>
      </c>
      <c r="H316" s="170" t="s">
        <v>3081</v>
      </c>
      <c r="I316" s="182" t="s">
        <v>2690</v>
      </c>
      <c r="J316" s="170" t="s">
        <v>3082</v>
      </c>
      <c r="K316" s="6"/>
      <c r="L316" s="170" t="s">
        <v>2968</v>
      </c>
      <c r="M316" s="170">
        <v>93</v>
      </c>
      <c r="N316" s="10" t="s">
        <v>368</v>
      </c>
      <c r="O316" s="10"/>
    </row>
    <row r="317" customHeight="1" spans="1:15">
      <c r="A317" s="6">
        <v>62367</v>
      </c>
      <c r="B317" s="170" t="s">
        <v>3083</v>
      </c>
      <c r="C317" s="170" t="s">
        <v>1755</v>
      </c>
      <c r="D317" s="170" t="s">
        <v>2679</v>
      </c>
      <c r="E317" s="170" t="s">
        <v>428</v>
      </c>
      <c r="F317" s="170" t="s">
        <v>866</v>
      </c>
      <c r="G317" s="170" t="s">
        <v>3084</v>
      </c>
      <c r="H317" s="170" t="s">
        <v>3085</v>
      </c>
      <c r="I317" s="182" t="s">
        <v>3086</v>
      </c>
      <c r="J317" s="170" t="s">
        <v>3087</v>
      </c>
      <c r="K317" s="6"/>
      <c r="L317" s="170" t="s">
        <v>2968</v>
      </c>
      <c r="M317" s="170">
        <v>94</v>
      </c>
      <c r="N317" s="10" t="s">
        <v>368</v>
      </c>
      <c r="O317" s="10"/>
    </row>
    <row r="318" customHeight="1" spans="1:15">
      <c r="A318" s="6">
        <v>55328</v>
      </c>
      <c r="B318" s="170" t="s">
        <v>3088</v>
      </c>
      <c r="C318" s="170" t="s">
        <v>1755</v>
      </c>
      <c r="D318" s="170" t="s">
        <v>2679</v>
      </c>
      <c r="E318" s="170" t="s">
        <v>428</v>
      </c>
      <c r="F318" s="170" t="s">
        <v>866</v>
      </c>
      <c r="G318" s="170" t="s">
        <v>3089</v>
      </c>
      <c r="H318" s="170" t="s">
        <v>3090</v>
      </c>
      <c r="I318" s="182" t="s">
        <v>3091</v>
      </c>
      <c r="J318" s="170" t="s">
        <v>3092</v>
      </c>
      <c r="K318" s="6"/>
      <c r="L318" s="170" t="s">
        <v>2968</v>
      </c>
      <c r="M318" s="170">
        <v>95</v>
      </c>
      <c r="N318" s="10" t="s">
        <v>368</v>
      </c>
      <c r="O318" s="10"/>
    </row>
    <row r="319" customHeight="1" spans="1:15">
      <c r="A319" s="6">
        <v>58109</v>
      </c>
      <c r="B319" s="170" t="s">
        <v>3093</v>
      </c>
      <c r="C319" s="170" t="s">
        <v>1755</v>
      </c>
      <c r="D319" s="170" t="s">
        <v>2679</v>
      </c>
      <c r="E319" s="170" t="s">
        <v>428</v>
      </c>
      <c r="F319" s="170" t="s">
        <v>866</v>
      </c>
      <c r="G319" s="170" t="s">
        <v>3094</v>
      </c>
      <c r="H319" s="170" t="s">
        <v>157</v>
      </c>
      <c r="I319" s="182" t="s">
        <v>158</v>
      </c>
      <c r="J319" s="170" t="s">
        <v>3095</v>
      </c>
      <c r="K319" s="6"/>
      <c r="L319" s="170" t="s">
        <v>2968</v>
      </c>
      <c r="M319" s="170">
        <v>96</v>
      </c>
      <c r="N319" s="10" t="s">
        <v>368</v>
      </c>
      <c r="O319" s="10"/>
    </row>
    <row r="320" customHeight="1" spans="1:15">
      <c r="A320" s="6">
        <v>52663</v>
      </c>
      <c r="B320" s="170" t="s">
        <v>3096</v>
      </c>
      <c r="C320" s="170" t="s">
        <v>1755</v>
      </c>
      <c r="D320" s="170" t="s">
        <v>2679</v>
      </c>
      <c r="E320" s="170" t="s">
        <v>428</v>
      </c>
      <c r="F320" s="170" t="s">
        <v>866</v>
      </c>
      <c r="G320" s="170" t="s">
        <v>3097</v>
      </c>
      <c r="H320" s="170" t="s">
        <v>3098</v>
      </c>
      <c r="I320" s="182" t="s">
        <v>2203</v>
      </c>
      <c r="J320" s="170" t="s">
        <v>3099</v>
      </c>
      <c r="K320" s="6"/>
      <c r="L320" s="170" t="s">
        <v>2968</v>
      </c>
      <c r="M320" s="170">
        <v>97</v>
      </c>
      <c r="N320" s="10" t="s">
        <v>368</v>
      </c>
      <c r="O320" s="10"/>
    </row>
    <row r="321" customHeight="1" spans="1:15">
      <c r="A321" s="6">
        <v>62002</v>
      </c>
      <c r="B321" s="170" t="s">
        <v>3100</v>
      </c>
      <c r="C321" s="170" t="s">
        <v>1755</v>
      </c>
      <c r="D321" s="170" t="s">
        <v>2679</v>
      </c>
      <c r="E321" s="170" t="s">
        <v>428</v>
      </c>
      <c r="F321" s="170" t="s">
        <v>866</v>
      </c>
      <c r="G321" s="170" t="s">
        <v>3101</v>
      </c>
      <c r="H321" s="170" t="s">
        <v>3102</v>
      </c>
      <c r="I321" s="182" t="s">
        <v>3103</v>
      </c>
      <c r="J321" s="170" t="s">
        <v>3104</v>
      </c>
      <c r="K321" s="6"/>
      <c r="L321" s="170" t="s">
        <v>2968</v>
      </c>
      <c r="M321" s="170">
        <v>98</v>
      </c>
      <c r="N321" s="10" t="s">
        <v>368</v>
      </c>
      <c r="O321" s="10"/>
    </row>
    <row r="322" customHeight="1" spans="1:15">
      <c r="A322" s="6">
        <v>58302</v>
      </c>
      <c r="B322" s="170" t="s">
        <v>3105</v>
      </c>
      <c r="C322" s="170" t="s">
        <v>1755</v>
      </c>
      <c r="D322" s="170" t="s">
        <v>2679</v>
      </c>
      <c r="E322" s="170" t="s">
        <v>428</v>
      </c>
      <c r="F322" s="170" t="s">
        <v>866</v>
      </c>
      <c r="G322" s="170" t="s">
        <v>3106</v>
      </c>
      <c r="H322" s="170" t="s">
        <v>3107</v>
      </c>
      <c r="I322" s="182" t="s">
        <v>3108</v>
      </c>
      <c r="J322" s="170" t="s">
        <v>3109</v>
      </c>
      <c r="K322" s="6"/>
      <c r="L322" s="170" t="s">
        <v>2968</v>
      </c>
      <c r="M322" s="170">
        <v>99</v>
      </c>
      <c r="N322" s="10" t="s">
        <v>368</v>
      </c>
      <c r="O322" s="10"/>
    </row>
    <row r="323" customHeight="1" spans="1:15">
      <c r="A323" s="6">
        <v>47916</v>
      </c>
      <c r="B323" s="170" t="s">
        <v>3110</v>
      </c>
      <c r="C323" s="170" t="s">
        <v>1755</v>
      </c>
      <c r="D323" s="170" t="s">
        <v>2679</v>
      </c>
      <c r="E323" s="170" t="s">
        <v>428</v>
      </c>
      <c r="F323" s="170" t="s">
        <v>866</v>
      </c>
      <c r="G323" s="170" t="s">
        <v>3111</v>
      </c>
      <c r="H323" s="170" t="s">
        <v>2793</v>
      </c>
      <c r="I323" s="182" t="s">
        <v>2794</v>
      </c>
      <c r="J323" s="170" t="s">
        <v>3112</v>
      </c>
      <c r="K323" s="6"/>
      <c r="L323" s="170" t="s">
        <v>2968</v>
      </c>
      <c r="M323" s="170">
        <v>100</v>
      </c>
      <c r="N323" s="10" t="s">
        <v>368</v>
      </c>
      <c r="O323" s="10"/>
    </row>
    <row r="324" customHeight="1" spans="1:15">
      <c r="A324" s="6">
        <v>54457</v>
      </c>
      <c r="B324" s="170" t="s">
        <v>3113</v>
      </c>
      <c r="C324" s="170" t="s">
        <v>1755</v>
      </c>
      <c r="D324" s="170" t="s">
        <v>2679</v>
      </c>
      <c r="E324" s="170" t="s">
        <v>428</v>
      </c>
      <c r="F324" s="170" t="s">
        <v>866</v>
      </c>
      <c r="G324" s="170" t="s">
        <v>3114</v>
      </c>
      <c r="H324" s="170" t="s">
        <v>2766</v>
      </c>
      <c r="I324" s="182" t="s">
        <v>2767</v>
      </c>
      <c r="J324" s="170" t="s">
        <v>3115</v>
      </c>
      <c r="K324" s="6"/>
      <c r="L324" s="170" t="s">
        <v>2968</v>
      </c>
      <c r="M324" s="170">
        <v>101</v>
      </c>
      <c r="N324" s="10" t="s">
        <v>368</v>
      </c>
      <c r="O324" s="10"/>
    </row>
    <row r="325" customHeight="1" spans="1:15">
      <c r="A325" s="6">
        <v>62239</v>
      </c>
      <c r="B325" s="170" t="s">
        <v>3116</v>
      </c>
      <c r="C325" s="170" t="s">
        <v>1755</v>
      </c>
      <c r="D325" s="170" t="s">
        <v>2679</v>
      </c>
      <c r="E325" s="170" t="s">
        <v>428</v>
      </c>
      <c r="F325" s="170" t="s">
        <v>866</v>
      </c>
      <c r="G325" s="170" t="s">
        <v>3117</v>
      </c>
      <c r="H325" s="170" t="s">
        <v>3118</v>
      </c>
      <c r="I325" s="182" t="s">
        <v>3119</v>
      </c>
      <c r="J325" s="170" t="s">
        <v>3120</v>
      </c>
      <c r="K325" s="6"/>
      <c r="L325" s="170" t="s">
        <v>2968</v>
      </c>
      <c r="M325" s="170">
        <v>102</v>
      </c>
      <c r="N325" s="10" t="s">
        <v>368</v>
      </c>
      <c r="O325" s="10"/>
    </row>
    <row r="326" customHeight="1" spans="1:15">
      <c r="A326" s="6">
        <v>46789</v>
      </c>
      <c r="B326" s="170" t="s">
        <v>3121</v>
      </c>
      <c r="C326" s="170" t="s">
        <v>1755</v>
      </c>
      <c r="D326" s="170" t="s">
        <v>2679</v>
      </c>
      <c r="E326" s="170" t="s">
        <v>428</v>
      </c>
      <c r="F326" s="170" t="s">
        <v>866</v>
      </c>
      <c r="G326" s="170" t="s">
        <v>3122</v>
      </c>
      <c r="H326" s="170" t="s">
        <v>2843</v>
      </c>
      <c r="I326" s="182" t="s">
        <v>2844</v>
      </c>
      <c r="J326" s="170" t="s">
        <v>3123</v>
      </c>
      <c r="K326" s="6"/>
      <c r="L326" s="170" t="s">
        <v>2968</v>
      </c>
      <c r="M326" s="170">
        <v>103</v>
      </c>
      <c r="N326" s="10" t="s">
        <v>368</v>
      </c>
      <c r="O326" s="10"/>
    </row>
    <row r="327" customHeight="1" spans="1:15">
      <c r="A327" s="6">
        <v>54386</v>
      </c>
      <c r="B327" s="170" t="s">
        <v>3124</v>
      </c>
      <c r="C327" s="170" t="s">
        <v>1755</v>
      </c>
      <c r="D327" s="170" t="s">
        <v>2679</v>
      </c>
      <c r="E327" s="170" t="s">
        <v>428</v>
      </c>
      <c r="F327" s="170" t="s">
        <v>866</v>
      </c>
      <c r="G327" s="170" t="s">
        <v>3125</v>
      </c>
      <c r="H327" s="170" t="s">
        <v>2766</v>
      </c>
      <c r="I327" s="182" t="s">
        <v>2767</v>
      </c>
      <c r="J327" s="170" t="s">
        <v>3126</v>
      </c>
      <c r="K327" s="6"/>
      <c r="L327" s="170" t="s">
        <v>2968</v>
      </c>
      <c r="M327" s="170">
        <v>104</v>
      </c>
      <c r="N327" s="10" t="s">
        <v>368</v>
      </c>
      <c r="O327" s="10"/>
    </row>
    <row r="328" customHeight="1" spans="1:15">
      <c r="A328" s="6">
        <v>54951</v>
      </c>
      <c r="B328" s="170" t="s">
        <v>3127</v>
      </c>
      <c r="C328" s="170" t="s">
        <v>1755</v>
      </c>
      <c r="D328" s="170" t="s">
        <v>2679</v>
      </c>
      <c r="E328" s="170" t="s">
        <v>428</v>
      </c>
      <c r="F328" s="170" t="s">
        <v>866</v>
      </c>
      <c r="G328" s="170" t="s">
        <v>3128</v>
      </c>
      <c r="H328" s="170" t="s">
        <v>3129</v>
      </c>
      <c r="I328" s="182" t="s">
        <v>3130</v>
      </c>
      <c r="J328" s="170" t="s">
        <v>3131</v>
      </c>
      <c r="K328" s="6"/>
      <c r="L328" s="170" t="s">
        <v>2968</v>
      </c>
      <c r="M328" s="170">
        <v>105</v>
      </c>
      <c r="N328" s="10" t="s">
        <v>368</v>
      </c>
      <c r="O328" s="10"/>
    </row>
    <row r="329" customHeight="1" spans="1:15">
      <c r="A329" s="6">
        <v>55717</v>
      </c>
      <c r="B329" s="170" t="s">
        <v>3132</v>
      </c>
      <c r="C329" s="170" t="s">
        <v>1755</v>
      </c>
      <c r="D329" s="170" t="s">
        <v>2679</v>
      </c>
      <c r="E329" s="170" t="s">
        <v>428</v>
      </c>
      <c r="F329" s="170" t="s">
        <v>866</v>
      </c>
      <c r="G329" s="170" t="s">
        <v>3133</v>
      </c>
      <c r="H329" s="170" t="s">
        <v>3134</v>
      </c>
      <c r="I329" s="182" t="s">
        <v>3135</v>
      </c>
      <c r="J329" s="170" t="s">
        <v>3136</v>
      </c>
      <c r="K329" s="6"/>
      <c r="L329" s="170" t="s">
        <v>2968</v>
      </c>
      <c r="M329" s="170">
        <v>106</v>
      </c>
      <c r="N329" s="10" t="s">
        <v>368</v>
      </c>
      <c r="O329" s="10"/>
    </row>
    <row r="330" customHeight="1" spans="1:15">
      <c r="A330" s="6">
        <v>49111</v>
      </c>
      <c r="B330" s="170" t="s">
        <v>3137</v>
      </c>
      <c r="C330" s="170" t="s">
        <v>1755</v>
      </c>
      <c r="D330" s="170" t="s">
        <v>2679</v>
      </c>
      <c r="E330" s="170" t="s">
        <v>428</v>
      </c>
      <c r="F330" s="170" t="s">
        <v>866</v>
      </c>
      <c r="G330" s="170" t="s">
        <v>3138</v>
      </c>
      <c r="H330" s="170" t="s">
        <v>3139</v>
      </c>
      <c r="I330" s="182" t="s">
        <v>3140</v>
      </c>
      <c r="J330" s="170" t="s">
        <v>3141</v>
      </c>
      <c r="K330" s="6"/>
      <c r="L330" s="170" t="s">
        <v>2968</v>
      </c>
      <c r="M330" s="170">
        <v>107</v>
      </c>
      <c r="N330" s="10" t="s">
        <v>368</v>
      </c>
      <c r="O330" s="10"/>
    </row>
    <row r="331" customHeight="1" spans="1:15">
      <c r="A331" s="6">
        <v>62056</v>
      </c>
      <c r="B331" s="170" t="s">
        <v>3142</v>
      </c>
      <c r="C331" s="170" t="s">
        <v>1755</v>
      </c>
      <c r="D331" s="170" t="s">
        <v>2679</v>
      </c>
      <c r="E331" s="170" t="s">
        <v>428</v>
      </c>
      <c r="F331" s="170" t="s">
        <v>866</v>
      </c>
      <c r="G331" s="170" t="s">
        <v>3143</v>
      </c>
      <c r="H331" s="170" t="s">
        <v>2018</v>
      </c>
      <c r="I331" s="182" t="s">
        <v>3144</v>
      </c>
      <c r="J331" s="170" t="s">
        <v>3145</v>
      </c>
      <c r="K331" s="6"/>
      <c r="L331" s="170" t="s">
        <v>2968</v>
      </c>
      <c r="M331" s="170">
        <v>108</v>
      </c>
      <c r="N331" s="10" t="s">
        <v>368</v>
      </c>
      <c r="O331" s="10"/>
    </row>
    <row r="332" customHeight="1" spans="1:15">
      <c r="A332" s="6">
        <v>56552</v>
      </c>
      <c r="B332" s="170" t="s">
        <v>3146</v>
      </c>
      <c r="C332" s="170" t="s">
        <v>1755</v>
      </c>
      <c r="D332" s="170" t="s">
        <v>2679</v>
      </c>
      <c r="E332" s="170" t="s">
        <v>428</v>
      </c>
      <c r="F332" s="170" t="s">
        <v>866</v>
      </c>
      <c r="G332" s="170" t="s">
        <v>3147</v>
      </c>
      <c r="H332" s="170" t="s">
        <v>2202</v>
      </c>
      <c r="I332" s="182" t="s">
        <v>2203</v>
      </c>
      <c r="J332" s="170" t="s">
        <v>3148</v>
      </c>
      <c r="K332" s="6"/>
      <c r="L332" s="170" t="s">
        <v>2968</v>
      </c>
      <c r="M332" s="170">
        <v>109</v>
      </c>
      <c r="N332" s="10" t="s">
        <v>368</v>
      </c>
      <c r="O332" s="10"/>
    </row>
    <row r="333" customHeight="1" spans="1:15">
      <c r="A333" s="6">
        <v>54394</v>
      </c>
      <c r="B333" s="170" t="s">
        <v>3149</v>
      </c>
      <c r="C333" s="170" t="s">
        <v>1755</v>
      </c>
      <c r="D333" s="170" t="s">
        <v>2679</v>
      </c>
      <c r="E333" s="170" t="s">
        <v>428</v>
      </c>
      <c r="F333" s="170" t="s">
        <v>866</v>
      </c>
      <c r="G333" s="170" t="s">
        <v>3150</v>
      </c>
      <c r="H333" s="170" t="s">
        <v>3151</v>
      </c>
      <c r="I333" s="182" t="s">
        <v>3152</v>
      </c>
      <c r="J333" s="170" t="s">
        <v>3153</v>
      </c>
      <c r="K333" s="6"/>
      <c r="L333" s="170" t="s">
        <v>2968</v>
      </c>
      <c r="M333" s="170">
        <v>110</v>
      </c>
      <c r="N333" s="10" t="s">
        <v>368</v>
      </c>
      <c r="O333" s="10"/>
    </row>
    <row r="334" customHeight="1" spans="1:15">
      <c r="A334" s="6">
        <v>55658</v>
      </c>
      <c r="B334" s="170" t="s">
        <v>3154</v>
      </c>
      <c r="C334" s="170" t="s">
        <v>1755</v>
      </c>
      <c r="D334" s="170" t="s">
        <v>2679</v>
      </c>
      <c r="E334" s="170" t="s">
        <v>428</v>
      </c>
      <c r="F334" s="170" t="s">
        <v>866</v>
      </c>
      <c r="G334" s="170" t="s">
        <v>3155</v>
      </c>
      <c r="H334" s="170" t="s">
        <v>3134</v>
      </c>
      <c r="I334" s="182" t="s">
        <v>3156</v>
      </c>
      <c r="J334" s="170" t="s">
        <v>3157</v>
      </c>
      <c r="K334" s="6"/>
      <c r="L334" s="170" t="s">
        <v>2968</v>
      </c>
      <c r="M334" s="170">
        <v>111</v>
      </c>
      <c r="N334" s="10" t="s">
        <v>368</v>
      </c>
      <c r="O334" s="10"/>
    </row>
    <row r="335" customHeight="1" spans="1:15">
      <c r="A335" s="6">
        <v>62490</v>
      </c>
      <c r="B335" s="170" t="s">
        <v>3158</v>
      </c>
      <c r="C335" s="170" t="s">
        <v>1755</v>
      </c>
      <c r="D335" s="170" t="s">
        <v>2679</v>
      </c>
      <c r="E335" s="170" t="s">
        <v>428</v>
      </c>
      <c r="F335" s="170" t="s">
        <v>866</v>
      </c>
      <c r="G335" s="170" t="s">
        <v>3159</v>
      </c>
      <c r="H335" s="170" t="s">
        <v>157</v>
      </c>
      <c r="I335" s="182" t="s">
        <v>2685</v>
      </c>
      <c r="J335" s="170" t="s">
        <v>3160</v>
      </c>
      <c r="K335" s="6"/>
      <c r="L335" s="170" t="s">
        <v>2968</v>
      </c>
      <c r="M335" s="170">
        <v>112</v>
      </c>
      <c r="N335" s="10" t="s">
        <v>368</v>
      </c>
      <c r="O335" s="10"/>
    </row>
    <row r="336" customHeight="1" spans="1:15">
      <c r="A336" s="6">
        <v>48754</v>
      </c>
      <c r="B336" s="170" t="s">
        <v>3161</v>
      </c>
      <c r="C336" s="170" t="s">
        <v>1755</v>
      </c>
      <c r="D336" s="170" t="s">
        <v>2679</v>
      </c>
      <c r="E336" s="170" t="s">
        <v>428</v>
      </c>
      <c r="F336" s="170" t="s">
        <v>866</v>
      </c>
      <c r="G336" s="170" t="s">
        <v>3162</v>
      </c>
      <c r="H336" s="170" t="s">
        <v>3163</v>
      </c>
      <c r="I336" s="182" t="s">
        <v>3164</v>
      </c>
      <c r="J336" s="170" t="s">
        <v>3165</v>
      </c>
      <c r="K336" s="6"/>
      <c r="L336" s="170" t="s">
        <v>2968</v>
      </c>
      <c r="M336" s="170">
        <v>113</v>
      </c>
      <c r="N336" s="10" t="s">
        <v>368</v>
      </c>
      <c r="O336" s="10"/>
    </row>
    <row r="337" customHeight="1" spans="1:15">
      <c r="A337" s="6">
        <v>61616</v>
      </c>
      <c r="B337" s="170" t="s">
        <v>3166</v>
      </c>
      <c r="C337" s="170" t="s">
        <v>1755</v>
      </c>
      <c r="D337" s="170" t="s">
        <v>2679</v>
      </c>
      <c r="E337" s="170" t="s">
        <v>428</v>
      </c>
      <c r="F337" s="170" t="s">
        <v>866</v>
      </c>
      <c r="G337" s="170" t="s">
        <v>3167</v>
      </c>
      <c r="H337" s="170" t="s">
        <v>3168</v>
      </c>
      <c r="I337" s="182" t="s">
        <v>1767</v>
      </c>
      <c r="J337" s="170" t="s">
        <v>3169</v>
      </c>
      <c r="K337" s="6"/>
      <c r="L337" s="170" t="s">
        <v>2968</v>
      </c>
      <c r="M337" s="170">
        <v>114</v>
      </c>
      <c r="N337" s="10" t="s">
        <v>368</v>
      </c>
      <c r="O337" s="10"/>
    </row>
    <row r="338" customHeight="1" spans="1:15">
      <c r="A338" s="6">
        <v>54279</v>
      </c>
      <c r="B338" s="170" t="s">
        <v>3170</v>
      </c>
      <c r="C338" s="170" t="s">
        <v>1755</v>
      </c>
      <c r="D338" s="170" t="s">
        <v>2679</v>
      </c>
      <c r="E338" s="170" t="s">
        <v>428</v>
      </c>
      <c r="F338" s="170" t="s">
        <v>866</v>
      </c>
      <c r="G338" s="170" t="s">
        <v>3171</v>
      </c>
      <c r="H338" s="170" t="s">
        <v>2766</v>
      </c>
      <c r="I338" s="182" t="s">
        <v>2767</v>
      </c>
      <c r="J338" s="170" t="s">
        <v>3172</v>
      </c>
      <c r="K338" s="6"/>
      <c r="L338" s="170" t="s">
        <v>2968</v>
      </c>
      <c r="M338" s="170">
        <v>115</v>
      </c>
      <c r="N338" s="10" t="s">
        <v>368</v>
      </c>
      <c r="O338" s="10"/>
    </row>
    <row r="339" customHeight="1" spans="1:15">
      <c r="A339" s="6">
        <v>48648</v>
      </c>
      <c r="B339" s="170" t="s">
        <v>3173</v>
      </c>
      <c r="C339" s="170" t="s">
        <v>1755</v>
      </c>
      <c r="D339" s="170" t="s">
        <v>2679</v>
      </c>
      <c r="E339" s="170" t="s">
        <v>428</v>
      </c>
      <c r="F339" s="170" t="s">
        <v>866</v>
      </c>
      <c r="G339" s="170" t="s">
        <v>3174</v>
      </c>
      <c r="H339" s="170" t="s">
        <v>2944</v>
      </c>
      <c r="I339" s="182" t="s">
        <v>2945</v>
      </c>
      <c r="J339" s="170" t="s">
        <v>3175</v>
      </c>
      <c r="K339" s="6"/>
      <c r="L339" s="170" t="s">
        <v>2968</v>
      </c>
      <c r="M339" s="170">
        <v>116</v>
      </c>
      <c r="N339" s="10" t="s">
        <v>368</v>
      </c>
      <c r="O339" s="10"/>
    </row>
    <row r="340" customHeight="1" spans="1:15">
      <c r="A340" s="6">
        <v>54390</v>
      </c>
      <c r="B340" s="170" t="s">
        <v>3176</v>
      </c>
      <c r="C340" s="170" t="s">
        <v>1755</v>
      </c>
      <c r="D340" s="170" t="s">
        <v>2679</v>
      </c>
      <c r="E340" s="170" t="s">
        <v>428</v>
      </c>
      <c r="F340" s="170" t="s">
        <v>866</v>
      </c>
      <c r="G340" s="170" t="s">
        <v>3177</v>
      </c>
      <c r="H340" s="170" t="s">
        <v>2766</v>
      </c>
      <c r="I340" s="182" t="s">
        <v>2767</v>
      </c>
      <c r="J340" s="170" t="s">
        <v>3178</v>
      </c>
      <c r="K340" s="6"/>
      <c r="L340" s="170" t="s">
        <v>2968</v>
      </c>
      <c r="M340" s="170">
        <v>117</v>
      </c>
      <c r="N340" s="10" t="s">
        <v>368</v>
      </c>
      <c r="O340" s="10"/>
    </row>
    <row r="341" customHeight="1" spans="1:15">
      <c r="A341" s="6">
        <v>58780</v>
      </c>
      <c r="B341" s="170" t="s">
        <v>3179</v>
      </c>
      <c r="C341" s="170" t="s">
        <v>1755</v>
      </c>
      <c r="D341" s="170" t="s">
        <v>2679</v>
      </c>
      <c r="E341" s="170" t="s">
        <v>428</v>
      </c>
      <c r="F341" s="170" t="s">
        <v>866</v>
      </c>
      <c r="G341" s="170" t="s">
        <v>3180</v>
      </c>
      <c r="H341" s="170" t="s">
        <v>3181</v>
      </c>
      <c r="I341" s="182" t="s">
        <v>1762</v>
      </c>
      <c r="J341" s="170" t="s">
        <v>3182</v>
      </c>
      <c r="K341" s="6"/>
      <c r="L341" s="170" t="s">
        <v>2968</v>
      </c>
      <c r="M341" s="170">
        <v>118</v>
      </c>
      <c r="N341" s="10" t="s">
        <v>368</v>
      </c>
      <c r="O341" s="10"/>
    </row>
    <row r="342" customHeight="1" spans="1:15">
      <c r="A342" s="6">
        <v>51033</v>
      </c>
      <c r="B342" s="170" t="s">
        <v>29</v>
      </c>
      <c r="C342" s="170" t="s">
        <v>1755</v>
      </c>
      <c r="D342" s="170" t="s">
        <v>2679</v>
      </c>
      <c r="E342" s="170" t="s">
        <v>428</v>
      </c>
      <c r="F342" s="170" t="s">
        <v>866</v>
      </c>
      <c r="G342" s="170" t="s">
        <v>30</v>
      </c>
      <c r="H342" s="170" t="s">
        <v>31</v>
      </c>
      <c r="I342" s="182" t="s">
        <v>32</v>
      </c>
      <c r="J342" s="170" t="s">
        <v>33</v>
      </c>
      <c r="K342" s="6"/>
      <c r="L342" s="170" t="s">
        <v>2968</v>
      </c>
      <c r="M342" s="170">
        <v>119</v>
      </c>
      <c r="N342" s="10" t="s">
        <v>368</v>
      </c>
      <c r="O342" s="10"/>
    </row>
    <row r="343" customHeight="1" spans="1:15">
      <c r="A343" s="6">
        <v>62051</v>
      </c>
      <c r="B343" s="170" t="s">
        <v>3183</v>
      </c>
      <c r="C343" s="170" t="s">
        <v>1755</v>
      </c>
      <c r="D343" s="170" t="s">
        <v>2679</v>
      </c>
      <c r="E343" s="170" t="s">
        <v>428</v>
      </c>
      <c r="F343" s="170" t="s">
        <v>866</v>
      </c>
      <c r="G343" s="170" t="s">
        <v>3184</v>
      </c>
      <c r="H343" s="170" t="s">
        <v>2828</v>
      </c>
      <c r="I343" s="182" t="s">
        <v>2829</v>
      </c>
      <c r="J343" s="170" t="s">
        <v>3185</v>
      </c>
      <c r="K343" s="6"/>
      <c r="L343" s="170" t="s">
        <v>2968</v>
      </c>
      <c r="M343" s="170">
        <v>120</v>
      </c>
      <c r="N343" s="10" t="s">
        <v>368</v>
      </c>
      <c r="O343" s="10"/>
    </row>
    <row r="344" customHeight="1" spans="1:15">
      <c r="A344" s="6">
        <v>56201</v>
      </c>
      <c r="B344" s="170" t="s">
        <v>3186</v>
      </c>
      <c r="C344" s="170" t="s">
        <v>1755</v>
      </c>
      <c r="D344" s="170" t="s">
        <v>2679</v>
      </c>
      <c r="E344" s="170" t="s">
        <v>428</v>
      </c>
      <c r="F344" s="170" t="s">
        <v>866</v>
      </c>
      <c r="G344" s="170" t="s">
        <v>3187</v>
      </c>
      <c r="H344" s="170" t="s">
        <v>3188</v>
      </c>
      <c r="I344" s="182" t="s">
        <v>3189</v>
      </c>
      <c r="J344" s="170" t="s">
        <v>3190</v>
      </c>
      <c r="K344" s="6"/>
      <c r="L344" s="170" t="s">
        <v>2968</v>
      </c>
      <c r="M344" s="170">
        <v>121</v>
      </c>
      <c r="N344" s="10" t="s">
        <v>368</v>
      </c>
      <c r="O344" s="10"/>
    </row>
    <row r="345" customHeight="1" spans="1:15">
      <c r="A345" s="6">
        <v>62284</v>
      </c>
      <c r="B345" s="170" t="s">
        <v>3191</v>
      </c>
      <c r="C345" s="170" t="s">
        <v>1755</v>
      </c>
      <c r="D345" s="170" t="s">
        <v>2679</v>
      </c>
      <c r="E345" s="170" t="s">
        <v>428</v>
      </c>
      <c r="F345" s="170" t="s">
        <v>866</v>
      </c>
      <c r="G345" s="170" t="s">
        <v>3192</v>
      </c>
      <c r="H345" s="170" t="s">
        <v>2993</v>
      </c>
      <c r="I345" s="182" t="s">
        <v>3193</v>
      </c>
      <c r="J345" s="170" t="s">
        <v>3194</v>
      </c>
      <c r="K345" s="6"/>
      <c r="L345" s="170" t="s">
        <v>2968</v>
      </c>
      <c r="M345" s="170">
        <v>122</v>
      </c>
      <c r="N345" s="10" t="s">
        <v>368</v>
      </c>
      <c r="O345" s="10"/>
    </row>
    <row r="346" customHeight="1" spans="1:15">
      <c r="A346" s="6">
        <v>61782</v>
      </c>
      <c r="B346" s="170" t="s">
        <v>3195</v>
      </c>
      <c r="C346" s="170" t="s">
        <v>1755</v>
      </c>
      <c r="D346" s="170" t="s">
        <v>2679</v>
      </c>
      <c r="E346" s="170" t="s">
        <v>428</v>
      </c>
      <c r="F346" s="170" t="s">
        <v>866</v>
      </c>
      <c r="G346" s="170" t="s">
        <v>3196</v>
      </c>
      <c r="H346" s="170" t="s">
        <v>2843</v>
      </c>
      <c r="I346" s="182" t="s">
        <v>2844</v>
      </c>
      <c r="J346" s="170" t="s">
        <v>3197</v>
      </c>
      <c r="K346" s="6"/>
      <c r="L346" s="170" t="s">
        <v>2968</v>
      </c>
      <c r="M346" s="170">
        <v>123</v>
      </c>
      <c r="N346" s="10" t="s">
        <v>368</v>
      </c>
      <c r="O346" s="10"/>
    </row>
    <row r="347" customHeight="1" spans="1:15">
      <c r="A347" s="6">
        <v>49696</v>
      </c>
      <c r="B347" s="170" t="s">
        <v>3198</v>
      </c>
      <c r="C347" s="170" t="s">
        <v>1755</v>
      </c>
      <c r="D347" s="170" t="s">
        <v>2679</v>
      </c>
      <c r="E347" s="170" t="s">
        <v>428</v>
      </c>
      <c r="F347" s="170" t="s">
        <v>866</v>
      </c>
      <c r="G347" s="170" t="s">
        <v>3199</v>
      </c>
      <c r="H347" s="170" t="s">
        <v>3200</v>
      </c>
      <c r="I347" s="182" t="s">
        <v>3201</v>
      </c>
      <c r="J347" s="170" t="s">
        <v>3202</v>
      </c>
      <c r="K347" s="6"/>
      <c r="L347" s="170" t="s">
        <v>2968</v>
      </c>
      <c r="M347" s="170">
        <v>124</v>
      </c>
      <c r="N347" s="10" t="s">
        <v>368</v>
      </c>
      <c r="O347" s="10"/>
    </row>
    <row r="348" customHeight="1" spans="1:15">
      <c r="A348" s="6">
        <v>56043</v>
      </c>
      <c r="B348" s="170" t="s">
        <v>3203</v>
      </c>
      <c r="C348" s="170" t="s">
        <v>1755</v>
      </c>
      <c r="D348" s="170" t="s">
        <v>2679</v>
      </c>
      <c r="E348" s="170" t="s">
        <v>428</v>
      </c>
      <c r="F348" s="170" t="s">
        <v>866</v>
      </c>
      <c r="G348" s="170" t="s">
        <v>3204</v>
      </c>
      <c r="H348" s="170" t="s">
        <v>3188</v>
      </c>
      <c r="I348" s="182" t="s">
        <v>3189</v>
      </c>
      <c r="J348" s="170" t="s">
        <v>3205</v>
      </c>
      <c r="K348" s="6"/>
      <c r="L348" s="170" t="s">
        <v>2968</v>
      </c>
      <c r="M348" s="170">
        <v>125</v>
      </c>
      <c r="N348" s="10" t="s">
        <v>368</v>
      </c>
      <c r="O348" s="10"/>
    </row>
    <row r="349" customHeight="1" spans="1:15">
      <c r="A349" s="6">
        <v>57770</v>
      </c>
      <c r="B349" s="170" t="s">
        <v>3206</v>
      </c>
      <c r="C349" s="170" t="s">
        <v>1755</v>
      </c>
      <c r="D349" s="170" t="s">
        <v>2679</v>
      </c>
      <c r="E349" s="170" t="s">
        <v>428</v>
      </c>
      <c r="F349" s="170" t="s">
        <v>866</v>
      </c>
      <c r="G349" s="170" t="s">
        <v>3207</v>
      </c>
      <c r="H349" s="170" t="s">
        <v>2165</v>
      </c>
      <c r="I349" s="182" t="s">
        <v>3208</v>
      </c>
      <c r="J349" s="170" t="s">
        <v>3209</v>
      </c>
      <c r="K349" s="6"/>
      <c r="L349" s="170" t="s">
        <v>2968</v>
      </c>
      <c r="M349" s="170">
        <v>126</v>
      </c>
      <c r="N349" s="10" t="s">
        <v>368</v>
      </c>
      <c r="O349" s="10"/>
    </row>
    <row r="350" customHeight="1" spans="1:15">
      <c r="A350" s="6">
        <v>58761</v>
      </c>
      <c r="B350" s="170" t="s">
        <v>3210</v>
      </c>
      <c r="C350" s="170" t="s">
        <v>1755</v>
      </c>
      <c r="D350" s="170" t="s">
        <v>2679</v>
      </c>
      <c r="E350" s="170" t="s">
        <v>428</v>
      </c>
      <c r="F350" s="170" t="s">
        <v>866</v>
      </c>
      <c r="G350" s="170" t="s">
        <v>3211</v>
      </c>
      <c r="H350" s="170" t="s">
        <v>3212</v>
      </c>
      <c r="I350" s="182" t="s">
        <v>1762</v>
      </c>
      <c r="J350" s="170" t="s">
        <v>3213</v>
      </c>
      <c r="K350" s="6"/>
      <c r="L350" s="170" t="s">
        <v>2968</v>
      </c>
      <c r="M350" s="170">
        <v>127</v>
      </c>
      <c r="N350" s="10" t="s">
        <v>368</v>
      </c>
      <c r="O350" s="10"/>
    </row>
    <row r="351" customHeight="1" spans="1:15">
      <c r="A351" s="6">
        <v>53498</v>
      </c>
      <c r="B351" s="170" t="s">
        <v>3214</v>
      </c>
      <c r="C351" s="170" t="s">
        <v>1755</v>
      </c>
      <c r="D351" s="170" t="s">
        <v>2679</v>
      </c>
      <c r="E351" s="170" t="s">
        <v>428</v>
      </c>
      <c r="F351" s="170" t="s">
        <v>866</v>
      </c>
      <c r="G351" s="170" t="s">
        <v>3215</v>
      </c>
      <c r="H351" s="170" t="s">
        <v>3216</v>
      </c>
      <c r="I351" s="182" t="s">
        <v>3217</v>
      </c>
      <c r="J351" s="170" t="s">
        <v>3218</v>
      </c>
      <c r="K351" s="6"/>
      <c r="L351" s="170" t="s">
        <v>2968</v>
      </c>
      <c r="M351" s="170">
        <v>128</v>
      </c>
      <c r="N351" s="10" t="s">
        <v>368</v>
      </c>
      <c r="O351" s="10"/>
    </row>
    <row r="352" customHeight="1" spans="1:15">
      <c r="A352" s="28">
        <v>56977</v>
      </c>
      <c r="B352" s="170" t="s">
        <v>3219</v>
      </c>
      <c r="C352" s="170" t="s">
        <v>1755</v>
      </c>
      <c r="D352" s="170" t="s">
        <v>2679</v>
      </c>
      <c r="E352" s="170" t="s">
        <v>428</v>
      </c>
      <c r="F352" s="170" t="s">
        <v>866</v>
      </c>
      <c r="G352" s="170" t="s">
        <v>3220</v>
      </c>
      <c r="H352" s="170" t="s">
        <v>3221</v>
      </c>
      <c r="I352" s="170" t="s">
        <v>218</v>
      </c>
      <c r="J352" s="170" t="s">
        <v>3222</v>
      </c>
      <c r="K352" s="6"/>
      <c r="L352" s="170" t="s">
        <v>2968</v>
      </c>
      <c r="M352" s="170">
        <v>129</v>
      </c>
      <c r="N352" s="10" t="s">
        <v>368</v>
      </c>
      <c r="O352" s="10"/>
    </row>
    <row r="353" customHeight="1" spans="1:15">
      <c r="A353" s="28">
        <v>59285</v>
      </c>
      <c r="B353" s="170" t="s">
        <v>3223</v>
      </c>
      <c r="C353" s="170" t="s">
        <v>1755</v>
      </c>
      <c r="D353" s="170" t="s">
        <v>2679</v>
      </c>
      <c r="E353" s="170" t="s">
        <v>428</v>
      </c>
      <c r="F353" s="170" t="s">
        <v>866</v>
      </c>
      <c r="G353" s="170" t="s">
        <v>3224</v>
      </c>
      <c r="H353" s="170" t="s">
        <v>3225</v>
      </c>
      <c r="I353" s="170" t="s">
        <v>3226</v>
      </c>
      <c r="J353" s="170" t="s">
        <v>3227</v>
      </c>
      <c r="K353" s="6"/>
      <c r="L353" s="170" t="s">
        <v>2968</v>
      </c>
      <c r="M353" s="170">
        <v>130</v>
      </c>
      <c r="N353" s="10" t="s">
        <v>368</v>
      </c>
      <c r="O353" s="10"/>
    </row>
    <row r="354" customHeight="1" spans="1:15">
      <c r="A354" s="28">
        <v>48467</v>
      </c>
      <c r="B354" s="170" t="s">
        <v>3228</v>
      </c>
      <c r="C354" s="170" t="s">
        <v>1755</v>
      </c>
      <c r="D354" s="170" t="s">
        <v>2679</v>
      </c>
      <c r="E354" s="170" t="s">
        <v>428</v>
      </c>
      <c r="F354" s="170" t="s">
        <v>866</v>
      </c>
      <c r="G354" s="170" t="s">
        <v>3229</v>
      </c>
      <c r="H354" s="170" t="s">
        <v>2984</v>
      </c>
      <c r="I354" s="170" t="s">
        <v>2985</v>
      </c>
      <c r="J354" s="170" t="s">
        <v>3230</v>
      </c>
      <c r="K354" s="6"/>
      <c r="L354" s="170" t="s">
        <v>2968</v>
      </c>
      <c r="M354" s="170">
        <v>131</v>
      </c>
      <c r="N354" s="10" t="s">
        <v>368</v>
      </c>
      <c r="O354" s="10"/>
    </row>
    <row r="355" customHeight="1" spans="1:15">
      <c r="A355" s="28">
        <v>54294</v>
      </c>
      <c r="B355" s="170" t="s">
        <v>3231</v>
      </c>
      <c r="C355" s="170" t="s">
        <v>1755</v>
      </c>
      <c r="D355" s="170" t="s">
        <v>2679</v>
      </c>
      <c r="E355" s="170" t="s">
        <v>428</v>
      </c>
      <c r="F355" s="170" t="s">
        <v>866</v>
      </c>
      <c r="G355" s="170" t="s">
        <v>3232</v>
      </c>
      <c r="H355" s="170" t="s">
        <v>3233</v>
      </c>
      <c r="I355" s="170" t="s">
        <v>2690</v>
      </c>
      <c r="J355" s="170" t="s">
        <v>3234</v>
      </c>
      <c r="K355" s="6"/>
      <c r="L355" s="170" t="s">
        <v>2968</v>
      </c>
      <c r="M355" s="170">
        <v>132</v>
      </c>
      <c r="N355" s="10" t="s">
        <v>368</v>
      </c>
      <c r="O355" s="10"/>
    </row>
    <row r="356" customHeight="1" spans="1:15">
      <c r="A356" s="28">
        <v>62563</v>
      </c>
      <c r="B356" s="170" t="s">
        <v>3235</v>
      </c>
      <c r="C356" s="170" t="s">
        <v>1755</v>
      </c>
      <c r="D356" s="170" t="s">
        <v>2679</v>
      </c>
      <c r="E356" s="170" t="s">
        <v>428</v>
      </c>
      <c r="F356" s="170" t="s">
        <v>866</v>
      </c>
      <c r="G356" s="170" t="s">
        <v>3236</v>
      </c>
      <c r="H356" s="170" t="s">
        <v>3237</v>
      </c>
      <c r="I356" s="170" t="s">
        <v>3238</v>
      </c>
      <c r="J356" s="170" t="s">
        <v>3239</v>
      </c>
      <c r="K356" s="6"/>
      <c r="L356" s="170" t="s">
        <v>2968</v>
      </c>
      <c r="M356" s="170">
        <v>133</v>
      </c>
      <c r="N356" s="10" t="s">
        <v>368</v>
      </c>
      <c r="O356" s="10"/>
    </row>
    <row r="357" customHeight="1" spans="1:15">
      <c r="A357" s="28">
        <v>61626</v>
      </c>
      <c r="B357" s="170" t="s">
        <v>3240</v>
      </c>
      <c r="C357" s="170" t="s">
        <v>1755</v>
      </c>
      <c r="D357" s="170" t="s">
        <v>2679</v>
      </c>
      <c r="E357" s="170" t="s">
        <v>428</v>
      </c>
      <c r="F357" s="170" t="s">
        <v>866</v>
      </c>
      <c r="G357" s="170" t="s">
        <v>3241</v>
      </c>
      <c r="H357" s="170" t="s">
        <v>3242</v>
      </c>
      <c r="I357" s="170" t="s">
        <v>3243</v>
      </c>
      <c r="J357" s="170" t="s">
        <v>3244</v>
      </c>
      <c r="K357" s="6"/>
      <c r="L357" s="170" t="s">
        <v>2968</v>
      </c>
      <c r="M357" s="170">
        <v>134</v>
      </c>
      <c r="N357" s="10" t="s">
        <v>368</v>
      </c>
      <c r="O357" s="10"/>
    </row>
    <row r="358" customHeight="1" spans="1:15">
      <c r="A358" s="28">
        <v>62305</v>
      </c>
      <c r="B358" s="170" t="s">
        <v>3245</v>
      </c>
      <c r="C358" s="170" t="s">
        <v>1755</v>
      </c>
      <c r="D358" s="170" t="s">
        <v>2679</v>
      </c>
      <c r="E358" s="170" t="s">
        <v>428</v>
      </c>
      <c r="F358" s="170" t="s">
        <v>866</v>
      </c>
      <c r="G358" s="170" t="s">
        <v>3246</v>
      </c>
      <c r="H358" s="170" t="s">
        <v>3247</v>
      </c>
      <c r="I358" s="170" t="s">
        <v>3248</v>
      </c>
      <c r="J358" s="170" t="s">
        <v>3249</v>
      </c>
      <c r="K358" s="6"/>
      <c r="L358" s="170" t="s">
        <v>2968</v>
      </c>
      <c r="M358" s="170">
        <v>135</v>
      </c>
      <c r="N358" s="10" t="s">
        <v>368</v>
      </c>
      <c r="O358" s="10"/>
    </row>
    <row r="359" customHeight="1" spans="1:15">
      <c r="A359" s="28">
        <v>61424</v>
      </c>
      <c r="B359" s="170" t="s">
        <v>3250</v>
      </c>
      <c r="C359" s="170" t="s">
        <v>1755</v>
      </c>
      <c r="D359" s="170" t="s">
        <v>2679</v>
      </c>
      <c r="E359" s="170" t="s">
        <v>428</v>
      </c>
      <c r="F359" s="170" t="s">
        <v>866</v>
      </c>
      <c r="G359" s="170" t="s">
        <v>3251</v>
      </c>
      <c r="H359" s="170" t="s">
        <v>3252</v>
      </c>
      <c r="I359" s="170" t="s">
        <v>3253</v>
      </c>
      <c r="J359" s="170" t="s">
        <v>3254</v>
      </c>
      <c r="K359" s="6"/>
      <c r="L359" s="170" t="s">
        <v>2968</v>
      </c>
      <c r="M359" s="170">
        <v>136</v>
      </c>
      <c r="N359" s="10" t="s">
        <v>368</v>
      </c>
      <c r="O359" s="10"/>
    </row>
    <row r="360" customHeight="1" spans="2:15">
      <c r="B360" s="6"/>
      <c r="C360" s="6"/>
      <c r="D360" s="6"/>
      <c r="E360" s="6"/>
      <c r="F360" s="6"/>
      <c r="G360" s="6"/>
      <c r="H360" s="6"/>
      <c r="I360" s="6"/>
      <c r="J360" s="6"/>
      <c r="K360" s="6"/>
      <c r="L360" s="6"/>
      <c r="M360" s="6"/>
      <c r="N360" s="10"/>
      <c r="O360" s="10"/>
    </row>
    <row r="361" customHeight="1" spans="1:15">
      <c r="A361" s="182">
        <v>57563</v>
      </c>
      <c r="B361" s="170" t="s">
        <v>3255</v>
      </c>
      <c r="C361" s="170" t="s">
        <v>1755</v>
      </c>
      <c r="D361" s="170" t="s">
        <v>3256</v>
      </c>
      <c r="E361" s="170" t="s">
        <v>1101</v>
      </c>
      <c r="F361" s="170" t="s">
        <v>1102</v>
      </c>
      <c r="G361" s="170" t="s">
        <v>3257</v>
      </c>
      <c r="H361" s="170" t="s">
        <v>157</v>
      </c>
      <c r="I361" s="170" t="s">
        <v>3258</v>
      </c>
      <c r="J361" s="170" t="s">
        <v>3259</v>
      </c>
      <c r="K361" s="6"/>
      <c r="L361" s="170" t="s">
        <v>2682</v>
      </c>
      <c r="M361" s="170">
        <v>1</v>
      </c>
      <c r="N361" s="179" t="s">
        <v>298</v>
      </c>
      <c r="O361" s="10" t="s">
        <v>299</v>
      </c>
    </row>
    <row r="362" customHeight="1" spans="1:15">
      <c r="A362" s="182">
        <v>57572</v>
      </c>
      <c r="B362" s="170" t="s">
        <v>3260</v>
      </c>
      <c r="C362" s="170" t="s">
        <v>1755</v>
      </c>
      <c r="D362" s="170" t="s">
        <v>3256</v>
      </c>
      <c r="E362" s="170" t="s">
        <v>1101</v>
      </c>
      <c r="F362" s="170" t="s">
        <v>1102</v>
      </c>
      <c r="G362" s="170" t="s">
        <v>3261</v>
      </c>
      <c r="H362" s="170" t="s">
        <v>157</v>
      </c>
      <c r="I362" s="170" t="s">
        <v>3258</v>
      </c>
      <c r="J362" s="170" t="s">
        <v>3262</v>
      </c>
      <c r="K362" s="6"/>
      <c r="L362" s="170" t="s">
        <v>2682</v>
      </c>
      <c r="M362" s="170">
        <v>2</v>
      </c>
      <c r="N362" s="179" t="s">
        <v>298</v>
      </c>
      <c r="O362" s="10" t="s">
        <v>299</v>
      </c>
    </row>
    <row r="363" customHeight="1" spans="1:15">
      <c r="A363" s="182">
        <v>57805</v>
      </c>
      <c r="B363" s="170" t="s">
        <v>3263</v>
      </c>
      <c r="C363" s="170" t="s">
        <v>1755</v>
      </c>
      <c r="D363" s="170" t="s">
        <v>3256</v>
      </c>
      <c r="E363" s="170" t="s">
        <v>1101</v>
      </c>
      <c r="F363" s="170" t="s">
        <v>1102</v>
      </c>
      <c r="G363" s="170" t="s">
        <v>3264</v>
      </c>
      <c r="H363" s="170" t="s">
        <v>3265</v>
      </c>
      <c r="I363" s="170" t="s">
        <v>3266</v>
      </c>
      <c r="J363" s="170" t="s">
        <v>3267</v>
      </c>
      <c r="K363" s="6"/>
      <c r="L363" s="170" t="s">
        <v>2682</v>
      </c>
      <c r="M363" s="170">
        <v>3</v>
      </c>
      <c r="N363" s="179" t="s">
        <v>311</v>
      </c>
      <c r="O363" s="10" t="s">
        <v>299</v>
      </c>
    </row>
    <row r="364" customHeight="1" spans="1:15">
      <c r="A364" s="182">
        <v>47576</v>
      </c>
      <c r="B364" s="170" t="s">
        <v>3268</v>
      </c>
      <c r="C364" s="170" t="s">
        <v>1755</v>
      </c>
      <c r="D364" s="170" t="s">
        <v>3256</v>
      </c>
      <c r="E364" s="170" t="s">
        <v>1101</v>
      </c>
      <c r="F364" s="170" t="s">
        <v>1102</v>
      </c>
      <c r="G364" s="170" t="s">
        <v>3269</v>
      </c>
      <c r="H364" s="170" t="s">
        <v>3270</v>
      </c>
      <c r="I364" s="170" t="s">
        <v>3271</v>
      </c>
      <c r="J364" s="170" t="s">
        <v>3272</v>
      </c>
      <c r="K364" s="6"/>
      <c r="L364" s="170" t="s">
        <v>2682</v>
      </c>
      <c r="M364" s="170">
        <v>4</v>
      </c>
      <c r="N364" s="179" t="s">
        <v>311</v>
      </c>
      <c r="O364" s="10" t="s">
        <v>299</v>
      </c>
    </row>
    <row r="365" customHeight="1" spans="1:15">
      <c r="A365" s="182">
        <v>47265</v>
      </c>
      <c r="B365" s="170" t="s">
        <v>3273</v>
      </c>
      <c r="C365" s="170" t="s">
        <v>1755</v>
      </c>
      <c r="D365" s="170" t="s">
        <v>3256</v>
      </c>
      <c r="E365" s="170" t="s">
        <v>1101</v>
      </c>
      <c r="F365" s="170" t="s">
        <v>1102</v>
      </c>
      <c r="G365" s="170" t="s">
        <v>3274</v>
      </c>
      <c r="H365" s="170" t="s">
        <v>3275</v>
      </c>
      <c r="I365" s="170" t="s">
        <v>3276</v>
      </c>
      <c r="J365" s="170" t="s">
        <v>3277</v>
      </c>
      <c r="K365" s="6"/>
      <c r="L365" s="170" t="s">
        <v>2700</v>
      </c>
      <c r="M365" s="170">
        <v>5</v>
      </c>
      <c r="N365" s="179" t="s">
        <v>322</v>
      </c>
      <c r="O365" s="10" t="s">
        <v>299</v>
      </c>
    </row>
    <row r="366" customHeight="1" spans="1:15">
      <c r="A366" s="182">
        <v>47167</v>
      </c>
      <c r="B366" s="170" t="s">
        <v>3278</v>
      </c>
      <c r="C366" s="170" t="s">
        <v>1755</v>
      </c>
      <c r="D366" s="170" t="s">
        <v>3256</v>
      </c>
      <c r="E366" s="170" t="s">
        <v>1101</v>
      </c>
      <c r="F366" s="170" t="s">
        <v>1102</v>
      </c>
      <c r="G366" s="170" t="s">
        <v>3279</v>
      </c>
      <c r="H366" s="170" t="s">
        <v>3280</v>
      </c>
      <c r="I366" s="170" t="s">
        <v>3281</v>
      </c>
      <c r="J366" s="170" t="s">
        <v>3282</v>
      </c>
      <c r="K366" s="6"/>
      <c r="L366" s="170" t="s">
        <v>2700</v>
      </c>
      <c r="M366" s="170">
        <v>6</v>
      </c>
      <c r="N366" s="179" t="s">
        <v>322</v>
      </c>
      <c r="O366" s="10" t="s">
        <v>299</v>
      </c>
    </row>
    <row r="367" customHeight="1" spans="1:15">
      <c r="A367" s="182">
        <v>47088</v>
      </c>
      <c r="B367" s="170" t="s">
        <v>3283</v>
      </c>
      <c r="C367" s="170" t="s">
        <v>1755</v>
      </c>
      <c r="D367" s="170" t="s">
        <v>3256</v>
      </c>
      <c r="E367" s="170" t="s">
        <v>1101</v>
      </c>
      <c r="F367" s="170" t="s">
        <v>1102</v>
      </c>
      <c r="G367" s="170" t="s">
        <v>3284</v>
      </c>
      <c r="H367" s="170" t="s">
        <v>3285</v>
      </c>
      <c r="I367" s="170" t="s">
        <v>3286</v>
      </c>
      <c r="J367" s="170" t="s">
        <v>3287</v>
      </c>
      <c r="K367" s="6"/>
      <c r="L367" s="170" t="s">
        <v>2700</v>
      </c>
      <c r="M367" s="170">
        <v>7</v>
      </c>
      <c r="N367" s="10" t="s">
        <v>642</v>
      </c>
      <c r="O367" s="10" t="s">
        <v>299</v>
      </c>
    </row>
    <row r="368" customHeight="1" spans="1:15">
      <c r="A368" s="182">
        <v>57384</v>
      </c>
      <c r="B368" s="170" t="s">
        <v>3288</v>
      </c>
      <c r="C368" s="170" t="s">
        <v>1755</v>
      </c>
      <c r="D368" s="170" t="s">
        <v>3256</v>
      </c>
      <c r="E368" s="170" t="s">
        <v>1101</v>
      </c>
      <c r="F368" s="170" t="s">
        <v>1102</v>
      </c>
      <c r="G368" s="170" t="s">
        <v>3289</v>
      </c>
      <c r="H368" s="170" t="s">
        <v>157</v>
      </c>
      <c r="I368" s="170" t="s">
        <v>3258</v>
      </c>
      <c r="J368" s="170" t="s">
        <v>3290</v>
      </c>
      <c r="K368" s="6"/>
      <c r="L368" s="170" t="s">
        <v>2700</v>
      </c>
      <c r="M368" s="170">
        <v>8</v>
      </c>
      <c r="N368" s="39" t="s">
        <v>333</v>
      </c>
      <c r="O368" s="10"/>
    </row>
    <row r="369" customHeight="1" spans="1:15">
      <c r="A369" s="182">
        <v>56202</v>
      </c>
      <c r="B369" s="170" t="s">
        <v>3291</v>
      </c>
      <c r="C369" s="170" t="s">
        <v>1755</v>
      </c>
      <c r="D369" s="170" t="s">
        <v>3256</v>
      </c>
      <c r="E369" s="170" t="s">
        <v>1101</v>
      </c>
      <c r="F369" s="170" t="s">
        <v>1102</v>
      </c>
      <c r="G369" s="170" t="s">
        <v>3292</v>
      </c>
      <c r="H369" s="170" t="s">
        <v>3293</v>
      </c>
      <c r="I369" s="170" t="s">
        <v>3294</v>
      </c>
      <c r="J369" s="170" t="s">
        <v>3295</v>
      </c>
      <c r="K369" s="6"/>
      <c r="L369" s="170" t="s">
        <v>2717</v>
      </c>
      <c r="M369" s="170">
        <v>9</v>
      </c>
      <c r="N369" s="39" t="s">
        <v>333</v>
      </c>
      <c r="O369" s="10"/>
    </row>
    <row r="370" customHeight="1" spans="1:15">
      <c r="A370" s="182">
        <v>52615</v>
      </c>
      <c r="B370" s="170" t="s">
        <v>34</v>
      </c>
      <c r="C370" s="170" t="s">
        <v>1755</v>
      </c>
      <c r="D370" s="170" t="s">
        <v>3256</v>
      </c>
      <c r="E370" s="170" t="s">
        <v>1101</v>
      </c>
      <c r="F370" s="170" t="s">
        <v>1102</v>
      </c>
      <c r="G370" s="170" t="s">
        <v>35</v>
      </c>
      <c r="H370" s="170" t="s">
        <v>36</v>
      </c>
      <c r="I370" s="170" t="s">
        <v>37</v>
      </c>
      <c r="J370" s="170" t="s">
        <v>38</v>
      </c>
      <c r="K370" s="6"/>
      <c r="L370" s="170" t="s">
        <v>2717</v>
      </c>
      <c r="M370" s="170">
        <v>10</v>
      </c>
      <c r="N370" s="39" t="s">
        <v>333</v>
      </c>
      <c r="O370" s="10"/>
    </row>
    <row r="371" customHeight="1" spans="1:15">
      <c r="A371" s="182">
        <v>62235</v>
      </c>
      <c r="B371" s="170" t="s">
        <v>3296</v>
      </c>
      <c r="C371" s="170" t="s">
        <v>1755</v>
      </c>
      <c r="D371" s="170" t="s">
        <v>3256</v>
      </c>
      <c r="E371" s="170" t="s">
        <v>1101</v>
      </c>
      <c r="F371" s="170" t="s">
        <v>1102</v>
      </c>
      <c r="G371" s="170" t="s">
        <v>3297</v>
      </c>
      <c r="H371" s="170" t="s">
        <v>1904</v>
      </c>
      <c r="I371" s="170" t="s">
        <v>1905</v>
      </c>
      <c r="J371" s="170" t="s">
        <v>3298</v>
      </c>
      <c r="K371" s="6"/>
      <c r="L371" s="170" t="s">
        <v>2717</v>
      </c>
      <c r="M371" s="170">
        <v>11</v>
      </c>
      <c r="N371" s="39" t="s">
        <v>333</v>
      </c>
      <c r="O371" s="10"/>
    </row>
    <row r="372" customHeight="1" spans="1:15">
      <c r="A372" s="182">
        <v>62292</v>
      </c>
      <c r="B372" s="170" t="s">
        <v>3299</v>
      </c>
      <c r="C372" s="170" t="s">
        <v>1755</v>
      </c>
      <c r="D372" s="170" t="s">
        <v>3256</v>
      </c>
      <c r="E372" s="170" t="s">
        <v>1101</v>
      </c>
      <c r="F372" s="170" t="s">
        <v>1102</v>
      </c>
      <c r="G372" s="170" t="s">
        <v>3300</v>
      </c>
      <c r="H372" s="170" t="s">
        <v>3301</v>
      </c>
      <c r="I372" s="170" t="s">
        <v>3302</v>
      </c>
      <c r="J372" s="170" t="s">
        <v>3303</v>
      </c>
      <c r="K372" s="6"/>
      <c r="L372" s="170" t="s">
        <v>2717</v>
      </c>
      <c r="M372" s="170">
        <v>12</v>
      </c>
      <c r="N372" s="39" t="s">
        <v>333</v>
      </c>
      <c r="O372" s="10"/>
    </row>
    <row r="373" customHeight="1" spans="1:15">
      <c r="A373" s="182">
        <v>60589</v>
      </c>
      <c r="B373" s="170" t="s">
        <v>3304</v>
      </c>
      <c r="C373" s="170" t="s">
        <v>1755</v>
      </c>
      <c r="D373" s="170" t="s">
        <v>3256</v>
      </c>
      <c r="E373" s="170" t="s">
        <v>1101</v>
      </c>
      <c r="F373" s="170" t="s">
        <v>1102</v>
      </c>
      <c r="G373" s="170" t="s">
        <v>3305</v>
      </c>
      <c r="H373" s="170" t="s">
        <v>3306</v>
      </c>
      <c r="I373" s="170" t="s">
        <v>3307</v>
      </c>
      <c r="J373" s="170" t="s">
        <v>3308</v>
      </c>
      <c r="K373" s="6"/>
      <c r="L373" s="170" t="s">
        <v>2717</v>
      </c>
      <c r="M373" s="170">
        <v>13</v>
      </c>
      <c r="N373" s="39" t="s">
        <v>333</v>
      </c>
      <c r="O373" s="10"/>
    </row>
    <row r="374" customHeight="1" spans="1:15">
      <c r="A374" s="182">
        <v>47587</v>
      </c>
      <c r="B374" s="170" t="s">
        <v>3309</v>
      </c>
      <c r="C374" s="170" t="s">
        <v>1755</v>
      </c>
      <c r="D374" s="170" t="s">
        <v>3256</v>
      </c>
      <c r="E374" s="170" t="s">
        <v>1101</v>
      </c>
      <c r="F374" s="170" t="s">
        <v>1102</v>
      </c>
      <c r="G374" s="170" t="s">
        <v>3310</v>
      </c>
      <c r="H374" s="170" t="s">
        <v>3311</v>
      </c>
      <c r="I374" s="170" t="s">
        <v>3312</v>
      </c>
      <c r="J374" s="170" t="s">
        <v>3313</v>
      </c>
      <c r="K374" s="6"/>
      <c r="L374" s="170" t="s">
        <v>2717</v>
      </c>
      <c r="M374" s="170">
        <v>14</v>
      </c>
      <c r="N374" s="39" t="s">
        <v>333</v>
      </c>
      <c r="O374" s="10"/>
    </row>
    <row r="375" customHeight="1" spans="1:15">
      <c r="A375" s="182">
        <v>60676</v>
      </c>
      <c r="B375" s="170" t="s">
        <v>3314</v>
      </c>
      <c r="C375" s="170" t="s">
        <v>1755</v>
      </c>
      <c r="D375" s="170" t="s">
        <v>3256</v>
      </c>
      <c r="E375" s="170" t="s">
        <v>1101</v>
      </c>
      <c r="F375" s="170" t="s">
        <v>1102</v>
      </c>
      <c r="G375" s="170" t="s">
        <v>3315</v>
      </c>
      <c r="H375" s="170" t="s">
        <v>3270</v>
      </c>
      <c r="I375" s="170" t="s">
        <v>3271</v>
      </c>
      <c r="J375" s="170" t="s">
        <v>3316</v>
      </c>
      <c r="K375" s="6"/>
      <c r="L375" s="170" t="s">
        <v>2717</v>
      </c>
      <c r="M375" s="170">
        <v>15</v>
      </c>
      <c r="N375" s="39" t="s">
        <v>333</v>
      </c>
      <c r="O375" s="10"/>
    </row>
    <row r="376" customHeight="1" spans="1:15">
      <c r="A376" s="182">
        <v>54485</v>
      </c>
      <c r="B376" s="170" t="s">
        <v>3317</v>
      </c>
      <c r="C376" s="170" t="s">
        <v>1755</v>
      </c>
      <c r="D376" s="170" t="s">
        <v>3256</v>
      </c>
      <c r="E376" s="170" t="s">
        <v>1101</v>
      </c>
      <c r="F376" s="170" t="s">
        <v>1102</v>
      </c>
      <c r="G376" s="170" t="s">
        <v>3318</v>
      </c>
      <c r="H376" s="170" t="s">
        <v>3319</v>
      </c>
      <c r="I376" s="170" t="s">
        <v>3320</v>
      </c>
      <c r="J376" s="170" t="s">
        <v>3321</v>
      </c>
      <c r="K376" s="6"/>
      <c r="L376" s="170" t="s">
        <v>2717</v>
      </c>
      <c r="M376" s="170">
        <v>16</v>
      </c>
      <c r="N376" s="39" t="s">
        <v>333</v>
      </c>
      <c r="O376" s="10"/>
    </row>
    <row r="377" customHeight="1" spans="1:15">
      <c r="A377" s="182">
        <v>53889</v>
      </c>
      <c r="B377" s="170" t="s">
        <v>3322</v>
      </c>
      <c r="C377" s="170" t="s">
        <v>1755</v>
      </c>
      <c r="D377" s="170" t="s">
        <v>3256</v>
      </c>
      <c r="E377" s="170" t="s">
        <v>1101</v>
      </c>
      <c r="F377" s="170" t="s">
        <v>1102</v>
      </c>
      <c r="G377" s="170" t="s">
        <v>3323</v>
      </c>
      <c r="H377" s="170" t="s">
        <v>3324</v>
      </c>
      <c r="I377" s="170" t="s">
        <v>3325</v>
      </c>
      <c r="J377" s="170" t="s">
        <v>3326</v>
      </c>
      <c r="K377" s="6"/>
      <c r="L377" s="170" t="s">
        <v>2968</v>
      </c>
      <c r="M377" s="170">
        <v>17</v>
      </c>
      <c r="N377" s="39" t="s">
        <v>333</v>
      </c>
      <c r="O377" s="10"/>
    </row>
    <row r="378" customHeight="1" spans="1:15">
      <c r="A378" s="182">
        <v>54516</v>
      </c>
      <c r="B378" s="170" t="s">
        <v>3327</v>
      </c>
      <c r="C378" s="170" t="s">
        <v>1755</v>
      </c>
      <c r="D378" s="170" t="s">
        <v>3256</v>
      </c>
      <c r="E378" s="170" t="s">
        <v>1101</v>
      </c>
      <c r="F378" s="170" t="s">
        <v>1102</v>
      </c>
      <c r="G378" s="170" t="s">
        <v>3328</v>
      </c>
      <c r="H378" s="170" t="s">
        <v>3319</v>
      </c>
      <c r="I378" s="170" t="s">
        <v>3320</v>
      </c>
      <c r="J378" s="170" t="s">
        <v>3329</v>
      </c>
      <c r="K378" s="6"/>
      <c r="L378" s="170" t="s">
        <v>2968</v>
      </c>
      <c r="M378" s="170">
        <v>18</v>
      </c>
      <c r="N378" s="39" t="s">
        <v>333</v>
      </c>
      <c r="O378" s="10"/>
    </row>
    <row r="379" customHeight="1" spans="1:15">
      <c r="A379" s="182">
        <v>49263</v>
      </c>
      <c r="B379" s="170" t="s">
        <v>3330</v>
      </c>
      <c r="C379" s="170" t="s">
        <v>1755</v>
      </c>
      <c r="D379" s="170" t="s">
        <v>3256</v>
      </c>
      <c r="E379" s="170" t="s">
        <v>1101</v>
      </c>
      <c r="F379" s="170" t="s">
        <v>1102</v>
      </c>
      <c r="G379" s="170" t="s">
        <v>3331</v>
      </c>
      <c r="H379" s="170" t="s">
        <v>3332</v>
      </c>
      <c r="I379" s="170" t="s">
        <v>3333</v>
      </c>
      <c r="J379" s="170" t="s">
        <v>3334</v>
      </c>
      <c r="K379" s="6"/>
      <c r="L379" s="170" t="s">
        <v>2968</v>
      </c>
      <c r="M379" s="170">
        <v>19</v>
      </c>
      <c r="N379" s="39" t="s">
        <v>333</v>
      </c>
      <c r="O379" s="10"/>
    </row>
    <row r="380" customHeight="1" spans="1:15">
      <c r="A380" s="182">
        <v>47608</v>
      </c>
      <c r="B380" s="170" t="s">
        <v>3335</v>
      </c>
      <c r="C380" s="170" t="s">
        <v>1755</v>
      </c>
      <c r="D380" s="170" t="s">
        <v>3256</v>
      </c>
      <c r="E380" s="170" t="s">
        <v>1101</v>
      </c>
      <c r="F380" s="170" t="s">
        <v>1102</v>
      </c>
      <c r="G380" s="170" t="s">
        <v>3336</v>
      </c>
      <c r="H380" s="170" t="s">
        <v>3270</v>
      </c>
      <c r="I380" s="170" t="s">
        <v>3271</v>
      </c>
      <c r="J380" s="170" t="s">
        <v>3337</v>
      </c>
      <c r="K380" s="6"/>
      <c r="L380" s="170" t="s">
        <v>2968</v>
      </c>
      <c r="M380" s="170">
        <v>20</v>
      </c>
      <c r="N380" s="39" t="s">
        <v>333</v>
      </c>
      <c r="O380" s="10"/>
    </row>
    <row r="381" customHeight="1" spans="1:15">
      <c r="A381" s="182">
        <v>51686</v>
      </c>
      <c r="B381" s="170" t="s">
        <v>3338</v>
      </c>
      <c r="C381" s="170" t="s">
        <v>1755</v>
      </c>
      <c r="D381" s="170" t="s">
        <v>3256</v>
      </c>
      <c r="E381" s="170" t="s">
        <v>1101</v>
      </c>
      <c r="F381" s="170" t="s">
        <v>1102</v>
      </c>
      <c r="G381" s="170" t="s">
        <v>3339</v>
      </c>
      <c r="H381" s="170" t="s">
        <v>3340</v>
      </c>
      <c r="I381" s="170" t="s">
        <v>3341</v>
      </c>
      <c r="J381" s="170" t="s">
        <v>3342</v>
      </c>
      <c r="K381" s="6"/>
      <c r="L381" s="170" t="s">
        <v>2968</v>
      </c>
      <c r="M381" s="170">
        <v>21</v>
      </c>
      <c r="N381" s="39" t="s">
        <v>333</v>
      </c>
      <c r="O381" s="10"/>
    </row>
    <row r="382" customHeight="1" spans="1:15">
      <c r="A382" s="182">
        <v>55556</v>
      </c>
      <c r="B382" s="170" t="s">
        <v>3343</v>
      </c>
      <c r="C382" s="170" t="s">
        <v>1755</v>
      </c>
      <c r="D382" s="170" t="s">
        <v>3256</v>
      </c>
      <c r="E382" s="170" t="s">
        <v>1101</v>
      </c>
      <c r="F382" s="170" t="s">
        <v>1102</v>
      </c>
      <c r="G382" s="170" t="s">
        <v>3344</v>
      </c>
      <c r="H382" s="170" t="s">
        <v>2507</v>
      </c>
      <c r="I382" s="170" t="s">
        <v>2508</v>
      </c>
      <c r="J382" s="170" t="s">
        <v>3345</v>
      </c>
      <c r="K382" s="6"/>
      <c r="L382" s="170" t="s">
        <v>2968</v>
      </c>
      <c r="M382" s="170">
        <v>22</v>
      </c>
      <c r="N382" s="39" t="s">
        <v>333</v>
      </c>
      <c r="O382" s="10"/>
    </row>
    <row r="383" customHeight="1" spans="1:15">
      <c r="A383" s="182">
        <v>52595</v>
      </c>
      <c r="B383" s="170" t="s">
        <v>3346</v>
      </c>
      <c r="C383" s="170" t="s">
        <v>1755</v>
      </c>
      <c r="D383" s="170" t="s">
        <v>3256</v>
      </c>
      <c r="E383" s="170" t="s">
        <v>1101</v>
      </c>
      <c r="F383" s="170" t="s">
        <v>1102</v>
      </c>
      <c r="G383" s="170" t="s">
        <v>3347</v>
      </c>
      <c r="H383" s="170" t="s">
        <v>2363</v>
      </c>
      <c r="I383" s="170" t="s">
        <v>3348</v>
      </c>
      <c r="J383" s="170" t="s">
        <v>3349</v>
      </c>
      <c r="K383" s="6"/>
      <c r="L383" s="170" t="s">
        <v>2968</v>
      </c>
      <c r="M383" s="170">
        <v>23</v>
      </c>
      <c r="N383" s="39" t="s">
        <v>333</v>
      </c>
      <c r="O383" s="10"/>
    </row>
    <row r="384" customHeight="1" spans="1:15">
      <c r="A384" s="182">
        <v>57577</v>
      </c>
      <c r="B384" s="170" t="s">
        <v>3350</v>
      </c>
      <c r="C384" s="170" t="s">
        <v>1755</v>
      </c>
      <c r="D384" s="170" t="s">
        <v>3256</v>
      </c>
      <c r="E384" s="170" t="s">
        <v>1101</v>
      </c>
      <c r="F384" s="170" t="s">
        <v>1102</v>
      </c>
      <c r="G384" s="170" t="s">
        <v>3351</v>
      </c>
      <c r="H384" s="170" t="s">
        <v>157</v>
      </c>
      <c r="I384" s="170" t="s">
        <v>3258</v>
      </c>
      <c r="J384" s="170" t="s">
        <v>3352</v>
      </c>
      <c r="K384" s="6"/>
      <c r="L384" s="170" t="s">
        <v>2968</v>
      </c>
      <c r="M384" s="170">
        <v>24</v>
      </c>
      <c r="N384" s="39" t="s">
        <v>333</v>
      </c>
      <c r="O384" s="10"/>
    </row>
    <row r="385" customHeight="1" spans="1:15">
      <c r="A385" s="182">
        <v>59350</v>
      </c>
      <c r="B385" s="170" t="s">
        <v>3353</v>
      </c>
      <c r="C385" s="170" t="s">
        <v>1755</v>
      </c>
      <c r="D385" s="170" t="s">
        <v>3256</v>
      </c>
      <c r="E385" s="170" t="s">
        <v>1101</v>
      </c>
      <c r="F385" s="170" t="s">
        <v>1102</v>
      </c>
      <c r="G385" s="170" t="s">
        <v>3354</v>
      </c>
      <c r="H385" s="170" t="s">
        <v>1899</v>
      </c>
      <c r="I385" s="170" t="s">
        <v>3355</v>
      </c>
      <c r="J385" s="170" t="s">
        <v>3356</v>
      </c>
      <c r="K385" s="6"/>
      <c r="L385" s="170" t="s">
        <v>2968</v>
      </c>
      <c r="M385" s="170">
        <v>25</v>
      </c>
      <c r="N385" s="10" t="s">
        <v>368</v>
      </c>
      <c r="O385" s="10"/>
    </row>
    <row r="386" customHeight="1" spans="1:15">
      <c r="A386" s="182">
        <v>57551</v>
      </c>
      <c r="B386" s="170" t="s">
        <v>3357</v>
      </c>
      <c r="C386" s="170" t="s">
        <v>1755</v>
      </c>
      <c r="D386" s="170" t="s">
        <v>3256</v>
      </c>
      <c r="E386" s="170" t="s">
        <v>1101</v>
      </c>
      <c r="F386" s="170" t="s">
        <v>1102</v>
      </c>
      <c r="G386" s="170" t="s">
        <v>3358</v>
      </c>
      <c r="H386" s="170" t="s">
        <v>157</v>
      </c>
      <c r="I386" s="170" t="s">
        <v>2069</v>
      </c>
      <c r="J386" s="170" t="s">
        <v>3359</v>
      </c>
      <c r="K386" s="6"/>
      <c r="L386" s="170" t="s">
        <v>2968</v>
      </c>
      <c r="M386" s="170">
        <v>26</v>
      </c>
      <c r="N386" s="10" t="s">
        <v>368</v>
      </c>
      <c r="O386" s="10"/>
    </row>
    <row r="387" customHeight="1" spans="1:15">
      <c r="A387" s="182">
        <v>53285</v>
      </c>
      <c r="B387" s="170" t="s">
        <v>3360</v>
      </c>
      <c r="C387" s="170" t="s">
        <v>1755</v>
      </c>
      <c r="D387" s="170" t="s">
        <v>3256</v>
      </c>
      <c r="E387" s="170" t="s">
        <v>1101</v>
      </c>
      <c r="F387" s="170" t="s">
        <v>1102</v>
      </c>
      <c r="G387" s="170" t="s">
        <v>3361</v>
      </c>
      <c r="H387" s="170" t="s">
        <v>3362</v>
      </c>
      <c r="I387" s="170" t="s">
        <v>3363</v>
      </c>
      <c r="J387" s="170" t="s">
        <v>3364</v>
      </c>
      <c r="K387" s="6"/>
      <c r="L387" s="170" t="s">
        <v>2968</v>
      </c>
      <c r="M387" s="170">
        <v>27</v>
      </c>
      <c r="N387" s="10" t="s">
        <v>368</v>
      </c>
      <c r="O387" s="10"/>
    </row>
    <row r="388" customHeight="1" spans="1:15">
      <c r="A388" s="182">
        <v>56106</v>
      </c>
      <c r="B388" s="170" t="s">
        <v>3365</v>
      </c>
      <c r="C388" s="170" t="s">
        <v>1755</v>
      </c>
      <c r="D388" s="170" t="s">
        <v>3256</v>
      </c>
      <c r="E388" s="170" t="s">
        <v>1101</v>
      </c>
      <c r="F388" s="170" t="s">
        <v>1102</v>
      </c>
      <c r="G388" s="170" t="s">
        <v>3366</v>
      </c>
      <c r="H388" s="170" t="s">
        <v>3367</v>
      </c>
      <c r="I388" s="170" t="s">
        <v>3294</v>
      </c>
      <c r="J388" s="170" t="s">
        <v>3368</v>
      </c>
      <c r="K388" s="6"/>
      <c r="L388" s="170" t="s">
        <v>2968</v>
      </c>
      <c r="M388" s="170">
        <v>28</v>
      </c>
      <c r="N388" s="10" t="s">
        <v>368</v>
      </c>
      <c r="O388" s="10"/>
    </row>
    <row r="389" customHeight="1" spans="1:15">
      <c r="A389" s="182">
        <v>58855</v>
      </c>
      <c r="B389" s="170" t="s">
        <v>3369</v>
      </c>
      <c r="C389" s="170" t="s">
        <v>1755</v>
      </c>
      <c r="D389" s="170" t="s">
        <v>3256</v>
      </c>
      <c r="E389" s="170" t="s">
        <v>1101</v>
      </c>
      <c r="F389" s="170" t="s">
        <v>1102</v>
      </c>
      <c r="G389" s="170" t="s">
        <v>3370</v>
      </c>
      <c r="H389" s="170" t="s">
        <v>3371</v>
      </c>
      <c r="I389" s="170" t="s">
        <v>3372</v>
      </c>
      <c r="J389" s="170" t="s">
        <v>3373</v>
      </c>
      <c r="K389" s="6"/>
      <c r="L389" s="170" t="s">
        <v>2968</v>
      </c>
      <c r="M389" s="170">
        <v>29</v>
      </c>
      <c r="N389" s="10" t="s">
        <v>368</v>
      </c>
      <c r="O389" s="10"/>
    </row>
    <row r="390" customHeight="1" spans="1:15">
      <c r="A390" s="182">
        <v>62207</v>
      </c>
      <c r="B390" s="170" t="s">
        <v>3374</v>
      </c>
      <c r="C390" s="170" t="s">
        <v>1755</v>
      </c>
      <c r="D390" s="170" t="s">
        <v>3256</v>
      </c>
      <c r="E390" s="170" t="s">
        <v>1101</v>
      </c>
      <c r="F390" s="170" t="s">
        <v>1102</v>
      </c>
      <c r="G390" s="170" t="s">
        <v>3375</v>
      </c>
      <c r="H390" s="170" t="s">
        <v>1904</v>
      </c>
      <c r="I390" s="170" t="s">
        <v>1905</v>
      </c>
      <c r="J390" s="170" t="s">
        <v>3376</v>
      </c>
      <c r="K390" s="6"/>
      <c r="L390" s="170" t="s">
        <v>2968</v>
      </c>
      <c r="M390" s="170">
        <v>30</v>
      </c>
      <c r="N390" s="10" t="s">
        <v>368</v>
      </c>
      <c r="O390" s="10"/>
    </row>
    <row r="391" customHeight="1" spans="1:15">
      <c r="A391" s="182">
        <v>46860</v>
      </c>
      <c r="B391" s="170" t="s">
        <v>3377</v>
      </c>
      <c r="C391" s="170" t="s">
        <v>1755</v>
      </c>
      <c r="D391" s="170" t="s">
        <v>3256</v>
      </c>
      <c r="E391" s="170" t="s">
        <v>1101</v>
      </c>
      <c r="F391" s="170" t="s">
        <v>1102</v>
      </c>
      <c r="G391" s="170" t="s">
        <v>3378</v>
      </c>
      <c r="H391" s="170" t="s">
        <v>2984</v>
      </c>
      <c r="I391" s="170" t="s">
        <v>3379</v>
      </c>
      <c r="J391" s="170" t="s">
        <v>3380</v>
      </c>
      <c r="K391" s="6"/>
      <c r="L391" s="170" t="s">
        <v>2968</v>
      </c>
      <c r="M391" s="170">
        <v>31</v>
      </c>
      <c r="N391" s="10" t="s">
        <v>368</v>
      </c>
      <c r="O391" s="10"/>
    </row>
    <row r="392" customHeight="1" spans="1:15">
      <c r="A392" s="182">
        <v>52786</v>
      </c>
      <c r="B392" s="170" t="s">
        <v>3381</v>
      </c>
      <c r="C392" s="170" t="s">
        <v>1755</v>
      </c>
      <c r="D392" s="170" t="s">
        <v>3256</v>
      </c>
      <c r="E392" s="170" t="s">
        <v>1101</v>
      </c>
      <c r="F392" s="170" t="s">
        <v>1102</v>
      </c>
      <c r="G392" s="170" t="s">
        <v>3382</v>
      </c>
      <c r="H392" s="170" t="s">
        <v>1899</v>
      </c>
      <c r="I392" s="170" t="s">
        <v>3355</v>
      </c>
      <c r="J392" s="170" t="s">
        <v>3383</v>
      </c>
      <c r="K392" s="6"/>
      <c r="L392" s="170" t="s">
        <v>2968</v>
      </c>
      <c r="M392" s="170">
        <v>32</v>
      </c>
      <c r="N392" s="10" t="s">
        <v>368</v>
      </c>
      <c r="O392" s="10"/>
    </row>
    <row r="393" customHeight="1" spans="1:15">
      <c r="A393" s="182">
        <v>56338</v>
      </c>
      <c r="B393" s="170" t="s">
        <v>3384</v>
      </c>
      <c r="C393" s="170" t="s">
        <v>1755</v>
      </c>
      <c r="D393" s="170" t="s">
        <v>3256</v>
      </c>
      <c r="E393" s="170" t="s">
        <v>1101</v>
      </c>
      <c r="F393" s="170" t="s">
        <v>1102</v>
      </c>
      <c r="G393" s="170" t="s">
        <v>3385</v>
      </c>
      <c r="H393" s="170" t="s">
        <v>2771</v>
      </c>
      <c r="I393" s="170" t="s">
        <v>3386</v>
      </c>
      <c r="J393" s="170" t="s">
        <v>3387</v>
      </c>
      <c r="K393" s="6"/>
      <c r="L393" s="170" t="s">
        <v>2968</v>
      </c>
      <c r="M393" s="170">
        <v>33</v>
      </c>
      <c r="N393" s="10" t="s">
        <v>368</v>
      </c>
      <c r="O393" s="10"/>
    </row>
    <row r="394" customHeight="1" spans="1:15">
      <c r="A394" s="182">
        <v>50966</v>
      </c>
      <c r="B394" s="170" t="s">
        <v>3388</v>
      </c>
      <c r="C394" s="170" t="s">
        <v>1755</v>
      </c>
      <c r="D394" s="170" t="s">
        <v>3256</v>
      </c>
      <c r="E394" s="170" t="s">
        <v>1101</v>
      </c>
      <c r="F394" s="170" t="s">
        <v>1102</v>
      </c>
      <c r="G394" s="170" t="s">
        <v>3389</v>
      </c>
      <c r="H394" s="170" t="s">
        <v>3012</v>
      </c>
      <c r="I394" s="170" t="s">
        <v>3013</v>
      </c>
      <c r="J394" s="170" t="s">
        <v>3390</v>
      </c>
      <c r="K394" s="6"/>
      <c r="L394" s="170" t="s">
        <v>2968</v>
      </c>
      <c r="M394" s="170">
        <v>34</v>
      </c>
      <c r="N394" s="10" t="s">
        <v>368</v>
      </c>
      <c r="O394" s="10"/>
    </row>
    <row r="395" customHeight="1" spans="1:15">
      <c r="A395" s="182">
        <v>53785</v>
      </c>
      <c r="B395" s="170" t="s">
        <v>3391</v>
      </c>
      <c r="C395" s="170" t="s">
        <v>1755</v>
      </c>
      <c r="D395" s="170" t="s">
        <v>3256</v>
      </c>
      <c r="E395" s="170" t="s">
        <v>1101</v>
      </c>
      <c r="F395" s="170" t="s">
        <v>1102</v>
      </c>
      <c r="G395" s="170" t="s">
        <v>3392</v>
      </c>
      <c r="H395" s="170" t="s">
        <v>3270</v>
      </c>
      <c r="I395" s="170" t="s">
        <v>3393</v>
      </c>
      <c r="J395" s="170" t="s">
        <v>3394</v>
      </c>
      <c r="K395" s="6"/>
      <c r="L395" s="170" t="s">
        <v>2968</v>
      </c>
      <c r="M395" s="170">
        <v>35</v>
      </c>
      <c r="N395" s="10" t="s">
        <v>368</v>
      </c>
      <c r="O395" s="10"/>
    </row>
    <row r="396" customHeight="1" spans="1:15">
      <c r="A396" s="182">
        <v>51011</v>
      </c>
      <c r="B396" s="170" t="s">
        <v>3395</v>
      </c>
      <c r="C396" s="170" t="s">
        <v>1755</v>
      </c>
      <c r="D396" s="170" t="s">
        <v>3256</v>
      </c>
      <c r="E396" s="170" t="s">
        <v>1101</v>
      </c>
      <c r="F396" s="170" t="s">
        <v>1102</v>
      </c>
      <c r="G396" s="170" t="s">
        <v>3396</v>
      </c>
      <c r="H396" s="170" t="s">
        <v>3012</v>
      </c>
      <c r="I396" s="170" t="s">
        <v>3013</v>
      </c>
      <c r="J396" s="170" t="s">
        <v>3397</v>
      </c>
      <c r="K396" s="6"/>
      <c r="L396" s="170" t="s">
        <v>2968</v>
      </c>
      <c r="M396" s="170">
        <v>36</v>
      </c>
      <c r="N396" s="10" t="s">
        <v>368</v>
      </c>
      <c r="O396" s="10"/>
    </row>
    <row r="397" customHeight="1" spans="1:15">
      <c r="A397" s="182">
        <v>59271</v>
      </c>
      <c r="B397" s="170" t="s">
        <v>3398</v>
      </c>
      <c r="C397" s="170" t="s">
        <v>1755</v>
      </c>
      <c r="D397" s="170" t="s">
        <v>3256</v>
      </c>
      <c r="E397" s="170" t="s">
        <v>1101</v>
      </c>
      <c r="F397" s="170" t="s">
        <v>1102</v>
      </c>
      <c r="G397" s="170" t="s">
        <v>3399</v>
      </c>
      <c r="H397" s="170" t="s">
        <v>3340</v>
      </c>
      <c r="I397" s="170" t="s">
        <v>3400</v>
      </c>
      <c r="J397" s="170" t="s">
        <v>3401</v>
      </c>
      <c r="K397" s="6"/>
      <c r="L397" s="170" t="s">
        <v>2968</v>
      </c>
      <c r="M397" s="170">
        <v>37</v>
      </c>
      <c r="N397" s="10" t="s">
        <v>368</v>
      </c>
      <c r="O397" s="10"/>
    </row>
    <row r="398" customHeight="1" spans="1:15">
      <c r="A398" s="182">
        <v>58238</v>
      </c>
      <c r="B398" s="170" t="s">
        <v>3402</v>
      </c>
      <c r="C398" s="170" t="s">
        <v>1755</v>
      </c>
      <c r="D398" s="170" t="s">
        <v>3256</v>
      </c>
      <c r="E398" s="170" t="s">
        <v>1101</v>
      </c>
      <c r="F398" s="170" t="s">
        <v>1102</v>
      </c>
      <c r="G398" s="170" t="s">
        <v>3403</v>
      </c>
      <c r="H398" s="170" t="s">
        <v>3404</v>
      </c>
      <c r="I398" s="170" t="s">
        <v>3405</v>
      </c>
      <c r="J398" s="170" t="s">
        <v>3406</v>
      </c>
      <c r="K398" s="6"/>
      <c r="L398" s="170" t="s">
        <v>2968</v>
      </c>
      <c r="M398" s="170">
        <v>38</v>
      </c>
      <c r="N398" s="10" t="s">
        <v>368</v>
      </c>
      <c r="O398" s="10"/>
    </row>
    <row r="399" customHeight="1" spans="1:15">
      <c r="A399" s="182">
        <v>58809</v>
      </c>
      <c r="B399" s="170" t="s">
        <v>3407</v>
      </c>
      <c r="C399" s="170" t="s">
        <v>1755</v>
      </c>
      <c r="D399" s="170" t="s">
        <v>3256</v>
      </c>
      <c r="E399" s="170" t="s">
        <v>1101</v>
      </c>
      <c r="F399" s="170" t="s">
        <v>1102</v>
      </c>
      <c r="G399" s="170" t="s">
        <v>3408</v>
      </c>
      <c r="H399" s="170" t="s">
        <v>3409</v>
      </c>
      <c r="I399" s="170" t="s">
        <v>3410</v>
      </c>
      <c r="J399" s="170" t="s">
        <v>3411</v>
      </c>
      <c r="K399" s="6"/>
      <c r="L399" s="170" t="s">
        <v>2968</v>
      </c>
      <c r="M399" s="170">
        <v>39</v>
      </c>
      <c r="N399" s="10" t="s">
        <v>368</v>
      </c>
      <c r="O399" s="10"/>
    </row>
    <row r="400" customHeight="1" spans="1:15">
      <c r="A400" s="182">
        <v>52306</v>
      </c>
      <c r="B400" s="170" t="s">
        <v>3412</v>
      </c>
      <c r="C400" s="170" t="s">
        <v>1755</v>
      </c>
      <c r="D400" s="170" t="s">
        <v>3256</v>
      </c>
      <c r="E400" s="170" t="s">
        <v>1101</v>
      </c>
      <c r="F400" s="170" t="s">
        <v>1102</v>
      </c>
      <c r="G400" s="170" t="s">
        <v>3413</v>
      </c>
      <c r="H400" s="170" t="s">
        <v>2363</v>
      </c>
      <c r="I400" s="170" t="s">
        <v>3348</v>
      </c>
      <c r="J400" s="170" t="s">
        <v>3414</v>
      </c>
      <c r="K400" s="6"/>
      <c r="L400" s="170" t="s">
        <v>2968</v>
      </c>
      <c r="M400" s="170">
        <v>40</v>
      </c>
      <c r="N400" s="10" t="s">
        <v>368</v>
      </c>
      <c r="O400" s="10"/>
    </row>
    <row r="401" customHeight="1" spans="1:15">
      <c r="A401" s="182">
        <v>54711</v>
      </c>
      <c r="B401" s="170" t="s">
        <v>3415</v>
      </c>
      <c r="C401" s="170" t="s">
        <v>1755</v>
      </c>
      <c r="D401" s="170" t="s">
        <v>3256</v>
      </c>
      <c r="E401" s="170" t="s">
        <v>1101</v>
      </c>
      <c r="F401" s="170" t="s">
        <v>1102</v>
      </c>
      <c r="G401" s="170" t="s">
        <v>3416</v>
      </c>
      <c r="H401" s="170" t="s">
        <v>2998</v>
      </c>
      <c r="I401" s="170" t="s">
        <v>3417</v>
      </c>
      <c r="J401" s="170" t="s">
        <v>3418</v>
      </c>
      <c r="K401" s="6"/>
      <c r="L401" s="170" t="s">
        <v>2968</v>
      </c>
      <c r="M401" s="170">
        <v>41</v>
      </c>
      <c r="N401" s="10" t="s">
        <v>368</v>
      </c>
      <c r="O401" s="10"/>
    </row>
    <row r="402" customHeight="1" spans="1:15">
      <c r="A402" s="182">
        <v>58682</v>
      </c>
      <c r="B402" s="170" t="s">
        <v>3419</v>
      </c>
      <c r="C402" s="170" t="s">
        <v>1755</v>
      </c>
      <c r="D402" s="170" t="s">
        <v>3256</v>
      </c>
      <c r="E402" s="170" t="s">
        <v>1101</v>
      </c>
      <c r="F402" s="170" t="s">
        <v>1102</v>
      </c>
      <c r="G402" s="170" t="s">
        <v>3420</v>
      </c>
      <c r="H402" s="170" t="s">
        <v>3107</v>
      </c>
      <c r="I402" s="170" t="s">
        <v>3108</v>
      </c>
      <c r="J402" s="170" t="s">
        <v>3421</v>
      </c>
      <c r="K402" s="6"/>
      <c r="L402" s="170" t="s">
        <v>2968</v>
      </c>
      <c r="M402" s="170">
        <v>42</v>
      </c>
      <c r="N402" s="10" t="s">
        <v>368</v>
      </c>
      <c r="O402" s="10"/>
    </row>
    <row r="403" customHeight="1" spans="1:15">
      <c r="A403" s="182">
        <v>50102</v>
      </c>
      <c r="B403" s="170" t="s">
        <v>3422</v>
      </c>
      <c r="C403" s="170" t="s">
        <v>1755</v>
      </c>
      <c r="D403" s="170" t="s">
        <v>3256</v>
      </c>
      <c r="E403" s="170" t="s">
        <v>1101</v>
      </c>
      <c r="F403" s="170" t="s">
        <v>1102</v>
      </c>
      <c r="G403" s="170" t="s">
        <v>3423</v>
      </c>
      <c r="H403" s="170" t="s">
        <v>3424</v>
      </c>
      <c r="I403" s="170" t="s">
        <v>3425</v>
      </c>
      <c r="J403" s="170" t="s">
        <v>3426</v>
      </c>
      <c r="K403" s="6"/>
      <c r="L403" s="170" t="s">
        <v>2968</v>
      </c>
      <c r="M403" s="170">
        <v>43</v>
      </c>
      <c r="N403" s="10" t="s">
        <v>368</v>
      </c>
      <c r="O403" s="10"/>
    </row>
    <row r="404" customHeight="1" spans="1:15">
      <c r="A404" s="182">
        <v>53279</v>
      </c>
      <c r="B404" s="170" t="s">
        <v>3427</v>
      </c>
      <c r="C404" s="170" t="s">
        <v>1755</v>
      </c>
      <c r="D404" s="170" t="s">
        <v>3256</v>
      </c>
      <c r="E404" s="170" t="s">
        <v>1101</v>
      </c>
      <c r="F404" s="170" t="s">
        <v>1102</v>
      </c>
      <c r="G404" s="170" t="s">
        <v>3428</v>
      </c>
      <c r="H404" s="170" t="s">
        <v>3428</v>
      </c>
      <c r="I404" s="170" t="s">
        <v>3429</v>
      </c>
      <c r="J404" s="170" t="s">
        <v>3430</v>
      </c>
      <c r="K404" s="6"/>
      <c r="L404" s="170" t="s">
        <v>2968</v>
      </c>
      <c r="M404" s="170">
        <v>44</v>
      </c>
      <c r="N404" s="10" t="s">
        <v>368</v>
      </c>
      <c r="O404" s="10"/>
    </row>
    <row r="405" customHeight="1" spans="1:15">
      <c r="A405" s="182">
        <v>58707</v>
      </c>
      <c r="B405" s="170" t="s">
        <v>3431</v>
      </c>
      <c r="C405" s="170" t="s">
        <v>1755</v>
      </c>
      <c r="D405" s="170" t="s">
        <v>3256</v>
      </c>
      <c r="E405" s="170" t="s">
        <v>1101</v>
      </c>
      <c r="F405" s="170" t="s">
        <v>1102</v>
      </c>
      <c r="G405" s="170" t="s">
        <v>3432</v>
      </c>
      <c r="H405" s="170" t="s">
        <v>3107</v>
      </c>
      <c r="I405" s="170" t="s">
        <v>3108</v>
      </c>
      <c r="J405" s="170" t="s">
        <v>3433</v>
      </c>
      <c r="K405" s="6"/>
      <c r="L405" s="170" t="s">
        <v>2968</v>
      </c>
      <c r="M405" s="170">
        <v>45</v>
      </c>
      <c r="N405" s="10" t="s">
        <v>368</v>
      </c>
      <c r="O405" s="10"/>
    </row>
    <row r="406" customHeight="1" spans="1:15">
      <c r="A406" s="182">
        <v>56990</v>
      </c>
      <c r="B406" s="170" t="s">
        <v>3434</v>
      </c>
      <c r="C406" s="170" t="s">
        <v>1755</v>
      </c>
      <c r="D406" s="170" t="s">
        <v>3256</v>
      </c>
      <c r="E406" s="170" t="s">
        <v>1101</v>
      </c>
      <c r="F406" s="170" t="s">
        <v>1102</v>
      </c>
      <c r="G406" s="170" t="s">
        <v>3435</v>
      </c>
      <c r="H406" s="170" t="s">
        <v>3436</v>
      </c>
      <c r="I406" s="170" t="s">
        <v>3355</v>
      </c>
      <c r="J406" s="170" t="s">
        <v>3437</v>
      </c>
      <c r="K406" s="6"/>
      <c r="L406" s="170" t="s">
        <v>2968</v>
      </c>
      <c r="M406" s="170">
        <v>46</v>
      </c>
      <c r="N406" s="10" t="s">
        <v>368</v>
      </c>
      <c r="O406" s="10"/>
    </row>
    <row r="407" customHeight="1" spans="1:15">
      <c r="A407" s="182">
        <v>54634</v>
      </c>
      <c r="B407" s="170" t="s">
        <v>3438</v>
      </c>
      <c r="C407" s="170" t="s">
        <v>1755</v>
      </c>
      <c r="D407" s="170" t="s">
        <v>3256</v>
      </c>
      <c r="E407" s="170" t="s">
        <v>1101</v>
      </c>
      <c r="F407" s="170" t="s">
        <v>1102</v>
      </c>
      <c r="G407" s="170" t="s">
        <v>3439</v>
      </c>
      <c r="H407" s="170" t="s">
        <v>3440</v>
      </c>
      <c r="I407" s="170" t="s">
        <v>3441</v>
      </c>
      <c r="J407" s="170" t="s">
        <v>3442</v>
      </c>
      <c r="K407" s="6"/>
      <c r="L407" s="170" t="s">
        <v>2968</v>
      </c>
      <c r="M407" s="170">
        <v>47</v>
      </c>
      <c r="N407" s="10" t="s">
        <v>368</v>
      </c>
      <c r="O407" s="10"/>
    </row>
    <row r="408" customHeight="1" spans="1:15">
      <c r="A408" s="182">
        <v>58950</v>
      </c>
      <c r="B408" s="170" t="s">
        <v>3443</v>
      </c>
      <c r="C408" s="170" t="s">
        <v>1755</v>
      </c>
      <c r="D408" s="170" t="s">
        <v>3256</v>
      </c>
      <c r="E408" s="170" t="s">
        <v>1101</v>
      </c>
      <c r="F408" s="170" t="s">
        <v>1102</v>
      </c>
      <c r="G408" s="170" t="s">
        <v>3444</v>
      </c>
      <c r="H408" s="170" t="s">
        <v>3371</v>
      </c>
      <c r="I408" s="170" t="s">
        <v>3445</v>
      </c>
      <c r="J408" s="170" t="s">
        <v>3446</v>
      </c>
      <c r="K408" s="6"/>
      <c r="L408" s="170" t="s">
        <v>2968</v>
      </c>
      <c r="M408" s="170">
        <v>48</v>
      </c>
      <c r="N408" s="10" t="s">
        <v>368</v>
      </c>
      <c r="O408" s="10"/>
    </row>
  </sheetData>
  <mergeCells count="1">
    <mergeCell ref="A1:O1"/>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819"/>
  <sheetViews>
    <sheetView zoomScale="80" zoomScaleNormal="80" workbookViewId="0">
      <selection activeCell="J262" sqref="J262"/>
    </sheetView>
  </sheetViews>
  <sheetFormatPr defaultColWidth="9.07079646017699" defaultRowHeight="13.5"/>
  <cols>
    <col min="1" max="1" width="9.07079646017699" style="34"/>
    <col min="2" max="2" width="22.4690265486726" style="34" customWidth="1"/>
    <col min="3" max="3" width="27.5309734513274" style="34" customWidth="1"/>
    <col min="4" max="4" width="11.3982300884956" style="34" customWidth="1"/>
    <col min="5" max="5" width="11.7345132743363" style="34" customWidth="1"/>
    <col min="6" max="6" width="11.5309734513274" style="34" customWidth="1"/>
    <col min="7" max="7" width="15" style="34" customWidth="1"/>
    <col min="8" max="8" width="26" style="34" customWidth="1"/>
    <col min="9" max="9" width="13.070796460177" style="34" customWidth="1"/>
    <col min="10" max="10" width="11.2654867256637" style="34" customWidth="1"/>
    <col min="11" max="11" width="10.4690265486726" style="34" customWidth="1"/>
    <col min="12" max="12" width="10.2654867256637" style="34" customWidth="1"/>
    <col min="13" max="13" width="11.3982300884956" style="34" customWidth="1"/>
    <col min="14" max="14" width="13.929203539823" style="49" customWidth="1"/>
    <col min="15" max="15" width="15.3362831858407" style="49" customWidth="1"/>
    <col min="16" max="16384" width="9.07079646017699" style="34"/>
  </cols>
  <sheetData>
    <row r="1" ht="35" customHeight="1" spans="1:15">
      <c r="A1" s="11" t="s">
        <v>3447</v>
      </c>
      <c r="B1" s="11"/>
      <c r="C1" s="11"/>
      <c r="D1" s="11"/>
      <c r="E1" s="11"/>
      <c r="F1" s="11"/>
      <c r="G1" s="11"/>
      <c r="H1" s="11"/>
      <c r="I1" s="11"/>
      <c r="J1" s="11"/>
      <c r="K1" s="11"/>
      <c r="L1" s="11"/>
      <c r="M1" s="11"/>
      <c r="N1" s="11"/>
      <c r="O1" s="11"/>
    </row>
    <row r="2" s="94" customFormat="1" ht="16.05" customHeight="1" spans="1:15">
      <c r="A2" s="37" t="s">
        <v>1</v>
      </c>
      <c r="B2" s="37" t="s">
        <v>1748</v>
      </c>
      <c r="C2" s="37" t="s">
        <v>283</v>
      </c>
      <c r="D2" s="37" t="s">
        <v>284</v>
      </c>
      <c r="E2" s="37" t="s">
        <v>285</v>
      </c>
      <c r="F2" s="37" t="s">
        <v>286</v>
      </c>
      <c r="G2" s="37" t="s">
        <v>3</v>
      </c>
      <c r="H2" s="37" t="s">
        <v>1749</v>
      </c>
      <c r="I2" s="37" t="s">
        <v>5</v>
      </c>
      <c r="J2" s="37" t="s">
        <v>1750</v>
      </c>
      <c r="K2" s="37" t="s">
        <v>1751</v>
      </c>
      <c r="L2" s="37" t="s">
        <v>1752</v>
      </c>
      <c r="M2" s="5" t="s">
        <v>1753</v>
      </c>
      <c r="N2" s="8" t="s">
        <v>7</v>
      </c>
      <c r="O2" s="5" t="s">
        <v>288</v>
      </c>
    </row>
    <row r="3" ht="16.05" customHeight="1" spans="1:15">
      <c r="A3" s="41" t="s">
        <v>3448</v>
      </c>
      <c r="B3" s="39"/>
      <c r="C3" s="39"/>
      <c r="D3" s="39"/>
      <c r="E3" s="39"/>
      <c r="F3" s="39"/>
      <c r="G3" s="39"/>
      <c r="H3" s="39"/>
      <c r="I3" s="39"/>
      <c r="J3" s="39"/>
      <c r="K3" s="39"/>
      <c r="L3" s="39"/>
      <c r="M3" s="10"/>
      <c r="N3" s="9"/>
      <c r="O3" s="9"/>
    </row>
    <row r="4" ht="16.05" customHeight="1" spans="1:15">
      <c r="A4" s="6">
        <v>50246</v>
      </c>
      <c r="B4" s="170" t="s">
        <v>3449</v>
      </c>
      <c r="C4" s="41" t="s">
        <v>3450</v>
      </c>
      <c r="D4" s="41" t="s">
        <v>3451</v>
      </c>
      <c r="E4" s="41" t="s">
        <v>292</v>
      </c>
      <c r="F4" s="41" t="s">
        <v>293</v>
      </c>
      <c r="G4" s="6" t="s">
        <v>3452</v>
      </c>
      <c r="H4" s="6" t="s">
        <v>3453</v>
      </c>
      <c r="I4" s="6" t="s">
        <v>3454</v>
      </c>
      <c r="J4" s="6" t="s">
        <v>3455</v>
      </c>
      <c r="K4" s="6">
        <v>780</v>
      </c>
      <c r="L4" s="6">
        <v>108.9</v>
      </c>
      <c r="M4" s="6">
        <v>1</v>
      </c>
      <c r="N4" s="9" t="s">
        <v>298</v>
      </c>
      <c r="O4" s="10" t="s">
        <v>299</v>
      </c>
    </row>
    <row r="5" ht="16.05" customHeight="1" spans="1:15">
      <c r="A5" s="6">
        <v>60164</v>
      </c>
      <c r="B5" s="170" t="s">
        <v>3456</v>
      </c>
      <c r="C5" s="41" t="s">
        <v>3450</v>
      </c>
      <c r="D5" s="41" t="s">
        <v>3451</v>
      </c>
      <c r="E5" s="41" t="s">
        <v>292</v>
      </c>
      <c r="F5" s="41" t="s">
        <v>293</v>
      </c>
      <c r="G5" s="6" t="s">
        <v>3457</v>
      </c>
      <c r="H5" s="6" t="s">
        <v>3458</v>
      </c>
      <c r="I5" s="6" t="s">
        <v>3459</v>
      </c>
      <c r="J5" s="6" t="s">
        <v>3460</v>
      </c>
      <c r="K5" s="6">
        <v>780</v>
      </c>
      <c r="L5" s="6">
        <v>115.48</v>
      </c>
      <c r="M5" s="6">
        <v>2</v>
      </c>
      <c r="N5" s="9" t="s">
        <v>311</v>
      </c>
      <c r="O5" s="10" t="s">
        <v>299</v>
      </c>
    </row>
    <row r="6" ht="16.05" customHeight="1" spans="1:15">
      <c r="A6" s="6">
        <v>60163</v>
      </c>
      <c r="B6" s="170" t="s">
        <v>3461</v>
      </c>
      <c r="C6" s="41" t="s">
        <v>3450</v>
      </c>
      <c r="D6" s="41" t="s">
        <v>3451</v>
      </c>
      <c r="E6" s="41" t="s">
        <v>292</v>
      </c>
      <c r="F6" s="41" t="s">
        <v>293</v>
      </c>
      <c r="G6" s="6" t="s">
        <v>3462</v>
      </c>
      <c r="H6" s="6" t="s">
        <v>3463</v>
      </c>
      <c r="I6" s="6" t="s">
        <v>3464</v>
      </c>
      <c r="J6" s="6" t="s">
        <v>3465</v>
      </c>
      <c r="K6" s="6">
        <v>780</v>
      </c>
      <c r="L6" s="6">
        <v>130.25</v>
      </c>
      <c r="M6" s="6">
        <v>3</v>
      </c>
      <c r="N6" s="9" t="s">
        <v>322</v>
      </c>
      <c r="O6" s="10" t="s">
        <v>299</v>
      </c>
    </row>
    <row r="7" ht="16.05" customHeight="1" spans="1:15">
      <c r="A7" s="6">
        <v>60189</v>
      </c>
      <c r="B7" s="170" t="s">
        <v>3466</v>
      </c>
      <c r="C7" s="41" t="s">
        <v>3450</v>
      </c>
      <c r="D7" s="41" t="s">
        <v>3451</v>
      </c>
      <c r="E7" s="41" t="s">
        <v>292</v>
      </c>
      <c r="F7" s="41" t="s">
        <v>293</v>
      </c>
      <c r="G7" s="6" t="s">
        <v>3467</v>
      </c>
      <c r="H7" s="6" t="s">
        <v>3468</v>
      </c>
      <c r="I7" s="6" t="s">
        <v>3469</v>
      </c>
      <c r="J7" s="6" t="s">
        <v>3470</v>
      </c>
      <c r="K7" s="6">
        <v>780</v>
      </c>
      <c r="L7" s="6">
        <v>135.97</v>
      </c>
      <c r="M7" s="6">
        <v>4</v>
      </c>
      <c r="N7" s="10" t="s">
        <v>642</v>
      </c>
      <c r="O7" s="10" t="s">
        <v>299</v>
      </c>
    </row>
    <row r="8" ht="16.05" customHeight="1" spans="1:15">
      <c r="A8" s="6">
        <v>58433</v>
      </c>
      <c r="B8" s="170" t="s">
        <v>3471</v>
      </c>
      <c r="C8" s="41" t="s">
        <v>3450</v>
      </c>
      <c r="D8" s="41" t="s">
        <v>3451</v>
      </c>
      <c r="E8" s="41" t="s">
        <v>292</v>
      </c>
      <c r="F8" s="41" t="s">
        <v>293</v>
      </c>
      <c r="G8" s="6" t="s">
        <v>3472</v>
      </c>
      <c r="H8" s="6" t="s">
        <v>3473</v>
      </c>
      <c r="I8" s="6" t="s">
        <v>3474</v>
      </c>
      <c r="J8" s="6" t="s">
        <v>3475</v>
      </c>
      <c r="K8" s="6">
        <v>780</v>
      </c>
      <c r="L8" s="6">
        <v>141.86</v>
      </c>
      <c r="M8" s="6">
        <v>5</v>
      </c>
      <c r="N8" s="10" t="s">
        <v>642</v>
      </c>
      <c r="O8" s="10" t="s">
        <v>299</v>
      </c>
    </row>
    <row r="9" ht="16.05" customHeight="1" spans="1:15">
      <c r="A9" s="6">
        <v>50370</v>
      </c>
      <c r="B9" s="170" t="s">
        <v>3476</v>
      </c>
      <c r="C9" s="41" t="s">
        <v>3450</v>
      </c>
      <c r="D9" s="41" t="s">
        <v>3451</v>
      </c>
      <c r="E9" s="41" t="s">
        <v>292</v>
      </c>
      <c r="F9" s="41" t="s">
        <v>293</v>
      </c>
      <c r="G9" s="6" t="s">
        <v>3477</v>
      </c>
      <c r="H9" s="6" t="s">
        <v>3478</v>
      </c>
      <c r="I9" s="6" t="s">
        <v>3454</v>
      </c>
      <c r="J9" s="6" t="s">
        <v>3479</v>
      </c>
      <c r="K9" s="6">
        <v>780</v>
      </c>
      <c r="L9" s="6">
        <v>143.17</v>
      </c>
      <c r="M9" s="6">
        <v>6</v>
      </c>
      <c r="N9" s="10" t="s">
        <v>642</v>
      </c>
      <c r="O9" s="10" t="s">
        <v>299</v>
      </c>
    </row>
    <row r="10" ht="16.05" customHeight="1" spans="1:15">
      <c r="A10" s="6">
        <v>60907</v>
      </c>
      <c r="B10" s="170" t="s">
        <v>3480</v>
      </c>
      <c r="C10" s="41" t="s">
        <v>3450</v>
      </c>
      <c r="D10" s="41" t="s">
        <v>3451</v>
      </c>
      <c r="E10" s="41" t="s">
        <v>292</v>
      </c>
      <c r="F10" s="41" t="s">
        <v>293</v>
      </c>
      <c r="G10" s="6" t="s">
        <v>3481</v>
      </c>
      <c r="H10" s="6" t="s">
        <v>3482</v>
      </c>
      <c r="I10" s="6" t="s">
        <v>3483</v>
      </c>
      <c r="J10" s="6" t="s">
        <v>3481</v>
      </c>
      <c r="K10" s="6">
        <v>780</v>
      </c>
      <c r="L10" s="6">
        <v>144.7</v>
      </c>
      <c r="M10" s="6">
        <v>7</v>
      </c>
      <c r="N10" s="10" t="s">
        <v>642</v>
      </c>
      <c r="O10" s="10" t="s">
        <v>299</v>
      </c>
    </row>
    <row r="11" ht="16.05" customHeight="1" spans="1:15">
      <c r="A11" s="6">
        <v>60111</v>
      </c>
      <c r="B11" s="170" t="s">
        <v>3484</v>
      </c>
      <c r="C11" s="41" t="s">
        <v>3450</v>
      </c>
      <c r="D11" s="41" t="s">
        <v>3451</v>
      </c>
      <c r="E11" s="41" t="s">
        <v>292</v>
      </c>
      <c r="F11" s="41" t="s">
        <v>293</v>
      </c>
      <c r="G11" s="6" t="s">
        <v>3485</v>
      </c>
      <c r="H11" s="6" t="s">
        <v>3463</v>
      </c>
      <c r="I11" s="6" t="s">
        <v>3474</v>
      </c>
      <c r="J11" s="6" t="s">
        <v>3486</v>
      </c>
      <c r="K11" s="6">
        <v>780</v>
      </c>
      <c r="L11" s="6">
        <v>150.5</v>
      </c>
      <c r="M11" s="6">
        <v>8</v>
      </c>
      <c r="N11" s="10" t="s">
        <v>642</v>
      </c>
      <c r="O11" s="10" t="s">
        <v>299</v>
      </c>
    </row>
    <row r="12" ht="16.05" customHeight="1" spans="1:15">
      <c r="A12" s="6">
        <v>60073</v>
      </c>
      <c r="B12" s="170" t="s">
        <v>3487</v>
      </c>
      <c r="C12" s="41" t="s">
        <v>3450</v>
      </c>
      <c r="D12" s="41" t="s">
        <v>3451</v>
      </c>
      <c r="E12" s="41" t="s">
        <v>292</v>
      </c>
      <c r="F12" s="41" t="s">
        <v>293</v>
      </c>
      <c r="G12" s="6" t="s">
        <v>3488</v>
      </c>
      <c r="H12" s="6" t="s">
        <v>3489</v>
      </c>
      <c r="I12" s="6" t="s">
        <v>3490</v>
      </c>
      <c r="J12" s="6" t="s">
        <v>3491</v>
      </c>
      <c r="K12" s="6">
        <v>780</v>
      </c>
      <c r="L12" s="6">
        <v>152.24</v>
      </c>
      <c r="M12" s="6">
        <v>9</v>
      </c>
      <c r="N12" s="10" t="s">
        <v>642</v>
      </c>
      <c r="O12" s="10" t="s">
        <v>299</v>
      </c>
    </row>
    <row r="13" ht="16.05" customHeight="1" spans="1:15">
      <c r="A13" s="6">
        <v>60069</v>
      </c>
      <c r="B13" s="170" t="s">
        <v>3492</v>
      </c>
      <c r="C13" s="41" t="s">
        <v>3450</v>
      </c>
      <c r="D13" s="41" t="s">
        <v>3451</v>
      </c>
      <c r="E13" s="41" t="s">
        <v>292</v>
      </c>
      <c r="F13" s="41" t="s">
        <v>293</v>
      </c>
      <c r="G13" s="6" t="s">
        <v>3493</v>
      </c>
      <c r="H13" s="6" t="s">
        <v>3494</v>
      </c>
      <c r="I13" s="6" t="s">
        <v>3495</v>
      </c>
      <c r="J13" s="6" t="s">
        <v>3496</v>
      </c>
      <c r="K13" s="6">
        <v>780</v>
      </c>
      <c r="L13" s="6">
        <v>161.19</v>
      </c>
      <c r="M13" s="6">
        <v>10</v>
      </c>
      <c r="N13" s="10" t="s">
        <v>642</v>
      </c>
      <c r="O13" s="10" t="s">
        <v>299</v>
      </c>
    </row>
    <row r="14" ht="16.05" customHeight="1" spans="1:15">
      <c r="A14" s="6">
        <v>49606</v>
      </c>
      <c r="B14" s="170" t="s">
        <v>3497</v>
      </c>
      <c r="C14" s="41" t="s">
        <v>3450</v>
      </c>
      <c r="D14" s="41" t="s">
        <v>3451</v>
      </c>
      <c r="E14" s="41" t="s">
        <v>292</v>
      </c>
      <c r="F14" s="41" t="s">
        <v>293</v>
      </c>
      <c r="G14" s="6" t="s">
        <v>3498</v>
      </c>
      <c r="H14" s="6" t="s">
        <v>3453</v>
      </c>
      <c r="I14" s="6" t="s">
        <v>3499</v>
      </c>
      <c r="J14" s="6" t="s">
        <v>2040</v>
      </c>
      <c r="K14" s="6">
        <v>780</v>
      </c>
      <c r="L14" s="6">
        <v>167.15</v>
      </c>
      <c r="M14" s="6">
        <v>11</v>
      </c>
      <c r="N14" s="10" t="s">
        <v>642</v>
      </c>
      <c r="O14" s="10" t="s">
        <v>299</v>
      </c>
    </row>
    <row r="15" ht="16.05" customHeight="1" spans="1:15">
      <c r="A15" s="6">
        <v>49618</v>
      </c>
      <c r="B15" s="170" t="s">
        <v>3500</v>
      </c>
      <c r="C15" s="41" t="s">
        <v>3450</v>
      </c>
      <c r="D15" s="41" t="s">
        <v>3451</v>
      </c>
      <c r="E15" s="41" t="s">
        <v>292</v>
      </c>
      <c r="F15" s="41" t="s">
        <v>293</v>
      </c>
      <c r="G15" s="6" t="s">
        <v>3501</v>
      </c>
      <c r="H15" s="6" t="s">
        <v>3502</v>
      </c>
      <c r="I15" s="6" t="s">
        <v>3499</v>
      </c>
      <c r="J15" s="6" t="s">
        <v>3503</v>
      </c>
      <c r="K15" s="6">
        <v>780</v>
      </c>
      <c r="L15" s="6">
        <v>167.94</v>
      </c>
      <c r="M15" s="6">
        <v>12</v>
      </c>
      <c r="N15" s="10" t="s">
        <v>642</v>
      </c>
      <c r="O15" s="10" t="s">
        <v>299</v>
      </c>
    </row>
    <row r="16" ht="16.05" customHeight="1" spans="1:15">
      <c r="A16" s="6">
        <v>60150</v>
      </c>
      <c r="B16" s="170" t="s">
        <v>3504</v>
      </c>
      <c r="C16" s="41" t="s">
        <v>3450</v>
      </c>
      <c r="D16" s="41" t="s">
        <v>3451</v>
      </c>
      <c r="E16" s="41" t="s">
        <v>292</v>
      </c>
      <c r="F16" s="41" t="s">
        <v>293</v>
      </c>
      <c r="G16" s="6" t="s">
        <v>3505</v>
      </c>
      <c r="H16" s="6" t="s">
        <v>3506</v>
      </c>
      <c r="I16" s="6" t="s">
        <v>3474</v>
      </c>
      <c r="J16" s="6" t="s">
        <v>3507</v>
      </c>
      <c r="K16" s="6">
        <v>780</v>
      </c>
      <c r="L16" s="6">
        <v>176.67</v>
      </c>
      <c r="M16" s="6">
        <v>13</v>
      </c>
      <c r="N16" s="10" t="s">
        <v>642</v>
      </c>
      <c r="O16" s="10" t="s">
        <v>299</v>
      </c>
    </row>
    <row r="17" ht="16.05" customHeight="1" spans="1:15">
      <c r="A17" s="6">
        <v>60350</v>
      </c>
      <c r="B17" s="170" t="s">
        <v>3508</v>
      </c>
      <c r="C17" s="41" t="s">
        <v>3450</v>
      </c>
      <c r="D17" s="41" t="s">
        <v>3451</v>
      </c>
      <c r="E17" s="41" t="s">
        <v>292</v>
      </c>
      <c r="F17" s="41" t="s">
        <v>293</v>
      </c>
      <c r="G17" s="6" t="s">
        <v>3509</v>
      </c>
      <c r="H17" s="6" t="s">
        <v>3510</v>
      </c>
      <c r="I17" s="6" t="s">
        <v>3511</v>
      </c>
      <c r="J17" s="6" t="s">
        <v>3512</v>
      </c>
      <c r="K17" s="6">
        <v>780</v>
      </c>
      <c r="L17" s="6">
        <v>177.14</v>
      </c>
      <c r="M17" s="6">
        <v>14</v>
      </c>
      <c r="N17" s="10" t="s">
        <v>642</v>
      </c>
      <c r="O17" s="10" t="s">
        <v>299</v>
      </c>
    </row>
    <row r="18" ht="16.05" customHeight="1" spans="1:15">
      <c r="A18" s="6">
        <v>60279</v>
      </c>
      <c r="B18" s="170" t="s">
        <v>3513</v>
      </c>
      <c r="C18" s="41" t="s">
        <v>3450</v>
      </c>
      <c r="D18" s="41" t="s">
        <v>3451</v>
      </c>
      <c r="E18" s="41" t="s">
        <v>292</v>
      </c>
      <c r="F18" s="41" t="s">
        <v>293</v>
      </c>
      <c r="G18" s="6" t="s">
        <v>3514</v>
      </c>
      <c r="H18" s="6" t="s">
        <v>3515</v>
      </c>
      <c r="I18" s="6" t="s">
        <v>3516</v>
      </c>
      <c r="J18" s="6" t="s">
        <v>2248</v>
      </c>
      <c r="K18" s="6">
        <v>780</v>
      </c>
      <c r="L18" s="6">
        <v>178</v>
      </c>
      <c r="M18" s="6">
        <v>15</v>
      </c>
      <c r="N18" s="10" t="s">
        <v>642</v>
      </c>
      <c r="O18" s="10" t="s">
        <v>299</v>
      </c>
    </row>
    <row r="19" ht="16.05" customHeight="1" spans="1:15">
      <c r="A19" s="6">
        <v>60106</v>
      </c>
      <c r="B19" s="170" t="s">
        <v>3517</v>
      </c>
      <c r="C19" s="41" t="s">
        <v>3450</v>
      </c>
      <c r="D19" s="41" t="s">
        <v>3451</v>
      </c>
      <c r="E19" s="41" t="s">
        <v>292</v>
      </c>
      <c r="F19" s="41" t="s">
        <v>293</v>
      </c>
      <c r="G19" s="6" t="s">
        <v>3518</v>
      </c>
      <c r="H19" s="6" t="s">
        <v>3494</v>
      </c>
      <c r="I19" s="6" t="s">
        <v>3495</v>
      </c>
      <c r="J19" s="6" t="s">
        <v>3519</v>
      </c>
      <c r="K19" s="6">
        <v>780</v>
      </c>
      <c r="L19" s="6">
        <v>164.56</v>
      </c>
      <c r="M19" s="6">
        <v>16</v>
      </c>
      <c r="N19" s="10" t="s">
        <v>642</v>
      </c>
      <c r="O19" s="10" t="s">
        <v>299</v>
      </c>
    </row>
    <row r="20" ht="16.05" customHeight="1" spans="1:15">
      <c r="A20" s="6">
        <v>60133</v>
      </c>
      <c r="B20" s="170" t="s">
        <v>3520</v>
      </c>
      <c r="C20" s="41" t="s">
        <v>3450</v>
      </c>
      <c r="D20" s="41" t="s">
        <v>3451</v>
      </c>
      <c r="E20" s="41" t="s">
        <v>292</v>
      </c>
      <c r="F20" s="41" t="s">
        <v>293</v>
      </c>
      <c r="G20" s="6" t="s">
        <v>3521</v>
      </c>
      <c r="H20" s="6" t="s">
        <v>3522</v>
      </c>
      <c r="I20" s="6" t="s">
        <v>3523</v>
      </c>
      <c r="J20" s="6" t="s">
        <v>3524</v>
      </c>
      <c r="K20" s="6">
        <v>780</v>
      </c>
      <c r="L20" s="6">
        <v>178.34</v>
      </c>
      <c r="M20" s="6">
        <v>17</v>
      </c>
      <c r="N20" s="10" t="s">
        <v>333</v>
      </c>
      <c r="O20" s="9"/>
    </row>
    <row r="21" ht="16.05" customHeight="1" spans="1:15">
      <c r="A21" s="6">
        <v>49182</v>
      </c>
      <c r="B21" s="170" t="s">
        <v>3525</v>
      </c>
      <c r="C21" s="41" t="s">
        <v>3450</v>
      </c>
      <c r="D21" s="41" t="s">
        <v>3451</v>
      </c>
      <c r="E21" s="41" t="s">
        <v>292</v>
      </c>
      <c r="F21" s="41" t="s">
        <v>293</v>
      </c>
      <c r="G21" s="6" t="s">
        <v>3526</v>
      </c>
      <c r="H21" s="6" t="s">
        <v>3502</v>
      </c>
      <c r="I21" s="6" t="s">
        <v>3454</v>
      </c>
      <c r="J21" s="6" t="s">
        <v>3527</v>
      </c>
      <c r="K21" s="6">
        <v>780</v>
      </c>
      <c r="L21" s="6">
        <v>179</v>
      </c>
      <c r="M21" s="6">
        <v>18</v>
      </c>
      <c r="N21" s="10" t="s">
        <v>333</v>
      </c>
      <c r="O21" s="9"/>
    </row>
    <row r="22" ht="16.05" customHeight="1" spans="1:15">
      <c r="A22" s="6">
        <v>60281</v>
      </c>
      <c r="B22" s="170" t="s">
        <v>3528</v>
      </c>
      <c r="C22" s="41" t="s">
        <v>3450</v>
      </c>
      <c r="D22" s="41" t="s">
        <v>3451</v>
      </c>
      <c r="E22" s="41" t="s">
        <v>292</v>
      </c>
      <c r="F22" s="41" t="s">
        <v>293</v>
      </c>
      <c r="G22" s="6" t="s">
        <v>3529</v>
      </c>
      <c r="H22" s="6" t="s">
        <v>3530</v>
      </c>
      <c r="I22" s="6" t="s">
        <v>3531</v>
      </c>
      <c r="J22" s="6" t="s">
        <v>3532</v>
      </c>
      <c r="K22" s="6">
        <v>780</v>
      </c>
      <c r="L22" s="6">
        <v>121.55</v>
      </c>
      <c r="M22" s="6">
        <v>19</v>
      </c>
      <c r="N22" s="10" t="s">
        <v>333</v>
      </c>
      <c r="O22" s="9"/>
    </row>
    <row r="23" ht="16.05" customHeight="1" spans="1:15">
      <c r="A23" s="6">
        <v>60273</v>
      </c>
      <c r="B23" s="170" t="s">
        <v>3533</v>
      </c>
      <c r="C23" s="41" t="s">
        <v>3450</v>
      </c>
      <c r="D23" s="41" t="s">
        <v>3451</v>
      </c>
      <c r="E23" s="41" t="s">
        <v>292</v>
      </c>
      <c r="F23" s="41" t="s">
        <v>293</v>
      </c>
      <c r="G23" s="6" t="s">
        <v>3534</v>
      </c>
      <c r="H23" s="6" t="s">
        <v>3530</v>
      </c>
      <c r="I23" s="6" t="s">
        <v>3535</v>
      </c>
      <c r="J23" s="6" t="s">
        <v>3536</v>
      </c>
      <c r="K23" s="6">
        <v>780</v>
      </c>
      <c r="L23" s="6">
        <v>176.2</v>
      </c>
      <c r="M23" s="6">
        <v>20</v>
      </c>
      <c r="N23" s="10" t="s">
        <v>333</v>
      </c>
      <c r="O23" s="9"/>
    </row>
    <row r="24" ht="16.05" customHeight="1" spans="1:15">
      <c r="A24" s="6">
        <v>60147</v>
      </c>
      <c r="B24" s="170" t="s">
        <v>3537</v>
      </c>
      <c r="C24" s="41" t="s">
        <v>3450</v>
      </c>
      <c r="D24" s="41" t="s">
        <v>3451</v>
      </c>
      <c r="E24" s="41" t="s">
        <v>292</v>
      </c>
      <c r="F24" s="41" t="s">
        <v>293</v>
      </c>
      <c r="G24" s="6" t="s">
        <v>3538</v>
      </c>
      <c r="H24" s="6" t="s">
        <v>3489</v>
      </c>
      <c r="I24" s="6" t="s">
        <v>3490</v>
      </c>
      <c r="J24" s="6" t="s">
        <v>3539</v>
      </c>
      <c r="K24" s="6">
        <v>780</v>
      </c>
      <c r="L24" s="6">
        <v>145.64</v>
      </c>
      <c r="M24" s="6">
        <v>21</v>
      </c>
      <c r="N24" s="10" t="s">
        <v>333</v>
      </c>
      <c r="O24" s="9"/>
    </row>
    <row r="25" ht="16.05" customHeight="1" spans="1:15">
      <c r="A25" s="6">
        <v>60259</v>
      </c>
      <c r="B25" s="170" t="s">
        <v>3540</v>
      </c>
      <c r="C25" s="41" t="s">
        <v>3450</v>
      </c>
      <c r="D25" s="41" t="s">
        <v>3451</v>
      </c>
      <c r="E25" s="41" t="s">
        <v>292</v>
      </c>
      <c r="F25" s="41" t="s">
        <v>293</v>
      </c>
      <c r="G25" s="6" t="s">
        <v>3541</v>
      </c>
      <c r="H25" s="6" t="s">
        <v>678</v>
      </c>
      <c r="I25" s="6" t="s">
        <v>3542</v>
      </c>
      <c r="J25" s="6" t="s">
        <v>3543</v>
      </c>
      <c r="K25" s="6">
        <v>780</v>
      </c>
      <c r="L25" s="6">
        <v>172.44</v>
      </c>
      <c r="M25" s="6">
        <v>22</v>
      </c>
      <c r="N25" s="10" t="s">
        <v>333</v>
      </c>
      <c r="O25" s="9"/>
    </row>
    <row r="26" ht="16.05" customHeight="1" spans="1:15">
      <c r="A26" s="6">
        <v>58421</v>
      </c>
      <c r="B26" s="170" t="s">
        <v>3544</v>
      </c>
      <c r="C26" s="41" t="s">
        <v>3450</v>
      </c>
      <c r="D26" s="41" t="s">
        <v>3451</v>
      </c>
      <c r="E26" s="41" t="s">
        <v>292</v>
      </c>
      <c r="F26" s="41" t="s">
        <v>293</v>
      </c>
      <c r="G26" s="6" t="s">
        <v>3545</v>
      </c>
      <c r="H26" s="6" t="s">
        <v>3546</v>
      </c>
      <c r="I26" s="6" t="s">
        <v>3474</v>
      </c>
      <c r="J26" s="6" t="s">
        <v>3547</v>
      </c>
      <c r="K26" s="6">
        <v>780</v>
      </c>
      <c r="L26" s="6">
        <v>102.34</v>
      </c>
      <c r="M26" s="6">
        <v>23</v>
      </c>
      <c r="N26" s="10" t="s">
        <v>333</v>
      </c>
      <c r="O26" s="9"/>
    </row>
    <row r="27" ht="16.05" customHeight="1" spans="1:15">
      <c r="A27" s="6">
        <v>60098</v>
      </c>
      <c r="B27" s="170" t="s">
        <v>3548</v>
      </c>
      <c r="C27" s="41" t="s">
        <v>3450</v>
      </c>
      <c r="D27" s="41" t="s">
        <v>3451</v>
      </c>
      <c r="E27" s="41" t="s">
        <v>292</v>
      </c>
      <c r="F27" s="41" t="s">
        <v>293</v>
      </c>
      <c r="G27" s="6" t="s">
        <v>3549</v>
      </c>
      <c r="H27" s="6" t="s">
        <v>3494</v>
      </c>
      <c r="I27" s="6" t="s">
        <v>3495</v>
      </c>
      <c r="J27" s="6" t="s">
        <v>3550</v>
      </c>
      <c r="K27" s="6">
        <v>780</v>
      </c>
      <c r="L27" s="6">
        <v>141.39</v>
      </c>
      <c r="M27" s="6">
        <v>24</v>
      </c>
      <c r="N27" s="10" t="s">
        <v>333</v>
      </c>
      <c r="O27" s="9"/>
    </row>
    <row r="28" ht="16.05" customHeight="1" spans="1:15">
      <c r="A28" s="6">
        <v>60125</v>
      </c>
      <c r="B28" s="170" t="s">
        <v>3551</v>
      </c>
      <c r="C28" s="41" t="s">
        <v>3450</v>
      </c>
      <c r="D28" s="41" t="s">
        <v>3451</v>
      </c>
      <c r="E28" s="41" t="s">
        <v>292</v>
      </c>
      <c r="F28" s="41" t="s">
        <v>293</v>
      </c>
      <c r="G28" s="6" t="s">
        <v>3552</v>
      </c>
      <c r="H28" s="6" t="s">
        <v>3553</v>
      </c>
      <c r="I28" s="6" t="s">
        <v>3554</v>
      </c>
      <c r="J28" s="6" t="s">
        <v>3555</v>
      </c>
      <c r="K28" s="6">
        <v>780</v>
      </c>
      <c r="L28" s="6">
        <v>145.26</v>
      </c>
      <c r="M28" s="6">
        <v>25</v>
      </c>
      <c r="N28" s="10" t="s">
        <v>333</v>
      </c>
      <c r="O28" s="9"/>
    </row>
    <row r="29" ht="16.05" customHeight="1" spans="1:15">
      <c r="A29" s="6">
        <v>60132</v>
      </c>
      <c r="B29" s="170" t="s">
        <v>3556</v>
      </c>
      <c r="C29" s="41" t="s">
        <v>3450</v>
      </c>
      <c r="D29" s="41" t="s">
        <v>3451</v>
      </c>
      <c r="E29" s="41" t="s">
        <v>292</v>
      </c>
      <c r="F29" s="41" t="s">
        <v>293</v>
      </c>
      <c r="G29" s="6" t="s">
        <v>3557</v>
      </c>
      <c r="H29" s="6" t="s">
        <v>3558</v>
      </c>
      <c r="I29" s="6" t="s">
        <v>3559</v>
      </c>
      <c r="J29" s="6" t="s">
        <v>3560</v>
      </c>
      <c r="K29" s="6">
        <v>780</v>
      </c>
      <c r="L29" s="6">
        <v>151.98</v>
      </c>
      <c r="M29" s="6">
        <v>26</v>
      </c>
      <c r="N29" s="10" t="s">
        <v>333</v>
      </c>
      <c r="O29" s="9"/>
    </row>
    <row r="30" ht="16.05" customHeight="1" spans="1:15">
      <c r="A30" s="6">
        <v>60224</v>
      </c>
      <c r="B30" s="170" t="s">
        <v>3561</v>
      </c>
      <c r="C30" s="41" t="s">
        <v>3450</v>
      </c>
      <c r="D30" s="41" t="s">
        <v>3451</v>
      </c>
      <c r="E30" s="41" t="s">
        <v>292</v>
      </c>
      <c r="F30" s="41" t="s">
        <v>293</v>
      </c>
      <c r="G30" s="6" t="s">
        <v>3562</v>
      </c>
      <c r="H30" s="6" t="s">
        <v>3563</v>
      </c>
      <c r="I30" s="6" t="s">
        <v>3564</v>
      </c>
      <c r="J30" s="6" t="s">
        <v>3565</v>
      </c>
      <c r="K30" s="6">
        <v>780</v>
      </c>
      <c r="L30" s="6">
        <v>159.11</v>
      </c>
      <c r="M30" s="6">
        <v>27</v>
      </c>
      <c r="N30" s="10" t="s">
        <v>333</v>
      </c>
      <c r="O30" s="9"/>
    </row>
    <row r="31" ht="16.05" customHeight="1" spans="1:15">
      <c r="A31" s="6">
        <v>60115</v>
      </c>
      <c r="B31" s="170" t="s">
        <v>3566</v>
      </c>
      <c r="C31" s="41" t="s">
        <v>3450</v>
      </c>
      <c r="D31" s="41" t="s">
        <v>3451</v>
      </c>
      <c r="E31" s="41" t="s">
        <v>292</v>
      </c>
      <c r="F31" s="41" t="s">
        <v>293</v>
      </c>
      <c r="G31" s="6" t="s">
        <v>3567</v>
      </c>
      <c r="H31" s="6" t="s">
        <v>3553</v>
      </c>
      <c r="I31" s="6" t="s">
        <v>3554</v>
      </c>
      <c r="J31" s="6" t="s">
        <v>3568</v>
      </c>
      <c r="K31" s="6">
        <v>780</v>
      </c>
      <c r="L31" s="6">
        <v>159.95</v>
      </c>
      <c r="M31" s="6">
        <v>28</v>
      </c>
      <c r="N31" s="10" t="s">
        <v>333</v>
      </c>
      <c r="O31" s="9"/>
    </row>
    <row r="32" ht="16.05" customHeight="1" spans="1:15">
      <c r="A32" s="6">
        <v>60157</v>
      </c>
      <c r="B32" s="170" t="s">
        <v>3569</v>
      </c>
      <c r="C32" s="41" t="s">
        <v>3450</v>
      </c>
      <c r="D32" s="41" t="s">
        <v>3451</v>
      </c>
      <c r="E32" s="41" t="s">
        <v>292</v>
      </c>
      <c r="F32" s="41" t="s">
        <v>293</v>
      </c>
      <c r="G32" s="6" t="s">
        <v>3570</v>
      </c>
      <c r="H32" s="6" t="s">
        <v>3553</v>
      </c>
      <c r="I32" s="6" t="s">
        <v>3554</v>
      </c>
      <c r="J32" s="6" t="s">
        <v>3571</v>
      </c>
      <c r="K32" s="6">
        <v>780</v>
      </c>
      <c r="L32" s="6">
        <v>160.13</v>
      </c>
      <c r="M32" s="6">
        <v>29</v>
      </c>
      <c r="N32" s="10" t="s">
        <v>333</v>
      </c>
      <c r="O32" s="9"/>
    </row>
    <row r="33" ht="16.05" customHeight="1" spans="1:15">
      <c r="A33" s="6">
        <v>60249</v>
      </c>
      <c r="B33" s="170" t="s">
        <v>3572</v>
      </c>
      <c r="C33" s="41" t="s">
        <v>3450</v>
      </c>
      <c r="D33" s="41" t="s">
        <v>3451</v>
      </c>
      <c r="E33" s="41" t="s">
        <v>292</v>
      </c>
      <c r="F33" s="41" t="s">
        <v>293</v>
      </c>
      <c r="G33" s="6" t="s">
        <v>3573</v>
      </c>
      <c r="H33" s="6" t="s">
        <v>3574</v>
      </c>
      <c r="I33" s="6" t="s">
        <v>3575</v>
      </c>
      <c r="J33" s="6" t="s">
        <v>3576</v>
      </c>
      <c r="K33" s="6">
        <v>780</v>
      </c>
      <c r="L33" s="6">
        <v>164.97</v>
      </c>
      <c r="M33" s="6">
        <v>30</v>
      </c>
      <c r="N33" s="10" t="s">
        <v>333</v>
      </c>
      <c r="O33" s="9"/>
    </row>
    <row r="34" ht="16.05" customHeight="1" spans="1:15">
      <c r="A34" s="6">
        <v>51828</v>
      </c>
      <c r="B34" s="170" t="s">
        <v>3577</v>
      </c>
      <c r="C34" s="41" t="s">
        <v>3450</v>
      </c>
      <c r="D34" s="41" t="s">
        <v>3451</v>
      </c>
      <c r="E34" s="41" t="s">
        <v>292</v>
      </c>
      <c r="F34" s="41" t="s">
        <v>293</v>
      </c>
      <c r="G34" s="6" t="s">
        <v>3578</v>
      </c>
      <c r="H34" s="6" t="s">
        <v>3579</v>
      </c>
      <c r="I34" s="6" t="s">
        <v>3580</v>
      </c>
      <c r="J34" s="6" t="s">
        <v>3581</v>
      </c>
      <c r="K34" s="6">
        <v>780</v>
      </c>
      <c r="L34" s="6">
        <v>206.87</v>
      </c>
      <c r="M34" s="6">
        <v>31</v>
      </c>
      <c r="N34" s="10" t="s">
        <v>333</v>
      </c>
      <c r="O34" s="9"/>
    </row>
    <row r="35" ht="16.05" customHeight="1" spans="1:15">
      <c r="A35" s="6">
        <v>60140</v>
      </c>
      <c r="B35" s="170" t="s">
        <v>3582</v>
      </c>
      <c r="C35" s="41" t="s">
        <v>3450</v>
      </c>
      <c r="D35" s="41" t="s">
        <v>3451</v>
      </c>
      <c r="E35" s="41" t="s">
        <v>292</v>
      </c>
      <c r="F35" s="41" t="s">
        <v>293</v>
      </c>
      <c r="G35" s="6" t="s">
        <v>3583</v>
      </c>
      <c r="H35" s="6" t="s">
        <v>3558</v>
      </c>
      <c r="I35" s="6" t="s">
        <v>3559</v>
      </c>
      <c r="J35" s="6" t="s">
        <v>3584</v>
      </c>
      <c r="K35" s="6">
        <v>780</v>
      </c>
      <c r="L35" s="6">
        <v>139.77</v>
      </c>
      <c r="M35" s="6">
        <v>32</v>
      </c>
      <c r="N35" s="10" t="s">
        <v>333</v>
      </c>
      <c r="O35" s="9"/>
    </row>
    <row r="36" ht="16.05" customHeight="1" spans="1:15">
      <c r="A36" s="6">
        <v>60791</v>
      </c>
      <c r="B36" s="170" t="s">
        <v>3585</v>
      </c>
      <c r="C36" s="41" t="s">
        <v>3450</v>
      </c>
      <c r="D36" s="41" t="s">
        <v>3451</v>
      </c>
      <c r="E36" s="41" t="s">
        <v>292</v>
      </c>
      <c r="F36" s="41" t="s">
        <v>293</v>
      </c>
      <c r="G36" s="6" t="s">
        <v>3586</v>
      </c>
      <c r="H36" s="6" t="s">
        <v>3587</v>
      </c>
      <c r="I36" s="6" t="s">
        <v>3588</v>
      </c>
      <c r="J36" s="6" t="s">
        <v>3586</v>
      </c>
      <c r="K36" s="6">
        <v>780</v>
      </c>
      <c r="L36" s="6">
        <v>158.17</v>
      </c>
      <c r="M36" s="6">
        <v>33</v>
      </c>
      <c r="N36" s="10" t="s">
        <v>333</v>
      </c>
      <c r="O36" s="9"/>
    </row>
    <row r="37" ht="16.05" customHeight="1" spans="1:15">
      <c r="A37" s="6">
        <v>53085</v>
      </c>
      <c r="B37" s="170" t="s">
        <v>3589</v>
      </c>
      <c r="C37" s="41" t="s">
        <v>3450</v>
      </c>
      <c r="D37" s="41" t="s">
        <v>3451</v>
      </c>
      <c r="E37" s="41" t="s">
        <v>292</v>
      </c>
      <c r="F37" s="41" t="s">
        <v>293</v>
      </c>
      <c r="G37" s="6" t="s">
        <v>3590</v>
      </c>
      <c r="H37" s="6" t="s">
        <v>3591</v>
      </c>
      <c r="I37" s="6" t="s">
        <v>3592</v>
      </c>
      <c r="J37" s="6" t="s">
        <v>3593</v>
      </c>
      <c r="K37" s="6">
        <v>780</v>
      </c>
      <c r="L37" s="6">
        <v>150.68</v>
      </c>
      <c r="M37" s="6">
        <v>34</v>
      </c>
      <c r="N37" s="10" t="s">
        <v>333</v>
      </c>
      <c r="O37" s="9"/>
    </row>
    <row r="38" ht="16.05" customHeight="1" spans="1:15">
      <c r="A38" s="6">
        <v>51589</v>
      </c>
      <c r="B38" s="170" t="s">
        <v>3594</v>
      </c>
      <c r="C38" s="41" t="s">
        <v>3450</v>
      </c>
      <c r="D38" s="41" t="s">
        <v>3451</v>
      </c>
      <c r="E38" s="41" t="s">
        <v>292</v>
      </c>
      <c r="F38" s="41" t="s">
        <v>293</v>
      </c>
      <c r="G38" s="6" t="s">
        <v>3595</v>
      </c>
      <c r="H38" s="6" t="s">
        <v>3596</v>
      </c>
      <c r="I38" s="6" t="s">
        <v>3597</v>
      </c>
      <c r="J38" s="6" t="s">
        <v>3598</v>
      </c>
      <c r="K38" s="6">
        <v>780</v>
      </c>
      <c r="L38" s="6">
        <v>155.59</v>
      </c>
      <c r="M38" s="6">
        <v>35</v>
      </c>
      <c r="N38" s="10" t="s">
        <v>333</v>
      </c>
      <c r="O38" s="9"/>
    </row>
    <row r="39" ht="16.05" customHeight="1" spans="1:15">
      <c r="A39" s="6">
        <v>60161</v>
      </c>
      <c r="B39" s="170" t="s">
        <v>3599</v>
      </c>
      <c r="C39" s="41" t="s">
        <v>3450</v>
      </c>
      <c r="D39" s="41" t="s">
        <v>3451</v>
      </c>
      <c r="E39" s="41" t="s">
        <v>292</v>
      </c>
      <c r="F39" s="41" t="s">
        <v>293</v>
      </c>
      <c r="G39" s="6" t="s">
        <v>3600</v>
      </c>
      <c r="H39" s="6" t="s">
        <v>3601</v>
      </c>
      <c r="I39" s="6" t="s">
        <v>3602</v>
      </c>
      <c r="J39" s="6" t="s">
        <v>3603</v>
      </c>
      <c r="K39" s="6">
        <v>780</v>
      </c>
      <c r="L39" s="6">
        <v>107.29</v>
      </c>
      <c r="M39" s="6">
        <v>36</v>
      </c>
      <c r="N39" s="10" t="s">
        <v>333</v>
      </c>
      <c r="O39" s="9"/>
    </row>
    <row r="40" ht="16.05" customHeight="1" spans="1:15">
      <c r="A40" s="6">
        <v>49213</v>
      </c>
      <c r="B40" s="170" t="s">
        <v>3604</v>
      </c>
      <c r="C40" s="41" t="s">
        <v>3450</v>
      </c>
      <c r="D40" s="41" t="s">
        <v>3451</v>
      </c>
      <c r="E40" s="41" t="s">
        <v>292</v>
      </c>
      <c r="F40" s="41" t="s">
        <v>293</v>
      </c>
      <c r="G40" s="6" t="s">
        <v>3605</v>
      </c>
      <c r="H40" s="6" t="s">
        <v>3478</v>
      </c>
      <c r="I40" s="6" t="s">
        <v>3499</v>
      </c>
      <c r="J40" s="6" t="s">
        <v>3606</v>
      </c>
      <c r="K40" s="6">
        <v>780</v>
      </c>
      <c r="L40" s="6">
        <v>163.44</v>
      </c>
      <c r="M40" s="6">
        <v>37</v>
      </c>
      <c r="N40" s="10" t="s">
        <v>333</v>
      </c>
      <c r="O40" s="9"/>
    </row>
    <row r="41" ht="16.05" customHeight="1" spans="1:15">
      <c r="A41" s="6">
        <v>58453</v>
      </c>
      <c r="B41" s="170" t="s">
        <v>3607</v>
      </c>
      <c r="C41" s="41" t="s">
        <v>3450</v>
      </c>
      <c r="D41" s="41" t="s">
        <v>3451</v>
      </c>
      <c r="E41" s="41" t="s">
        <v>292</v>
      </c>
      <c r="F41" s="41" t="s">
        <v>293</v>
      </c>
      <c r="G41" s="6" t="s">
        <v>3608</v>
      </c>
      <c r="H41" s="6" t="s">
        <v>3609</v>
      </c>
      <c r="I41" s="6" t="s">
        <v>3610</v>
      </c>
      <c r="J41" s="6" t="s">
        <v>3611</v>
      </c>
      <c r="K41" s="6">
        <v>780</v>
      </c>
      <c r="L41" s="6">
        <v>116.71</v>
      </c>
      <c r="M41" s="6">
        <v>38</v>
      </c>
      <c r="N41" s="10" t="s">
        <v>333</v>
      </c>
      <c r="O41" s="9"/>
    </row>
    <row r="42" ht="16.05" customHeight="1" spans="1:15">
      <c r="A42" s="6">
        <v>60297</v>
      </c>
      <c r="B42" s="170" t="s">
        <v>3612</v>
      </c>
      <c r="C42" s="41" t="s">
        <v>3450</v>
      </c>
      <c r="D42" s="41" t="s">
        <v>3451</v>
      </c>
      <c r="E42" s="41" t="s">
        <v>292</v>
      </c>
      <c r="F42" s="41" t="s">
        <v>293</v>
      </c>
      <c r="G42" s="6" t="s">
        <v>3613</v>
      </c>
      <c r="H42" s="6" t="s">
        <v>3614</v>
      </c>
      <c r="I42" s="6" t="s">
        <v>3615</v>
      </c>
      <c r="J42" s="6" t="s">
        <v>3616</v>
      </c>
      <c r="K42" s="6">
        <v>780</v>
      </c>
      <c r="L42" s="6">
        <v>187.25</v>
      </c>
      <c r="M42" s="6">
        <v>39</v>
      </c>
      <c r="N42" s="10" t="s">
        <v>333</v>
      </c>
      <c r="O42" s="9"/>
    </row>
    <row r="43" ht="16.05" customHeight="1" spans="1:15">
      <c r="A43" s="6">
        <v>60272</v>
      </c>
      <c r="B43" s="170" t="s">
        <v>3617</v>
      </c>
      <c r="C43" s="41" t="s">
        <v>3450</v>
      </c>
      <c r="D43" s="41" t="s">
        <v>3451</v>
      </c>
      <c r="E43" s="41" t="s">
        <v>292</v>
      </c>
      <c r="F43" s="41" t="s">
        <v>293</v>
      </c>
      <c r="G43" s="6" t="s">
        <v>3618</v>
      </c>
      <c r="H43" s="6" t="s">
        <v>678</v>
      </c>
      <c r="I43" s="6" t="s">
        <v>3542</v>
      </c>
      <c r="J43" s="6" t="s">
        <v>3619</v>
      </c>
      <c r="K43" s="6">
        <v>780</v>
      </c>
      <c r="L43" s="6">
        <v>147.1</v>
      </c>
      <c r="M43" s="6">
        <v>40</v>
      </c>
      <c r="N43" s="10" t="s">
        <v>333</v>
      </c>
      <c r="O43" s="9"/>
    </row>
    <row r="44" ht="16.05" customHeight="1" spans="1:15">
      <c r="A44" s="6">
        <v>60152</v>
      </c>
      <c r="B44" s="170" t="s">
        <v>3620</v>
      </c>
      <c r="C44" s="41" t="s">
        <v>3450</v>
      </c>
      <c r="D44" s="41" t="s">
        <v>3451</v>
      </c>
      <c r="E44" s="41" t="s">
        <v>292</v>
      </c>
      <c r="F44" s="41" t="s">
        <v>293</v>
      </c>
      <c r="G44" s="6" t="s">
        <v>3621</v>
      </c>
      <c r="H44" s="6" t="s">
        <v>3489</v>
      </c>
      <c r="I44" s="6" t="s">
        <v>3490</v>
      </c>
      <c r="J44" s="6" t="s">
        <v>3622</v>
      </c>
      <c r="K44" s="6">
        <v>770</v>
      </c>
      <c r="L44" s="6">
        <v>193.77</v>
      </c>
      <c r="M44" s="6">
        <v>41</v>
      </c>
      <c r="N44" s="10" t="s">
        <v>333</v>
      </c>
      <c r="O44" s="9"/>
    </row>
    <row r="45" ht="16.05" customHeight="1" spans="1:15">
      <c r="A45" s="6">
        <v>49756</v>
      </c>
      <c r="B45" s="170" t="s">
        <v>3623</v>
      </c>
      <c r="C45" s="41" t="s">
        <v>3450</v>
      </c>
      <c r="D45" s="41" t="s">
        <v>3451</v>
      </c>
      <c r="E45" s="41" t="s">
        <v>292</v>
      </c>
      <c r="F45" s="41" t="s">
        <v>293</v>
      </c>
      <c r="G45" s="6" t="s">
        <v>3624</v>
      </c>
      <c r="H45" s="6" t="s">
        <v>3625</v>
      </c>
      <c r="I45" s="6" t="s">
        <v>3626</v>
      </c>
      <c r="J45" s="6" t="s">
        <v>3627</v>
      </c>
      <c r="K45" s="6">
        <v>770</v>
      </c>
      <c r="L45" s="6">
        <v>193.03</v>
      </c>
      <c r="M45" s="6">
        <v>42</v>
      </c>
      <c r="N45" s="10" t="s">
        <v>333</v>
      </c>
      <c r="O45" s="9"/>
    </row>
    <row r="46" ht="16.05" customHeight="1" spans="1:15">
      <c r="A46" s="6">
        <v>60094</v>
      </c>
      <c r="B46" s="170" t="s">
        <v>3628</v>
      </c>
      <c r="C46" s="41" t="s">
        <v>3450</v>
      </c>
      <c r="D46" s="41" t="s">
        <v>3451</v>
      </c>
      <c r="E46" s="41" t="s">
        <v>292</v>
      </c>
      <c r="F46" s="41" t="s">
        <v>293</v>
      </c>
      <c r="G46" s="6" t="s">
        <v>3629</v>
      </c>
      <c r="H46" s="6" t="s">
        <v>3494</v>
      </c>
      <c r="I46" s="6" t="s">
        <v>3495</v>
      </c>
      <c r="J46" s="6" t="s">
        <v>3630</v>
      </c>
      <c r="K46" s="6">
        <v>770</v>
      </c>
      <c r="L46" s="6">
        <v>202.35</v>
      </c>
      <c r="M46" s="6">
        <v>43</v>
      </c>
      <c r="N46" s="10" t="s">
        <v>333</v>
      </c>
      <c r="O46" s="9"/>
    </row>
    <row r="47" ht="16.05" customHeight="1" spans="1:15">
      <c r="A47" s="6">
        <v>49739</v>
      </c>
      <c r="B47" s="170" t="s">
        <v>3631</v>
      </c>
      <c r="C47" s="41" t="s">
        <v>3450</v>
      </c>
      <c r="D47" s="41" t="s">
        <v>3451</v>
      </c>
      <c r="E47" s="41" t="s">
        <v>292</v>
      </c>
      <c r="F47" s="41" t="s">
        <v>293</v>
      </c>
      <c r="G47" s="6" t="s">
        <v>3632</v>
      </c>
      <c r="H47" s="6" t="s">
        <v>3633</v>
      </c>
      <c r="I47" s="6" t="s">
        <v>3626</v>
      </c>
      <c r="J47" s="6" t="s">
        <v>3634</v>
      </c>
      <c r="K47" s="6">
        <v>770</v>
      </c>
      <c r="L47" s="6">
        <v>196.75</v>
      </c>
      <c r="M47" s="6">
        <v>44</v>
      </c>
      <c r="N47" s="10" t="s">
        <v>333</v>
      </c>
      <c r="O47" s="9"/>
    </row>
    <row r="48" ht="16.05" customHeight="1" spans="1:15">
      <c r="A48" s="6">
        <v>60270</v>
      </c>
      <c r="B48" s="170" t="s">
        <v>3635</v>
      </c>
      <c r="C48" s="41" t="s">
        <v>3450</v>
      </c>
      <c r="D48" s="41" t="s">
        <v>3451</v>
      </c>
      <c r="E48" s="41" t="s">
        <v>292</v>
      </c>
      <c r="F48" s="41" t="s">
        <v>293</v>
      </c>
      <c r="G48" s="6" t="s">
        <v>3636</v>
      </c>
      <c r="H48" s="6" t="s">
        <v>3530</v>
      </c>
      <c r="I48" s="6" t="s">
        <v>3637</v>
      </c>
      <c r="J48" s="6" t="s">
        <v>3638</v>
      </c>
      <c r="K48" s="6">
        <v>760</v>
      </c>
      <c r="L48" s="6">
        <v>217.74</v>
      </c>
      <c r="M48" s="6">
        <v>45</v>
      </c>
      <c r="N48" s="10" t="s">
        <v>333</v>
      </c>
      <c r="O48" s="9"/>
    </row>
    <row r="49" ht="16.05" customHeight="1" spans="1:15">
      <c r="A49" s="6">
        <v>60288</v>
      </c>
      <c r="B49" s="170" t="s">
        <v>3639</v>
      </c>
      <c r="C49" s="41" t="s">
        <v>3450</v>
      </c>
      <c r="D49" s="41" t="s">
        <v>3451</v>
      </c>
      <c r="E49" s="41" t="s">
        <v>292</v>
      </c>
      <c r="F49" s="41" t="s">
        <v>293</v>
      </c>
      <c r="G49" s="6" t="s">
        <v>3640</v>
      </c>
      <c r="H49" s="6" t="s">
        <v>3530</v>
      </c>
      <c r="I49" s="6" t="s">
        <v>3637</v>
      </c>
      <c r="J49" s="6" t="s">
        <v>3641</v>
      </c>
      <c r="K49" s="6">
        <v>760</v>
      </c>
      <c r="L49" s="6">
        <v>197.46</v>
      </c>
      <c r="M49" s="6">
        <v>46</v>
      </c>
      <c r="N49" s="10" t="s">
        <v>333</v>
      </c>
      <c r="O49" s="9"/>
    </row>
    <row r="50" ht="16.05" customHeight="1" spans="1:15">
      <c r="A50" s="6">
        <v>60103</v>
      </c>
      <c r="B50" s="170" t="s">
        <v>3642</v>
      </c>
      <c r="C50" s="41" t="s">
        <v>3450</v>
      </c>
      <c r="D50" s="41" t="s">
        <v>3451</v>
      </c>
      <c r="E50" s="41" t="s">
        <v>292</v>
      </c>
      <c r="F50" s="41" t="s">
        <v>293</v>
      </c>
      <c r="G50" s="6" t="s">
        <v>3643</v>
      </c>
      <c r="H50" s="6" t="s">
        <v>3494</v>
      </c>
      <c r="I50" s="6" t="s">
        <v>3495</v>
      </c>
      <c r="J50" s="6" t="s">
        <v>3644</v>
      </c>
      <c r="K50" s="6">
        <v>760</v>
      </c>
      <c r="L50" s="6">
        <v>202.45</v>
      </c>
      <c r="M50" s="6">
        <v>47</v>
      </c>
      <c r="N50" s="10" t="s">
        <v>333</v>
      </c>
      <c r="O50" s="9"/>
    </row>
    <row r="51" ht="16.05" customHeight="1" spans="1:15">
      <c r="A51" s="6">
        <v>60155</v>
      </c>
      <c r="B51" s="170" t="s">
        <v>3645</v>
      </c>
      <c r="C51" s="41" t="s">
        <v>3450</v>
      </c>
      <c r="D51" s="41" t="s">
        <v>3451</v>
      </c>
      <c r="E51" s="41" t="s">
        <v>292</v>
      </c>
      <c r="F51" s="41" t="s">
        <v>293</v>
      </c>
      <c r="G51" s="6" t="s">
        <v>3646</v>
      </c>
      <c r="H51" s="6" t="s">
        <v>3647</v>
      </c>
      <c r="I51" s="6" t="s">
        <v>3648</v>
      </c>
      <c r="J51" s="6" t="s">
        <v>3649</v>
      </c>
      <c r="K51" s="6">
        <v>760</v>
      </c>
      <c r="L51" s="6">
        <v>211.09</v>
      </c>
      <c r="M51" s="6">
        <v>48</v>
      </c>
      <c r="N51" s="10" t="s">
        <v>333</v>
      </c>
      <c r="O51" s="9"/>
    </row>
    <row r="52" ht="16.05" customHeight="1" spans="1:15">
      <c r="A52" s="6">
        <v>51863</v>
      </c>
      <c r="B52" s="170" t="s">
        <v>3650</v>
      </c>
      <c r="C52" s="41" t="s">
        <v>3450</v>
      </c>
      <c r="D52" s="41" t="s">
        <v>3451</v>
      </c>
      <c r="E52" s="41" t="s">
        <v>292</v>
      </c>
      <c r="F52" s="41" t="s">
        <v>293</v>
      </c>
      <c r="G52" s="6" t="s">
        <v>3651</v>
      </c>
      <c r="H52" s="6" t="s">
        <v>3652</v>
      </c>
      <c r="I52" s="6" t="s">
        <v>3653</v>
      </c>
      <c r="J52" s="6" t="s">
        <v>3654</v>
      </c>
      <c r="K52" s="6">
        <v>760</v>
      </c>
      <c r="L52" s="6">
        <v>223.8</v>
      </c>
      <c r="M52" s="6">
        <v>49</v>
      </c>
      <c r="N52" s="10" t="s">
        <v>333</v>
      </c>
      <c r="O52" s="9"/>
    </row>
    <row r="53" ht="16.05" customHeight="1" spans="1:15">
      <c r="A53" s="6">
        <v>60233</v>
      </c>
      <c r="B53" s="170" t="s">
        <v>3655</v>
      </c>
      <c r="C53" s="41" t="s">
        <v>3450</v>
      </c>
      <c r="D53" s="41" t="s">
        <v>3451</v>
      </c>
      <c r="E53" s="41" t="s">
        <v>292</v>
      </c>
      <c r="F53" s="41" t="s">
        <v>293</v>
      </c>
      <c r="G53" s="6" t="s">
        <v>3656</v>
      </c>
      <c r="H53" s="6" t="s">
        <v>3657</v>
      </c>
      <c r="I53" s="6" t="s">
        <v>3658</v>
      </c>
      <c r="J53" s="6" t="s">
        <v>3659</v>
      </c>
      <c r="K53" s="6">
        <v>750</v>
      </c>
      <c r="L53" s="6">
        <v>174.64</v>
      </c>
      <c r="M53" s="6">
        <v>50</v>
      </c>
      <c r="N53" s="10" t="s">
        <v>333</v>
      </c>
      <c r="O53" s="9"/>
    </row>
    <row r="54" ht="16.05" customHeight="1" spans="1:15">
      <c r="A54" s="6">
        <v>60223</v>
      </c>
      <c r="B54" s="170" t="s">
        <v>3660</v>
      </c>
      <c r="C54" s="41" t="s">
        <v>3450</v>
      </c>
      <c r="D54" s="41" t="s">
        <v>3451</v>
      </c>
      <c r="E54" s="41" t="s">
        <v>292</v>
      </c>
      <c r="F54" s="41" t="s">
        <v>293</v>
      </c>
      <c r="G54" s="6" t="s">
        <v>3661</v>
      </c>
      <c r="H54" s="6" t="s">
        <v>3657</v>
      </c>
      <c r="I54" s="6" t="s">
        <v>3662</v>
      </c>
      <c r="J54" s="6" t="s">
        <v>3663</v>
      </c>
      <c r="K54" s="6">
        <v>740</v>
      </c>
      <c r="L54" s="6">
        <v>174.1</v>
      </c>
      <c r="M54" s="6">
        <v>51</v>
      </c>
      <c r="N54" s="10" t="s">
        <v>333</v>
      </c>
      <c r="O54" s="9"/>
    </row>
    <row r="55" ht="16.05" customHeight="1" spans="1:15">
      <c r="A55" s="6">
        <v>60283</v>
      </c>
      <c r="B55" s="170" t="s">
        <v>3664</v>
      </c>
      <c r="C55" s="41" t="s">
        <v>3450</v>
      </c>
      <c r="D55" s="41" t="s">
        <v>3451</v>
      </c>
      <c r="E55" s="41" t="s">
        <v>292</v>
      </c>
      <c r="F55" s="41" t="s">
        <v>293</v>
      </c>
      <c r="G55" s="6" t="s">
        <v>3665</v>
      </c>
      <c r="H55" s="6" t="s">
        <v>3666</v>
      </c>
      <c r="I55" s="6" t="s">
        <v>3615</v>
      </c>
      <c r="J55" s="6" t="s">
        <v>3667</v>
      </c>
      <c r="K55" s="6">
        <v>740</v>
      </c>
      <c r="L55" s="6">
        <v>215.36</v>
      </c>
      <c r="M55" s="6">
        <v>52</v>
      </c>
      <c r="N55" s="10" t="s">
        <v>333</v>
      </c>
      <c r="O55" s="9"/>
    </row>
    <row r="56" ht="16.05" customHeight="1" spans="1:15">
      <c r="A56" s="6">
        <v>60274</v>
      </c>
      <c r="B56" s="170" t="s">
        <v>3668</v>
      </c>
      <c r="C56" s="41" t="s">
        <v>3450</v>
      </c>
      <c r="D56" s="41" t="s">
        <v>3451</v>
      </c>
      <c r="E56" s="41" t="s">
        <v>292</v>
      </c>
      <c r="F56" s="41" t="s">
        <v>293</v>
      </c>
      <c r="G56" s="6" t="s">
        <v>3669</v>
      </c>
      <c r="H56" s="6" t="s">
        <v>3670</v>
      </c>
      <c r="I56" s="6" t="s">
        <v>3671</v>
      </c>
      <c r="J56" s="6" t="s">
        <v>3672</v>
      </c>
      <c r="K56" s="6">
        <v>730</v>
      </c>
      <c r="L56" s="6">
        <v>173.16</v>
      </c>
      <c r="M56" s="6">
        <v>53</v>
      </c>
      <c r="N56" s="10" t="s">
        <v>333</v>
      </c>
      <c r="O56" s="9"/>
    </row>
    <row r="57" ht="16.05" customHeight="1" spans="1:15">
      <c r="A57" s="6">
        <v>60276</v>
      </c>
      <c r="B57" s="170" t="s">
        <v>3673</v>
      </c>
      <c r="C57" s="41" t="s">
        <v>3450</v>
      </c>
      <c r="D57" s="41" t="s">
        <v>3451</v>
      </c>
      <c r="E57" s="41" t="s">
        <v>292</v>
      </c>
      <c r="F57" s="41" t="s">
        <v>293</v>
      </c>
      <c r="G57" s="6" t="s">
        <v>3674</v>
      </c>
      <c r="H57" s="6" t="s">
        <v>678</v>
      </c>
      <c r="I57" s="6" t="s">
        <v>3542</v>
      </c>
      <c r="J57" s="6" t="s">
        <v>3675</v>
      </c>
      <c r="K57" s="6">
        <v>730</v>
      </c>
      <c r="L57" s="6">
        <v>172.05</v>
      </c>
      <c r="M57" s="6">
        <v>54</v>
      </c>
      <c r="N57" s="10" t="s">
        <v>368</v>
      </c>
      <c r="O57" s="9"/>
    </row>
    <row r="58" ht="16.05" customHeight="1" spans="1:15">
      <c r="A58" s="6">
        <v>51723</v>
      </c>
      <c r="B58" s="170" t="s">
        <v>3676</v>
      </c>
      <c r="C58" s="41" t="s">
        <v>3450</v>
      </c>
      <c r="D58" s="41" t="s">
        <v>3451</v>
      </c>
      <c r="E58" s="41" t="s">
        <v>292</v>
      </c>
      <c r="F58" s="41" t="s">
        <v>293</v>
      </c>
      <c r="G58" s="6" t="s">
        <v>3677</v>
      </c>
      <c r="H58" s="6" t="s">
        <v>3678</v>
      </c>
      <c r="I58" s="6" t="s">
        <v>3597</v>
      </c>
      <c r="J58" s="6" t="s">
        <v>3679</v>
      </c>
      <c r="K58" s="6">
        <v>720</v>
      </c>
      <c r="L58" s="6">
        <v>160.01</v>
      </c>
      <c r="M58" s="6">
        <v>55</v>
      </c>
      <c r="N58" s="10" t="s">
        <v>368</v>
      </c>
      <c r="O58" s="9"/>
    </row>
    <row r="59" ht="16.05" customHeight="1" spans="1:15">
      <c r="A59" s="6">
        <v>60139</v>
      </c>
      <c r="B59" s="170" t="s">
        <v>3680</v>
      </c>
      <c r="C59" s="41" t="s">
        <v>3450</v>
      </c>
      <c r="D59" s="41" t="s">
        <v>3451</v>
      </c>
      <c r="E59" s="41" t="s">
        <v>292</v>
      </c>
      <c r="F59" s="41" t="s">
        <v>293</v>
      </c>
      <c r="G59" s="6" t="s">
        <v>3681</v>
      </c>
      <c r="H59" s="6" t="s">
        <v>3682</v>
      </c>
      <c r="I59" s="6" t="s">
        <v>3610</v>
      </c>
      <c r="J59" s="6" t="s">
        <v>3683</v>
      </c>
      <c r="K59" s="6">
        <v>700</v>
      </c>
      <c r="L59" s="6">
        <v>191.06</v>
      </c>
      <c r="M59" s="6">
        <v>56</v>
      </c>
      <c r="N59" s="10" t="s">
        <v>368</v>
      </c>
      <c r="O59" s="9"/>
    </row>
    <row r="60" ht="16.05" customHeight="1" spans="1:15">
      <c r="A60" s="6">
        <v>49430</v>
      </c>
      <c r="B60" s="170" t="s">
        <v>3684</v>
      </c>
      <c r="C60" s="41" t="s">
        <v>3450</v>
      </c>
      <c r="D60" s="41" t="s">
        <v>3451</v>
      </c>
      <c r="E60" s="41" t="s">
        <v>292</v>
      </c>
      <c r="F60" s="41" t="s">
        <v>293</v>
      </c>
      <c r="G60" s="6" t="s">
        <v>3685</v>
      </c>
      <c r="H60" s="6" t="s">
        <v>3453</v>
      </c>
      <c r="I60" s="6" t="s">
        <v>3454</v>
      </c>
      <c r="J60" s="6" t="s">
        <v>3686</v>
      </c>
      <c r="K60" s="6">
        <v>690</v>
      </c>
      <c r="L60" s="6">
        <v>165.02</v>
      </c>
      <c r="M60" s="6">
        <v>57</v>
      </c>
      <c r="N60" s="10" t="s">
        <v>368</v>
      </c>
      <c r="O60" s="9"/>
    </row>
    <row r="61" ht="16.05" customHeight="1" spans="1:15">
      <c r="A61" s="6">
        <v>60137</v>
      </c>
      <c r="B61" s="170" t="s">
        <v>3687</v>
      </c>
      <c r="C61" s="41" t="s">
        <v>3450</v>
      </c>
      <c r="D61" s="41" t="s">
        <v>3451</v>
      </c>
      <c r="E61" s="41" t="s">
        <v>292</v>
      </c>
      <c r="F61" s="41" t="s">
        <v>293</v>
      </c>
      <c r="G61" s="6" t="s">
        <v>3688</v>
      </c>
      <c r="H61" s="6" t="s">
        <v>3689</v>
      </c>
      <c r="I61" s="6" t="s">
        <v>3690</v>
      </c>
      <c r="J61" s="6" t="s">
        <v>3691</v>
      </c>
      <c r="K61" s="6">
        <v>690</v>
      </c>
      <c r="L61" s="6">
        <v>181.28</v>
      </c>
      <c r="M61" s="6">
        <v>58</v>
      </c>
      <c r="N61" s="10" t="s">
        <v>368</v>
      </c>
      <c r="O61" s="9"/>
    </row>
    <row r="62" ht="16.05" customHeight="1" spans="1:15">
      <c r="A62" s="6">
        <v>49257</v>
      </c>
      <c r="B62" s="170" t="s">
        <v>3692</v>
      </c>
      <c r="C62" s="41" t="s">
        <v>3450</v>
      </c>
      <c r="D62" s="41" t="s">
        <v>3451</v>
      </c>
      <c r="E62" s="41" t="s">
        <v>292</v>
      </c>
      <c r="F62" s="41" t="s">
        <v>293</v>
      </c>
      <c r="G62" s="6" t="s">
        <v>3693</v>
      </c>
      <c r="H62" s="6" t="s">
        <v>3502</v>
      </c>
      <c r="I62" s="6" t="s">
        <v>3454</v>
      </c>
      <c r="J62" s="6" t="s">
        <v>3694</v>
      </c>
      <c r="K62" s="6">
        <v>690</v>
      </c>
      <c r="L62" s="6">
        <v>154.54</v>
      </c>
      <c r="M62" s="6">
        <v>59</v>
      </c>
      <c r="N62" s="10" t="s">
        <v>368</v>
      </c>
      <c r="O62" s="9"/>
    </row>
    <row r="63" ht="16.05" customHeight="1" spans="1:15">
      <c r="A63" s="6">
        <v>60246</v>
      </c>
      <c r="B63" s="170" t="s">
        <v>3695</v>
      </c>
      <c r="C63" s="41" t="s">
        <v>3450</v>
      </c>
      <c r="D63" s="41" t="s">
        <v>3451</v>
      </c>
      <c r="E63" s="41" t="s">
        <v>292</v>
      </c>
      <c r="F63" s="41" t="s">
        <v>293</v>
      </c>
      <c r="G63" s="6" t="s">
        <v>3696</v>
      </c>
      <c r="H63" s="6" t="s">
        <v>3697</v>
      </c>
      <c r="I63" s="6" t="s">
        <v>3698</v>
      </c>
      <c r="J63" s="6" t="s">
        <v>3699</v>
      </c>
      <c r="K63" s="6">
        <v>690</v>
      </c>
      <c r="L63" s="6">
        <v>176.91</v>
      </c>
      <c r="M63" s="6">
        <v>60</v>
      </c>
      <c r="N63" s="10" t="s">
        <v>368</v>
      </c>
      <c r="O63" s="9"/>
    </row>
    <row r="64" ht="16.05" customHeight="1" spans="1:15">
      <c r="A64" s="6">
        <v>60146</v>
      </c>
      <c r="B64" s="170" t="s">
        <v>3700</v>
      </c>
      <c r="C64" s="41" t="s">
        <v>3450</v>
      </c>
      <c r="D64" s="41" t="s">
        <v>3451</v>
      </c>
      <c r="E64" s="41" t="s">
        <v>292</v>
      </c>
      <c r="F64" s="41" t="s">
        <v>293</v>
      </c>
      <c r="G64" s="6" t="s">
        <v>3701</v>
      </c>
      <c r="H64" s="6" t="s">
        <v>3689</v>
      </c>
      <c r="I64" s="6" t="s">
        <v>3690</v>
      </c>
      <c r="J64" s="6" t="s">
        <v>3702</v>
      </c>
      <c r="K64" s="6">
        <v>690</v>
      </c>
      <c r="L64" s="6">
        <v>178.1</v>
      </c>
      <c r="M64" s="6">
        <v>61</v>
      </c>
      <c r="N64" s="10" t="s">
        <v>368</v>
      </c>
      <c r="O64" s="9"/>
    </row>
    <row r="65" ht="16.05" customHeight="1" spans="1:15">
      <c r="A65" s="6">
        <v>51700</v>
      </c>
      <c r="B65" s="170" t="s">
        <v>3703</v>
      </c>
      <c r="C65" s="41" t="s">
        <v>3450</v>
      </c>
      <c r="D65" s="41" t="s">
        <v>3451</v>
      </c>
      <c r="E65" s="41" t="s">
        <v>292</v>
      </c>
      <c r="F65" s="41" t="s">
        <v>293</v>
      </c>
      <c r="G65" s="6" t="s">
        <v>3704</v>
      </c>
      <c r="H65" s="6" t="s">
        <v>3705</v>
      </c>
      <c r="I65" s="6" t="s">
        <v>3597</v>
      </c>
      <c r="J65" s="6" t="s">
        <v>3706</v>
      </c>
      <c r="K65" s="6">
        <v>690</v>
      </c>
      <c r="L65" s="6">
        <v>149.33</v>
      </c>
      <c r="M65" s="6">
        <v>62</v>
      </c>
      <c r="N65" s="10" t="s">
        <v>368</v>
      </c>
      <c r="O65" s="9"/>
    </row>
    <row r="66" ht="16.05" customHeight="1" spans="1:15">
      <c r="A66" s="6">
        <v>60193</v>
      </c>
      <c r="B66" s="170" t="s">
        <v>3707</v>
      </c>
      <c r="C66" s="41" t="s">
        <v>3450</v>
      </c>
      <c r="D66" s="41" t="s">
        <v>3451</v>
      </c>
      <c r="E66" s="41" t="s">
        <v>292</v>
      </c>
      <c r="F66" s="41" t="s">
        <v>293</v>
      </c>
      <c r="G66" s="6" t="s">
        <v>3708</v>
      </c>
      <c r="H66" s="6" t="s">
        <v>3468</v>
      </c>
      <c r="I66" s="6" t="s">
        <v>3469</v>
      </c>
      <c r="J66" s="6" t="s">
        <v>3709</v>
      </c>
      <c r="K66" s="6">
        <v>690</v>
      </c>
      <c r="L66" s="6">
        <v>142.91</v>
      </c>
      <c r="M66" s="6">
        <v>63</v>
      </c>
      <c r="N66" s="10" t="s">
        <v>368</v>
      </c>
      <c r="O66" s="9"/>
    </row>
    <row r="67" ht="16.05" customHeight="1" spans="1:15">
      <c r="A67" s="6">
        <v>51880</v>
      </c>
      <c r="B67" s="170" t="s">
        <v>3710</v>
      </c>
      <c r="C67" s="41" t="s">
        <v>3450</v>
      </c>
      <c r="D67" s="41" t="s">
        <v>3451</v>
      </c>
      <c r="E67" s="41" t="s">
        <v>292</v>
      </c>
      <c r="F67" s="41" t="s">
        <v>293</v>
      </c>
      <c r="G67" s="6" t="s">
        <v>3711</v>
      </c>
      <c r="H67" s="6" t="s">
        <v>3711</v>
      </c>
      <c r="I67" s="6" t="s">
        <v>3653</v>
      </c>
      <c r="J67" s="6" t="s">
        <v>3712</v>
      </c>
      <c r="K67" s="6">
        <v>690</v>
      </c>
      <c r="L67" s="6">
        <v>186.3</v>
      </c>
      <c r="M67" s="6">
        <v>64</v>
      </c>
      <c r="N67" s="10" t="s">
        <v>368</v>
      </c>
      <c r="O67" s="9"/>
    </row>
    <row r="68" ht="16.05" customHeight="1" spans="1:15">
      <c r="A68" s="6">
        <v>51798</v>
      </c>
      <c r="B68" s="170" t="s">
        <v>3713</v>
      </c>
      <c r="C68" s="41" t="s">
        <v>3450</v>
      </c>
      <c r="D68" s="41" t="s">
        <v>3451</v>
      </c>
      <c r="E68" s="41" t="s">
        <v>292</v>
      </c>
      <c r="F68" s="41" t="s">
        <v>293</v>
      </c>
      <c r="G68" s="6" t="s">
        <v>3714</v>
      </c>
      <c r="H68" s="6" t="s">
        <v>3714</v>
      </c>
      <c r="I68" s="6" t="s">
        <v>3715</v>
      </c>
      <c r="J68" s="6" t="s">
        <v>3716</v>
      </c>
      <c r="K68" s="6">
        <v>690</v>
      </c>
      <c r="L68" s="6">
        <v>202.1</v>
      </c>
      <c r="M68" s="6">
        <v>65</v>
      </c>
      <c r="N68" s="10" t="s">
        <v>368</v>
      </c>
      <c r="O68" s="9"/>
    </row>
    <row r="69" ht="16.05" customHeight="1" spans="1:15">
      <c r="A69" s="6">
        <v>60286</v>
      </c>
      <c r="B69" s="170" t="s">
        <v>3717</v>
      </c>
      <c r="C69" s="41" t="s">
        <v>3450</v>
      </c>
      <c r="D69" s="41" t="s">
        <v>3451</v>
      </c>
      <c r="E69" s="41" t="s">
        <v>292</v>
      </c>
      <c r="F69" s="41" t="s">
        <v>293</v>
      </c>
      <c r="G69" s="6" t="s">
        <v>3718</v>
      </c>
      <c r="H69" s="6" t="s">
        <v>3670</v>
      </c>
      <c r="I69" s="6" t="s">
        <v>3671</v>
      </c>
      <c r="J69" s="6" t="s">
        <v>3719</v>
      </c>
      <c r="K69" s="6">
        <v>690</v>
      </c>
      <c r="L69" s="6">
        <v>139.79</v>
      </c>
      <c r="M69" s="6">
        <v>66</v>
      </c>
      <c r="N69" s="10" t="s">
        <v>368</v>
      </c>
      <c r="O69" s="9"/>
    </row>
    <row r="70" ht="16.05" customHeight="1" spans="1:15">
      <c r="A70" s="6">
        <v>60088</v>
      </c>
      <c r="B70" s="170" t="s">
        <v>3720</v>
      </c>
      <c r="C70" s="41" t="s">
        <v>3450</v>
      </c>
      <c r="D70" s="41" t="s">
        <v>3451</v>
      </c>
      <c r="E70" s="41" t="s">
        <v>292</v>
      </c>
      <c r="F70" s="41" t="s">
        <v>293</v>
      </c>
      <c r="G70" s="6" t="s">
        <v>3721</v>
      </c>
      <c r="H70" s="6" t="s">
        <v>3494</v>
      </c>
      <c r="I70" s="6" t="s">
        <v>3495</v>
      </c>
      <c r="J70" s="6" t="s">
        <v>3722</v>
      </c>
      <c r="K70" s="6">
        <v>690</v>
      </c>
      <c r="L70" s="6">
        <v>200.73</v>
      </c>
      <c r="M70" s="6">
        <v>67</v>
      </c>
      <c r="N70" s="10" t="s">
        <v>368</v>
      </c>
      <c r="O70" s="9"/>
    </row>
    <row r="71" ht="16.05" customHeight="1" spans="1:15">
      <c r="A71" s="6">
        <v>53020</v>
      </c>
      <c r="B71" s="170" t="s">
        <v>3723</v>
      </c>
      <c r="C71" s="41" t="s">
        <v>3450</v>
      </c>
      <c r="D71" s="41" t="s">
        <v>3451</v>
      </c>
      <c r="E71" s="41" t="s">
        <v>292</v>
      </c>
      <c r="F71" s="41" t="s">
        <v>293</v>
      </c>
      <c r="G71" s="6" t="s">
        <v>3724</v>
      </c>
      <c r="H71" s="6" t="s">
        <v>3725</v>
      </c>
      <c r="I71" s="6" t="s">
        <v>3726</v>
      </c>
      <c r="J71" s="6" t="s">
        <v>3727</v>
      </c>
      <c r="K71" s="6">
        <v>690</v>
      </c>
      <c r="L71" s="6">
        <v>179.25</v>
      </c>
      <c r="M71" s="6">
        <v>68</v>
      </c>
      <c r="N71" s="10" t="s">
        <v>368</v>
      </c>
      <c r="O71" s="9"/>
    </row>
    <row r="72" ht="16.05" customHeight="1" spans="1:15">
      <c r="A72" s="6">
        <v>60159</v>
      </c>
      <c r="B72" s="170" t="s">
        <v>3728</v>
      </c>
      <c r="C72" s="41" t="s">
        <v>3450</v>
      </c>
      <c r="D72" s="41" t="s">
        <v>3451</v>
      </c>
      <c r="E72" s="41" t="s">
        <v>292</v>
      </c>
      <c r="F72" s="41" t="s">
        <v>293</v>
      </c>
      <c r="G72" s="6" t="s">
        <v>3729</v>
      </c>
      <c r="H72" s="6" t="s">
        <v>3463</v>
      </c>
      <c r="I72" s="6" t="s">
        <v>3464</v>
      </c>
      <c r="J72" s="6" t="s">
        <v>3730</v>
      </c>
      <c r="K72" s="6">
        <v>690</v>
      </c>
      <c r="L72" s="6">
        <v>213.31</v>
      </c>
      <c r="M72" s="6">
        <v>69</v>
      </c>
      <c r="N72" s="10" t="s">
        <v>368</v>
      </c>
      <c r="O72" s="9"/>
    </row>
    <row r="73" ht="16.05" customHeight="1" spans="1:15">
      <c r="A73" s="6">
        <v>60298</v>
      </c>
      <c r="B73" s="170" t="s">
        <v>3731</v>
      </c>
      <c r="C73" s="41" t="s">
        <v>3450</v>
      </c>
      <c r="D73" s="41" t="s">
        <v>3451</v>
      </c>
      <c r="E73" s="41" t="s">
        <v>292</v>
      </c>
      <c r="F73" s="41" t="s">
        <v>293</v>
      </c>
      <c r="G73" s="6" t="s">
        <v>3732</v>
      </c>
      <c r="H73" s="6" t="s">
        <v>3574</v>
      </c>
      <c r="I73" s="6" t="s">
        <v>3575</v>
      </c>
      <c r="J73" s="6" t="s">
        <v>3733</v>
      </c>
      <c r="K73" s="6">
        <v>690</v>
      </c>
      <c r="L73" s="6">
        <v>145.62</v>
      </c>
      <c r="M73" s="6">
        <v>70</v>
      </c>
      <c r="N73" s="10" t="s">
        <v>368</v>
      </c>
      <c r="O73" s="9"/>
    </row>
    <row r="74" ht="16.05" customHeight="1" spans="1:15">
      <c r="A74" s="6">
        <v>60285</v>
      </c>
      <c r="B74" s="170" t="s">
        <v>3734</v>
      </c>
      <c r="C74" s="41" t="s">
        <v>3450</v>
      </c>
      <c r="D74" s="41" t="s">
        <v>3451</v>
      </c>
      <c r="E74" s="41" t="s">
        <v>292</v>
      </c>
      <c r="F74" s="41" t="s">
        <v>293</v>
      </c>
      <c r="G74" s="6" t="s">
        <v>3735</v>
      </c>
      <c r="H74" s="6" t="s">
        <v>678</v>
      </c>
      <c r="I74" s="6" t="s">
        <v>3542</v>
      </c>
      <c r="J74" s="6" t="s">
        <v>3736</v>
      </c>
      <c r="K74" s="6">
        <v>690</v>
      </c>
      <c r="L74" s="6">
        <v>213.35</v>
      </c>
      <c r="M74" s="6">
        <v>71</v>
      </c>
      <c r="N74" s="10" t="s">
        <v>368</v>
      </c>
      <c r="O74" s="9"/>
    </row>
    <row r="75" ht="16.05" customHeight="1" spans="1:15">
      <c r="A75" s="6">
        <v>53101</v>
      </c>
      <c r="B75" s="170" t="s">
        <v>3737</v>
      </c>
      <c r="C75" s="41" t="s">
        <v>3450</v>
      </c>
      <c r="D75" s="41" t="s">
        <v>3451</v>
      </c>
      <c r="E75" s="41" t="s">
        <v>292</v>
      </c>
      <c r="F75" s="41" t="s">
        <v>293</v>
      </c>
      <c r="G75" s="6" t="s">
        <v>3738</v>
      </c>
      <c r="H75" s="6" t="s">
        <v>3739</v>
      </c>
      <c r="I75" s="6" t="s">
        <v>3726</v>
      </c>
      <c r="J75" s="6" t="s">
        <v>3740</v>
      </c>
      <c r="K75" s="6">
        <v>690</v>
      </c>
      <c r="L75" s="6">
        <v>161.52</v>
      </c>
      <c r="M75" s="6">
        <v>72</v>
      </c>
      <c r="N75" s="10" t="s">
        <v>368</v>
      </c>
      <c r="O75" s="9"/>
    </row>
    <row r="76" ht="16.05" customHeight="1" spans="1:15">
      <c r="A76" s="6">
        <v>60095</v>
      </c>
      <c r="B76" s="170" t="s">
        <v>3741</v>
      </c>
      <c r="C76" s="41" t="s">
        <v>3450</v>
      </c>
      <c r="D76" s="41" t="s">
        <v>3451</v>
      </c>
      <c r="E76" s="41" t="s">
        <v>292</v>
      </c>
      <c r="F76" s="41" t="s">
        <v>293</v>
      </c>
      <c r="G76" s="6" t="s">
        <v>3742</v>
      </c>
      <c r="H76" s="6" t="s">
        <v>3743</v>
      </c>
      <c r="I76" s="6" t="s">
        <v>3744</v>
      </c>
      <c r="J76" s="6" t="s">
        <v>3745</v>
      </c>
      <c r="K76" s="6">
        <v>690</v>
      </c>
      <c r="L76" s="6">
        <v>182.08</v>
      </c>
      <c r="M76" s="6">
        <v>73</v>
      </c>
      <c r="N76" s="10" t="s">
        <v>368</v>
      </c>
      <c r="O76" s="9"/>
    </row>
    <row r="77" ht="16.05" customHeight="1" spans="1:15">
      <c r="A77" s="6">
        <v>60235</v>
      </c>
      <c r="B77" s="170" t="s">
        <v>3746</v>
      </c>
      <c r="C77" s="41" t="s">
        <v>3450</v>
      </c>
      <c r="D77" s="41" t="s">
        <v>3451</v>
      </c>
      <c r="E77" s="41" t="s">
        <v>292</v>
      </c>
      <c r="F77" s="41" t="s">
        <v>293</v>
      </c>
      <c r="G77" s="6" t="s">
        <v>3747</v>
      </c>
      <c r="H77" s="6" t="s">
        <v>3657</v>
      </c>
      <c r="I77" s="6" t="s">
        <v>3748</v>
      </c>
      <c r="J77" s="6" t="s">
        <v>3749</v>
      </c>
      <c r="K77" s="6">
        <v>685</v>
      </c>
      <c r="L77" s="6">
        <v>178.15</v>
      </c>
      <c r="M77" s="6">
        <v>74</v>
      </c>
      <c r="N77" s="10" t="s">
        <v>368</v>
      </c>
      <c r="O77" s="9"/>
    </row>
    <row r="78" ht="16.05" customHeight="1" spans="1:15">
      <c r="A78" s="6">
        <v>60236</v>
      </c>
      <c r="B78" s="170" t="s">
        <v>3750</v>
      </c>
      <c r="C78" s="41" t="s">
        <v>3450</v>
      </c>
      <c r="D78" s="41" t="s">
        <v>3451</v>
      </c>
      <c r="E78" s="41" t="s">
        <v>292</v>
      </c>
      <c r="F78" s="41" t="s">
        <v>293</v>
      </c>
      <c r="G78" s="6" t="s">
        <v>3751</v>
      </c>
      <c r="H78" s="6" t="s">
        <v>3752</v>
      </c>
      <c r="I78" s="6" t="s">
        <v>3753</v>
      </c>
      <c r="J78" s="6" t="s">
        <v>3754</v>
      </c>
      <c r="K78" s="6">
        <v>680</v>
      </c>
      <c r="L78" s="6">
        <v>177.75</v>
      </c>
      <c r="M78" s="6">
        <v>75</v>
      </c>
      <c r="N78" s="10" t="s">
        <v>368</v>
      </c>
      <c r="O78" s="9"/>
    </row>
    <row r="79" ht="16.05" customHeight="1" spans="1:15">
      <c r="A79" s="6">
        <v>60166</v>
      </c>
      <c r="B79" s="170" t="s">
        <v>3755</v>
      </c>
      <c r="C79" s="41" t="s">
        <v>3450</v>
      </c>
      <c r="D79" s="41" t="s">
        <v>3451</v>
      </c>
      <c r="E79" s="41" t="s">
        <v>292</v>
      </c>
      <c r="F79" s="41" t="s">
        <v>293</v>
      </c>
      <c r="G79" s="6" t="s">
        <v>3756</v>
      </c>
      <c r="H79" s="6" t="s">
        <v>3757</v>
      </c>
      <c r="I79" s="6" t="s">
        <v>3474</v>
      </c>
      <c r="J79" s="6" t="s">
        <v>3758</v>
      </c>
      <c r="K79" s="6">
        <v>680</v>
      </c>
      <c r="L79" s="6">
        <v>186.98</v>
      </c>
      <c r="M79" s="6">
        <v>76</v>
      </c>
      <c r="N79" s="10" t="s">
        <v>368</v>
      </c>
      <c r="O79" s="9"/>
    </row>
    <row r="80" ht="16.05" customHeight="1" spans="1:15">
      <c r="A80" s="6">
        <v>51756</v>
      </c>
      <c r="B80" s="170" t="s">
        <v>3759</v>
      </c>
      <c r="C80" s="41" t="s">
        <v>3450</v>
      </c>
      <c r="D80" s="41" t="s">
        <v>3451</v>
      </c>
      <c r="E80" s="41" t="s">
        <v>292</v>
      </c>
      <c r="F80" s="41" t="s">
        <v>293</v>
      </c>
      <c r="G80" s="6" t="s">
        <v>3760</v>
      </c>
      <c r="H80" s="6" t="s">
        <v>3705</v>
      </c>
      <c r="I80" s="6" t="s">
        <v>3597</v>
      </c>
      <c r="J80" s="6" t="s">
        <v>3761</v>
      </c>
      <c r="K80" s="6">
        <v>680</v>
      </c>
      <c r="L80" s="6">
        <v>225.69</v>
      </c>
      <c r="M80" s="6">
        <v>77</v>
      </c>
      <c r="N80" s="10" t="s">
        <v>368</v>
      </c>
      <c r="O80" s="9"/>
    </row>
    <row r="81" ht="16.05" customHeight="1" spans="1:15">
      <c r="A81" s="6">
        <v>60130</v>
      </c>
      <c r="B81" s="170" t="s">
        <v>3762</v>
      </c>
      <c r="C81" s="41" t="s">
        <v>3450</v>
      </c>
      <c r="D81" s="41" t="s">
        <v>3451</v>
      </c>
      <c r="E81" s="41" t="s">
        <v>292</v>
      </c>
      <c r="F81" s="41" t="s">
        <v>293</v>
      </c>
      <c r="G81" s="6" t="s">
        <v>3763</v>
      </c>
      <c r="H81" s="6" t="s">
        <v>3463</v>
      </c>
      <c r="I81" s="6" t="s">
        <v>3474</v>
      </c>
      <c r="J81" s="6" t="s">
        <v>3764</v>
      </c>
      <c r="K81" s="6">
        <v>670</v>
      </c>
      <c r="L81" s="6">
        <v>138.65</v>
      </c>
      <c r="M81" s="6">
        <v>78</v>
      </c>
      <c r="N81" s="10" t="s">
        <v>368</v>
      </c>
      <c r="O81" s="9"/>
    </row>
    <row r="82" ht="16.05" customHeight="1" spans="1:15">
      <c r="A82" s="6">
        <v>51685</v>
      </c>
      <c r="B82" s="170" t="s">
        <v>3765</v>
      </c>
      <c r="C82" s="41" t="s">
        <v>3450</v>
      </c>
      <c r="D82" s="41" t="s">
        <v>3451</v>
      </c>
      <c r="E82" s="41" t="s">
        <v>292</v>
      </c>
      <c r="F82" s="41" t="s">
        <v>293</v>
      </c>
      <c r="G82" s="6" t="s">
        <v>3766</v>
      </c>
      <c r="H82" s="6" t="s">
        <v>3767</v>
      </c>
      <c r="I82" s="6" t="s">
        <v>3768</v>
      </c>
      <c r="J82" s="6" t="s">
        <v>3769</v>
      </c>
      <c r="K82" s="6">
        <v>670</v>
      </c>
      <c r="L82" s="6">
        <v>186.32</v>
      </c>
      <c r="M82" s="6">
        <v>79</v>
      </c>
      <c r="N82" s="10" t="s">
        <v>368</v>
      </c>
      <c r="O82" s="9"/>
    </row>
    <row r="83" ht="16.05" customHeight="1" spans="1:15">
      <c r="A83" s="6">
        <v>51852</v>
      </c>
      <c r="B83" s="170" t="s">
        <v>3770</v>
      </c>
      <c r="C83" s="41" t="s">
        <v>3450</v>
      </c>
      <c r="D83" s="41" t="s">
        <v>3451</v>
      </c>
      <c r="E83" s="41" t="s">
        <v>292</v>
      </c>
      <c r="F83" s="41" t="s">
        <v>293</v>
      </c>
      <c r="G83" s="6" t="s">
        <v>3771</v>
      </c>
      <c r="H83" s="6" t="s">
        <v>3772</v>
      </c>
      <c r="I83" s="6" t="s">
        <v>3773</v>
      </c>
      <c r="J83" s="6" t="s">
        <v>3774</v>
      </c>
      <c r="K83" s="6">
        <v>650</v>
      </c>
      <c r="L83" s="6">
        <v>207.87</v>
      </c>
      <c r="M83" s="6">
        <v>80</v>
      </c>
      <c r="N83" s="10" t="s">
        <v>368</v>
      </c>
      <c r="O83" s="9"/>
    </row>
    <row r="84" ht="16.05" customHeight="1" spans="1:15">
      <c r="A84" s="6">
        <v>60261</v>
      </c>
      <c r="B84" s="170" t="s">
        <v>3775</v>
      </c>
      <c r="C84" s="41" t="s">
        <v>3450</v>
      </c>
      <c r="D84" s="41" t="s">
        <v>3451</v>
      </c>
      <c r="E84" s="41" t="s">
        <v>292</v>
      </c>
      <c r="F84" s="41" t="s">
        <v>293</v>
      </c>
      <c r="G84" s="6" t="s">
        <v>3776</v>
      </c>
      <c r="H84" s="6" t="s">
        <v>3530</v>
      </c>
      <c r="I84" s="6" t="s">
        <v>3637</v>
      </c>
      <c r="J84" s="6" t="s">
        <v>3777</v>
      </c>
      <c r="K84" s="6">
        <v>645</v>
      </c>
      <c r="L84" s="6">
        <v>205.15</v>
      </c>
      <c r="M84" s="6">
        <v>81</v>
      </c>
      <c r="N84" s="10" t="s">
        <v>368</v>
      </c>
      <c r="O84" s="9"/>
    </row>
    <row r="85" ht="16.05" customHeight="1" spans="1:15">
      <c r="A85" s="6">
        <v>51794</v>
      </c>
      <c r="B85" s="170" t="s">
        <v>3778</v>
      </c>
      <c r="C85" s="41" t="s">
        <v>3450</v>
      </c>
      <c r="D85" s="41" t="s">
        <v>3451</v>
      </c>
      <c r="E85" s="41" t="s">
        <v>292</v>
      </c>
      <c r="F85" s="41" t="s">
        <v>293</v>
      </c>
      <c r="G85" s="6" t="s">
        <v>3779</v>
      </c>
      <c r="H85" s="6" t="s">
        <v>3780</v>
      </c>
      <c r="I85" s="6" t="s">
        <v>3597</v>
      </c>
      <c r="J85" s="6" t="s">
        <v>3781</v>
      </c>
      <c r="K85" s="6">
        <v>640</v>
      </c>
      <c r="L85" s="6">
        <v>224.43</v>
      </c>
      <c r="M85" s="6">
        <v>82</v>
      </c>
      <c r="N85" s="10" t="s">
        <v>368</v>
      </c>
      <c r="O85" s="9"/>
    </row>
    <row r="86" ht="16.05" customHeight="1" spans="1:15">
      <c r="A86" s="6">
        <v>51817</v>
      </c>
      <c r="B86" s="170" t="s">
        <v>3782</v>
      </c>
      <c r="C86" s="41" t="s">
        <v>3450</v>
      </c>
      <c r="D86" s="41" t="s">
        <v>3451</v>
      </c>
      <c r="E86" s="41" t="s">
        <v>292</v>
      </c>
      <c r="F86" s="41" t="s">
        <v>293</v>
      </c>
      <c r="G86" s="6" t="s">
        <v>3783</v>
      </c>
      <c r="H86" s="6" t="s">
        <v>3784</v>
      </c>
      <c r="I86" s="6" t="s">
        <v>3773</v>
      </c>
      <c r="J86" s="6" t="s">
        <v>3785</v>
      </c>
      <c r="K86" s="6">
        <v>640</v>
      </c>
      <c r="L86" s="6">
        <v>199.09</v>
      </c>
      <c r="M86" s="6">
        <v>83</v>
      </c>
      <c r="N86" s="10" t="s">
        <v>368</v>
      </c>
      <c r="O86" s="9"/>
    </row>
    <row r="87" ht="16.05" customHeight="1" spans="1:15">
      <c r="A87" s="6">
        <v>48916</v>
      </c>
      <c r="B87" s="170" t="s">
        <v>3786</v>
      </c>
      <c r="C87" s="41" t="s">
        <v>3450</v>
      </c>
      <c r="D87" s="41" t="s">
        <v>3451</v>
      </c>
      <c r="E87" s="41" t="s">
        <v>292</v>
      </c>
      <c r="F87" s="41" t="s">
        <v>293</v>
      </c>
      <c r="G87" s="6" t="s">
        <v>3787</v>
      </c>
      <c r="H87" s="6" t="s">
        <v>3502</v>
      </c>
      <c r="I87" s="6" t="s">
        <v>3454</v>
      </c>
      <c r="J87" s="6" t="s">
        <v>3788</v>
      </c>
      <c r="K87" s="6">
        <v>630</v>
      </c>
      <c r="L87" s="6">
        <v>172.42</v>
      </c>
      <c r="M87" s="6">
        <v>84</v>
      </c>
      <c r="N87" s="10" t="s">
        <v>368</v>
      </c>
      <c r="O87" s="9"/>
    </row>
    <row r="88" ht="16.05" customHeight="1" spans="1:15">
      <c r="A88" s="6">
        <v>51814</v>
      </c>
      <c r="B88" s="170" t="s">
        <v>3789</v>
      </c>
      <c r="C88" s="41" t="s">
        <v>3450</v>
      </c>
      <c r="D88" s="41" t="s">
        <v>3451</v>
      </c>
      <c r="E88" s="41" t="s">
        <v>292</v>
      </c>
      <c r="F88" s="41" t="s">
        <v>293</v>
      </c>
      <c r="G88" s="6" t="s">
        <v>3790</v>
      </c>
      <c r="H88" s="6" t="s">
        <v>3791</v>
      </c>
      <c r="I88" s="6" t="s">
        <v>3580</v>
      </c>
      <c r="J88" s="6" t="s">
        <v>3792</v>
      </c>
      <c r="K88" s="6">
        <v>630</v>
      </c>
      <c r="L88" s="6">
        <v>197.42</v>
      </c>
      <c r="M88" s="6">
        <v>85</v>
      </c>
      <c r="N88" s="10" t="s">
        <v>368</v>
      </c>
      <c r="O88" s="9"/>
    </row>
    <row r="89" ht="16.05" customHeight="1" spans="1:15">
      <c r="A89" s="6">
        <v>60251</v>
      </c>
      <c r="B89" s="170" t="s">
        <v>3793</v>
      </c>
      <c r="C89" s="41" t="s">
        <v>3450</v>
      </c>
      <c r="D89" s="41" t="s">
        <v>3451</v>
      </c>
      <c r="E89" s="41" t="s">
        <v>292</v>
      </c>
      <c r="F89" s="41" t="s">
        <v>293</v>
      </c>
      <c r="G89" s="6" t="s">
        <v>3794</v>
      </c>
      <c r="H89" s="6" t="s">
        <v>3795</v>
      </c>
      <c r="I89" s="6" t="s">
        <v>3796</v>
      </c>
      <c r="J89" s="6" t="s">
        <v>3797</v>
      </c>
      <c r="K89" s="6">
        <v>630</v>
      </c>
      <c r="L89" s="6">
        <v>240</v>
      </c>
      <c r="M89" s="6">
        <v>86</v>
      </c>
      <c r="N89" s="10" t="s">
        <v>368</v>
      </c>
      <c r="O89" s="9"/>
    </row>
    <row r="90" ht="16.05" customHeight="1" spans="1:15">
      <c r="A90" s="6">
        <v>52972</v>
      </c>
      <c r="B90" s="170" t="s">
        <v>3798</v>
      </c>
      <c r="C90" s="41" t="s">
        <v>3450</v>
      </c>
      <c r="D90" s="41" t="s">
        <v>3451</v>
      </c>
      <c r="E90" s="41" t="s">
        <v>292</v>
      </c>
      <c r="F90" s="41" t="s">
        <v>293</v>
      </c>
      <c r="G90" s="6" t="s">
        <v>3799</v>
      </c>
      <c r="H90" s="6" t="s">
        <v>3591</v>
      </c>
      <c r="I90" s="6" t="s">
        <v>3592</v>
      </c>
      <c r="J90" s="6" t="s">
        <v>3800</v>
      </c>
      <c r="K90" s="6">
        <v>630</v>
      </c>
      <c r="L90" s="6">
        <v>203.45</v>
      </c>
      <c r="M90" s="6">
        <v>87</v>
      </c>
      <c r="N90" s="10" t="s">
        <v>368</v>
      </c>
      <c r="O90" s="9"/>
    </row>
    <row r="91" ht="16.05" customHeight="1" spans="1:15">
      <c r="A91" s="6">
        <v>51877</v>
      </c>
      <c r="B91" s="170" t="s">
        <v>3801</v>
      </c>
      <c r="C91" s="41" t="s">
        <v>3450</v>
      </c>
      <c r="D91" s="41" t="s">
        <v>3451</v>
      </c>
      <c r="E91" s="41" t="s">
        <v>292</v>
      </c>
      <c r="F91" s="41" t="s">
        <v>293</v>
      </c>
      <c r="G91" s="6" t="s">
        <v>3802</v>
      </c>
      <c r="H91" s="6" t="s">
        <v>3791</v>
      </c>
      <c r="I91" s="6" t="s">
        <v>3580</v>
      </c>
      <c r="J91" s="6" t="s">
        <v>3803</v>
      </c>
      <c r="K91" s="6">
        <v>630</v>
      </c>
      <c r="L91" s="6">
        <v>240</v>
      </c>
      <c r="M91" s="6">
        <v>88</v>
      </c>
      <c r="N91" s="10" t="s">
        <v>368</v>
      </c>
      <c r="O91" s="9"/>
    </row>
    <row r="92" ht="16.05" customHeight="1" spans="1:15">
      <c r="A92" s="6">
        <v>49807</v>
      </c>
      <c r="B92" s="170" t="s">
        <v>3804</v>
      </c>
      <c r="C92" s="41" t="s">
        <v>3450</v>
      </c>
      <c r="D92" s="41" t="s">
        <v>3451</v>
      </c>
      <c r="E92" s="41" t="s">
        <v>292</v>
      </c>
      <c r="F92" s="41" t="s">
        <v>293</v>
      </c>
      <c r="G92" s="6" t="s">
        <v>3805</v>
      </c>
      <c r="H92" s="6" t="s">
        <v>3806</v>
      </c>
      <c r="I92" s="6" t="s">
        <v>3626</v>
      </c>
      <c r="J92" s="6" t="s">
        <v>3807</v>
      </c>
      <c r="K92" s="6">
        <v>630</v>
      </c>
      <c r="L92" s="6">
        <v>214.76</v>
      </c>
      <c r="M92" s="6">
        <v>89</v>
      </c>
      <c r="N92" s="10" t="s">
        <v>368</v>
      </c>
      <c r="O92" s="9"/>
    </row>
    <row r="93" ht="16.05" customHeight="1" spans="1:15">
      <c r="A93" s="6">
        <v>49768</v>
      </c>
      <c r="B93" s="170" t="s">
        <v>3808</v>
      </c>
      <c r="C93" s="41" t="s">
        <v>3450</v>
      </c>
      <c r="D93" s="41" t="s">
        <v>3451</v>
      </c>
      <c r="E93" s="41" t="s">
        <v>292</v>
      </c>
      <c r="F93" s="41" t="s">
        <v>293</v>
      </c>
      <c r="G93" s="6" t="s">
        <v>3809</v>
      </c>
      <c r="H93" s="6" t="s">
        <v>3810</v>
      </c>
      <c r="I93" s="6" t="s">
        <v>3626</v>
      </c>
      <c r="J93" s="6" t="s">
        <v>3811</v>
      </c>
      <c r="K93" s="6">
        <v>620</v>
      </c>
      <c r="L93" s="6">
        <v>240</v>
      </c>
      <c r="M93" s="6">
        <v>90</v>
      </c>
      <c r="N93" s="10" t="s">
        <v>368</v>
      </c>
      <c r="O93" s="9"/>
    </row>
    <row r="94" ht="16.05" customHeight="1" spans="1:15">
      <c r="A94" s="6">
        <v>51365</v>
      </c>
      <c r="B94" s="170" t="s">
        <v>3812</v>
      </c>
      <c r="C94" s="41" t="s">
        <v>3450</v>
      </c>
      <c r="D94" s="41" t="s">
        <v>3451</v>
      </c>
      <c r="E94" s="41" t="s">
        <v>292</v>
      </c>
      <c r="F94" s="41" t="s">
        <v>293</v>
      </c>
      <c r="G94" s="6" t="s">
        <v>3813</v>
      </c>
      <c r="H94" s="6" t="s">
        <v>3814</v>
      </c>
      <c r="I94" s="6" t="s">
        <v>3715</v>
      </c>
      <c r="J94" s="6" t="s">
        <v>3815</v>
      </c>
      <c r="K94" s="6">
        <v>620</v>
      </c>
      <c r="L94" s="6">
        <v>149.29</v>
      </c>
      <c r="M94" s="6">
        <v>91</v>
      </c>
      <c r="N94" s="10" t="s">
        <v>368</v>
      </c>
      <c r="O94" s="9"/>
    </row>
    <row r="95" ht="16.05" customHeight="1" spans="1:15">
      <c r="A95" s="6">
        <v>49748</v>
      </c>
      <c r="B95" s="170" t="s">
        <v>3816</v>
      </c>
      <c r="C95" s="41" t="s">
        <v>3450</v>
      </c>
      <c r="D95" s="41" t="s">
        <v>3451</v>
      </c>
      <c r="E95" s="41" t="s">
        <v>292</v>
      </c>
      <c r="F95" s="41" t="s">
        <v>293</v>
      </c>
      <c r="G95" s="6" t="s">
        <v>3817</v>
      </c>
      <c r="H95" s="6" t="s">
        <v>3818</v>
      </c>
      <c r="I95" s="6" t="s">
        <v>3626</v>
      </c>
      <c r="J95" s="6" t="s">
        <v>3819</v>
      </c>
      <c r="K95" s="6">
        <v>610</v>
      </c>
      <c r="L95" s="6">
        <v>157.75</v>
      </c>
      <c r="M95" s="6">
        <v>92</v>
      </c>
      <c r="N95" s="10" t="s">
        <v>368</v>
      </c>
      <c r="O95" s="9"/>
    </row>
    <row r="96" ht="16.05" customHeight="1" spans="1:15">
      <c r="A96" s="6">
        <v>51467</v>
      </c>
      <c r="B96" s="170" t="s">
        <v>3820</v>
      </c>
      <c r="C96" s="41" t="s">
        <v>3450</v>
      </c>
      <c r="D96" s="41" t="s">
        <v>3451</v>
      </c>
      <c r="E96" s="41" t="s">
        <v>292</v>
      </c>
      <c r="F96" s="41" t="s">
        <v>293</v>
      </c>
      <c r="G96" s="6" t="s">
        <v>3821</v>
      </c>
      <c r="H96" s="6" t="s">
        <v>3822</v>
      </c>
      <c r="I96" s="6" t="s">
        <v>3823</v>
      </c>
      <c r="J96" s="6" t="s">
        <v>3824</v>
      </c>
      <c r="K96" s="6">
        <v>610</v>
      </c>
      <c r="L96" s="6">
        <v>233.19</v>
      </c>
      <c r="M96" s="6">
        <v>93</v>
      </c>
      <c r="N96" s="10" t="s">
        <v>368</v>
      </c>
      <c r="O96" s="9"/>
    </row>
    <row r="97" ht="16.05" customHeight="1" spans="1:15">
      <c r="A97" s="6">
        <v>52170</v>
      </c>
      <c r="B97" s="170" t="s">
        <v>3825</v>
      </c>
      <c r="C97" s="41" t="s">
        <v>3450</v>
      </c>
      <c r="D97" s="41" t="s">
        <v>3451</v>
      </c>
      <c r="E97" s="41" t="s">
        <v>292</v>
      </c>
      <c r="F97" s="41" t="s">
        <v>293</v>
      </c>
      <c r="G97" s="6" t="s">
        <v>3826</v>
      </c>
      <c r="H97" s="6" t="s">
        <v>3591</v>
      </c>
      <c r="I97" s="6" t="s">
        <v>3592</v>
      </c>
      <c r="J97" s="6" t="s">
        <v>3827</v>
      </c>
      <c r="K97" s="6">
        <v>610</v>
      </c>
      <c r="L97" s="6">
        <v>220.59</v>
      </c>
      <c r="M97" s="6">
        <v>94</v>
      </c>
      <c r="N97" s="10" t="s">
        <v>368</v>
      </c>
      <c r="O97" s="9"/>
    </row>
    <row r="98" ht="16.05" customHeight="1" spans="1:15">
      <c r="A98" s="6">
        <v>51364</v>
      </c>
      <c r="B98" s="170" t="s">
        <v>3828</v>
      </c>
      <c r="C98" s="41" t="s">
        <v>3450</v>
      </c>
      <c r="D98" s="41" t="s">
        <v>3451</v>
      </c>
      <c r="E98" s="41" t="s">
        <v>292</v>
      </c>
      <c r="F98" s="41" t="s">
        <v>293</v>
      </c>
      <c r="G98" s="6" t="s">
        <v>3829</v>
      </c>
      <c r="H98" s="6" t="s">
        <v>3830</v>
      </c>
      <c r="I98" s="6" t="s">
        <v>3831</v>
      </c>
      <c r="J98" s="6" t="s">
        <v>3832</v>
      </c>
      <c r="K98" s="6">
        <v>590</v>
      </c>
      <c r="L98" s="6">
        <v>240</v>
      </c>
      <c r="M98" s="6">
        <v>95</v>
      </c>
      <c r="N98" s="10" t="s">
        <v>368</v>
      </c>
      <c r="O98" s="9"/>
    </row>
    <row r="99" ht="16.05" customHeight="1" spans="1:15">
      <c r="A99" s="6">
        <v>51397</v>
      </c>
      <c r="B99" s="170" t="s">
        <v>3833</v>
      </c>
      <c r="C99" s="41" t="s">
        <v>3450</v>
      </c>
      <c r="D99" s="41" t="s">
        <v>3451</v>
      </c>
      <c r="E99" s="41" t="s">
        <v>292</v>
      </c>
      <c r="F99" s="41" t="s">
        <v>293</v>
      </c>
      <c r="G99" s="6" t="s">
        <v>3834</v>
      </c>
      <c r="H99" s="6" t="s">
        <v>3835</v>
      </c>
      <c r="I99" s="6" t="s">
        <v>3836</v>
      </c>
      <c r="J99" s="6" t="s">
        <v>3837</v>
      </c>
      <c r="K99" s="6">
        <v>580</v>
      </c>
      <c r="L99" s="6">
        <v>229.71</v>
      </c>
      <c r="M99" s="6">
        <v>96</v>
      </c>
      <c r="N99" s="10" t="s">
        <v>368</v>
      </c>
      <c r="O99" s="9"/>
    </row>
    <row r="100" ht="16.05" customHeight="1" spans="1:15">
      <c r="A100" s="6">
        <v>51845</v>
      </c>
      <c r="B100" s="170" t="s">
        <v>3838</v>
      </c>
      <c r="C100" s="41" t="s">
        <v>3450</v>
      </c>
      <c r="D100" s="41" t="s">
        <v>3451</v>
      </c>
      <c r="E100" s="41" t="s">
        <v>292</v>
      </c>
      <c r="F100" s="41" t="s">
        <v>293</v>
      </c>
      <c r="G100" s="6" t="s">
        <v>3839</v>
      </c>
      <c r="H100" s="6" t="s">
        <v>3840</v>
      </c>
      <c r="I100" s="6" t="s">
        <v>3580</v>
      </c>
      <c r="J100" s="6" t="s">
        <v>3841</v>
      </c>
      <c r="K100" s="6">
        <v>570</v>
      </c>
      <c r="L100" s="6">
        <v>226.22</v>
      </c>
      <c r="M100" s="6">
        <v>97</v>
      </c>
      <c r="N100" s="10" t="s">
        <v>368</v>
      </c>
      <c r="O100" s="9"/>
    </row>
    <row r="101" ht="16.05" customHeight="1" spans="1:15">
      <c r="A101" s="6">
        <v>51837</v>
      </c>
      <c r="B101" s="170" t="s">
        <v>3842</v>
      </c>
      <c r="C101" s="41" t="s">
        <v>3450</v>
      </c>
      <c r="D101" s="41" t="s">
        <v>3451</v>
      </c>
      <c r="E101" s="41" t="s">
        <v>292</v>
      </c>
      <c r="F101" s="41" t="s">
        <v>293</v>
      </c>
      <c r="G101" s="6" t="s">
        <v>3843</v>
      </c>
      <c r="H101" s="6" t="s">
        <v>3844</v>
      </c>
      <c r="I101" s="6" t="s">
        <v>3580</v>
      </c>
      <c r="J101" s="6" t="s">
        <v>3845</v>
      </c>
      <c r="K101" s="6">
        <v>540</v>
      </c>
      <c r="L101" s="6">
        <v>234.6</v>
      </c>
      <c r="M101" s="6">
        <v>98</v>
      </c>
      <c r="N101" s="10" t="s">
        <v>368</v>
      </c>
      <c r="O101" s="9"/>
    </row>
    <row r="102" ht="16.05" customHeight="1" spans="1:15">
      <c r="A102" s="6">
        <v>52725</v>
      </c>
      <c r="B102" s="170" t="s">
        <v>3846</v>
      </c>
      <c r="C102" s="41" t="s">
        <v>3450</v>
      </c>
      <c r="D102" s="41" t="s">
        <v>3451</v>
      </c>
      <c r="E102" s="41" t="s">
        <v>292</v>
      </c>
      <c r="F102" s="41" t="s">
        <v>293</v>
      </c>
      <c r="G102" s="6" t="s">
        <v>3847</v>
      </c>
      <c r="H102" s="6" t="s">
        <v>3848</v>
      </c>
      <c r="I102" s="6" t="s">
        <v>3849</v>
      </c>
      <c r="J102" s="6" t="s">
        <v>3850</v>
      </c>
      <c r="K102" s="6">
        <v>490</v>
      </c>
      <c r="L102" s="6">
        <v>234.39</v>
      </c>
      <c r="M102" s="6">
        <v>99</v>
      </c>
      <c r="N102" s="10" t="s">
        <v>368</v>
      </c>
      <c r="O102" s="9"/>
    </row>
    <row r="103" ht="16.05" customHeight="1" spans="1:15">
      <c r="A103" s="6">
        <v>60245</v>
      </c>
      <c r="B103" s="170" t="s">
        <v>3851</v>
      </c>
      <c r="C103" s="41" t="s">
        <v>3450</v>
      </c>
      <c r="D103" s="41" t="s">
        <v>3451</v>
      </c>
      <c r="E103" s="41" t="s">
        <v>292</v>
      </c>
      <c r="F103" s="41" t="s">
        <v>293</v>
      </c>
      <c r="G103" s="6" t="s">
        <v>3852</v>
      </c>
      <c r="H103" s="6" t="s">
        <v>3853</v>
      </c>
      <c r="I103" s="6" t="s">
        <v>3854</v>
      </c>
      <c r="J103" s="6" t="s">
        <v>3855</v>
      </c>
      <c r="K103" s="6">
        <v>485</v>
      </c>
      <c r="L103" s="6">
        <v>194.83</v>
      </c>
      <c r="M103" s="6">
        <v>100</v>
      </c>
      <c r="N103" s="10" t="s">
        <v>368</v>
      </c>
      <c r="O103" s="9"/>
    </row>
    <row r="104" ht="16.05" customHeight="1" spans="1:15">
      <c r="A104" s="6">
        <v>53005</v>
      </c>
      <c r="B104" s="170" t="s">
        <v>3856</v>
      </c>
      <c r="C104" s="41" t="s">
        <v>3450</v>
      </c>
      <c r="D104" s="41" t="s">
        <v>3451</v>
      </c>
      <c r="E104" s="41" t="s">
        <v>292</v>
      </c>
      <c r="F104" s="41" t="s">
        <v>293</v>
      </c>
      <c r="G104" s="6" t="s">
        <v>3857</v>
      </c>
      <c r="H104" s="6" t="s">
        <v>3591</v>
      </c>
      <c r="I104" s="6" t="s">
        <v>3726</v>
      </c>
      <c r="J104" s="6" t="s">
        <v>3858</v>
      </c>
      <c r="K104" s="6">
        <v>470</v>
      </c>
      <c r="L104" s="6">
        <v>165.15</v>
      </c>
      <c r="M104" s="6">
        <v>101</v>
      </c>
      <c r="N104" s="10" t="s">
        <v>368</v>
      </c>
      <c r="O104" s="9"/>
    </row>
    <row r="105" ht="16.05" customHeight="1" spans="1:15">
      <c r="A105" s="6">
        <v>60151</v>
      </c>
      <c r="B105" s="170" t="s">
        <v>3859</v>
      </c>
      <c r="C105" s="41" t="s">
        <v>3450</v>
      </c>
      <c r="D105" s="41" t="s">
        <v>3451</v>
      </c>
      <c r="E105" s="41" t="s">
        <v>292</v>
      </c>
      <c r="F105" s="41" t="s">
        <v>293</v>
      </c>
      <c r="G105" s="6" t="s">
        <v>3860</v>
      </c>
      <c r="H105" s="6" t="s">
        <v>3647</v>
      </c>
      <c r="I105" s="6" t="s">
        <v>3648</v>
      </c>
      <c r="J105" s="6" t="s">
        <v>3861</v>
      </c>
      <c r="K105" s="6">
        <v>470</v>
      </c>
      <c r="L105" s="6">
        <v>160.23</v>
      </c>
      <c r="M105" s="6">
        <v>102</v>
      </c>
      <c r="N105" s="10" t="s">
        <v>368</v>
      </c>
      <c r="O105" s="9"/>
    </row>
    <row r="106" ht="16.05" customHeight="1" spans="1:15">
      <c r="A106" s="6">
        <v>51781</v>
      </c>
      <c r="B106" s="170" t="s">
        <v>3862</v>
      </c>
      <c r="C106" s="41" t="s">
        <v>3450</v>
      </c>
      <c r="D106" s="41" t="s">
        <v>3451</v>
      </c>
      <c r="E106" s="41" t="s">
        <v>292</v>
      </c>
      <c r="F106" s="41" t="s">
        <v>293</v>
      </c>
      <c r="G106" s="6" t="s">
        <v>3863</v>
      </c>
      <c r="H106" s="6" t="s">
        <v>3864</v>
      </c>
      <c r="I106" s="6" t="s">
        <v>3597</v>
      </c>
      <c r="J106" s="6" t="s">
        <v>3865</v>
      </c>
      <c r="K106" s="6">
        <v>320</v>
      </c>
      <c r="L106" s="6">
        <v>153.21</v>
      </c>
      <c r="M106" s="6">
        <v>103</v>
      </c>
      <c r="N106" s="10" t="s">
        <v>368</v>
      </c>
      <c r="O106" s="9"/>
    </row>
    <row r="107" ht="16.05" customHeight="1" spans="1:15">
      <c r="A107" s="6">
        <v>60199</v>
      </c>
      <c r="B107" s="170" t="s">
        <v>3866</v>
      </c>
      <c r="C107" s="41" t="s">
        <v>3450</v>
      </c>
      <c r="D107" s="41" t="s">
        <v>3451</v>
      </c>
      <c r="E107" s="41" t="s">
        <v>292</v>
      </c>
      <c r="F107" s="41" t="s">
        <v>293</v>
      </c>
      <c r="G107" s="6" t="s">
        <v>3867</v>
      </c>
      <c r="H107" s="6" t="s">
        <v>3868</v>
      </c>
      <c r="I107" s="6" t="s">
        <v>3869</v>
      </c>
      <c r="J107" s="6" t="s">
        <v>3870</v>
      </c>
      <c r="K107" s="6">
        <v>260</v>
      </c>
      <c r="L107" s="6">
        <v>240</v>
      </c>
      <c r="M107" s="6">
        <v>104</v>
      </c>
      <c r="N107" s="10" t="s">
        <v>368</v>
      </c>
      <c r="O107" s="9"/>
    </row>
    <row r="108" ht="16.05" customHeight="1" spans="1:15">
      <c r="A108" s="6">
        <v>60201</v>
      </c>
      <c r="B108" s="170" t="s">
        <v>3871</v>
      </c>
      <c r="C108" s="41" t="s">
        <v>3450</v>
      </c>
      <c r="D108" s="41" t="s">
        <v>3451</v>
      </c>
      <c r="E108" s="41" t="s">
        <v>292</v>
      </c>
      <c r="F108" s="41" t="s">
        <v>293</v>
      </c>
      <c r="G108" s="6" t="s">
        <v>3872</v>
      </c>
      <c r="H108" s="6" t="s">
        <v>3868</v>
      </c>
      <c r="I108" s="6" t="s">
        <v>3869</v>
      </c>
      <c r="J108" s="6" t="s">
        <v>3873</v>
      </c>
      <c r="K108" s="6">
        <v>260</v>
      </c>
      <c r="L108" s="6">
        <v>240</v>
      </c>
      <c r="M108" s="6">
        <v>105</v>
      </c>
      <c r="N108" s="10" t="s">
        <v>368</v>
      </c>
      <c r="O108" s="9"/>
    </row>
    <row r="109" ht="16.05" customHeight="1" spans="1:15">
      <c r="A109" s="41" t="s">
        <v>3874</v>
      </c>
      <c r="B109" s="170"/>
      <c r="C109" s="41"/>
      <c r="D109" s="41"/>
      <c r="E109" s="41"/>
      <c r="F109" s="41"/>
      <c r="G109" s="6"/>
      <c r="H109" s="6"/>
      <c r="I109" s="6"/>
      <c r="J109" s="6"/>
      <c r="K109" s="6"/>
      <c r="L109" s="6"/>
      <c r="M109" s="6"/>
      <c r="N109" s="9"/>
      <c r="O109" s="9"/>
    </row>
    <row r="110" ht="16.05" customHeight="1" spans="1:15">
      <c r="A110" s="6">
        <v>60335</v>
      </c>
      <c r="B110" s="170" t="s">
        <v>3875</v>
      </c>
      <c r="C110" s="41" t="s">
        <v>3450</v>
      </c>
      <c r="D110" s="41" t="s">
        <v>3451</v>
      </c>
      <c r="E110" s="41" t="s">
        <v>292</v>
      </c>
      <c r="F110" s="41" t="s">
        <v>293</v>
      </c>
      <c r="G110" s="6" t="s">
        <v>3876</v>
      </c>
      <c r="H110" s="6" t="s">
        <v>3877</v>
      </c>
      <c r="I110" s="6" t="s">
        <v>3878</v>
      </c>
      <c r="J110" s="6" t="s">
        <v>3879</v>
      </c>
      <c r="K110" s="6">
        <v>780</v>
      </c>
      <c r="L110" s="6">
        <v>111.58</v>
      </c>
      <c r="M110" s="6">
        <v>1</v>
      </c>
      <c r="N110" s="9" t="s">
        <v>298</v>
      </c>
      <c r="O110" s="55" t="s">
        <v>299</v>
      </c>
    </row>
    <row r="111" ht="16.05" customHeight="1" spans="1:15">
      <c r="A111" s="6">
        <v>62333</v>
      </c>
      <c r="B111" s="170" t="s">
        <v>3880</v>
      </c>
      <c r="C111" s="41" t="s">
        <v>3450</v>
      </c>
      <c r="D111" s="41" t="s">
        <v>3451</v>
      </c>
      <c r="E111" s="41" t="s">
        <v>292</v>
      </c>
      <c r="F111" s="41" t="s">
        <v>293</v>
      </c>
      <c r="G111" s="6" t="s">
        <v>3881</v>
      </c>
      <c r="H111" s="6" t="s">
        <v>3882</v>
      </c>
      <c r="I111" s="6" t="s">
        <v>3883</v>
      </c>
      <c r="J111" s="6" t="s">
        <v>3884</v>
      </c>
      <c r="K111" s="6">
        <v>780</v>
      </c>
      <c r="L111" s="6">
        <v>128.81</v>
      </c>
      <c r="M111" s="6">
        <v>2</v>
      </c>
      <c r="N111" s="9" t="s">
        <v>311</v>
      </c>
      <c r="O111" s="55" t="s">
        <v>299</v>
      </c>
    </row>
    <row r="112" ht="16.05" customHeight="1" spans="1:15">
      <c r="A112" s="6">
        <v>60392</v>
      </c>
      <c r="B112" s="170" t="s">
        <v>3885</v>
      </c>
      <c r="C112" s="41" t="s">
        <v>3450</v>
      </c>
      <c r="D112" s="41" t="s">
        <v>3451</v>
      </c>
      <c r="E112" s="41" t="s">
        <v>292</v>
      </c>
      <c r="F112" s="41" t="s">
        <v>293</v>
      </c>
      <c r="G112" s="6" t="s">
        <v>3886</v>
      </c>
      <c r="H112" s="6" t="s">
        <v>3887</v>
      </c>
      <c r="I112" s="6" t="s">
        <v>3888</v>
      </c>
      <c r="J112" s="6" t="s">
        <v>3889</v>
      </c>
      <c r="K112" s="6">
        <v>780</v>
      </c>
      <c r="L112" s="6">
        <v>136.91</v>
      </c>
      <c r="M112" s="6">
        <v>3</v>
      </c>
      <c r="N112" s="9" t="s">
        <v>322</v>
      </c>
      <c r="O112" s="55" t="s">
        <v>299</v>
      </c>
    </row>
    <row r="113" ht="16.05" customHeight="1" spans="1:15">
      <c r="A113" s="6">
        <v>60819</v>
      </c>
      <c r="B113" s="170" t="s">
        <v>3890</v>
      </c>
      <c r="C113" s="41" t="s">
        <v>3450</v>
      </c>
      <c r="D113" s="41" t="s">
        <v>3451</v>
      </c>
      <c r="E113" s="41" t="s">
        <v>292</v>
      </c>
      <c r="F113" s="41" t="s">
        <v>293</v>
      </c>
      <c r="G113" s="6" t="s">
        <v>3891</v>
      </c>
      <c r="H113" s="6" t="s">
        <v>3892</v>
      </c>
      <c r="I113" s="6" t="s">
        <v>3893</v>
      </c>
      <c r="J113" s="6" t="s">
        <v>3891</v>
      </c>
      <c r="K113" s="6">
        <v>780</v>
      </c>
      <c r="L113" s="6">
        <v>139.04</v>
      </c>
      <c r="M113" s="6">
        <v>4</v>
      </c>
      <c r="N113" s="10" t="s">
        <v>642</v>
      </c>
      <c r="O113" s="55" t="s">
        <v>299</v>
      </c>
    </row>
    <row r="114" ht="16.05" customHeight="1" spans="1:15">
      <c r="A114" s="6">
        <v>61052</v>
      </c>
      <c r="B114" s="170" t="s">
        <v>3894</v>
      </c>
      <c r="C114" s="41" t="s">
        <v>3450</v>
      </c>
      <c r="D114" s="41" t="s">
        <v>3451</v>
      </c>
      <c r="E114" s="41" t="s">
        <v>292</v>
      </c>
      <c r="F114" s="41" t="s">
        <v>293</v>
      </c>
      <c r="G114" s="6" t="s">
        <v>3895</v>
      </c>
      <c r="H114" s="6" t="s">
        <v>3896</v>
      </c>
      <c r="I114" s="6" t="s">
        <v>3897</v>
      </c>
      <c r="J114" s="6" t="s">
        <v>3898</v>
      </c>
      <c r="K114" s="6">
        <v>780</v>
      </c>
      <c r="L114" s="6">
        <v>139.44</v>
      </c>
      <c r="M114" s="6">
        <v>5</v>
      </c>
      <c r="N114" s="10" t="s">
        <v>642</v>
      </c>
      <c r="O114" s="55" t="s">
        <v>299</v>
      </c>
    </row>
    <row r="115" ht="16.05" customHeight="1" spans="1:15">
      <c r="A115" s="6">
        <v>60711</v>
      </c>
      <c r="B115" s="170" t="s">
        <v>3899</v>
      </c>
      <c r="C115" s="41" t="s">
        <v>3450</v>
      </c>
      <c r="D115" s="41" t="s">
        <v>3451</v>
      </c>
      <c r="E115" s="41" t="s">
        <v>292</v>
      </c>
      <c r="F115" s="41" t="s">
        <v>293</v>
      </c>
      <c r="G115" s="6" t="s">
        <v>3900</v>
      </c>
      <c r="H115" s="6" t="s">
        <v>3892</v>
      </c>
      <c r="I115" s="6" t="s">
        <v>3893</v>
      </c>
      <c r="J115" s="6" t="s">
        <v>3900</v>
      </c>
      <c r="K115" s="6">
        <v>780</v>
      </c>
      <c r="L115" s="6">
        <v>142.96</v>
      </c>
      <c r="M115" s="6">
        <v>6</v>
      </c>
      <c r="N115" s="10" t="s">
        <v>642</v>
      </c>
      <c r="O115" s="55" t="s">
        <v>299</v>
      </c>
    </row>
    <row r="116" ht="16.05" customHeight="1" spans="1:15">
      <c r="A116" s="6">
        <v>61475</v>
      </c>
      <c r="B116" s="170" t="s">
        <v>3901</v>
      </c>
      <c r="C116" s="41" t="s">
        <v>3450</v>
      </c>
      <c r="D116" s="41" t="s">
        <v>3451</v>
      </c>
      <c r="E116" s="41" t="s">
        <v>292</v>
      </c>
      <c r="F116" s="41" t="s">
        <v>293</v>
      </c>
      <c r="G116" s="6" t="s">
        <v>3902</v>
      </c>
      <c r="H116" s="6" t="s">
        <v>3903</v>
      </c>
      <c r="I116" s="6" t="s">
        <v>3904</v>
      </c>
      <c r="J116" s="6" t="s">
        <v>3905</v>
      </c>
      <c r="K116" s="6">
        <v>780</v>
      </c>
      <c r="L116" s="6">
        <v>148.1</v>
      </c>
      <c r="M116" s="6">
        <v>7</v>
      </c>
      <c r="N116" s="10" t="s">
        <v>642</v>
      </c>
      <c r="O116" s="55" t="s">
        <v>299</v>
      </c>
    </row>
    <row r="117" ht="16.05" customHeight="1" spans="1:15">
      <c r="A117" s="6">
        <v>61046</v>
      </c>
      <c r="B117" s="170" t="s">
        <v>3906</v>
      </c>
      <c r="C117" s="41" t="s">
        <v>3450</v>
      </c>
      <c r="D117" s="41" t="s">
        <v>3451</v>
      </c>
      <c r="E117" s="41" t="s">
        <v>292</v>
      </c>
      <c r="F117" s="41" t="s">
        <v>293</v>
      </c>
      <c r="G117" s="6" t="s">
        <v>3907</v>
      </c>
      <c r="H117" s="6" t="s">
        <v>3896</v>
      </c>
      <c r="I117" s="6" t="s">
        <v>3897</v>
      </c>
      <c r="J117" s="6" t="s">
        <v>3908</v>
      </c>
      <c r="K117" s="6">
        <v>780</v>
      </c>
      <c r="L117" s="6">
        <v>155.15</v>
      </c>
      <c r="M117" s="6">
        <v>8</v>
      </c>
      <c r="N117" s="10" t="s">
        <v>642</v>
      </c>
      <c r="O117" s="55" t="s">
        <v>299</v>
      </c>
    </row>
    <row r="118" ht="16.05" customHeight="1" spans="1:15">
      <c r="A118" s="6">
        <v>61078</v>
      </c>
      <c r="B118" s="170" t="s">
        <v>3909</v>
      </c>
      <c r="C118" s="41" t="s">
        <v>3450</v>
      </c>
      <c r="D118" s="41" t="s">
        <v>3451</v>
      </c>
      <c r="E118" s="41" t="s">
        <v>292</v>
      </c>
      <c r="F118" s="41" t="s">
        <v>293</v>
      </c>
      <c r="G118" s="6" t="s">
        <v>3910</v>
      </c>
      <c r="H118" s="6" t="s">
        <v>3911</v>
      </c>
      <c r="I118" s="6" t="s">
        <v>3912</v>
      </c>
      <c r="J118" s="6" t="s">
        <v>3913</v>
      </c>
      <c r="K118" s="6">
        <v>780</v>
      </c>
      <c r="L118" s="6">
        <v>158.32</v>
      </c>
      <c r="M118" s="6">
        <v>9</v>
      </c>
      <c r="N118" s="10" t="s">
        <v>642</v>
      </c>
      <c r="O118" s="55" t="s">
        <v>299</v>
      </c>
    </row>
    <row r="119" ht="16.05" customHeight="1" spans="1:15">
      <c r="A119" s="6">
        <v>60461</v>
      </c>
      <c r="B119" s="170" t="s">
        <v>3914</v>
      </c>
      <c r="C119" s="41" t="s">
        <v>3450</v>
      </c>
      <c r="D119" s="41" t="s">
        <v>3451</v>
      </c>
      <c r="E119" s="41" t="s">
        <v>292</v>
      </c>
      <c r="F119" s="41" t="s">
        <v>293</v>
      </c>
      <c r="G119" s="6" t="s">
        <v>3915</v>
      </c>
      <c r="H119" s="6" t="s">
        <v>3916</v>
      </c>
      <c r="I119" s="6" t="s">
        <v>3917</v>
      </c>
      <c r="J119" s="6" t="s">
        <v>3918</v>
      </c>
      <c r="K119" s="6">
        <v>780</v>
      </c>
      <c r="L119" s="6">
        <v>173.38</v>
      </c>
      <c r="M119" s="6">
        <v>10</v>
      </c>
      <c r="N119" s="10" t="s">
        <v>642</v>
      </c>
      <c r="O119" s="55" t="s">
        <v>299</v>
      </c>
    </row>
    <row r="120" ht="16.05" customHeight="1" spans="1:15">
      <c r="A120" s="6">
        <v>60908</v>
      </c>
      <c r="B120" s="170" t="s">
        <v>3919</v>
      </c>
      <c r="C120" s="41" t="s">
        <v>3450</v>
      </c>
      <c r="D120" s="41" t="s">
        <v>3451</v>
      </c>
      <c r="E120" s="41" t="s">
        <v>292</v>
      </c>
      <c r="F120" s="41" t="s">
        <v>293</v>
      </c>
      <c r="G120" s="6" t="s">
        <v>3920</v>
      </c>
      <c r="H120" s="6" t="s">
        <v>3921</v>
      </c>
      <c r="I120" s="6" t="s">
        <v>3698</v>
      </c>
      <c r="J120" s="6" t="s">
        <v>3922</v>
      </c>
      <c r="K120" s="6">
        <v>780</v>
      </c>
      <c r="L120" s="6">
        <v>176.86</v>
      </c>
      <c r="M120" s="6">
        <v>11</v>
      </c>
      <c r="N120" s="10" t="s">
        <v>642</v>
      </c>
      <c r="O120" s="55" t="s">
        <v>299</v>
      </c>
    </row>
    <row r="121" ht="16.05" customHeight="1" spans="1:15">
      <c r="A121" s="6">
        <v>60502</v>
      </c>
      <c r="B121" s="170" t="s">
        <v>3923</v>
      </c>
      <c r="C121" s="41" t="s">
        <v>3450</v>
      </c>
      <c r="D121" s="41" t="s">
        <v>3451</v>
      </c>
      <c r="E121" s="41" t="s">
        <v>292</v>
      </c>
      <c r="F121" s="41" t="s">
        <v>293</v>
      </c>
      <c r="G121" s="6" t="s">
        <v>3924</v>
      </c>
      <c r="H121" s="6" t="s">
        <v>3925</v>
      </c>
      <c r="I121" s="6" t="s">
        <v>3926</v>
      </c>
      <c r="J121" s="6" t="s">
        <v>3927</v>
      </c>
      <c r="K121" s="6">
        <v>780</v>
      </c>
      <c r="L121" s="6">
        <v>150.34</v>
      </c>
      <c r="M121" s="6">
        <v>12</v>
      </c>
      <c r="N121" s="10" t="s">
        <v>642</v>
      </c>
      <c r="O121" s="55" t="s">
        <v>299</v>
      </c>
    </row>
    <row r="122" ht="16.05" customHeight="1" spans="1:15">
      <c r="A122" s="6">
        <v>60818</v>
      </c>
      <c r="B122" s="170" t="s">
        <v>3928</v>
      </c>
      <c r="C122" s="41" t="s">
        <v>3450</v>
      </c>
      <c r="D122" s="41" t="s">
        <v>3451</v>
      </c>
      <c r="E122" s="41" t="s">
        <v>292</v>
      </c>
      <c r="F122" s="41" t="s">
        <v>293</v>
      </c>
      <c r="G122" s="6" t="s">
        <v>3929</v>
      </c>
      <c r="H122" s="6" t="s">
        <v>3930</v>
      </c>
      <c r="I122" s="6" t="s">
        <v>3744</v>
      </c>
      <c r="J122" s="6" t="s">
        <v>3931</v>
      </c>
      <c r="K122" s="6">
        <v>780</v>
      </c>
      <c r="L122" s="6">
        <v>151.5</v>
      </c>
      <c r="M122" s="6">
        <v>13</v>
      </c>
      <c r="N122" s="10" t="s">
        <v>642</v>
      </c>
      <c r="O122" s="55" t="s">
        <v>299</v>
      </c>
    </row>
    <row r="123" ht="16.05" customHeight="1" spans="1:15">
      <c r="A123" s="6">
        <v>60524</v>
      </c>
      <c r="B123" s="170" t="s">
        <v>3932</v>
      </c>
      <c r="C123" s="41" t="s">
        <v>3450</v>
      </c>
      <c r="D123" s="41" t="s">
        <v>3451</v>
      </c>
      <c r="E123" s="41" t="s">
        <v>292</v>
      </c>
      <c r="F123" s="41" t="s">
        <v>293</v>
      </c>
      <c r="G123" s="6" t="s">
        <v>3933</v>
      </c>
      <c r="H123" s="6" t="s">
        <v>3934</v>
      </c>
      <c r="I123" s="6" t="s">
        <v>3935</v>
      </c>
      <c r="J123" s="6" t="s">
        <v>3936</v>
      </c>
      <c r="K123" s="6">
        <v>780</v>
      </c>
      <c r="L123" s="6">
        <v>160.48</v>
      </c>
      <c r="M123" s="6">
        <v>14</v>
      </c>
      <c r="N123" s="10" t="s">
        <v>642</v>
      </c>
      <c r="O123" s="55" t="s">
        <v>299</v>
      </c>
    </row>
    <row r="124" ht="16.05" customHeight="1" spans="1:15">
      <c r="A124" s="6">
        <v>60441</v>
      </c>
      <c r="B124" s="170" t="s">
        <v>3937</v>
      </c>
      <c r="C124" s="41" t="s">
        <v>3450</v>
      </c>
      <c r="D124" s="41" t="s">
        <v>3451</v>
      </c>
      <c r="E124" s="41" t="s">
        <v>292</v>
      </c>
      <c r="F124" s="41" t="s">
        <v>293</v>
      </c>
      <c r="G124" s="6" t="s">
        <v>3938</v>
      </c>
      <c r="H124" s="6" t="s">
        <v>3939</v>
      </c>
      <c r="I124" s="6" t="s">
        <v>3615</v>
      </c>
      <c r="J124" s="6" t="s">
        <v>3940</v>
      </c>
      <c r="K124" s="6">
        <v>780</v>
      </c>
      <c r="L124" s="6">
        <v>194.39</v>
      </c>
      <c r="M124" s="6">
        <v>15</v>
      </c>
      <c r="N124" s="10" t="s">
        <v>642</v>
      </c>
      <c r="O124" s="55" t="s">
        <v>299</v>
      </c>
    </row>
    <row r="125" ht="16.05" customHeight="1" spans="1:15">
      <c r="A125" s="6">
        <v>60388</v>
      </c>
      <c r="B125" s="170" t="s">
        <v>3941</v>
      </c>
      <c r="C125" s="41" t="s">
        <v>3450</v>
      </c>
      <c r="D125" s="41" t="s">
        <v>3451</v>
      </c>
      <c r="E125" s="41" t="s">
        <v>292</v>
      </c>
      <c r="F125" s="41" t="s">
        <v>293</v>
      </c>
      <c r="G125" s="6" t="s">
        <v>3942</v>
      </c>
      <c r="H125" s="6" t="s">
        <v>3896</v>
      </c>
      <c r="I125" s="6" t="s">
        <v>3943</v>
      </c>
      <c r="J125" s="6" t="s">
        <v>3944</v>
      </c>
      <c r="K125" s="6">
        <v>780</v>
      </c>
      <c r="L125" s="6">
        <v>132.84</v>
      </c>
      <c r="M125" s="6">
        <v>16</v>
      </c>
      <c r="N125" s="10" t="s">
        <v>642</v>
      </c>
      <c r="O125" s="55" t="s">
        <v>299</v>
      </c>
    </row>
    <row r="126" ht="16.05" customHeight="1" spans="1:15">
      <c r="A126" s="6">
        <v>60807</v>
      </c>
      <c r="B126" s="170" t="s">
        <v>3945</v>
      </c>
      <c r="C126" s="41" t="s">
        <v>3450</v>
      </c>
      <c r="D126" s="41" t="s">
        <v>3451</v>
      </c>
      <c r="E126" s="41" t="s">
        <v>292</v>
      </c>
      <c r="F126" s="41" t="s">
        <v>293</v>
      </c>
      <c r="G126" s="6" t="s">
        <v>3946</v>
      </c>
      <c r="H126" s="6" t="s">
        <v>3947</v>
      </c>
      <c r="I126" s="6" t="s">
        <v>3698</v>
      </c>
      <c r="J126" s="6" t="s">
        <v>3948</v>
      </c>
      <c r="K126" s="6">
        <v>780</v>
      </c>
      <c r="L126" s="6">
        <v>188.47</v>
      </c>
      <c r="M126" s="6">
        <v>17</v>
      </c>
      <c r="N126" s="10" t="s">
        <v>642</v>
      </c>
      <c r="O126" s="55" t="s">
        <v>299</v>
      </c>
    </row>
    <row r="127" ht="16.05" customHeight="1" spans="1:15">
      <c r="A127" s="6">
        <v>60226</v>
      </c>
      <c r="B127" s="170" t="s">
        <v>3949</v>
      </c>
      <c r="C127" s="41" t="s">
        <v>3450</v>
      </c>
      <c r="D127" s="41" t="s">
        <v>3451</v>
      </c>
      <c r="E127" s="41" t="s">
        <v>292</v>
      </c>
      <c r="F127" s="41" t="s">
        <v>293</v>
      </c>
      <c r="G127" s="6" t="s">
        <v>3950</v>
      </c>
      <c r="H127" s="6" t="s">
        <v>3951</v>
      </c>
      <c r="I127" s="6" t="s">
        <v>3952</v>
      </c>
      <c r="J127" s="6" t="s">
        <v>3953</v>
      </c>
      <c r="K127" s="6">
        <v>780</v>
      </c>
      <c r="L127" s="6">
        <v>134.32</v>
      </c>
      <c r="M127" s="6">
        <v>18</v>
      </c>
      <c r="N127" s="55" t="s">
        <v>333</v>
      </c>
      <c r="O127" s="55"/>
    </row>
    <row r="128" ht="16.05" customHeight="1" spans="1:15">
      <c r="A128" s="6">
        <v>60458</v>
      </c>
      <c r="B128" s="170" t="s">
        <v>3954</v>
      </c>
      <c r="C128" s="41" t="s">
        <v>3450</v>
      </c>
      <c r="D128" s="41" t="s">
        <v>3451</v>
      </c>
      <c r="E128" s="41" t="s">
        <v>292</v>
      </c>
      <c r="F128" s="41" t="s">
        <v>293</v>
      </c>
      <c r="G128" s="6" t="s">
        <v>3955</v>
      </c>
      <c r="H128" s="6" t="s">
        <v>3939</v>
      </c>
      <c r="I128" s="6" t="s">
        <v>3615</v>
      </c>
      <c r="J128" s="6" t="s">
        <v>3956</v>
      </c>
      <c r="K128" s="6">
        <v>780</v>
      </c>
      <c r="L128" s="6">
        <v>161.12</v>
      </c>
      <c r="M128" s="6">
        <v>19</v>
      </c>
      <c r="N128" s="55" t="s">
        <v>333</v>
      </c>
      <c r="O128" s="55"/>
    </row>
    <row r="129" ht="16.05" customHeight="1" spans="1:15">
      <c r="A129" s="6">
        <v>61209</v>
      </c>
      <c r="B129" s="170" t="s">
        <v>3957</v>
      </c>
      <c r="C129" s="41" t="s">
        <v>3450</v>
      </c>
      <c r="D129" s="41" t="s">
        <v>3451</v>
      </c>
      <c r="E129" s="41" t="s">
        <v>292</v>
      </c>
      <c r="F129" s="41" t="s">
        <v>293</v>
      </c>
      <c r="G129" s="6" t="s">
        <v>3958</v>
      </c>
      <c r="H129" s="6" t="s">
        <v>3959</v>
      </c>
      <c r="I129" s="6" t="s">
        <v>3960</v>
      </c>
      <c r="J129" s="6" t="s">
        <v>3961</v>
      </c>
      <c r="K129" s="6">
        <v>780</v>
      </c>
      <c r="L129" s="6">
        <v>147.94</v>
      </c>
      <c r="M129" s="6">
        <v>20</v>
      </c>
      <c r="N129" s="55" t="s">
        <v>333</v>
      </c>
      <c r="O129" s="55"/>
    </row>
    <row r="130" ht="16.05" customHeight="1" spans="1:15">
      <c r="A130" s="6">
        <v>60670</v>
      </c>
      <c r="B130" s="170" t="s">
        <v>3962</v>
      </c>
      <c r="C130" s="41" t="s">
        <v>3450</v>
      </c>
      <c r="D130" s="41" t="s">
        <v>3451</v>
      </c>
      <c r="E130" s="41" t="s">
        <v>292</v>
      </c>
      <c r="F130" s="41" t="s">
        <v>293</v>
      </c>
      <c r="G130" s="6" t="s">
        <v>3963</v>
      </c>
      <c r="H130" s="6" t="s">
        <v>3964</v>
      </c>
      <c r="I130" s="6" t="s">
        <v>3610</v>
      </c>
      <c r="J130" s="6" t="s">
        <v>3965</v>
      </c>
      <c r="K130" s="6">
        <v>780</v>
      </c>
      <c r="L130" s="6">
        <v>146.98</v>
      </c>
      <c r="M130" s="6">
        <v>21</v>
      </c>
      <c r="N130" s="55" t="s">
        <v>333</v>
      </c>
      <c r="O130" s="55"/>
    </row>
    <row r="131" ht="16.05" customHeight="1" spans="1:15">
      <c r="A131" s="6">
        <v>60648</v>
      </c>
      <c r="B131" s="170" t="s">
        <v>3966</v>
      </c>
      <c r="C131" s="41" t="s">
        <v>3450</v>
      </c>
      <c r="D131" s="41" t="s">
        <v>3451</v>
      </c>
      <c r="E131" s="41" t="s">
        <v>292</v>
      </c>
      <c r="F131" s="41" t="s">
        <v>293</v>
      </c>
      <c r="G131" s="6" t="s">
        <v>3967</v>
      </c>
      <c r="H131" s="6" t="s">
        <v>3806</v>
      </c>
      <c r="I131" s="6" t="s">
        <v>3698</v>
      </c>
      <c r="J131" s="6" t="s">
        <v>3968</v>
      </c>
      <c r="K131" s="6">
        <v>780</v>
      </c>
      <c r="L131" s="6">
        <v>195.42</v>
      </c>
      <c r="M131" s="6">
        <v>22</v>
      </c>
      <c r="N131" s="55" t="s">
        <v>333</v>
      </c>
      <c r="O131" s="55"/>
    </row>
    <row r="132" ht="16.05" customHeight="1" spans="1:15">
      <c r="A132" s="6">
        <v>60396</v>
      </c>
      <c r="B132" s="170" t="s">
        <v>3969</v>
      </c>
      <c r="C132" s="41" t="s">
        <v>3450</v>
      </c>
      <c r="D132" s="41" t="s">
        <v>3451</v>
      </c>
      <c r="E132" s="41" t="s">
        <v>292</v>
      </c>
      <c r="F132" s="41" t="s">
        <v>293</v>
      </c>
      <c r="G132" s="6" t="s">
        <v>3970</v>
      </c>
      <c r="H132" s="6" t="s">
        <v>3896</v>
      </c>
      <c r="I132" s="6" t="s">
        <v>3943</v>
      </c>
      <c r="J132" s="6" t="s">
        <v>3971</v>
      </c>
      <c r="K132" s="6">
        <v>780</v>
      </c>
      <c r="L132" s="6">
        <v>182.54</v>
      </c>
      <c r="M132" s="6">
        <v>23</v>
      </c>
      <c r="N132" s="55" t="s">
        <v>333</v>
      </c>
      <c r="O132" s="55"/>
    </row>
    <row r="133" ht="16.05" customHeight="1" spans="1:15">
      <c r="A133" s="6">
        <v>61921</v>
      </c>
      <c r="B133" s="170" t="s">
        <v>3972</v>
      </c>
      <c r="C133" s="41" t="s">
        <v>3450</v>
      </c>
      <c r="D133" s="41" t="s">
        <v>3451</v>
      </c>
      <c r="E133" s="41" t="s">
        <v>292</v>
      </c>
      <c r="F133" s="41" t="s">
        <v>293</v>
      </c>
      <c r="G133" s="6" t="s">
        <v>3973</v>
      </c>
      <c r="H133" s="6" t="s">
        <v>3974</v>
      </c>
      <c r="I133" s="6" t="s">
        <v>3975</v>
      </c>
      <c r="J133" s="6" t="s">
        <v>3976</v>
      </c>
      <c r="K133" s="6">
        <v>780</v>
      </c>
      <c r="L133" s="6">
        <v>184.92</v>
      </c>
      <c r="M133" s="6">
        <v>24</v>
      </c>
      <c r="N133" s="55" t="s">
        <v>333</v>
      </c>
      <c r="O133" s="55"/>
    </row>
    <row r="134" ht="16.05" customHeight="1" spans="1:15">
      <c r="A134" s="6">
        <v>60798</v>
      </c>
      <c r="B134" s="170" t="s">
        <v>3977</v>
      </c>
      <c r="C134" s="41" t="s">
        <v>3450</v>
      </c>
      <c r="D134" s="41" t="s">
        <v>3451</v>
      </c>
      <c r="E134" s="41" t="s">
        <v>292</v>
      </c>
      <c r="F134" s="41" t="s">
        <v>293</v>
      </c>
      <c r="G134" s="6" t="s">
        <v>3978</v>
      </c>
      <c r="H134" s="6" t="s">
        <v>3887</v>
      </c>
      <c r="I134" s="6" t="s">
        <v>3888</v>
      </c>
      <c r="J134" s="6" t="s">
        <v>3979</v>
      </c>
      <c r="K134" s="6">
        <v>780</v>
      </c>
      <c r="L134" s="6">
        <v>178.18</v>
      </c>
      <c r="M134" s="6">
        <v>25</v>
      </c>
      <c r="N134" s="55" t="s">
        <v>333</v>
      </c>
      <c r="O134" s="55"/>
    </row>
    <row r="135" ht="16.05" customHeight="1" spans="1:15">
      <c r="A135" s="6">
        <v>60725</v>
      </c>
      <c r="B135" s="170" t="s">
        <v>3980</v>
      </c>
      <c r="C135" s="41" t="s">
        <v>3450</v>
      </c>
      <c r="D135" s="41" t="s">
        <v>3451</v>
      </c>
      <c r="E135" s="41" t="s">
        <v>292</v>
      </c>
      <c r="F135" s="41" t="s">
        <v>293</v>
      </c>
      <c r="G135" s="6" t="s">
        <v>3981</v>
      </c>
      <c r="H135" s="6" t="s">
        <v>3911</v>
      </c>
      <c r="I135" s="6" t="s">
        <v>3982</v>
      </c>
      <c r="J135" s="6" t="s">
        <v>3983</v>
      </c>
      <c r="K135" s="6">
        <v>780</v>
      </c>
      <c r="L135" s="6">
        <v>137.03</v>
      </c>
      <c r="M135" s="6">
        <v>26</v>
      </c>
      <c r="N135" s="55" t="s">
        <v>333</v>
      </c>
      <c r="O135" s="55"/>
    </row>
    <row r="136" ht="16.05" customHeight="1" spans="1:15">
      <c r="A136" s="6">
        <v>60384</v>
      </c>
      <c r="B136" s="170" t="s">
        <v>3984</v>
      </c>
      <c r="C136" s="41" t="s">
        <v>3450</v>
      </c>
      <c r="D136" s="41" t="s">
        <v>3451</v>
      </c>
      <c r="E136" s="41" t="s">
        <v>292</v>
      </c>
      <c r="F136" s="41" t="s">
        <v>293</v>
      </c>
      <c r="G136" s="6" t="s">
        <v>3985</v>
      </c>
      <c r="H136" s="6" t="s">
        <v>3896</v>
      </c>
      <c r="I136" s="6" t="s">
        <v>3943</v>
      </c>
      <c r="J136" s="6" t="s">
        <v>3986</v>
      </c>
      <c r="K136" s="6">
        <v>770</v>
      </c>
      <c r="L136" s="6">
        <v>168.35</v>
      </c>
      <c r="M136" s="6">
        <v>27</v>
      </c>
      <c r="N136" s="55" t="s">
        <v>333</v>
      </c>
      <c r="O136" s="55"/>
    </row>
    <row r="137" ht="15.75" customHeight="1" spans="1:15">
      <c r="A137" s="29">
        <v>89988</v>
      </c>
      <c r="B137" s="171" t="s">
        <v>39</v>
      </c>
      <c r="C137" s="172" t="s">
        <v>3987</v>
      </c>
      <c r="D137" s="172" t="s">
        <v>3988</v>
      </c>
      <c r="E137" s="172" t="s">
        <v>371</v>
      </c>
      <c r="F137" s="172" t="s">
        <v>372</v>
      </c>
      <c r="G137" s="29" t="s">
        <v>40</v>
      </c>
      <c r="H137" s="29" t="s">
        <v>41</v>
      </c>
      <c r="I137" s="29" t="s">
        <v>42</v>
      </c>
      <c r="J137" s="29" t="s">
        <v>43</v>
      </c>
      <c r="K137" s="29">
        <v>770</v>
      </c>
      <c r="L137" s="29">
        <v>200</v>
      </c>
      <c r="M137" s="29">
        <v>28</v>
      </c>
      <c r="N137" s="52" t="s">
        <v>1145</v>
      </c>
      <c r="O137" s="55"/>
    </row>
    <row r="138" ht="16.05" customHeight="1" spans="1:15">
      <c r="A138" s="6">
        <v>60735</v>
      </c>
      <c r="B138" s="170" t="s">
        <v>3989</v>
      </c>
      <c r="C138" s="41" t="s">
        <v>3450</v>
      </c>
      <c r="D138" s="41" t="s">
        <v>3451</v>
      </c>
      <c r="E138" s="41" t="s">
        <v>292</v>
      </c>
      <c r="F138" s="41" t="s">
        <v>293</v>
      </c>
      <c r="G138" s="6" t="s">
        <v>3990</v>
      </c>
      <c r="H138" s="6" t="s">
        <v>3911</v>
      </c>
      <c r="I138" s="6" t="s">
        <v>3982</v>
      </c>
      <c r="J138" s="6" t="s">
        <v>3991</v>
      </c>
      <c r="K138" s="6">
        <v>770</v>
      </c>
      <c r="L138" s="6">
        <v>187.58</v>
      </c>
      <c r="M138" s="6">
        <v>29</v>
      </c>
      <c r="N138" s="55" t="s">
        <v>333</v>
      </c>
      <c r="O138" s="55"/>
    </row>
    <row r="139" ht="16.05" customHeight="1" spans="1:15">
      <c r="A139" s="6">
        <v>60483</v>
      </c>
      <c r="B139" s="170" t="s">
        <v>3992</v>
      </c>
      <c r="C139" s="41" t="s">
        <v>3450</v>
      </c>
      <c r="D139" s="41" t="s">
        <v>3451</v>
      </c>
      <c r="E139" s="41" t="s">
        <v>292</v>
      </c>
      <c r="F139" s="41" t="s">
        <v>293</v>
      </c>
      <c r="G139" s="6" t="s">
        <v>3993</v>
      </c>
      <c r="H139" s="6" t="s">
        <v>3994</v>
      </c>
      <c r="I139" s="6" t="s">
        <v>3995</v>
      </c>
      <c r="J139" s="6" t="s">
        <v>3996</v>
      </c>
      <c r="K139" s="6">
        <v>765</v>
      </c>
      <c r="L139" s="6">
        <v>187.82</v>
      </c>
      <c r="M139" s="6">
        <v>30</v>
      </c>
      <c r="N139" s="55" t="s">
        <v>333</v>
      </c>
      <c r="O139" s="55"/>
    </row>
    <row r="140" ht="16.05" customHeight="1" spans="1:15">
      <c r="A140" s="6">
        <v>60684</v>
      </c>
      <c r="B140" s="170" t="s">
        <v>3997</v>
      </c>
      <c r="C140" s="41" t="s">
        <v>3450</v>
      </c>
      <c r="D140" s="41" t="s">
        <v>3451</v>
      </c>
      <c r="E140" s="41" t="s">
        <v>292</v>
      </c>
      <c r="F140" s="41" t="s">
        <v>293</v>
      </c>
      <c r="G140" s="6" t="s">
        <v>3998</v>
      </c>
      <c r="H140" s="6" t="s">
        <v>3999</v>
      </c>
      <c r="I140" s="6" t="s">
        <v>3926</v>
      </c>
      <c r="J140" s="6" t="s">
        <v>4000</v>
      </c>
      <c r="K140" s="6">
        <v>760</v>
      </c>
      <c r="L140" s="6">
        <v>218.38</v>
      </c>
      <c r="M140" s="6">
        <v>31</v>
      </c>
      <c r="N140" s="55" t="s">
        <v>333</v>
      </c>
      <c r="O140" s="55"/>
    </row>
    <row r="141" ht="16.05" customHeight="1" spans="1:15">
      <c r="A141" s="6">
        <v>60562</v>
      </c>
      <c r="B141" s="170" t="s">
        <v>4001</v>
      </c>
      <c r="C141" s="41" t="s">
        <v>3450</v>
      </c>
      <c r="D141" s="41" t="s">
        <v>3451</v>
      </c>
      <c r="E141" s="41" t="s">
        <v>292</v>
      </c>
      <c r="F141" s="41" t="s">
        <v>293</v>
      </c>
      <c r="G141" s="6" t="s">
        <v>4002</v>
      </c>
      <c r="H141" s="6" t="s">
        <v>3916</v>
      </c>
      <c r="I141" s="6" t="s">
        <v>3917</v>
      </c>
      <c r="J141" s="6" t="s">
        <v>4003</v>
      </c>
      <c r="K141" s="6">
        <v>760</v>
      </c>
      <c r="L141" s="6">
        <v>204.25</v>
      </c>
      <c r="M141" s="6">
        <v>32</v>
      </c>
      <c r="N141" s="55" t="s">
        <v>333</v>
      </c>
      <c r="O141" s="55"/>
    </row>
    <row r="142" ht="16.05" customHeight="1" spans="1:15">
      <c r="A142" s="6">
        <v>60748</v>
      </c>
      <c r="B142" s="170" t="s">
        <v>4004</v>
      </c>
      <c r="C142" s="41" t="s">
        <v>3450</v>
      </c>
      <c r="D142" s="41" t="s">
        <v>3451</v>
      </c>
      <c r="E142" s="41" t="s">
        <v>292</v>
      </c>
      <c r="F142" s="41" t="s">
        <v>293</v>
      </c>
      <c r="G142" s="6" t="s">
        <v>4005</v>
      </c>
      <c r="H142" s="6" t="s">
        <v>3892</v>
      </c>
      <c r="I142" s="6" t="s">
        <v>3893</v>
      </c>
      <c r="J142" s="6" t="s">
        <v>4005</v>
      </c>
      <c r="K142" s="6">
        <v>760</v>
      </c>
      <c r="L142" s="6">
        <v>228.89</v>
      </c>
      <c r="M142" s="6">
        <v>33</v>
      </c>
      <c r="N142" s="55" t="s">
        <v>333</v>
      </c>
      <c r="O142" s="55"/>
    </row>
    <row r="143" ht="16.05" customHeight="1" spans="1:15">
      <c r="A143" s="6">
        <v>60357</v>
      </c>
      <c r="B143" s="170" t="s">
        <v>4006</v>
      </c>
      <c r="C143" s="41" t="s">
        <v>3450</v>
      </c>
      <c r="D143" s="41" t="s">
        <v>3451</v>
      </c>
      <c r="E143" s="41" t="s">
        <v>292</v>
      </c>
      <c r="F143" s="41" t="s">
        <v>293</v>
      </c>
      <c r="G143" s="6" t="s">
        <v>4007</v>
      </c>
      <c r="H143" s="6" t="s">
        <v>3974</v>
      </c>
      <c r="I143" s="6" t="s">
        <v>3975</v>
      </c>
      <c r="J143" s="6" t="s">
        <v>4008</v>
      </c>
      <c r="K143" s="6">
        <v>760</v>
      </c>
      <c r="L143" s="6">
        <v>206.84</v>
      </c>
      <c r="M143" s="6">
        <v>34</v>
      </c>
      <c r="N143" s="55" t="s">
        <v>333</v>
      </c>
      <c r="O143" s="55"/>
    </row>
    <row r="144" ht="16.05" customHeight="1" spans="1:15">
      <c r="A144" s="6">
        <v>60895</v>
      </c>
      <c r="B144" s="170" t="s">
        <v>4009</v>
      </c>
      <c r="C144" s="41" t="s">
        <v>3450</v>
      </c>
      <c r="D144" s="41" t="s">
        <v>3451</v>
      </c>
      <c r="E144" s="41" t="s">
        <v>292</v>
      </c>
      <c r="F144" s="41" t="s">
        <v>293</v>
      </c>
      <c r="G144" s="6" t="s">
        <v>4010</v>
      </c>
      <c r="H144" s="6" t="s">
        <v>3911</v>
      </c>
      <c r="I144" s="6" t="s">
        <v>4011</v>
      </c>
      <c r="J144" s="6" t="s">
        <v>4012</v>
      </c>
      <c r="K144" s="6">
        <v>755</v>
      </c>
      <c r="L144" s="6">
        <v>100.43</v>
      </c>
      <c r="M144" s="6">
        <v>35</v>
      </c>
      <c r="N144" s="55" t="s">
        <v>333</v>
      </c>
      <c r="O144" s="55"/>
    </row>
    <row r="145" ht="16.05" customHeight="1" spans="1:15">
      <c r="A145" s="6">
        <v>60340</v>
      </c>
      <c r="B145" s="170" t="s">
        <v>4013</v>
      </c>
      <c r="C145" s="41" t="s">
        <v>3450</v>
      </c>
      <c r="D145" s="41" t="s">
        <v>3451</v>
      </c>
      <c r="E145" s="41" t="s">
        <v>292</v>
      </c>
      <c r="F145" s="41" t="s">
        <v>293</v>
      </c>
      <c r="G145" s="6" t="s">
        <v>4014</v>
      </c>
      <c r="H145" s="6" t="s">
        <v>3896</v>
      </c>
      <c r="I145" s="6" t="s">
        <v>3943</v>
      </c>
      <c r="J145" s="6" t="s">
        <v>4015</v>
      </c>
      <c r="K145" s="6">
        <v>750</v>
      </c>
      <c r="L145" s="6">
        <v>185.53</v>
      </c>
      <c r="M145" s="6">
        <v>36</v>
      </c>
      <c r="N145" s="55" t="s">
        <v>333</v>
      </c>
      <c r="O145" s="55"/>
    </row>
    <row r="146" ht="16.05" customHeight="1" spans="1:15">
      <c r="A146" s="6">
        <v>60348</v>
      </c>
      <c r="B146" s="170" t="s">
        <v>4016</v>
      </c>
      <c r="C146" s="41" t="s">
        <v>3450</v>
      </c>
      <c r="D146" s="41" t="s">
        <v>3451</v>
      </c>
      <c r="E146" s="41" t="s">
        <v>292</v>
      </c>
      <c r="F146" s="41" t="s">
        <v>293</v>
      </c>
      <c r="G146" s="6" t="s">
        <v>4017</v>
      </c>
      <c r="H146" s="6" t="s">
        <v>4018</v>
      </c>
      <c r="I146" s="6" t="s">
        <v>3975</v>
      </c>
      <c r="J146" s="6" t="s">
        <v>4019</v>
      </c>
      <c r="K146" s="6">
        <v>750</v>
      </c>
      <c r="L146" s="6">
        <v>171.48</v>
      </c>
      <c r="M146" s="6">
        <v>37</v>
      </c>
      <c r="N146" s="55" t="s">
        <v>333</v>
      </c>
      <c r="O146" s="55"/>
    </row>
    <row r="147" ht="16.05" customHeight="1" spans="1:15">
      <c r="A147" s="6">
        <v>50867</v>
      </c>
      <c r="B147" s="170" t="s">
        <v>4020</v>
      </c>
      <c r="C147" s="41" t="s">
        <v>3450</v>
      </c>
      <c r="D147" s="41" t="s">
        <v>3451</v>
      </c>
      <c r="E147" s="41" t="s">
        <v>292</v>
      </c>
      <c r="F147" s="41" t="s">
        <v>293</v>
      </c>
      <c r="G147" s="6" t="s">
        <v>4021</v>
      </c>
      <c r="H147" s="6" t="s">
        <v>4022</v>
      </c>
      <c r="I147" s="6" t="s">
        <v>4023</v>
      </c>
      <c r="J147" s="6" t="s">
        <v>4024</v>
      </c>
      <c r="K147" s="6">
        <v>750</v>
      </c>
      <c r="L147" s="6">
        <v>201.92</v>
      </c>
      <c r="M147" s="6">
        <v>38</v>
      </c>
      <c r="N147" s="55" t="s">
        <v>333</v>
      </c>
      <c r="O147" s="55"/>
    </row>
    <row r="148" ht="16.05" customHeight="1" spans="1:15">
      <c r="A148" s="6">
        <v>60573</v>
      </c>
      <c r="B148" s="170" t="s">
        <v>4025</v>
      </c>
      <c r="C148" s="41" t="s">
        <v>3450</v>
      </c>
      <c r="D148" s="41" t="s">
        <v>3451</v>
      </c>
      <c r="E148" s="41" t="s">
        <v>292</v>
      </c>
      <c r="F148" s="41" t="s">
        <v>293</v>
      </c>
      <c r="G148" s="6" t="s">
        <v>4026</v>
      </c>
      <c r="H148" s="6" t="s">
        <v>4027</v>
      </c>
      <c r="I148" s="6" t="s">
        <v>4028</v>
      </c>
      <c r="J148" s="6" t="s">
        <v>4029</v>
      </c>
      <c r="K148" s="6">
        <v>750</v>
      </c>
      <c r="L148" s="6">
        <v>240</v>
      </c>
      <c r="M148" s="6">
        <v>39</v>
      </c>
      <c r="N148" s="55" t="s">
        <v>333</v>
      </c>
      <c r="O148" s="55"/>
    </row>
    <row r="149" ht="16.05" customHeight="1" spans="1:15">
      <c r="A149" s="6">
        <v>62458</v>
      </c>
      <c r="B149" s="170" t="s">
        <v>4030</v>
      </c>
      <c r="C149" s="41" t="s">
        <v>3450</v>
      </c>
      <c r="D149" s="41" t="s">
        <v>3451</v>
      </c>
      <c r="E149" s="41" t="s">
        <v>292</v>
      </c>
      <c r="F149" s="41" t="s">
        <v>293</v>
      </c>
      <c r="G149" s="6" t="s">
        <v>4031</v>
      </c>
      <c r="H149" s="6" t="s">
        <v>4032</v>
      </c>
      <c r="I149" s="6" t="s">
        <v>4033</v>
      </c>
      <c r="J149" s="6" t="s">
        <v>4034</v>
      </c>
      <c r="K149" s="6">
        <v>740</v>
      </c>
      <c r="L149" s="6">
        <v>189.77</v>
      </c>
      <c r="M149" s="6">
        <v>40</v>
      </c>
      <c r="N149" s="55" t="s">
        <v>333</v>
      </c>
      <c r="O149" s="55"/>
    </row>
    <row r="150" ht="16.05" customHeight="1" spans="1:15">
      <c r="A150" s="6">
        <v>62265</v>
      </c>
      <c r="B150" s="170" t="s">
        <v>4035</v>
      </c>
      <c r="C150" s="41" t="s">
        <v>3450</v>
      </c>
      <c r="D150" s="41" t="s">
        <v>3451</v>
      </c>
      <c r="E150" s="41" t="s">
        <v>292</v>
      </c>
      <c r="F150" s="41" t="s">
        <v>293</v>
      </c>
      <c r="G150" s="6" t="s">
        <v>4036</v>
      </c>
      <c r="H150" s="6" t="s">
        <v>3911</v>
      </c>
      <c r="I150" s="6" t="s">
        <v>4037</v>
      </c>
      <c r="J150" s="6" t="s">
        <v>4038</v>
      </c>
      <c r="K150" s="6">
        <v>730</v>
      </c>
      <c r="L150" s="6">
        <v>200.93</v>
      </c>
      <c r="M150" s="6">
        <v>41</v>
      </c>
      <c r="N150" s="55" t="s">
        <v>333</v>
      </c>
      <c r="O150" s="55"/>
    </row>
    <row r="151" ht="16.05" customHeight="1" spans="1:15">
      <c r="A151" s="6">
        <v>60544</v>
      </c>
      <c r="B151" s="170" t="s">
        <v>4039</v>
      </c>
      <c r="C151" s="41" t="s">
        <v>3450</v>
      </c>
      <c r="D151" s="41" t="s">
        <v>3451</v>
      </c>
      <c r="E151" s="41" t="s">
        <v>292</v>
      </c>
      <c r="F151" s="41" t="s">
        <v>293</v>
      </c>
      <c r="G151" s="6" t="s">
        <v>4040</v>
      </c>
      <c r="H151" s="6" t="s">
        <v>3916</v>
      </c>
      <c r="I151" s="6" t="s">
        <v>3917</v>
      </c>
      <c r="J151" s="6" t="s">
        <v>4041</v>
      </c>
      <c r="K151" s="6">
        <v>720</v>
      </c>
      <c r="L151" s="6">
        <v>187.12</v>
      </c>
      <c r="M151" s="6">
        <v>42</v>
      </c>
      <c r="N151" s="55" t="s">
        <v>333</v>
      </c>
      <c r="O151" s="55"/>
    </row>
    <row r="152" ht="16.05" customHeight="1" spans="1:15">
      <c r="A152" s="6">
        <v>61396</v>
      </c>
      <c r="B152" s="170" t="s">
        <v>4042</v>
      </c>
      <c r="C152" s="41" t="s">
        <v>3450</v>
      </c>
      <c r="D152" s="41" t="s">
        <v>3451</v>
      </c>
      <c r="E152" s="41" t="s">
        <v>292</v>
      </c>
      <c r="F152" s="41" t="s">
        <v>293</v>
      </c>
      <c r="G152" s="6" t="s">
        <v>4043</v>
      </c>
      <c r="H152" s="6" t="s">
        <v>4044</v>
      </c>
      <c r="I152" s="6" t="s">
        <v>4033</v>
      </c>
      <c r="J152" s="6" t="s">
        <v>4045</v>
      </c>
      <c r="K152" s="6">
        <v>720</v>
      </c>
      <c r="L152" s="6">
        <v>195.38</v>
      </c>
      <c r="M152" s="6">
        <v>43</v>
      </c>
      <c r="N152" s="55" t="s">
        <v>333</v>
      </c>
      <c r="O152" s="55"/>
    </row>
    <row r="153" ht="16.05" customHeight="1" spans="1:15">
      <c r="A153" s="6">
        <v>62300</v>
      </c>
      <c r="B153" s="170" t="s">
        <v>4046</v>
      </c>
      <c r="C153" s="41" t="s">
        <v>3450</v>
      </c>
      <c r="D153" s="41" t="s">
        <v>3451</v>
      </c>
      <c r="E153" s="41" t="s">
        <v>292</v>
      </c>
      <c r="F153" s="41" t="s">
        <v>293</v>
      </c>
      <c r="G153" s="6" t="s">
        <v>4047</v>
      </c>
      <c r="H153" s="6" t="s">
        <v>4048</v>
      </c>
      <c r="I153" s="6" t="s">
        <v>3883</v>
      </c>
      <c r="J153" s="6" t="s">
        <v>4049</v>
      </c>
      <c r="K153" s="6">
        <v>720</v>
      </c>
      <c r="L153" s="6">
        <v>194.47</v>
      </c>
      <c r="M153" s="6">
        <v>44</v>
      </c>
      <c r="N153" s="55" t="s">
        <v>333</v>
      </c>
      <c r="O153" s="55"/>
    </row>
    <row r="154" ht="16.05" customHeight="1" spans="1:15">
      <c r="A154" s="6">
        <v>60416</v>
      </c>
      <c r="B154" s="170" t="s">
        <v>4050</v>
      </c>
      <c r="C154" s="41" t="s">
        <v>3450</v>
      </c>
      <c r="D154" s="41" t="s">
        <v>3451</v>
      </c>
      <c r="E154" s="41" t="s">
        <v>292</v>
      </c>
      <c r="F154" s="41" t="s">
        <v>293</v>
      </c>
      <c r="G154" s="6" t="s">
        <v>4051</v>
      </c>
      <c r="H154" s="6" t="s">
        <v>3896</v>
      </c>
      <c r="I154" s="6" t="s">
        <v>4052</v>
      </c>
      <c r="J154" s="6" t="s">
        <v>4053</v>
      </c>
      <c r="K154" s="6">
        <v>700</v>
      </c>
      <c r="L154" s="6">
        <v>174.08</v>
      </c>
      <c r="M154" s="6">
        <v>45</v>
      </c>
      <c r="N154" s="55" t="s">
        <v>333</v>
      </c>
      <c r="O154" s="55"/>
    </row>
    <row r="155" ht="16.05" customHeight="1" spans="1:15">
      <c r="A155" s="6">
        <v>62397</v>
      </c>
      <c r="B155" s="170" t="s">
        <v>4054</v>
      </c>
      <c r="C155" s="41" t="s">
        <v>3450</v>
      </c>
      <c r="D155" s="41" t="s">
        <v>3451</v>
      </c>
      <c r="E155" s="41" t="s">
        <v>292</v>
      </c>
      <c r="F155" s="41" t="s">
        <v>293</v>
      </c>
      <c r="G155" s="6" t="s">
        <v>4055</v>
      </c>
      <c r="H155" s="6" t="s">
        <v>4056</v>
      </c>
      <c r="I155" s="6" t="s">
        <v>1475</v>
      </c>
      <c r="J155" s="6" t="s">
        <v>4057</v>
      </c>
      <c r="K155" s="6">
        <v>690</v>
      </c>
      <c r="L155" s="6">
        <v>161.32</v>
      </c>
      <c r="M155" s="6">
        <v>46</v>
      </c>
      <c r="N155" s="55" t="s">
        <v>333</v>
      </c>
      <c r="O155" s="55"/>
    </row>
    <row r="156" ht="16.05" customHeight="1" spans="1:15">
      <c r="A156" s="6">
        <v>60221</v>
      </c>
      <c r="B156" s="170" t="s">
        <v>4058</v>
      </c>
      <c r="C156" s="41" t="s">
        <v>3450</v>
      </c>
      <c r="D156" s="41" t="s">
        <v>3451</v>
      </c>
      <c r="E156" s="41" t="s">
        <v>292</v>
      </c>
      <c r="F156" s="41" t="s">
        <v>293</v>
      </c>
      <c r="G156" s="6" t="s">
        <v>4059</v>
      </c>
      <c r="H156" s="6" t="s">
        <v>577</v>
      </c>
      <c r="I156" s="6" t="s">
        <v>4060</v>
      </c>
      <c r="J156" s="6" t="s">
        <v>4061</v>
      </c>
      <c r="K156" s="6">
        <v>690</v>
      </c>
      <c r="L156" s="6">
        <v>168.45</v>
      </c>
      <c r="M156" s="6">
        <v>47</v>
      </c>
      <c r="N156" s="55" t="s">
        <v>333</v>
      </c>
      <c r="O156" s="55"/>
    </row>
    <row r="157" ht="16.05" customHeight="1" spans="1:15">
      <c r="A157" s="6">
        <v>61218</v>
      </c>
      <c r="B157" s="170" t="s">
        <v>4062</v>
      </c>
      <c r="C157" s="41" t="s">
        <v>3450</v>
      </c>
      <c r="D157" s="41" t="s">
        <v>3451</v>
      </c>
      <c r="E157" s="41" t="s">
        <v>292</v>
      </c>
      <c r="F157" s="41" t="s">
        <v>293</v>
      </c>
      <c r="G157" s="6" t="s">
        <v>4063</v>
      </c>
      <c r="H157" s="6" t="s">
        <v>4064</v>
      </c>
      <c r="I157" s="6" t="s">
        <v>4065</v>
      </c>
      <c r="J157" s="6" t="s">
        <v>4066</v>
      </c>
      <c r="K157" s="6">
        <v>690</v>
      </c>
      <c r="L157" s="6">
        <v>183.61</v>
      </c>
      <c r="M157" s="6">
        <v>48</v>
      </c>
      <c r="N157" s="55" t="s">
        <v>333</v>
      </c>
      <c r="O157" s="55"/>
    </row>
    <row r="158" ht="16.05" customHeight="1" spans="1:15">
      <c r="A158" s="6">
        <v>60231</v>
      </c>
      <c r="B158" s="170" t="s">
        <v>4067</v>
      </c>
      <c r="C158" s="41" t="s">
        <v>3450</v>
      </c>
      <c r="D158" s="41" t="s">
        <v>3451</v>
      </c>
      <c r="E158" s="41" t="s">
        <v>292</v>
      </c>
      <c r="F158" s="41" t="s">
        <v>293</v>
      </c>
      <c r="G158" s="6" t="s">
        <v>4068</v>
      </c>
      <c r="H158" s="6" t="s">
        <v>577</v>
      </c>
      <c r="I158" s="6" t="s">
        <v>4069</v>
      </c>
      <c r="J158" s="6" t="s">
        <v>4070</v>
      </c>
      <c r="K158" s="6">
        <v>690</v>
      </c>
      <c r="L158" s="6">
        <v>187.37</v>
      </c>
      <c r="M158" s="6">
        <v>49</v>
      </c>
      <c r="N158" s="55" t="s">
        <v>333</v>
      </c>
      <c r="O158" s="55"/>
    </row>
    <row r="159" ht="16.05" customHeight="1" spans="1:15">
      <c r="A159" s="6">
        <v>60403</v>
      </c>
      <c r="B159" s="170" t="s">
        <v>4071</v>
      </c>
      <c r="C159" s="41" t="s">
        <v>3450</v>
      </c>
      <c r="D159" s="41" t="s">
        <v>3451</v>
      </c>
      <c r="E159" s="41" t="s">
        <v>292</v>
      </c>
      <c r="F159" s="41" t="s">
        <v>293</v>
      </c>
      <c r="G159" s="6" t="s">
        <v>4072</v>
      </c>
      <c r="H159" s="6" t="s">
        <v>3896</v>
      </c>
      <c r="I159" s="6" t="s">
        <v>4052</v>
      </c>
      <c r="J159" s="6" t="s">
        <v>4073</v>
      </c>
      <c r="K159" s="6">
        <v>690</v>
      </c>
      <c r="L159" s="6">
        <v>191.17</v>
      </c>
      <c r="M159" s="6">
        <v>50</v>
      </c>
      <c r="N159" s="55" t="s">
        <v>333</v>
      </c>
      <c r="O159" s="55"/>
    </row>
    <row r="160" ht="16.05" customHeight="1" spans="1:15">
      <c r="A160" s="6">
        <v>60772</v>
      </c>
      <c r="B160" s="170" t="s">
        <v>4074</v>
      </c>
      <c r="C160" s="41" t="s">
        <v>3450</v>
      </c>
      <c r="D160" s="41" t="s">
        <v>3451</v>
      </c>
      <c r="E160" s="41" t="s">
        <v>292</v>
      </c>
      <c r="F160" s="41" t="s">
        <v>293</v>
      </c>
      <c r="G160" s="6" t="s">
        <v>4075</v>
      </c>
      <c r="H160" s="6" t="s">
        <v>3892</v>
      </c>
      <c r="I160" s="6" t="s">
        <v>3893</v>
      </c>
      <c r="J160" s="6" t="s">
        <v>4075</v>
      </c>
      <c r="K160" s="6">
        <v>690</v>
      </c>
      <c r="L160" s="6">
        <v>212.83</v>
      </c>
      <c r="M160" s="6">
        <v>51</v>
      </c>
      <c r="N160" s="55" t="s">
        <v>333</v>
      </c>
      <c r="O160" s="55"/>
    </row>
    <row r="161" ht="16.05" customHeight="1" spans="1:15">
      <c r="A161" s="6">
        <v>60891</v>
      </c>
      <c r="B161" s="170" t="s">
        <v>4076</v>
      </c>
      <c r="C161" s="41" t="s">
        <v>3450</v>
      </c>
      <c r="D161" s="41" t="s">
        <v>3451</v>
      </c>
      <c r="E161" s="41" t="s">
        <v>292</v>
      </c>
      <c r="F161" s="41" t="s">
        <v>293</v>
      </c>
      <c r="G161" s="6" t="s">
        <v>4077</v>
      </c>
      <c r="H161" s="6" t="s">
        <v>4078</v>
      </c>
      <c r="I161" s="6" t="s">
        <v>3926</v>
      </c>
      <c r="J161" s="6" t="s">
        <v>4079</v>
      </c>
      <c r="K161" s="6">
        <v>690</v>
      </c>
      <c r="L161" s="6">
        <v>213.95</v>
      </c>
      <c r="M161" s="6">
        <v>52</v>
      </c>
      <c r="N161" s="55" t="s">
        <v>333</v>
      </c>
      <c r="O161" s="55"/>
    </row>
    <row r="162" ht="16.05" customHeight="1" spans="1:15">
      <c r="A162" s="6">
        <v>61236</v>
      </c>
      <c r="B162" s="170" t="s">
        <v>4080</v>
      </c>
      <c r="C162" s="41" t="s">
        <v>3450</v>
      </c>
      <c r="D162" s="41" t="s">
        <v>3451</v>
      </c>
      <c r="E162" s="41" t="s">
        <v>292</v>
      </c>
      <c r="F162" s="41" t="s">
        <v>293</v>
      </c>
      <c r="G162" s="6" t="s">
        <v>4081</v>
      </c>
      <c r="H162" s="6" t="s">
        <v>4082</v>
      </c>
      <c r="I162" s="6" t="s">
        <v>4083</v>
      </c>
      <c r="J162" s="6" t="s">
        <v>4084</v>
      </c>
      <c r="K162" s="6">
        <v>690</v>
      </c>
      <c r="L162" s="6">
        <v>145.23</v>
      </c>
      <c r="M162" s="6">
        <v>53</v>
      </c>
      <c r="N162" s="55" t="s">
        <v>333</v>
      </c>
      <c r="O162" s="55"/>
    </row>
    <row r="163" ht="16.05" customHeight="1" spans="1:15">
      <c r="A163" s="6">
        <v>62332</v>
      </c>
      <c r="B163" s="170" t="s">
        <v>4085</v>
      </c>
      <c r="C163" s="41" t="s">
        <v>3450</v>
      </c>
      <c r="D163" s="41" t="s">
        <v>3451</v>
      </c>
      <c r="E163" s="41" t="s">
        <v>292</v>
      </c>
      <c r="F163" s="41" t="s">
        <v>293</v>
      </c>
      <c r="G163" s="6" t="s">
        <v>4086</v>
      </c>
      <c r="H163" s="6" t="s">
        <v>4086</v>
      </c>
      <c r="I163" s="6" t="s">
        <v>3883</v>
      </c>
      <c r="J163" s="6" t="s">
        <v>4087</v>
      </c>
      <c r="K163" s="6">
        <v>690</v>
      </c>
      <c r="L163" s="6">
        <v>224.58</v>
      </c>
      <c r="M163" s="6">
        <v>54</v>
      </c>
      <c r="N163" s="55" t="s">
        <v>333</v>
      </c>
      <c r="O163" s="55"/>
    </row>
    <row r="164" ht="16.05" customHeight="1" spans="1:15">
      <c r="A164" s="6">
        <v>60803</v>
      </c>
      <c r="B164" s="170" t="s">
        <v>4088</v>
      </c>
      <c r="C164" s="41" t="s">
        <v>3450</v>
      </c>
      <c r="D164" s="41" t="s">
        <v>3451</v>
      </c>
      <c r="E164" s="41" t="s">
        <v>292</v>
      </c>
      <c r="F164" s="41" t="s">
        <v>293</v>
      </c>
      <c r="G164" s="6" t="s">
        <v>4089</v>
      </c>
      <c r="H164" s="6" t="s">
        <v>3892</v>
      </c>
      <c r="I164" s="6" t="s">
        <v>3893</v>
      </c>
      <c r="J164" s="6" t="s">
        <v>4089</v>
      </c>
      <c r="K164" s="6">
        <v>690</v>
      </c>
      <c r="L164" s="6">
        <v>152.19</v>
      </c>
      <c r="M164" s="6">
        <v>55</v>
      </c>
      <c r="N164" s="55" t="s">
        <v>333</v>
      </c>
      <c r="O164" s="55"/>
    </row>
    <row r="165" ht="16.05" customHeight="1" spans="1:15">
      <c r="A165" s="6">
        <v>60785</v>
      </c>
      <c r="B165" s="170" t="s">
        <v>4090</v>
      </c>
      <c r="C165" s="41" t="s">
        <v>3450</v>
      </c>
      <c r="D165" s="41" t="s">
        <v>3451</v>
      </c>
      <c r="E165" s="41" t="s">
        <v>292</v>
      </c>
      <c r="F165" s="41" t="s">
        <v>293</v>
      </c>
      <c r="G165" s="6" t="s">
        <v>4091</v>
      </c>
      <c r="H165" s="6" t="s">
        <v>3892</v>
      </c>
      <c r="I165" s="6" t="s">
        <v>3893</v>
      </c>
      <c r="J165" s="6" t="s">
        <v>4091</v>
      </c>
      <c r="K165" s="6">
        <v>690</v>
      </c>
      <c r="L165" s="6">
        <v>204.24</v>
      </c>
      <c r="M165" s="6">
        <v>56</v>
      </c>
      <c r="N165" s="55" t="s">
        <v>368</v>
      </c>
      <c r="O165" s="55"/>
    </row>
    <row r="166" ht="16.05" customHeight="1" spans="1:15">
      <c r="A166" s="6">
        <v>60521</v>
      </c>
      <c r="B166" s="170" t="s">
        <v>4092</v>
      </c>
      <c r="C166" s="41" t="s">
        <v>3450</v>
      </c>
      <c r="D166" s="41" t="s">
        <v>3451</v>
      </c>
      <c r="E166" s="41" t="s">
        <v>292</v>
      </c>
      <c r="F166" s="41" t="s">
        <v>293</v>
      </c>
      <c r="G166" s="6" t="s">
        <v>4093</v>
      </c>
      <c r="H166" s="6" t="s">
        <v>4094</v>
      </c>
      <c r="I166" s="6" t="s">
        <v>4095</v>
      </c>
      <c r="J166" s="6" t="s">
        <v>4096</v>
      </c>
      <c r="K166" s="6">
        <v>690</v>
      </c>
      <c r="L166" s="6">
        <v>220.45</v>
      </c>
      <c r="M166" s="6">
        <v>57</v>
      </c>
      <c r="N166" s="55" t="s">
        <v>368</v>
      </c>
      <c r="O166" s="55"/>
    </row>
    <row r="167" ht="16.05" customHeight="1" spans="1:15">
      <c r="A167" s="6">
        <v>61227</v>
      </c>
      <c r="B167" s="170" t="s">
        <v>4097</v>
      </c>
      <c r="C167" s="41" t="s">
        <v>3450</v>
      </c>
      <c r="D167" s="41" t="s">
        <v>3451</v>
      </c>
      <c r="E167" s="41" t="s">
        <v>292</v>
      </c>
      <c r="F167" s="41" t="s">
        <v>293</v>
      </c>
      <c r="G167" s="6" t="s">
        <v>4098</v>
      </c>
      <c r="H167" s="6" t="s">
        <v>4099</v>
      </c>
      <c r="I167" s="6" t="s">
        <v>4100</v>
      </c>
      <c r="J167" s="6" t="s">
        <v>4101</v>
      </c>
      <c r="K167" s="6">
        <v>690</v>
      </c>
      <c r="L167" s="6">
        <v>180.86</v>
      </c>
      <c r="M167" s="6">
        <v>58</v>
      </c>
      <c r="N167" s="55" t="s">
        <v>368</v>
      </c>
      <c r="O167" s="55"/>
    </row>
    <row r="168" ht="16.05" customHeight="1" spans="1:15">
      <c r="A168" s="6">
        <v>60525</v>
      </c>
      <c r="B168" s="170" t="s">
        <v>4102</v>
      </c>
      <c r="C168" s="41" t="s">
        <v>3450</v>
      </c>
      <c r="D168" s="41" t="s">
        <v>3451</v>
      </c>
      <c r="E168" s="41" t="s">
        <v>292</v>
      </c>
      <c r="F168" s="41" t="s">
        <v>293</v>
      </c>
      <c r="G168" s="6" t="s">
        <v>4103</v>
      </c>
      <c r="H168" s="6" t="s">
        <v>4104</v>
      </c>
      <c r="I168" s="6" t="s">
        <v>4105</v>
      </c>
      <c r="J168" s="6" t="s">
        <v>4106</v>
      </c>
      <c r="K168" s="6">
        <v>690</v>
      </c>
      <c r="L168" s="6">
        <v>126.96</v>
      </c>
      <c r="M168" s="6">
        <v>59</v>
      </c>
      <c r="N168" s="55" t="s">
        <v>368</v>
      </c>
      <c r="O168" s="55"/>
    </row>
    <row r="169" ht="16.05" customHeight="1" spans="1:15">
      <c r="A169" s="6">
        <v>61003</v>
      </c>
      <c r="B169" s="170" t="s">
        <v>4107</v>
      </c>
      <c r="C169" s="41" t="s">
        <v>3450</v>
      </c>
      <c r="D169" s="41" t="s">
        <v>3451</v>
      </c>
      <c r="E169" s="41" t="s">
        <v>292</v>
      </c>
      <c r="F169" s="41" t="s">
        <v>293</v>
      </c>
      <c r="G169" s="6" t="s">
        <v>4108</v>
      </c>
      <c r="H169" s="6" t="s">
        <v>4109</v>
      </c>
      <c r="I169" s="6" t="s">
        <v>4110</v>
      </c>
      <c r="J169" s="6" t="s">
        <v>4111</v>
      </c>
      <c r="K169" s="6">
        <v>690</v>
      </c>
      <c r="L169" s="6">
        <v>188.9</v>
      </c>
      <c r="M169" s="6">
        <v>60</v>
      </c>
      <c r="N169" s="55" t="s">
        <v>368</v>
      </c>
      <c r="O169" s="55"/>
    </row>
    <row r="170" ht="16.05" customHeight="1" spans="1:15">
      <c r="A170" s="6">
        <v>62028</v>
      </c>
      <c r="B170" s="170" t="s">
        <v>4112</v>
      </c>
      <c r="C170" s="41" t="s">
        <v>3450</v>
      </c>
      <c r="D170" s="41" t="s">
        <v>3451</v>
      </c>
      <c r="E170" s="41" t="s">
        <v>292</v>
      </c>
      <c r="F170" s="41" t="s">
        <v>293</v>
      </c>
      <c r="G170" s="6" t="s">
        <v>4113</v>
      </c>
      <c r="H170" s="6" t="s">
        <v>4114</v>
      </c>
      <c r="I170" s="6" t="s">
        <v>4115</v>
      </c>
      <c r="J170" s="6" t="s">
        <v>4116</v>
      </c>
      <c r="K170" s="6">
        <v>690</v>
      </c>
      <c r="L170" s="6">
        <v>220.82</v>
      </c>
      <c r="M170" s="6">
        <v>61</v>
      </c>
      <c r="N170" s="55" t="s">
        <v>368</v>
      </c>
      <c r="O170" s="55"/>
    </row>
    <row r="171" ht="16.05" customHeight="1" spans="1:15">
      <c r="A171" s="6">
        <v>62447</v>
      </c>
      <c r="B171" s="170" t="s">
        <v>4117</v>
      </c>
      <c r="C171" s="41" t="s">
        <v>3450</v>
      </c>
      <c r="D171" s="41" t="s">
        <v>3451</v>
      </c>
      <c r="E171" s="41" t="s">
        <v>292</v>
      </c>
      <c r="F171" s="41" t="s">
        <v>293</v>
      </c>
      <c r="G171" s="6" t="s">
        <v>4118</v>
      </c>
      <c r="H171" s="6" t="s">
        <v>4119</v>
      </c>
      <c r="I171" s="6" t="s">
        <v>1475</v>
      </c>
      <c r="J171" s="6" t="s">
        <v>4120</v>
      </c>
      <c r="K171" s="6">
        <v>690</v>
      </c>
      <c r="L171" s="6">
        <v>152.89</v>
      </c>
      <c r="M171" s="6">
        <v>62</v>
      </c>
      <c r="N171" s="55" t="s">
        <v>368</v>
      </c>
      <c r="O171" s="55"/>
    </row>
    <row r="172" ht="16.05" customHeight="1" spans="1:15">
      <c r="A172" s="6">
        <v>60541</v>
      </c>
      <c r="B172" s="170" t="s">
        <v>4121</v>
      </c>
      <c r="C172" s="41" t="s">
        <v>3450</v>
      </c>
      <c r="D172" s="41" t="s">
        <v>3451</v>
      </c>
      <c r="E172" s="41" t="s">
        <v>292</v>
      </c>
      <c r="F172" s="41" t="s">
        <v>293</v>
      </c>
      <c r="G172" s="6" t="s">
        <v>4122</v>
      </c>
      <c r="H172" s="6" t="s">
        <v>4123</v>
      </c>
      <c r="I172" s="6" t="s">
        <v>3926</v>
      </c>
      <c r="J172" s="6" t="s">
        <v>4124</v>
      </c>
      <c r="K172" s="6">
        <v>690</v>
      </c>
      <c r="L172" s="6">
        <v>196.69</v>
      </c>
      <c r="M172" s="6">
        <v>63</v>
      </c>
      <c r="N172" s="55" t="s">
        <v>368</v>
      </c>
      <c r="O172" s="55"/>
    </row>
    <row r="173" ht="16.05" customHeight="1" spans="1:15">
      <c r="A173" s="6">
        <v>62643</v>
      </c>
      <c r="B173" s="170" t="s">
        <v>4125</v>
      </c>
      <c r="C173" s="41" t="s">
        <v>3450</v>
      </c>
      <c r="D173" s="41" t="s">
        <v>3451</v>
      </c>
      <c r="E173" s="41" t="s">
        <v>292</v>
      </c>
      <c r="F173" s="41" t="s">
        <v>293</v>
      </c>
      <c r="G173" s="6" t="s">
        <v>4126</v>
      </c>
      <c r="H173" s="6" t="s">
        <v>4127</v>
      </c>
      <c r="I173" s="6" t="s">
        <v>4128</v>
      </c>
      <c r="J173" s="6" t="s">
        <v>4129</v>
      </c>
      <c r="K173" s="6">
        <v>690</v>
      </c>
      <c r="L173" s="6">
        <v>240</v>
      </c>
      <c r="M173" s="6">
        <v>64</v>
      </c>
      <c r="N173" s="55" t="s">
        <v>368</v>
      </c>
      <c r="O173" s="55"/>
    </row>
    <row r="174" ht="16.05" customHeight="1" spans="1:15">
      <c r="A174" s="6">
        <v>62509</v>
      </c>
      <c r="B174" s="170" t="s">
        <v>4130</v>
      </c>
      <c r="C174" s="41" t="s">
        <v>3450</v>
      </c>
      <c r="D174" s="41" t="s">
        <v>3451</v>
      </c>
      <c r="E174" s="41" t="s">
        <v>292</v>
      </c>
      <c r="F174" s="41" t="s">
        <v>293</v>
      </c>
      <c r="G174" s="6" t="s">
        <v>4131</v>
      </c>
      <c r="H174" s="6" t="s">
        <v>4132</v>
      </c>
      <c r="I174" s="6" t="s">
        <v>3883</v>
      </c>
      <c r="J174" s="6" t="s">
        <v>4133</v>
      </c>
      <c r="K174" s="6">
        <v>690</v>
      </c>
      <c r="L174" s="6">
        <v>230.35</v>
      </c>
      <c r="M174" s="6">
        <v>65</v>
      </c>
      <c r="N174" s="55" t="s">
        <v>368</v>
      </c>
      <c r="O174" s="55"/>
    </row>
    <row r="175" ht="16.05" customHeight="1" spans="1:15">
      <c r="A175" s="6">
        <v>61115</v>
      </c>
      <c r="B175" s="170" t="s">
        <v>4134</v>
      </c>
      <c r="C175" s="41" t="s">
        <v>3450</v>
      </c>
      <c r="D175" s="41" t="s">
        <v>3451</v>
      </c>
      <c r="E175" s="41" t="s">
        <v>292</v>
      </c>
      <c r="F175" s="41" t="s">
        <v>293</v>
      </c>
      <c r="G175" s="6" t="s">
        <v>4135</v>
      </c>
      <c r="H175" s="6" t="s">
        <v>3911</v>
      </c>
      <c r="I175" s="6" t="s">
        <v>4136</v>
      </c>
      <c r="J175" s="6" t="s">
        <v>4137</v>
      </c>
      <c r="K175" s="6">
        <v>690</v>
      </c>
      <c r="L175" s="6">
        <v>189.84</v>
      </c>
      <c r="M175" s="6">
        <v>66</v>
      </c>
      <c r="N175" s="55" t="s">
        <v>368</v>
      </c>
      <c r="O175" s="55"/>
    </row>
    <row r="176" ht="16.05" customHeight="1" spans="1:15">
      <c r="A176" s="6">
        <v>60734</v>
      </c>
      <c r="B176" s="170" t="s">
        <v>4138</v>
      </c>
      <c r="C176" s="41" t="s">
        <v>3450</v>
      </c>
      <c r="D176" s="41" t="s">
        <v>3451</v>
      </c>
      <c r="E176" s="41" t="s">
        <v>292</v>
      </c>
      <c r="F176" s="41" t="s">
        <v>293</v>
      </c>
      <c r="G176" s="6" t="s">
        <v>4139</v>
      </c>
      <c r="H176" s="6" t="s">
        <v>3892</v>
      </c>
      <c r="I176" s="6" t="s">
        <v>3893</v>
      </c>
      <c r="J176" s="6" t="s">
        <v>4139</v>
      </c>
      <c r="K176" s="6">
        <v>685</v>
      </c>
      <c r="L176" s="6">
        <v>232.3</v>
      </c>
      <c r="M176" s="6">
        <v>67</v>
      </c>
      <c r="N176" s="55" t="s">
        <v>368</v>
      </c>
      <c r="O176" s="55"/>
    </row>
    <row r="177" ht="16.05" customHeight="1" spans="1:15">
      <c r="A177" s="6">
        <v>61223</v>
      </c>
      <c r="B177" s="170" t="s">
        <v>4140</v>
      </c>
      <c r="C177" s="41" t="s">
        <v>3450</v>
      </c>
      <c r="D177" s="41" t="s">
        <v>3451</v>
      </c>
      <c r="E177" s="41" t="s">
        <v>292</v>
      </c>
      <c r="F177" s="41" t="s">
        <v>293</v>
      </c>
      <c r="G177" s="6" t="s">
        <v>4141</v>
      </c>
      <c r="H177" s="6" t="s">
        <v>4142</v>
      </c>
      <c r="I177" s="6" t="s">
        <v>4143</v>
      </c>
      <c r="J177" s="6" t="s">
        <v>4144</v>
      </c>
      <c r="K177" s="6">
        <v>680</v>
      </c>
      <c r="L177" s="6">
        <v>192.48</v>
      </c>
      <c r="M177" s="6">
        <v>68</v>
      </c>
      <c r="N177" s="55" t="s">
        <v>368</v>
      </c>
      <c r="O177" s="55"/>
    </row>
    <row r="178" ht="16.05" customHeight="1" spans="1:15">
      <c r="A178" s="6">
        <v>60229</v>
      </c>
      <c r="B178" s="170" t="s">
        <v>4145</v>
      </c>
      <c r="C178" s="41" t="s">
        <v>3450</v>
      </c>
      <c r="D178" s="41" t="s">
        <v>3451</v>
      </c>
      <c r="E178" s="41" t="s">
        <v>292</v>
      </c>
      <c r="F178" s="41" t="s">
        <v>293</v>
      </c>
      <c r="G178" s="6" t="s">
        <v>4146</v>
      </c>
      <c r="H178" s="6" t="s">
        <v>4147</v>
      </c>
      <c r="I178" s="6" t="s">
        <v>4148</v>
      </c>
      <c r="J178" s="6" t="s">
        <v>4149</v>
      </c>
      <c r="K178" s="6">
        <v>680</v>
      </c>
      <c r="L178" s="6">
        <v>227.74</v>
      </c>
      <c r="M178" s="6">
        <v>69</v>
      </c>
      <c r="N178" s="55" t="s">
        <v>368</v>
      </c>
      <c r="O178" s="55"/>
    </row>
    <row r="179" ht="16.05" customHeight="1" spans="1:15">
      <c r="A179" s="6">
        <v>50881</v>
      </c>
      <c r="B179" s="170" t="s">
        <v>4150</v>
      </c>
      <c r="C179" s="41" t="s">
        <v>3450</v>
      </c>
      <c r="D179" s="41" t="s">
        <v>3451</v>
      </c>
      <c r="E179" s="41" t="s">
        <v>292</v>
      </c>
      <c r="F179" s="41" t="s">
        <v>293</v>
      </c>
      <c r="G179" s="6" t="s">
        <v>4151</v>
      </c>
      <c r="H179" s="6" t="s">
        <v>4152</v>
      </c>
      <c r="I179" s="6" t="s">
        <v>4153</v>
      </c>
      <c r="J179" s="6" t="s">
        <v>4154</v>
      </c>
      <c r="K179" s="6">
        <v>670</v>
      </c>
      <c r="L179" s="6">
        <v>212.55</v>
      </c>
      <c r="M179" s="6">
        <v>70</v>
      </c>
      <c r="N179" s="55" t="s">
        <v>368</v>
      </c>
      <c r="O179" s="55"/>
    </row>
    <row r="180" ht="16.05" customHeight="1" spans="1:15">
      <c r="A180" s="6">
        <v>60123</v>
      </c>
      <c r="B180" s="170" t="s">
        <v>4155</v>
      </c>
      <c r="C180" s="41" t="s">
        <v>3450</v>
      </c>
      <c r="D180" s="41" t="s">
        <v>3451</v>
      </c>
      <c r="E180" s="41" t="s">
        <v>292</v>
      </c>
      <c r="F180" s="41" t="s">
        <v>293</v>
      </c>
      <c r="G180" s="6" t="s">
        <v>4156</v>
      </c>
      <c r="H180" s="6" t="s">
        <v>4157</v>
      </c>
      <c r="I180" s="6" t="s">
        <v>4158</v>
      </c>
      <c r="J180" s="6" t="s">
        <v>4156</v>
      </c>
      <c r="K180" s="6">
        <v>670</v>
      </c>
      <c r="L180" s="6">
        <v>239.45</v>
      </c>
      <c r="M180" s="6">
        <v>71</v>
      </c>
      <c r="N180" s="55" t="s">
        <v>368</v>
      </c>
      <c r="O180" s="55"/>
    </row>
    <row r="181" ht="16.05" customHeight="1" spans="1:15">
      <c r="A181" s="6">
        <v>60655</v>
      </c>
      <c r="B181" s="170" t="s">
        <v>4159</v>
      </c>
      <c r="C181" s="41" t="s">
        <v>3450</v>
      </c>
      <c r="D181" s="41" t="s">
        <v>3451</v>
      </c>
      <c r="E181" s="41" t="s">
        <v>292</v>
      </c>
      <c r="F181" s="41" t="s">
        <v>293</v>
      </c>
      <c r="G181" s="6" t="s">
        <v>4160</v>
      </c>
      <c r="H181" s="6" t="s">
        <v>4161</v>
      </c>
      <c r="I181" s="6" t="s">
        <v>4162</v>
      </c>
      <c r="J181" s="6" t="s">
        <v>4163</v>
      </c>
      <c r="K181" s="6">
        <v>670</v>
      </c>
      <c r="L181" s="6">
        <v>184.62</v>
      </c>
      <c r="M181" s="6">
        <v>72</v>
      </c>
      <c r="N181" s="55" t="s">
        <v>368</v>
      </c>
      <c r="O181" s="55"/>
    </row>
    <row r="182" ht="16.05" customHeight="1" spans="1:15">
      <c r="A182" s="6">
        <v>61225</v>
      </c>
      <c r="B182" s="170" t="s">
        <v>4164</v>
      </c>
      <c r="C182" s="41" t="s">
        <v>3450</v>
      </c>
      <c r="D182" s="41" t="s">
        <v>3451</v>
      </c>
      <c r="E182" s="41" t="s">
        <v>292</v>
      </c>
      <c r="F182" s="41" t="s">
        <v>293</v>
      </c>
      <c r="G182" s="6" t="s">
        <v>4165</v>
      </c>
      <c r="H182" s="6" t="s">
        <v>4166</v>
      </c>
      <c r="I182" s="6" t="s">
        <v>4167</v>
      </c>
      <c r="J182" s="6" t="s">
        <v>4168</v>
      </c>
      <c r="K182" s="6">
        <v>670</v>
      </c>
      <c r="L182" s="6">
        <v>158.85</v>
      </c>
      <c r="M182" s="6">
        <v>73</v>
      </c>
      <c r="N182" s="55" t="s">
        <v>368</v>
      </c>
      <c r="O182" s="55"/>
    </row>
    <row r="183" ht="16.05" customHeight="1" spans="1:15">
      <c r="A183" s="6">
        <v>62320</v>
      </c>
      <c r="B183" s="170" t="s">
        <v>4169</v>
      </c>
      <c r="C183" s="41" t="s">
        <v>3450</v>
      </c>
      <c r="D183" s="41" t="s">
        <v>3451</v>
      </c>
      <c r="E183" s="41" t="s">
        <v>292</v>
      </c>
      <c r="F183" s="41" t="s">
        <v>293</v>
      </c>
      <c r="G183" s="6" t="s">
        <v>4170</v>
      </c>
      <c r="H183" s="6" t="s">
        <v>3882</v>
      </c>
      <c r="I183" s="6" t="s">
        <v>3883</v>
      </c>
      <c r="J183" s="6" t="s">
        <v>4171</v>
      </c>
      <c r="K183" s="6">
        <v>665</v>
      </c>
      <c r="L183" s="6">
        <v>207.61</v>
      </c>
      <c r="M183" s="6">
        <v>74</v>
      </c>
      <c r="N183" s="55" t="s">
        <v>368</v>
      </c>
      <c r="O183" s="55"/>
    </row>
    <row r="184" ht="16.05" customHeight="1" spans="1:15">
      <c r="A184" s="6">
        <v>50848</v>
      </c>
      <c r="B184" s="170" t="s">
        <v>4172</v>
      </c>
      <c r="C184" s="41" t="s">
        <v>3450</v>
      </c>
      <c r="D184" s="41" t="s">
        <v>3451</v>
      </c>
      <c r="E184" s="41" t="s">
        <v>292</v>
      </c>
      <c r="F184" s="41" t="s">
        <v>293</v>
      </c>
      <c r="G184" s="6" t="s">
        <v>4173</v>
      </c>
      <c r="H184" s="6" t="s">
        <v>4152</v>
      </c>
      <c r="I184" s="6" t="s">
        <v>4153</v>
      </c>
      <c r="J184" s="6" t="s">
        <v>4174</v>
      </c>
      <c r="K184" s="6">
        <v>665</v>
      </c>
      <c r="L184" s="6">
        <v>233.4</v>
      </c>
      <c r="M184" s="6">
        <v>75</v>
      </c>
      <c r="N184" s="55" t="s">
        <v>368</v>
      </c>
      <c r="O184" s="55"/>
    </row>
    <row r="185" ht="16.05" customHeight="1" spans="1:15">
      <c r="A185" s="29">
        <v>90317</v>
      </c>
      <c r="B185" s="171" t="s">
        <v>4175</v>
      </c>
      <c r="C185" s="172" t="s">
        <v>3987</v>
      </c>
      <c r="D185" s="172" t="s">
        <v>3988</v>
      </c>
      <c r="E185" s="172" t="s">
        <v>371</v>
      </c>
      <c r="F185" s="172" t="s">
        <v>372</v>
      </c>
      <c r="G185" s="29" t="s">
        <v>4176</v>
      </c>
      <c r="H185" s="29" t="s">
        <v>4177</v>
      </c>
      <c r="I185" s="29" t="s">
        <v>4178</v>
      </c>
      <c r="J185" s="29" t="s">
        <v>4179</v>
      </c>
      <c r="K185" s="29">
        <v>660</v>
      </c>
      <c r="L185" s="29">
        <v>233.11</v>
      </c>
      <c r="M185" s="29">
        <v>76</v>
      </c>
      <c r="N185" s="10" t="s">
        <v>373</v>
      </c>
      <c r="O185" s="55"/>
    </row>
    <row r="186" ht="16.05" customHeight="1" spans="1:15">
      <c r="A186" s="6">
        <v>60604</v>
      </c>
      <c r="B186" s="170" t="s">
        <v>4180</v>
      </c>
      <c r="C186" s="41" t="s">
        <v>3450</v>
      </c>
      <c r="D186" s="41" t="s">
        <v>3451</v>
      </c>
      <c r="E186" s="41" t="s">
        <v>292</v>
      </c>
      <c r="F186" s="41" t="s">
        <v>293</v>
      </c>
      <c r="G186" s="6" t="s">
        <v>4181</v>
      </c>
      <c r="H186" s="6" t="s">
        <v>4182</v>
      </c>
      <c r="I186" s="6" t="s">
        <v>3926</v>
      </c>
      <c r="J186" s="6" t="s">
        <v>4183</v>
      </c>
      <c r="K186" s="6">
        <v>660</v>
      </c>
      <c r="L186" s="6">
        <v>240</v>
      </c>
      <c r="M186" s="6">
        <v>77</v>
      </c>
      <c r="N186" s="55" t="s">
        <v>368</v>
      </c>
      <c r="O186" s="55"/>
    </row>
    <row r="187" ht="16.05" customHeight="1" spans="1:15">
      <c r="A187" s="6">
        <v>62430</v>
      </c>
      <c r="B187" s="170" t="s">
        <v>4184</v>
      </c>
      <c r="C187" s="41" t="s">
        <v>3450</v>
      </c>
      <c r="D187" s="41" t="s">
        <v>3451</v>
      </c>
      <c r="E187" s="41" t="s">
        <v>292</v>
      </c>
      <c r="F187" s="41" t="s">
        <v>293</v>
      </c>
      <c r="G187" s="6" t="s">
        <v>4185</v>
      </c>
      <c r="H187" s="6" t="s">
        <v>4056</v>
      </c>
      <c r="I187" s="6" t="s">
        <v>1475</v>
      </c>
      <c r="J187" s="6" t="s">
        <v>4186</v>
      </c>
      <c r="K187" s="6">
        <v>660</v>
      </c>
      <c r="L187" s="6">
        <v>222.19</v>
      </c>
      <c r="M187" s="6">
        <v>78</v>
      </c>
      <c r="N187" s="55" t="s">
        <v>368</v>
      </c>
      <c r="O187" s="55"/>
    </row>
    <row r="188" ht="16.05" customHeight="1" spans="1:15">
      <c r="A188" s="6">
        <v>61221</v>
      </c>
      <c r="B188" s="170" t="s">
        <v>4187</v>
      </c>
      <c r="C188" s="41" t="s">
        <v>3450</v>
      </c>
      <c r="D188" s="41" t="s">
        <v>3451</v>
      </c>
      <c r="E188" s="41" t="s">
        <v>292</v>
      </c>
      <c r="F188" s="41" t="s">
        <v>293</v>
      </c>
      <c r="G188" s="6" t="s">
        <v>4188</v>
      </c>
      <c r="H188" s="6" t="s">
        <v>4064</v>
      </c>
      <c r="I188" s="6" t="s">
        <v>4065</v>
      </c>
      <c r="J188" s="6" t="s">
        <v>4189</v>
      </c>
      <c r="K188" s="6">
        <v>650</v>
      </c>
      <c r="L188" s="6">
        <v>180.96</v>
      </c>
      <c r="M188" s="6">
        <v>79</v>
      </c>
      <c r="N188" s="55" t="s">
        <v>368</v>
      </c>
      <c r="O188" s="55"/>
    </row>
    <row r="189" ht="16.05" customHeight="1" spans="1:15">
      <c r="A189" s="173">
        <v>61984</v>
      </c>
      <c r="B189" s="174" t="s">
        <v>4190</v>
      </c>
      <c r="C189" s="175" t="s">
        <v>3450</v>
      </c>
      <c r="D189" s="175" t="s">
        <v>3451</v>
      </c>
      <c r="E189" s="175" t="s">
        <v>292</v>
      </c>
      <c r="F189" s="175" t="s">
        <v>293</v>
      </c>
      <c r="G189" s="173" t="s">
        <v>4191</v>
      </c>
      <c r="H189" s="173" t="s">
        <v>4192</v>
      </c>
      <c r="I189" s="173" t="s">
        <v>4115</v>
      </c>
      <c r="J189" s="173" t="s">
        <v>4193</v>
      </c>
      <c r="K189" s="173">
        <v>640</v>
      </c>
      <c r="L189" s="173">
        <v>227.45</v>
      </c>
      <c r="M189" s="173">
        <v>80</v>
      </c>
      <c r="N189" s="176" t="s">
        <v>368</v>
      </c>
      <c r="O189" s="55"/>
    </row>
    <row r="190" ht="16.05" customHeight="1" spans="1:15">
      <c r="A190" s="6">
        <v>60404</v>
      </c>
      <c r="B190" s="170" t="s">
        <v>4194</v>
      </c>
      <c r="C190" s="41" t="s">
        <v>3450</v>
      </c>
      <c r="D190" s="41" t="s">
        <v>3451</v>
      </c>
      <c r="E190" s="41" t="s">
        <v>292</v>
      </c>
      <c r="F190" s="41" t="s">
        <v>293</v>
      </c>
      <c r="G190" s="6" t="s">
        <v>4195</v>
      </c>
      <c r="H190" s="6" t="s">
        <v>4196</v>
      </c>
      <c r="I190" s="6" t="s">
        <v>4095</v>
      </c>
      <c r="J190" s="6" t="s">
        <v>4197</v>
      </c>
      <c r="K190" s="6">
        <v>640</v>
      </c>
      <c r="L190" s="6">
        <v>213.99</v>
      </c>
      <c r="M190" s="6">
        <v>81</v>
      </c>
      <c r="N190" s="55" t="s">
        <v>368</v>
      </c>
      <c r="O190" s="55"/>
    </row>
    <row r="191" ht="16.05" customHeight="1" spans="1:15">
      <c r="A191" s="6">
        <v>60512</v>
      </c>
      <c r="B191" s="170" t="s">
        <v>4198</v>
      </c>
      <c r="C191" s="41" t="s">
        <v>3450</v>
      </c>
      <c r="D191" s="41" t="s">
        <v>3451</v>
      </c>
      <c r="E191" s="41" t="s">
        <v>292</v>
      </c>
      <c r="F191" s="41" t="s">
        <v>293</v>
      </c>
      <c r="G191" s="6" t="s">
        <v>4199</v>
      </c>
      <c r="H191" s="6" t="s">
        <v>4200</v>
      </c>
      <c r="I191" s="6" t="s">
        <v>4201</v>
      </c>
      <c r="J191" s="6" t="s">
        <v>4202</v>
      </c>
      <c r="K191" s="6">
        <v>640</v>
      </c>
      <c r="L191" s="6">
        <v>170.38</v>
      </c>
      <c r="M191" s="6">
        <v>82</v>
      </c>
      <c r="N191" s="55" t="s">
        <v>368</v>
      </c>
      <c r="O191" s="55"/>
    </row>
    <row r="192" ht="16.05" customHeight="1" spans="1:15">
      <c r="A192" s="6">
        <v>61217</v>
      </c>
      <c r="B192" s="170" t="s">
        <v>4203</v>
      </c>
      <c r="C192" s="41" t="s">
        <v>3450</v>
      </c>
      <c r="D192" s="41" t="s">
        <v>3451</v>
      </c>
      <c r="E192" s="41" t="s">
        <v>292</v>
      </c>
      <c r="F192" s="41" t="s">
        <v>293</v>
      </c>
      <c r="G192" s="6" t="s">
        <v>4204</v>
      </c>
      <c r="H192" s="6" t="s">
        <v>4205</v>
      </c>
      <c r="I192" s="6" t="s">
        <v>4206</v>
      </c>
      <c r="J192" s="6" t="s">
        <v>4207</v>
      </c>
      <c r="K192" s="6">
        <v>630</v>
      </c>
      <c r="L192" s="6">
        <v>188.18</v>
      </c>
      <c r="M192" s="6">
        <v>83</v>
      </c>
      <c r="N192" s="55" t="s">
        <v>368</v>
      </c>
      <c r="O192" s="55"/>
    </row>
    <row r="193" ht="16.05" customHeight="1" spans="1:15">
      <c r="A193" s="6">
        <v>60500</v>
      </c>
      <c r="B193" s="170" t="s">
        <v>4208</v>
      </c>
      <c r="C193" s="41" t="s">
        <v>3450</v>
      </c>
      <c r="D193" s="41" t="s">
        <v>3451</v>
      </c>
      <c r="E193" s="41" t="s">
        <v>292</v>
      </c>
      <c r="F193" s="41" t="s">
        <v>293</v>
      </c>
      <c r="G193" s="6" t="s">
        <v>4209</v>
      </c>
      <c r="H193" s="6" t="s">
        <v>4104</v>
      </c>
      <c r="I193" s="6" t="s">
        <v>4210</v>
      </c>
      <c r="J193" s="6" t="s">
        <v>4211</v>
      </c>
      <c r="K193" s="6">
        <v>630</v>
      </c>
      <c r="L193" s="6">
        <v>184.61</v>
      </c>
      <c r="M193" s="6">
        <v>84</v>
      </c>
      <c r="N193" s="55" t="s">
        <v>368</v>
      </c>
      <c r="O193" s="55"/>
    </row>
    <row r="194" ht="16.05" customHeight="1" spans="1:15">
      <c r="A194" s="6">
        <v>60986</v>
      </c>
      <c r="B194" s="170" t="s">
        <v>4212</v>
      </c>
      <c r="C194" s="41" t="s">
        <v>3450</v>
      </c>
      <c r="D194" s="41" t="s">
        <v>3451</v>
      </c>
      <c r="E194" s="41" t="s">
        <v>292</v>
      </c>
      <c r="F194" s="41" t="s">
        <v>293</v>
      </c>
      <c r="G194" s="6" t="s">
        <v>4213</v>
      </c>
      <c r="H194" s="6" t="s">
        <v>4214</v>
      </c>
      <c r="I194" s="6" t="s">
        <v>4110</v>
      </c>
      <c r="J194" s="6" t="s">
        <v>4215</v>
      </c>
      <c r="K194" s="6">
        <v>630</v>
      </c>
      <c r="L194" s="6">
        <v>217.92</v>
      </c>
      <c r="M194" s="6">
        <v>85</v>
      </c>
      <c r="N194" s="55" t="s">
        <v>368</v>
      </c>
      <c r="O194" s="55"/>
    </row>
    <row r="195" ht="16.05" customHeight="1" spans="1:15">
      <c r="A195" s="6">
        <v>50812</v>
      </c>
      <c r="B195" s="170" t="s">
        <v>4216</v>
      </c>
      <c r="C195" s="41" t="s">
        <v>3450</v>
      </c>
      <c r="D195" s="41" t="s">
        <v>3451</v>
      </c>
      <c r="E195" s="41" t="s">
        <v>292</v>
      </c>
      <c r="F195" s="41" t="s">
        <v>293</v>
      </c>
      <c r="G195" s="6" t="s">
        <v>4217</v>
      </c>
      <c r="H195" s="6" t="s">
        <v>4218</v>
      </c>
      <c r="I195" s="6" t="s">
        <v>4219</v>
      </c>
      <c r="J195" s="6" t="s">
        <v>4220</v>
      </c>
      <c r="K195" s="6">
        <v>625</v>
      </c>
      <c r="L195" s="6">
        <v>220.72</v>
      </c>
      <c r="M195" s="6">
        <v>86</v>
      </c>
      <c r="N195" s="55" t="s">
        <v>368</v>
      </c>
      <c r="O195" s="55"/>
    </row>
    <row r="196" ht="16.05" customHeight="1" spans="1:15">
      <c r="A196" s="6">
        <v>61662</v>
      </c>
      <c r="B196" s="170" t="s">
        <v>4221</v>
      </c>
      <c r="C196" s="41" t="s">
        <v>3450</v>
      </c>
      <c r="D196" s="41" t="s">
        <v>3451</v>
      </c>
      <c r="E196" s="41" t="s">
        <v>292</v>
      </c>
      <c r="F196" s="41" t="s">
        <v>293</v>
      </c>
      <c r="G196" s="6" t="s">
        <v>4222</v>
      </c>
      <c r="H196" s="6" t="s">
        <v>4223</v>
      </c>
      <c r="I196" s="6" t="s">
        <v>4224</v>
      </c>
      <c r="J196" s="6" t="s">
        <v>4225</v>
      </c>
      <c r="K196" s="6">
        <v>615</v>
      </c>
      <c r="L196" s="6">
        <v>233.41</v>
      </c>
      <c r="M196" s="6">
        <v>87</v>
      </c>
      <c r="N196" s="55" t="s">
        <v>368</v>
      </c>
      <c r="O196" s="55"/>
    </row>
    <row r="197" ht="16.05" customHeight="1" spans="1:15">
      <c r="A197" s="6">
        <v>61302</v>
      </c>
      <c r="B197" s="170" t="s">
        <v>4226</v>
      </c>
      <c r="C197" s="41" t="s">
        <v>3450</v>
      </c>
      <c r="D197" s="41" t="s">
        <v>3451</v>
      </c>
      <c r="E197" s="41" t="s">
        <v>292</v>
      </c>
      <c r="F197" s="41" t="s">
        <v>293</v>
      </c>
      <c r="G197" s="6" t="s">
        <v>4227</v>
      </c>
      <c r="H197" s="6" t="s">
        <v>4044</v>
      </c>
      <c r="I197" s="6" t="s">
        <v>4033</v>
      </c>
      <c r="J197" s="6" t="s">
        <v>4228</v>
      </c>
      <c r="K197" s="6">
        <v>610</v>
      </c>
      <c r="L197" s="6">
        <v>193.59</v>
      </c>
      <c r="M197" s="6">
        <v>88</v>
      </c>
      <c r="N197" s="55" t="s">
        <v>368</v>
      </c>
      <c r="O197" s="55"/>
    </row>
    <row r="198" ht="16.05" customHeight="1" spans="1:15">
      <c r="A198" s="6">
        <v>60468</v>
      </c>
      <c r="B198" s="170" t="s">
        <v>4229</v>
      </c>
      <c r="C198" s="41" t="s">
        <v>3450</v>
      </c>
      <c r="D198" s="41" t="s">
        <v>3451</v>
      </c>
      <c r="E198" s="41" t="s">
        <v>292</v>
      </c>
      <c r="F198" s="41" t="s">
        <v>293</v>
      </c>
      <c r="G198" s="6" t="s">
        <v>4230</v>
      </c>
      <c r="H198" s="6" t="s">
        <v>3666</v>
      </c>
      <c r="I198" s="6" t="s">
        <v>3615</v>
      </c>
      <c r="J198" s="6" t="s">
        <v>4231</v>
      </c>
      <c r="K198" s="6">
        <v>605</v>
      </c>
      <c r="L198" s="6">
        <v>212.98</v>
      </c>
      <c r="M198" s="6">
        <v>89</v>
      </c>
      <c r="N198" s="55" t="s">
        <v>368</v>
      </c>
      <c r="O198" s="55"/>
    </row>
    <row r="199" ht="16.05" customHeight="1" spans="1:15">
      <c r="A199" s="6">
        <v>60230</v>
      </c>
      <c r="B199" s="170" t="s">
        <v>4232</v>
      </c>
      <c r="C199" s="41" t="s">
        <v>3450</v>
      </c>
      <c r="D199" s="41" t="s">
        <v>3451</v>
      </c>
      <c r="E199" s="41" t="s">
        <v>292</v>
      </c>
      <c r="F199" s="41" t="s">
        <v>293</v>
      </c>
      <c r="G199" s="6" t="s">
        <v>4233</v>
      </c>
      <c r="H199" s="6" t="s">
        <v>4234</v>
      </c>
      <c r="I199" s="6" t="s">
        <v>4235</v>
      </c>
      <c r="J199" s="6" t="s">
        <v>4236</v>
      </c>
      <c r="K199" s="6">
        <v>600</v>
      </c>
      <c r="L199" s="6">
        <v>160.64</v>
      </c>
      <c r="M199" s="6">
        <v>90</v>
      </c>
      <c r="N199" s="55" t="s">
        <v>368</v>
      </c>
      <c r="O199" s="55"/>
    </row>
    <row r="200" ht="16.05" customHeight="1" spans="1:15">
      <c r="A200" s="6">
        <v>62012</v>
      </c>
      <c r="B200" s="170" t="s">
        <v>4237</v>
      </c>
      <c r="C200" s="41" t="s">
        <v>3450</v>
      </c>
      <c r="D200" s="41" t="s">
        <v>3451</v>
      </c>
      <c r="E200" s="41" t="s">
        <v>292</v>
      </c>
      <c r="F200" s="41" t="s">
        <v>293</v>
      </c>
      <c r="G200" s="6" t="s">
        <v>4238</v>
      </c>
      <c r="H200" s="6" t="s">
        <v>4239</v>
      </c>
      <c r="I200" s="6" t="s">
        <v>4115</v>
      </c>
      <c r="J200" s="6" t="s">
        <v>4240</v>
      </c>
      <c r="K200" s="6">
        <v>590</v>
      </c>
      <c r="L200" s="6">
        <v>240</v>
      </c>
      <c r="M200" s="6">
        <v>91</v>
      </c>
      <c r="N200" s="55" t="s">
        <v>368</v>
      </c>
      <c r="O200" s="55"/>
    </row>
    <row r="201" ht="16.05" customHeight="1" spans="1:15">
      <c r="A201" s="29">
        <v>90087</v>
      </c>
      <c r="B201" s="171" t="s">
        <v>4241</v>
      </c>
      <c r="C201" s="172" t="s">
        <v>3987</v>
      </c>
      <c r="D201" s="172" t="s">
        <v>3988</v>
      </c>
      <c r="E201" s="172" t="s">
        <v>371</v>
      </c>
      <c r="F201" s="172" t="s">
        <v>372</v>
      </c>
      <c r="G201" s="29" t="s">
        <v>4242</v>
      </c>
      <c r="H201" s="29" t="s">
        <v>41</v>
      </c>
      <c r="I201" s="29" t="s">
        <v>252</v>
      </c>
      <c r="J201" s="29" t="s">
        <v>4243</v>
      </c>
      <c r="K201" s="29">
        <v>580</v>
      </c>
      <c r="L201" s="29">
        <v>192.79</v>
      </c>
      <c r="M201" s="29">
        <v>92</v>
      </c>
      <c r="N201" s="10" t="s">
        <v>373</v>
      </c>
      <c r="O201" s="55"/>
    </row>
    <row r="202" ht="16.05" customHeight="1" spans="1:15">
      <c r="A202" s="6">
        <v>60385</v>
      </c>
      <c r="B202" s="170" t="s">
        <v>4244</v>
      </c>
      <c r="C202" s="41" t="s">
        <v>3450</v>
      </c>
      <c r="D202" s="41" t="s">
        <v>3451</v>
      </c>
      <c r="E202" s="41" t="s">
        <v>292</v>
      </c>
      <c r="F202" s="41" t="s">
        <v>293</v>
      </c>
      <c r="G202" s="6" t="s">
        <v>4245</v>
      </c>
      <c r="H202" s="6" t="s">
        <v>4246</v>
      </c>
      <c r="I202" s="6" t="s">
        <v>4247</v>
      </c>
      <c r="J202" s="6" t="s">
        <v>4248</v>
      </c>
      <c r="K202" s="6">
        <v>580</v>
      </c>
      <c r="L202" s="6">
        <v>234.14</v>
      </c>
      <c r="M202" s="6">
        <v>93</v>
      </c>
      <c r="N202" s="55" t="s">
        <v>368</v>
      </c>
      <c r="O202" s="55"/>
    </row>
    <row r="203" ht="16.05" customHeight="1" spans="1:15">
      <c r="A203" s="6">
        <v>62473</v>
      </c>
      <c r="B203" s="170" t="s">
        <v>4249</v>
      </c>
      <c r="C203" s="41" t="s">
        <v>3450</v>
      </c>
      <c r="D203" s="41" t="s">
        <v>3451</v>
      </c>
      <c r="E203" s="41" t="s">
        <v>292</v>
      </c>
      <c r="F203" s="41" t="s">
        <v>293</v>
      </c>
      <c r="G203" s="6" t="s">
        <v>4250</v>
      </c>
      <c r="H203" s="6" t="s">
        <v>4032</v>
      </c>
      <c r="I203" s="6" t="s">
        <v>4033</v>
      </c>
      <c r="J203" s="6" t="s">
        <v>4251</v>
      </c>
      <c r="K203" s="6">
        <v>560</v>
      </c>
      <c r="L203" s="6">
        <v>201.75</v>
      </c>
      <c r="M203" s="6">
        <v>94</v>
      </c>
      <c r="N203" s="55" t="s">
        <v>368</v>
      </c>
      <c r="O203" s="55"/>
    </row>
    <row r="204" ht="16.05" customHeight="1" spans="1:15">
      <c r="A204" s="29">
        <v>90067</v>
      </c>
      <c r="B204" s="171" t="s">
        <v>4252</v>
      </c>
      <c r="C204" s="172" t="s">
        <v>3987</v>
      </c>
      <c r="D204" s="172" t="s">
        <v>3988</v>
      </c>
      <c r="E204" s="172" t="s">
        <v>371</v>
      </c>
      <c r="F204" s="172" t="s">
        <v>372</v>
      </c>
      <c r="G204" s="29" t="s">
        <v>4253</v>
      </c>
      <c r="H204" s="29" t="s">
        <v>41</v>
      </c>
      <c r="I204" s="29" t="s">
        <v>252</v>
      </c>
      <c r="J204" s="29" t="s">
        <v>4254</v>
      </c>
      <c r="K204" s="29" t="s">
        <v>4255</v>
      </c>
      <c r="L204" s="29">
        <v>237.39</v>
      </c>
      <c r="M204" s="29">
        <v>95</v>
      </c>
      <c r="N204" s="10" t="s">
        <v>373</v>
      </c>
      <c r="O204" s="55"/>
    </row>
    <row r="205" ht="16.05" customHeight="1" spans="1:15">
      <c r="A205" s="29">
        <v>71388</v>
      </c>
      <c r="B205" s="171" t="s">
        <v>45</v>
      </c>
      <c r="C205" s="172" t="s">
        <v>3987</v>
      </c>
      <c r="D205" s="172" t="s">
        <v>3988</v>
      </c>
      <c r="E205" s="172" t="s">
        <v>371</v>
      </c>
      <c r="F205" s="172" t="s">
        <v>372</v>
      </c>
      <c r="G205" s="29" t="s">
        <v>46</v>
      </c>
      <c r="H205" s="29" t="s">
        <v>47</v>
      </c>
      <c r="I205" s="29" t="s">
        <v>48</v>
      </c>
      <c r="J205" s="29" t="s">
        <v>49</v>
      </c>
      <c r="K205" s="29">
        <v>540</v>
      </c>
      <c r="L205" s="29">
        <v>238.42</v>
      </c>
      <c r="M205" s="29">
        <v>96</v>
      </c>
      <c r="N205" s="10" t="s">
        <v>373</v>
      </c>
      <c r="O205" s="55"/>
    </row>
    <row r="206" ht="16.05" customHeight="1" spans="1:15">
      <c r="A206" s="6">
        <v>60302</v>
      </c>
      <c r="B206" s="170" t="s">
        <v>4256</v>
      </c>
      <c r="C206" s="41" t="s">
        <v>3450</v>
      </c>
      <c r="D206" s="41" t="s">
        <v>3451</v>
      </c>
      <c r="E206" s="41" t="s">
        <v>292</v>
      </c>
      <c r="F206" s="41" t="s">
        <v>293</v>
      </c>
      <c r="G206" s="6" t="s">
        <v>4257</v>
      </c>
      <c r="H206" s="6" t="s">
        <v>3670</v>
      </c>
      <c r="I206" s="6" t="s">
        <v>3671</v>
      </c>
      <c r="J206" s="6" t="s">
        <v>4258</v>
      </c>
      <c r="K206" s="6">
        <v>530</v>
      </c>
      <c r="L206" s="6">
        <v>233.74</v>
      </c>
      <c r="M206" s="6">
        <v>97</v>
      </c>
      <c r="N206" s="55" t="s">
        <v>368</v>
      </c>
      <c r="O206" s="55"/>
    </row>
    <row r="207" ht="16.05" customHeight="1" spans="1:15">
      <c r="A207" s="6">
        <v>61401</v>
      </c>
      <c r="B207" s="170" t="s">
        <v>4259</v>
      </c>
      <c r="C207" s="41" t="s">
        <v>3450</v>
      </c>
      <c r="D207" s="41" t="s">
        <v>3451</v>
      </c>
      <c r="E207" s="41" t="s">
        <v>292</v>
      </c>
      <c r="F207" s="41" t="s">
        <v>293</v>
      </c>
      <c r="G207" s="6" t="s">
        <v>4260</v>
      </c>
      <c r="H207" s="6" t="s">
        <v>4261</v>
      </c>
      <c r="I207" s="6" t="s">
        <v>4262</v>
      </c>
      <c r="J207" s="6" t="s">
        <v>4263</v>
      </c>
      <c r="K207" s="6">
        <v>490</v>
      </c>
      <c r="L207" s="6">
        <v>240</v>
      </c>
      <c r="M207" s="6">
        <v>98</v>
      </c>
      <c r="N207" s="55" t="s">
        <v>368</v>
      </c>
      <c r="O207" s="55"/>
    </row>
    <row r="208" ht="16.05" customHeight="1" spans="1:15">
      <c r="A208" s="6">
        <v>61458</v>
      </c>
      <c r="B208" s="170" t="s">
        <v>4264</v>
      </c>
      <c r="C208" s="41" t="s">
        <v>3450</v>
      </c>
      <c r="D208" s="41" t="s">
        <v>3451</v>
      </c>
      <c r="E208" s="41" t="s">
        <v>292</v>
      </c>
      <c r="F208" s="41" t="s">
        <v>293</v>
      </c>
      <c r="G208" s="6" t="s">
        <v>4265</v>
      </c>
      <c r="H208" s="6" t="s">
        <v>4261</v>
      </c>
      <c r="I208" s="6" t="s">
        <v>4262</v>
      </c>
      <c r="J208" s="6" t="s">
        <v>4266</v>
      </c>
      <c r="K208" s="6">
        <v>420</v>
      </c>
      <c r="L208" s="6">
        <v>240</v>
      </c>
      <c r="M208" s="6">
        <v>99</v>
      </c>
      <c r="N208" s="55" t="s">
        <v>368</v>
      </c>
      <c r="O208" s="55"/>
    </row>
    <row r="209" ht="16.05" customHeight="1" spans="1:15">
      <c r="A209" s="6">
        <v>61632</v>
      </c>
      <c r="B209" s="170" t="s">
        <v>4267</v>
      </c>
      <c r="C209" s="41" t="s">
        <v>3450</v>
      </c>
      <c r="D209" s="41" t="s">
        <v>3451</v>
      </c>
      <c r="E209" s="41" t="s">
        <v>292</v>
      </c>
      <c r="F209" s="41" t="s">
        <v>293</v>
      </c>
      <c r="G209" s="6" t="s">
        <v>4268</v>
      </c>
      <c r="H209" s="6" t="s">
        <v>4261</v>
      </c>
      <c r="I209" s="6" t="s">
        <v>4262</v>
      </c>
      <c r="J209" s="6" t="s">
        <v>4269</v>
      </c>
      <c r="K209" s="6">
        <v>400</v>
      </c>
      <c r="L209" s="6">
        <v>240</v>
      </c>
      <c r="M209" s="6">
        <v>100</v>
      </c>
      <c r="N209" s="55" t="s">
        <v>368</v>
      </c>
      <c r="O209" s="55"/>
    </row>
    <row r="210" ht="16.05" customHeight="1" spans="1:15">
      <c r="A210" s="29">
        <v>90300</v>
      </c>
      <c r="B210" s="171" t="s">
        <v>4270</v>
      </c>
      <c r="C210" s="172" t="s">
        <v>3987</v>
      </c>
      <c r="D210" s="172" t="s">
        <v>3988</v>
      </c>
      <c r="E210" s="172" t="s">
        <v>371</v>
      </c>
      <c r="F210" s="172" t="s">
        <v>372</v>
      </c>
      <c r="G210" s="29" t="s">
        <v>4271</v>
      </c>
      <c r="H210" s="29" t="s">
        <v>4177</v>
      </c>
      <c r="I210" s="29" t="s">
        <v>4178</v>
      </c>
      <c r="J210" s="29" t="s">
        <v>4272</v>
      </c>
      <c r="K210" s="29">
        <v>390</v>
      </c>
      <c r="L210" s="29">
        <v>228.64</v>
      </c>
      <c r="M210" s="29">
        <v>101</v>
      </c>
      <c r="N210" s="10" t="s">
        <v>373</v>
      </c>
      <c r="O210" s="55"/>
    </row>
    <row r="211" ht="16.05" customHeight="1" spans="1:15">
      <c r="A211" s="6">
        <v>60114</v>
      </c>
      <c r="B211" s="170" t="s">
        <v>4273</v>
      </c>
      <c r="C211" s="41" t="s">
        <v>3450</v>
      </c>
      <c r="D211" s="41" t="s">
        <v>3451</v>
      </c>
      <c r="E211" s="41" t="s">
        <v>292</v>
      </c>
      <c r="F211" s="41" t="s">
        <v>293</v>
      </c>
      <c r="G211" s="6" t="s">
        <v>4274</v>
      </c>
      <c r="H211" s="6" t="s">
        <v>4275</v>
      </c>
      <c r="I211" s="6" t="s">
        <v>4158</v>
      </c>
      <c r="J211" s="6" t="s">
        <v>4274</v>
      </c>
      <c r="K211" s="6">
        <v>380</v>
      </c>
      <c r="L211" s="6">
        <v>240</v>
      </c>
      <c r="M211" s="6">
        <v>102</v>
      </c>
      <c r="N211" s="55" t="s">
        <v>368</v>
      </c>
      <c r="O211" s="55"/>
    </row>
    <row r="212" ht="16.05" customHeight="1" spans="1:15">
      <c r="A212" s="6">
        <v>61392</v>
      </c>
      <c r="B212" s="170" t="s">
        <v>4276</v>
      </c>
      <c r="C212" s="41" t="s">
        <v>3450</v>
      </c>
      <c r="D212" s="41" t="s">
        <v>3451</v>
      </c>
      <c r="E212" s="41" t="s">
        <v>292</v>
      </c>
      <c r="F212" s="41" t="s">
        <v>293</v>
      </c>
      <c r="G212" s="6" t="s">
        <v>4277</v>
      </c>
      <c r="H212" s="6" t="s">
        <v>4278</v>
      </c>
      <c r="I212" s="6" t="s">
        <v>4279</v>
      </c>
      <c r="J212" s="6" t="s">
        <v>4280</v>
      </c>
      <c r="K212" s="6">
        <v>350</v>
      </c>
      <c r="L212" s="6">
        <v>234.04</v>
      </c>
      <c r="M212" s="6">
        <v>103</v>
      </c>
      <c r="N212" s="55" t="s">
        <v>368</v>
      </c>
      <c r="O212" s="55"/>
    </row>
    <row r="213" ht="16.05" customHeight="1" spans="1:15">
      <c r="A213" s="29">
        <v>90123</v>
      </c>
      <c r="B213" s="171" t="s">
        <v>4281</v>
      </c>
      <c r="C213" s="172" t="s">
        <v>3987</v>
      </c>
      <c r="D213" s="172" t="s">
        <v>3988</v>
      </c>
      <c r="E213" s="172" t="s">
        <v>371</v>
      </c>
      <c r="F213" s="172" t="s">
        <v>372</v>
      </c>
      <c r="G213" s="29" t="s">
        <v>4282</v>
      </c>
      <c r="H213" s="29" t="s">
        <v>4283</v>
      </c>
      <c r="I213" s="29" t="s">
        <v>4284</v>
      </c>
      <c r="J213" s="29" t="s">
        <v>4285</v>
      </c>
      <c r="K213" s="29">
        <v>345</v>
      </c>
      <c r="L213" s="29">
        <v>240</v>
      </c>
      <c r="M213" s="29">
        <v>104</v>
      </c>
      <c r="N213" s="10" t="s">
        <v>373</v>
      </c>
      <c r="O213" s="55"/>
    </row>
    <row r="214" ht="16.05" customHeight="1" spans="1:15">
      <c r="A214" s="6">
        <v>62193</v>
      </c>
      <c r="B214" s="170" t="s">
        <v>4286</v>
      </c>
      <c r="C214" s="41" t="s">
        <v>3450</v>
      </c>
      <c r="D214" s="41" t="s">
        <v>3451</v>
      </c>
      <c r="E214" s="41" t="s">
        <v>292</v>
      </c>
      <c r="F214" s="41" t="s">
        <v>293</v>
      </c>
      <c r="G214" s="6" t="s">
        <v>4287</v>
      </c>
      <c r="H214" s="6" t="s">
        <v>4288</v>
      </c>
      <c r="I214" s="6" t="s">
        <v>4289</v>
      </c>
      <c r="J214" s="6" t="s">
        <v>4290</v>
      </c>
      <c r="K214" s="6">
        <v>320</v>
      </c>
      <c r="L214" s="6">
        <v>239.49</v>
      </c>
      <c r="M214" s="6">
        <v>105</v>
      </c>
      <c r="N214" s="55" t="s">
        <v>368</v>
      </c>
      <c r="O214" s="55"/>
    </row>
    <row r="215" ht="16.05" customHeight="1" spans="1:15">
      <c r="A215" s="6">
        <v>50931</v>
      </c>
      <c r="B215" s="170" t="s">
        <v>4291</v>
      </c>
      <c r="C215" s="41" t="s">
        <v>3450</v>
      </c>
      <c r="D215" s="41" t="s">
        <v>3451</v>
      </c>
      <c r="E215" s="41" t="s">
        <v>292</v>
      </c>
      <c r="F215" s="41" t="s">
        <v>293</v>
      </c>
      <c r="G215" s="6" t="s">
        <v>4292</v>
      </c>
      <c r="H215" s="6" t="s">
        <v>4293</v>
      </c>
      <c r="I215" s="6" t="s">
        <v>4153</v>
      </c>
      <c r="J215" s="6" t="s">
        <v>4294</v>
      </c>
      <c r="K215" s="6">
        <v>260</v>
      </c>
      <c r="L215" s="6">
        <v>196.85</v>
      </c>
      <c r="M215" s="6">
        <v>106</v>
      </c>
      <c r="N215" s="55" t="s">
        <v>368</v>
      </c>
      <c r="O215" s="55"/>
    </row>
    <row r="216" ht="16.05" customHeight="1" spans="1:15">
      <c r="A216" s="6">
        <v>61489</v>
      </c>
      <c r="B216" s="170" t="s">
        <v>4295</v>
      </c>
      <c r="C216" s="41" t="s">
        <v>3450</v>
      </c>
      <c r="D216" s="41" t="s">
        <v>3451</v>
      </c>
      <c r="E216" s="41" t="s">
        <v>292</v>
      </c>
      <c r="F216" s="41" t="s">
        <v>293</v>
      </c>
      <c r="G216" s="6" t="s">
        <v>4296</v>
      </c>
      <c r="H216" s="6" t="s">
        <v>4261</v>
      </c>
      <c r="I216" s="6" t="s">
        <v>4262</v>
      </c>
      <c r="J216" s="6" t="s">
        <v>4297</v>
      </c>
      <c r="K216" s="6">
        <v>245</v>
      </c>
      <c r="L216" s="6">
        <v>223.2</v>
      </c>
      <c r="M216" s="6">
        <v>107</v>
      </c>
      <c r="N216" s="55" t="s">
        <v>368</v>
      </c>
      <c r="O216" s="55"/>
    </row>
    <row r="217" ht="16.05" customHeight="1" spans="1:15">
      <c r="A217" s="6">
        <v>60782</v>
      </c>
      <c r="B217" s="170" t="s">
        <v>4298</v>
      </c>
      <c r="C217" s="41" t="s">
        <v>3450</v>
      </c>
      <c r="D217" s="41" t="s">
        <v>3451</v>
      </c>
      <c r="E217" s="41" t="s">
        <v>292</v>
      </c>
      <c r="F217" s="41" t="s">
        <v>293</v>
      </c>
      <c r="G217" s="6" t="s">
        <v>4299</v>
      </c>
      <c r="H217" s="6" t="s">
        <v>3892</v>
      </c>
      <c r="I217" s="6" t="s">
        <v>3893</v>
      </c>
      <c r="J217" s="6" t="s">
        <v>4299</v>
      </c>
      <c r="K217" s="6">
        <v>160</v>
      </c>
      <c r="L217" s="6">
        <v>159.75</v>
      </c>
      <c r="M217" s="6">
        <v>108</v>
      </c>
      <c r="N217" s="55" t="s">
        <v>368</v>
      </c>
      <c r="O217" s="55"/>
    </row>
    <row r="218" ht="16.05" customHeight="1" spans="1:15">
      <c r="A218" s="6">
        <v>61935</v>
      </c>
      <c r="B218" s="170" t="s">
        <v>4300</v>
      </c>
      <c r="C218" s="41" t="s">
        <v>3450</v>
      </c>
      <c r="D218" s="41" t="s">
        <v>3451</v>
      </c>
      <c r="E218" s="41" t="s">
        <v>292</v>
      </c>
      <c r="F218" s="41" t="s">
        <v>293</v>
      </c>
      <c r="G218" s="6" t="s">
        <v>4301</v>
      </c>
      <c r="H218" s="6" t="s">
        <v>4302</v>
      </c>
      <c r="I218" s="6" t="s">
        <v>4115</v>
      </c>
      <c r="J218" s="6" t="s">
        <v>4303</v>
      </c>
      <c r="K218" s="6">
        <v>110</v>
      </c>
      <c r="L218" s="6">
        <v>91.27</v>
      </c>
      <c r="M218" s="6">
        <v>109</v>
      </c>
      <c r="N218" s="55" t="s">
        <v>368</v>
      </c>
      <c r="O218" s="55"/>
    </row>
    <row r="219" ht="16.05" customHeight="1" spans="1:15">
      <c r="A219" s="6">
        <v>61241</v>
      </c>
      <c r="B219" s="170" t="s">
        <v>4304</v>
      </c>
      <c r="C219" s="41" t="s">
        <v>3450</v>
      </c>
      <c r="D219" s="41" t="s">
        <v>3451</v>
      </c>
      <c r="E219" s="41" t="s">
        <v>292</v>
      </c>
      <c r="F219" s="41" t="s">
        <v>293</v>
      </c>
      <c r="G219" s="6" t="s">
        <v>4305</v>
      </c>
      <c r="H219" s="6" t="s">
        <v>3911</v>
      </c>
      <c r="I219" s="6" t="s">
        <v>4306</v>
      </c>
      <c r="J219" s="6" t="s">
        <v>4307</v>
      </c>
      <c r="K219" s="6">
        <v>110</v>
      </c>
      <c r="L219" s="6">
        <v>102.71</v>
      </c>
      <c r="M219" s="6">
        <v>110</v>
      </c>
      <c r="N219" s="55" t="s">
        <v>368</v>
      </c>
      <c r="O219" s="55"/>
    </row>
    <row r="220" ht="16.05" customHeight="1" spans="1:15">
      <c r="A220" s="41" t="s">
        <v>425</v>
      </c>
      <c r="B220" s="170"/>
      <c r="C220" s="41"/>
      <c r="D220" s="41"/>
      <c r="E220" s="41"/>
      <c r="F220" s="41"/>
      <c r="G220" s="6"/>
      <c r="H220" s="6"/>
      <c r="I220" s="6"/>
      <c r="J220" s="6"/>
      <c r="K220" s="6"/>
      <c r="L220" s="6"/>
      <c r="M220" s="6"/>
      <c r="N220" s="55"/>
      <c r="O220" s="55"/>
    </row>
    <row r="221" ht="16.05" customHeight="1" spans="1:15">
      <c r="A221" s="6">
        <v>47591</v>
      </c>
      <c r="B221" s="170" t="s">
        <v>4308</v>
      </c>
      <c r="C221" s="41" t="s">
        <v>3450</v>
      </c>
      <c r="D221" s="41" t="s">
        <v>4309</v>
      </c>
      <c r="E221" s="41" t="s">
        <v>428</v>
      </c>
      <c r="F221" s="41" t="s">
        <v>429</v>
      </c>
      <c r="G221" s="6" t="s">
        <v>4310</v>
      </c>
      <c r="H221" s="6" t="s">
        <v>4311</v>
      </c>
      <c r="I221" s="6" t="s">
        <v>4312</v>
      </c>
      <c r="J221" s="6" t="s">
        <v>4313</v>
      </c>
      <c r="K221" s="6">
        <v>450</v>
      </c>
      <c r="L221" s="6">
        <v>119.35</v>
      </c>
      <c r="M221" s="6">
        <v>1</v>
      </c>
      <c r="N221" s="9" t="s">
        <v>298</v>
      </c>
      <c r="O221" s="55" t="s">
        <v>299</v>
      </c>
    </row>
    <row r="222" ht="16.05" customHeight="1" spans="1:15">
      <c r="A222" s="6">
        <v>48048</v>
      </c>
      <c r="B222" s="170" t="s">
        <v>4314</v>
      </c>
      <c r="C222" s="41" t="s">
        <v>3450</v>
      </c>
      <c r="D222" s="41" t="s">
        <v>4309</v>
      </c>
      <c r="E222" s="41" t="s">
        <v>428</v>
      </c>
      <c r="F222" s="41" t="s">
        <v>429</v>
      </c>
      <c r="G222" s="6" t="s">
        <v>4315</v>
      </c>
      <c r="H222" s="6" t="s">
        <v>3494</v>
      </c>
      <c r="I222" s="6" t="s">
        <v>4316</v>
      </c>
      <c r="J222" s="6" t="s">
        <v>4317</v>
      </c>
      <c r="K222" s="6">
        <v>450</v>
      </c>
      <c r="L222" s="6">
        <v>72.08</v>
      </c>
      <c r="M222" s="6">
        <v>2</v>
      </c>
      <c r="N222" s="9" t="s">
        <v>311</v>
      </c>
      <c r="O222" s="55" t="s">
        <v>299</v>
      </c>
    </row>
    <row r="223" ht="16.05" customHeight="1" spans="1:15">
      <c r="A223" s="6">
        <v>50473</v>
      </c>
      <c r="B223" s="170" t="s">
        <v>4318</v>
      </c>
      <c r="C223" s="41" t="s">
        <v>3450</v>
      </c>
      <c r="D223" s="41" t="s">
        <v>4309</v>
      </c>
      <c r="E223" s="41" t="s">
        <v>428</v>
      </c>
      <c r="F223" s="41" t="s">
        <v>429</v>
      </c>
      <c r="G223" s="6" t="s">
        <v>4319</v>
      </c>
      <c r="H223" s="6" t="s">
        <v>4320</v>
      </c>
      <c r="I223" s="6" t="s">
        <v>4321</v>
      </c>
      <c r="J223" s="6" t="s">
        <v>4319</v>
      </c>
      <c r="K223" s="6">
        <v>450</v>
      </c>
      <c r="L223" s="6">
        <v>193.26</v>
      </c>
      <c r="M223" s="6">
        <v>3</v>
      </c>
      <c r="N223" s="9" t="s">
        <v>322</v>
      </c>
      <c r="O223" s="55" t="s">
        <v>299</v>
      </c>
    </row>
    <row r="224" ht="16.05" customHeight="1" spans="1:15">
      <c r="A224" s="6">
        <v>47209</v>
      </c>
      <c r="B224" s="170" t="s">
        <v>4322</v>
      </c>
      <c r="C224" s="41" t="s">
        <v>3450</v>
      </c>
      <c r="D224" s="41" t="s">
        <v>4309</v>
      </c>
      <c r="E224" s="41" t="s">
        <v>428</v>
      </c>
      <c r="F224" s="41" t="s">
        <v>429</v>
      </c>
      <c r="G224" s="6" t="s">
        <v>4323</v>
      </c>
      <c r="H224" s="6" t="s">
        <v>3896</v>
      </c>
      <c r="I224" s="6" t="s">
        <v>3897</v>
      </c>
      <c r="J224" s="6" t="s">
        <v>4324</v>
      </c>
      <c r="K224" s="6">
        <v>445</v>
      </c>
      <c r="L224" s="6">
        <v>115.35</v>
      </c>
      <c r="M224" s="6">
        <v>4</v>
      </c>
      <c r="N224" s="10" t="s">
        <v>642</v>
      </c>
      <c r="O224" s="55" t="s">
        <v>299</v>
      </c>
    </row>
    <row r="225" ht="16.05" customHeight="1" spans="1:15">
      <c r="A225" s="6">
        <v>46741</v>
      </c>
      <c r="B225" s="170" t="s">
        <v>4325</v>
      </c>
      <c r="C225" s="41" t="s">
        <v>3450</v>
      </c>
      <c r="D225" s="41" t="s">
        <v>4309</v>
      </c>
      <c r="E225" s="41" t="s">
        <v>428</v>
      </c>
      <c r="F225" s="41" t="s">
        <v>429</v>
      </c>
      <c r="G225" s="6" t="s">
        <v>4326</v>
      </c>
      <c r="H225" s="6" t="s">
        <v>4327</v>
      </c>
      <c r="I225" s="6" t="s">
        <v>4328</v>
      </c>
      <c r="J225" s="6" t="s">
        <v>4329</v>
      </c>
      <c r="K225" s="6">
        <v>440</v>
      </c>
      <c r="L225" s="6">
        <v>199.54</v>
      </c>
      <c r="M225" s="6">
        <v>5</v>
      </c>
      <c r="N225" s="10" t="s">
        <v>642</v>
      </c>
      <c r="O225" s="55" t="s">
        <v>299</v>
      </c>
    </row>
    <row r="226" ht="16.05" customHeight="1" spans="1:15">
      <c r="A226" s="6">
        <v>48876</v>
      </c>
      <c r="B226" s="170" t="s">
        <v>4330</v>
      </c>
      <c r="C226" s="41" t="s">
        <v>3450</v>
      </c>
      <c r="D226" s="41" t="s">
        <v>4309</v>
      </c>
      <c r="E226" s="41" t="s">
        <v>428</v>
      </c>
      <c r="F226" s="41" t="s">
        <v>429</v>
      </c>
      <c r="G226" s="6" t="s">
        <v>4331</v>
      </c>
      <c r="H226" s="6" t="s">
        <v>4332</v>
      </c>
      <c r="I226" s="6" t="s">
        <v>4333</v>
      </c>
      <c r="J226" s="6" t="s">
        <v>4334</v>
      </c>
      <c r="K226" s="6">
        <v>440</v>
      </c>
      <c r="L226" s="6">
        <v>78.46</v>
      </c>
      <c r="M226" s="6">
        <v>6</v>
      </c>
      <c r="N226" s="10" t="s">
        <v>642</v>
      </c>
      <c r="O226" s="55" t="s">
        <v>299</v>
      </c>
    </row>
    <row r="227" ht="16.05" customHeight="1" spans="1:15">
      <c r="A227" s="6">
        <v>47251</v>
      </c>
      <c r="B227" s="170" t="s">
        <v>4335</v>
      </c>
      <c r="C227" s="41" t="s">
        <v>3450</v>
      </c>
      <c r="D227" s="41" t="s">
        <v>4309</v>
      </c>
      <c r="E227" s="41" t="s">
        <v>428</v>
      </c>
      <c r="F227" s="41" t="s">
        <v>429</v>
      </c>
      <c r="G227" s="6" t="s">
        <v>4336</v>
      </c>
      <c r="H227" s="6" t="s">
        <v>4337</v>
      </c>
      <c r="I227" s="6" t="s">
        <v>4338</v>
      </c>
      <c r="J227" s="6" t="s">
        <v>4339</v>
      </c>
      <c r="K227" s="6">
        <v>440</v>
      </c>
      <c r="L227" s="6">
        <v>104.75</v>
      </c>
      <c r="M227" s="6">
        <v>7</v>
      </c>
      <c r="N227" s="10" t="s">
        <v>642</v>
      </c>
      <c r="O227" s="55" t="s">
        <v>299</v>
      </c>
    </row>
    <row r="228" ht="16.05" customHeight="1" spans="1:15">
      <c r="A228" s="6">
        <v>47469</v>
      </c>
      <c r="B228" s="170" t="s">
        <v>4340</v>
      </c>
      <c r="C228" s="41" t="s">
        <v>3450</v>
      </c>
      <c r="D228" s="41" t="s">
        <v>4309</v>
      </c>
      <c r="E228" s="41" t="s">
        <v>428</v>
      </c>
      <c r="F228" s="41" t="s">
        <v>429</v>
      </c>
      <c r="G228" s="6" t="s">
        <v>4341</v>
      </c>
      <c r="H228" s="6" t="s">
        <v>4342</v>
      </c>
      <c r="I228" s="6" t="s">
        <v>4343</v>
      </c>
      <c r="J228" s="6" t="s">
        <v>4344</v>
      </c>
      <c r="K228" s="6">
        <v>440</v>
      </c>
      <c r="L228" s="6">
        <v>116.7</v>
      </c>
      <c r="M228" s="6">
        <v>8</v>
      </c>
      <c r="N228" s="10" t="s">
        <v>642</v>
      </c>
      <c r="O228" s="55" t="s">
        <v>299</v>
      </c>
    </row>
    <row r="229" ht="16.05" customHeight="1" spans="1:15">
      <c r="A229" s="6">
        <v>45835</v>
      </c>
      <c r="B229" s="170" t="s">
        <v>4345</v>
      </c>
      <c r="C229" s="41" t="s">
        <v>3450</v>
      </c>
      <c r="D229" s="41" t="s">
        <v>4309</v>
      </c>
      <c r="E229" s="41" t="s">
        <v>428</v>
      </c>
      <c r="F229" s="41" t="s">
        <v>429</v>
      </c>
      <c r="G229" s="6" t="s">
        <v>4346</v>
      </c>
      <c r="H229" s="6" t="s">
        <v>188</v>
      </c>
      <c r="I229" s="6" t="s">
        <v>4347</v>
      </c>
      <c r="J229" s="6" t="s">
        <v>4348</v>
      </c>
      <c r="K229" s="6">
        <v>430</v>
      </c>
      <c r="L229" s="6">
        <v>86.77</v>
      </c>
      <c r="M229" s="6">
        <v>9</v>
      </c>
      <c r="N229" s="10" t="s">
        <v>642</v>
      </c>
      <c r="O229" s="55" t="s">
        <v>299</v>
      </c>
    </row>
    <row r="230" ht="16.05" customHeight="1" spans="1:15">
      <c r="A230" s="6">
        <v>45846</v>
      </c>
      <c r="B230" s="170" t="s">
        <v>4349</v>
      </c>
      <c r="C230" s="41" t="s">
        <v>3450</v>
      </c>
      <c r="D230" s="41" t="s">
        <v>4309</v>
      </c>
      <c r="E230" s="41" t="s">
        <v>428</v>
      </c>
      <c r="F230" s="41" t="s">
        <v>429</v>
      </c>
      <c r="G230" s="6" t="s">
        <v>4350</v>
      </c>
      <c r="H230" s="6" t="s">
        <v>4342</v>
      </c>
      <c r="I230" s="6" t="s">
        <v>4343</v>
      </c>
      <c r="J230" s="6" t="s">
        <v>4351</v>
      </c>
      <c r="K230" s="6">
        <v>430</v>
      </c>
      <c r="L230" s="6">
        <v>97.3</v>
      </c>
      <c r="M230" s="6">
        <v>10</v>
      </c>
      <c r="N230" s="10" t="s">
        <v>642</v>
      </c>
      <c r="O230" s="55" t="s">
        <v>299</v>
      </c>
    </row>
    <row r="231" ht="16.05" customHeight="1" spans="1:15">
      <c r="A231" s="6">
        <v>45847</v>
      </c>
      <c r="B231" s="170" t="s">
        <v>4352</v>
      </c>
      <c r="C231" s="41" t="s">
        <v>3450</v>
      </c>
      <c r="D231" s="41" t="s">
        <v>4309</v>
      </c>
      <c r="E231" s="41" t="s">
        <v>428</v>
      </c>
      <c r="F231" s="41" t="s">
        <v>429</v>
      </c>
      <c r="G231" s="6" t="s">
        <v>4353</v>
      </c>
      <c r="H231" s="6" t="s">
        <v>4342</v>
      </c>
      <c r="I231" s="6" t="s">
        <v>4343</v>
      </c>
      <c r="J231" s="6" t="s">
        <v>4354</v>
      </c>
      <c r="K231" s="6">
        <v>420</v>
      </c>
      <c r="L231" s="6">
        <v>76.94</v>
      </c>
      <c r="M231" s="6">
        <v>11</v>
      </c>
      <c r="N231" s="10" t="s">
        <v>642</v>
      </c>
      <c r="O231" s="55" t="s">
        <v>299</v>
      </c>
    </row>
    <row r="232" ht="16.05" customHeight="1" spans="1:15">
      <c r="A232" s="6">
        <v>48772</v>
      </c>
      <c r="B232" s="170" t="s">
        <v>4355</v>
      </c>
      <c r="C232" s="41" t="s">
        <v>3450</v>
      </c>
      <c r="D232" s="41" t="s">
        <v>4309</v>
      </c>
      <c r="E232" s="41" t="s">
        <v>428</v>
      </c>
      <c r="F232" s="41" t="s">
        <v>429</v>
      </c>
      <c r="G232" s="6" t="s">
        <v>4356</v>
      </c>
      <c r="H232" s="6" t="s">
        <v>3478</v>
      </c>
      <c r="I232" s="6" t="s">
        <v>3454</v>
      </c>
      <c r="J232" s="6" t="s">
        <v>4357</v>
      </c>
      <c r="K232" s="6">
        <v>420</v>
      </c>
      <c r="L232" s="6">
        <v>92.74</v>
      </c>
      <c r="M232" s="6">
        <v>12</v>
      </c>
      <c r="N232" s="10" t="s">
        <v>642</v>
      </c>
      <c r="O232" s="55" t="s">
        <v>299</v>
      </c>
    </row>
    <row r="233" ht="16.05" customHeight="1" spans="1:15">
      <c r="A233" s="6">
        <v>48718</v>
      </c>
      <c r="B233" s="170" t="s">
        <v>4358</v>
      </c>
      <c r="C233" s="41" t="s">
        <v>3450</v>
      </c>
      <c r="D233" s="41" t="s">
        <v>4309</v>
      </c>
      <c r="E233" s="41" t="s">
        <v>428</v>
      </c>
      <c r="F233" s="41" t="s">
        <v>429</v>
      </c>
      <c r="G233" s="6" t="s">
        <v>4359</v>
      </c>
      <c r="H233" s="6" t="s">
        <v>3478</v>
      </c>
      <c r="I233" s="6" t="s">
        <v>3454</v>
      </c>
      <c r="J233" s="6" t="s">
        <v>4360</v>
      </c>
      <c r="K233" s="6">
        <v>420</v>
      </c>
      <c r="L233" s="6">
        <v>96.77</v>
      </c>
      <c r="M233" s="6">
        <v>13</v>
      </c>
      <c r="N233" s="10" t="s">
        <v>642</v>
      </c>
      <c r="O233" s="55" t="s">
        <v>299</v>
      </c>
    </row>
    <row r="234" ht="16.05" customHeight="1" spans="1:15">
      <c r="A234" s="6">
        <v>46793</v>
      </c>
      <c r="B234" s="170" t="s">
        <v>4361</v>
      </c>
      <c r="C234" s="41" t="s">
        <v>3450</v>
      </c>
      <c r="D234" s="41" t="s">
        <v>4309</v>
      </c>
      <c r="E234" s="41" t="s">
        <v>428</v>
      </c>
      <c r="F234" s="41" t="s">
        <v>429</v>
      </c>
      <c r="G234" s="6" t="s">
        <v>4362</v>
      </c>
      <c r="H234" s="6" t="s">
        <v>4363</v>
      </c>
      <c r="I234" s="6" t="s">
        <v>4364</v>
      </c>
      <c r="J234" s="6" t="s">
        <v>4365</v>
      </c>
      <c r="K234" s="6">
        <v>420</v>
      </c>
      <c r="L234" s="6">
        <v>121.01</v>
      </c>
      <c r="M234" s="6">
        <v>14</v>
      </c>
      <c r="N234" s="10" t="s">
        <v>642</v>
      </c>
      <c r="O234" s="55" t="s">
        <v>299</v>
      </c>
    </row>
    <row r="235" ht="16.05" customHeight="1" spans="1:15">
      <c r="A235" s="6">
        <v>45874</v>
      </c>
      <c r="B235" s="170" t="s">
        <v>4366</v>
      </c>
      <c r="C235" s="41" t="s">
        <v>3450</v>
      </c>
      <c r="D235" s="41" t="s">
        <v>4309</v>
      </c>
      <c r="E235" s="41" t="s">
        <v>428</v>
      </c>
      <c r="F235" s="41" t="s">
        <v>429</v>
      </c>
      <c r="G235" s="6" t="s">
        <v>4367</v>
      </c>
      <c r="H235" s="6" t="s">
        <v>4368</v>
      </c>
      <c r="I235" s="6" t="s">
        <v>4369</v>
      </c>
      <c r="J235" s="6" t="s">
        <v>4367</v>
      </c>
      <c r="K235" s="6">
        <v>420</v>
      </c>
      <c r="L235" s="6">
        <v>122.26</v>
      </c>
      <c r="M235" s="6">
        <v>15</v>
      </c>
      <c r="N235" s="10" t="s">
        <v>642</v>
      </c>
      <c r="O235" s="55" t="s">
        <v>299</v>
      </c>
    </row>
    <row r="236" ht="16.05" customHeight="1" spans="1:15">
      <c r="A236" s="6">
        <v>50135</v>
      </c>
      <c r="B236" s="170" t="s">
        <v>4370</v>
      </c>
      <c r="C236" s="41" t="s">
        <v>3450</v>
      </c>
      <c r="D236" s="41" t="s">
        <v>4309</v>
      </c>
      <c r="E236" s="41" t="s">
        <v>428</v>
      </c>
      <c r="F236" s="41" t="s">
        <v>429</v>
      </c>
      <c r="G236" s="6" t="s">
        <v>4371</v>
      </c>
      <c r="H236" s="6" t="s">
        <v>3453</v>
      </c>
      <c r="I236" s="6" t="s">
        <v>3454</v>
      </c>
      <c r="J236" s="6" t="s">
        <v>4372</v>
      </c>
      <c r="K236" s="6">
        <v>415</v>
      </c>
      <c r="L236" s="6">
        <v>134.2</v>
      </c>
      <c r="M236" s="6">
        <v>16</v>
      </c>
      <c r="N236" s="10" t="s">
        <v>642</v>
      </c>
      <c r="O236" s="55" t="s">
        <v>299</v>
      </c>
    </row>
    <row r="237" ht="16.05" customHeight="1" spans="1:15">
      <c r="A237" s="6">
        <v>47159</v>
      </c>
      <c r="B237" s="170" t="s">
        <v>4373</v>
      </c>
      <c r="C237" s="41" t="s">
        <v>3450</v>
      </c>
      <c r="D237" s="41" t="s">
        <v>4309</v>
      </c>
      <c r="E237" s="41" t="s">
        <v>428</v>
      </c>
      <c r="F237" s="41" t="s">
        <v>429</v>
      </c>
      <c r="G237" s="6" t="s">
        <v>4374</v>
      </c>
      <c r="H237" s="6" t="s">
        <v>4375</v>
      </c>
      <c r="I237" s="6" t="s">
        <v>4376</v>
      </c>
      <c r="J237" s="6" t="s">
        <v>4377</v>
      </c>
      <c r="K237" s="6">
        <v>400</v>
      </c>
      <c r="L237" s="6">
        <v>126.45</v>
      </c>
      <c r="M237" s="6">
        <v>17</v>
      </c>
      <c r="N237" s="55" t="s">
        <v>333</v>
      </c>
      <c r="O237" s="55"/>
    </row>
    <row r="238" ht="16.05" customHeight="1" spans="1:15">
      <c r="A238" s="6">
        <v>45849</v>
      </c>
      <c r="B238" s="170" t="s">
        <v>4378</v>
      </c>
      <c r="C238" s="41" t="s">
        <v>3450</v>
      </c>
      <c r="D238" s="41" t="s">
        <v>4309</v>
      </c>
      <c r="E238" s="41" t="s">
        <v>428</v>
      </c>
      <c r="F238" s="41" t="s">
        <v>429</v>
      </c>
      <c r="G238" s="6" t="s">
        <v>4379</v>
      </c>
      <c r="H238" s="6" t="s">
        <v>4342</v>
      </c>
      <c r="I238" s="6" t="s">
        <v>4343</v>
      </c>
      <c r="J238" s="6" t="s">
        <v>4380</v>
      </c>
      <c r="K238" s="6">
        <v>380</v>
      </c>
      <c r="L238" s="6">
        <v>76.26</v>
      </c>
      <c r="M238" s="6">
        <v>18</v>
      </c>
      <c r="N238" s="55" t="s">
        <v>333</v>
      </c>
      <c r="O238" s="55"/>
    </row>
    <row r="239" ht="16.05" customHeight="1" spans="1:15">
      <c r="A239" s="6">
        <v>46246</v>
      </c>
      <c r="B239" s="170" t="s">
        <v>4381</v>
      </c>
      <c r="C239" s="41" t="s">
        <v>3450</v>
      </c>
      <c r="D239" s="41" t="s">
        <v>4309</v>
      </c>
      <c r="E239" s="41" t="s">
        <v>428</v>
      </c>
      <c r="F239" s="41" t="s">
        <v>429</v>
      </c>
      <c r="G239" s="6" t="s">
        <v>4382</v>
      </c>
      <c r="H239" s="6" t="s">
        <v>1165</v>
      </c>
      <c r="I239" s="6" t="s">
        <v>4383</v>
      </c>
      <c r="J239" s="6" t="s">
        <v>4384</v>
      </c>
      <c r="K239" s="6">
        <v>380</v>
      </c>
      <c r="L239" s="6">
        <v>109.37</v>
      </c>
      <c r="M239" s="6">
        <v>19</v>
      </c>
      <c r="N239" s="55" t="s">
        <v>333</v>
      </c>
      <c r="O239" s="55"/>
    </row>
    <row r="240" ht="16.05" customHeight="1" spans="1:15">
      <c r="A240" s="6">
        <v>45946</v>
      </c>
      <c r="B240" s="170" t="s">
        <v>4385</v>
      </c>
      <c r="C240" s="41" t="s">
        <v>3450</v>
      </c>
      <c r="D240" s="41" t="s">
        <v>4309</v>
      </c>
      <c r="E240" s="41" t="s">
        <v>428</v>
      </c>
      <c r="F240" s="41" t="s">
        <v>429</v>
      </c>
      <c r="G240" s="6" t="s">
        <v>4386</v>
      </c>
      <c r="H240" s="6" t="s">
        <v>4387</v>
      </c>
      <c r="I240" s="6" t="s">
        <v>4388</v>
      </c>
      <c r="J240" s="6" t="s">
        <v>4389</v>
      </c>
      <c r="K240" s="6">
        <v>380</v>
      </c>
      <c r="L240" s="6">
        <v>74.29</v>
      </c>
      <c r="M240" s="6">
        <v>20</v>
      </c>
      <c r="N240" s="55" t="s">
        <v>333</v>
      </c>
      <c r="O240" s="55"/>
    </row>
    <row r="241" ht="16.05" customHeight="1" spans="1:15">
      <c r="A241" s="6">
        <v>47275</v>
      </c>
      <c r="B241" s="170" t="s">
        <v>4390</v>
      </c>
      <c r="C241" s="41" t="s">
        <v>3450</v>
      </c>
      <c r="D241" s="41" t="s">
        <v>4309</v>
      </c>
      <c r="E241" s="41" t="s">
        <v>428</v>
      </c>
      <c r="F241" s="41" t="s">
        <v>429</v>
      </c>
      <c r="G241" s="6" t="s">
        <v>4391</v>
      </c>
      <c r="H241" s="6" t="s">
        <v>4392</v>
      </c>
      <c r="I241" s="6" t="s">
        <v>4393</v>
      </c>
      <c r="J241" s="6" t="s">
        <v>4394</v>
      </c>
      <c r="K241" s="6">
        <v>380</v>
      </c>
      <c r="L241" s="6">
        <v>83.33</v>
      </c>
      <c r="M241" s="6">
        <v>21</v>
      </c>
      <c r="N241" s="55" t="s">
        <v>333</v>
      </c>
      <c r="O241" s="55"/>
    </row>
    <row r="242" ht="16.05" customHeight="1" spans="1:15">
      <c r="A242" s="6">
        <v>45850</v>
      </c>
      <c r="B242" s="170" t="s">
        <v>4395</v>
      </c>
      <c r="C242" s="41" t="s">
        <v>3450</v>
      </c>
      <c r="D242" s="41" t="s">
        <v>4309</v>
      </c>
      <c r="E242" s="41" t="s">
        <v>428</v>
      </c>
      <c r="F242" s="41" t="s">
        <v>429</v>
      </c>
      <c r="G242" s="6" t="s">
        <v>4396</v>
      </c>
      <c r="H242" s="6" t="s">
        <v>4342</v>
      </c>
      <c r="I242" s="6" t="s">
        <v>4343</v>
      </c>
      <c r="J242" s="6" t="s">
        <v>4397</v>
      </c>
      <c r="K242" s="6">
        <v>375</v>
      </c>
      <c r="L242" s="6">
        <v>135.13</v>
      </c>
      <c r="M242" s="6">
        <v>22</v>
      </c>
      <c r="N242" s="55" t="s">
        <v>333</v>
      </c>
      <c r="O242" s="55"/>
    </row>
    <row r="243" ht="16.05" customHeight="1" spans="1:15">
      <c r="A243" s="6">
        <v>62452</v>
      </c>
      <c r="B243" s="170" t="s">
        <v>4398</v>
      </c>
      <c r="C243" s="41" t="s">
        <v>3450</v>
      </c>
      <c r="D243" s="41" t="s">
        <v>4309</v>
      </c>
      <c r="E243" s="41" t="s">
        <v>428</v>
      </c>
      <c r="F243" s="41" t="s">
        <v>429</v>
      </c>
      <c r="G243" s="6" t="s">
        <v>4399</v>
      </c>
      <c r="H243" s="6" t="s">
        <v>4400</v>
      </c>
      <c r="I243" s="6" t="s">
        <v>4115</v>
      </c>
      <c r="J243" s="6" t="s">
        <v>4401</v>
      </c>
      <c r="K243" s="6">
        <v>370</v>
      </c>
      <c r="L243" s="6">
        <v>81.32</v>
      </c>
      <c r="M243" s="6">
        <v>23</v>
      </c>
      <c r="N243" s="55" t="s">
        <v>333</v>
      </c>
      <c r="O243" s="55"/>
    </row>
    <row r="244" ht="16.05" customHeight="1" spans="1:15">
      <c r="A244" s="6">
        <v>47004</v>
      </c>
      <c r="B244" s="170" t="s">
        <v>4402</v>
      </c>
      <c r="C244" s="41" t="s">
        <v>3450</v>
      </c>
      <c r="D244" s="41" t="s">
        <v>4309</v>
      </c>
      <c r="E244" s="41" t="s">
        <v>428</v>
      </c>
      <c r="F244" s="41" t="s">
        <v>429</v>
      </c>
      <c r="G244" s="6" t="s">
        <v>4403</v>
      </c>
      <c r="H244" s="6" t="s">
        <v>4200</v>
      </c>
      <c r="I244" s="6" t="s">
        <v>4201</v>
      </c>
      <c r="J244" s="6" t="s">
        <v>4404</v>
      </c>
      <c r="K244" s="6">
        <v>370</v>
      </c>
      <c r="L244" s="6">
        <v>95.61</v>
      </c>
      <c r="M244" s="6">
        <v>24</v>
      </c>
      <c r="N244" s="55" t="s">
        <v>333</v>
      </c>
      <c r="O244" s="55"/>
    </row>
    <row r="245" ht="16.05" customHeight="1" spans="1:15">
      <c r="A245" s="6">
        <v>45841</v>
      </c>
      <c r="B245" s="170" t="s">
        <v>4405</v>
      </c>
      <c r="C245" s="41" t="s">
        <v>3450</v>
      </c>
      <c r="D245" s="41" t="s">
        <v>4309</v>
      </c>
      <c r="E245" s="41" t="s">
        <v>428</v>
      </c>
      <c r="F245" s="41" t="s">
        <v>429</v>
      </c>
      <c r="G245" s="6" t="s">
        <v>4406</v>
      </c>
      <c r="H245" s="6" t="s">
        <v>188</v>
      </c>
      <c r="I245" s="6" t="s">
        <v>723</v>
      </c>
      <c r="J245" s="6" t="s">
        <v>4407</v>
      </c>
      <c r="K245" s="6">
        <v>370</v>
      </c>
      <c r="L245" s="6">
        <v>144.67</v>
      </c>
      <c r="M245" s="6">
        <v>25</v>
      </c>
      <c r="N245" s="55" t="s">
        <v>333</v>
      </c>
      <c r="O245" s="55"/>
    </row>
    <row r="246" ht="16.05" customHeight="1" spans="1:15">
      <c r="A246" s="6">
        <v>50687</v>
      </c>
      <c r="B246" s="170" t="s">
        <v>4408</v>
      </c>
      <c r="C246" s="41" t="s">
        <v>3450</v>
      </c>
      <c r="D246" s="41" t="s">
        <v>4309</v>
      </c>
      <c r="E246" s="41" t="s">
        <v>428</v>
      </c>
      <c r="F246" s="41" t="s">
        <v>429</v>
      </c>
      <c r="G246" s="6" t="s">
        <v>4409</v>
      </c>
      <c r="H246" s="6" t="s">
        <v>4410</v>
      </c>
      <c r="I246" s="6" t="s">
        <v>4411</v>
      </c>
      <c r="J246" s="6" t="s">
        <v>4412</v>
      </c>
      <c r="K246" s="6">
        <v>370</v>
      </c>
      <c r="L246" s="6">
        <v>89.8</v>
      </c>
      <c r="M246" s="6">
        <v>26</v>
      </c>
      <c r="N246" s="55" t="s">
        <v>333</v>
      </c>
      <c r="O246" s="55"/>
    </row>
    <row r="247" ht="16.05" customHeight="1" spans="1:15">
      <c r="A247" s="6">
        <v>49697</v>
      </c>
      <c r="B247" s="170" t="s">
        <v>4413</v>
      </c>
      <c r="C247" s="41" t="s">
        <v>3450</v>
      </c>
      <c r="D247" s="41" t="s">
        <v>4309</v>
      </c>
      <c r="E247" s="41" t="s">
        <v>428</v>
      </c>
      <c r="F247" s="41" t="s">
        <v>429</v>
      </c>
      <c r="G247" s="6" t="s">
        <v>4414</v>
      </c>
      <c r="H247" s="6" t="s">
        <v>4415</v>
      </c>
      <c r="I247" s="6" t="s">
        <v>4411</v>
      </c>
      <c r="J247" s="6" t="s">
        <v>4416</v>
      </c>
      <c r="K247" s="6">
        <v>370</v>
      </c>
      <c r="L247" s="6">
        <v>94.04</v>
      </c>
      <c r="M247" s="6">
        <v>27</v>
      </c>
      <c r="N247" s="55" t="s">
        <v>333</v>
      </c>
      <c r="O247" s="55"/>
    </row>
    <row r="248" ht="16.05" customHeight="1" spans="1:15">
      <c r="A248" s="6">
        <v>50035</v>
      </c>
      <c r="B248" s="170" t="s">
        <v>4417</v>
      </c>
      <c r="C248" s="41" t="s">
        <v>3450</v>
      </c>
      <c r="D248" s="41" t="s">
        <v>4309</v>
      </c>
      <c r="E248" s="41" t="s">
        <v>428</v>
      </c>
      <c r="F248" s="41" t="s">
        <v>429</v>
      </c>
      <c r="G248" s="6" t="s">
        <v>4418</v>
      </c>
      <c r="H248" s="6" t="s">
        <v>4419</v>
      </c>
      <c r="I248" s="6" t="s">
        <v>4420</v>
      </c>
      <c r="J248" s="6" t="s">
        <v>4421</v>
      </c>
      <c r="K248" s="6">
        <v>370</v>
      </c>
      <c r="L248" s="6">
        <v>104.12</v>
      </c>
      <c r="M248" s="6">
        <v>28</v>
      </c>
      <c r="N248" s="55" t="s">
        <v>333</v>
      </c>
      <c r="O248" s="55"/>
    </row>
    <row r="249" ht="16.05" customHeight="1" spans="1:15">
      <c r="A249" s="6">
        <v>49884</v>
      </c>
      <c r="B249" s="170" t="s">
        <v>4422</v>
      </c>
      <c r="C249" s="41" t="s">
        <v>3450</v>
      </c>
      <c r="D249" s="41" t="s">
        <v>4309</v>
      </c>
      <c r="E249" s="41" t="s">
        <v>428</v>
      </c>
      <c r="F249" s="41" t="s">
        <v>429</v>
      </c>
      <c r="G249" s="6" t="s">
        <v>4423</v>
      </c>
      <c r="H249" s="6" t="s">
        <v>4424</v>
      </c>
      <c r="I249" s="6" t="s">
        <v>4425</v>
      </c>
      <c r="J249" s="6" t="s">
        <v>4426</v>
      </c>
      <c r="K249" s="6">
        <v>370</v>
      </c>
      <c r="L249" s="6">
        <v>123.83</v>
      </c>
      <c r="M249" s="6">
        <v>29</v>
      </c>
      <c r="N249" s="55" t="s">
        <v>333</v>
      </c>
      <c r="O249" s="55"/>
    </row>
    <row r="250" ht="16.05" customHeight="1" spans="1:15">
      <c r="A250" s="6">
        <v>49131</v>
      </c>
      <c r="B250" s="170" t="s">
        <v>4427</v>
      </c>
      <c r="C250" s="41" t="s">
        <v>3450</v>
      </c>
      <c r="D250" s="41" t="s">
        <v>4309</v>
      </c>
      <c r="E250" s="41" t="s">
        <v>428</v>
      </c>
      <c r="F250" s="41" t="s">
        <v>429</v>
      </c>
      <c r="G250" s="6" t="s">
        <v>4428</v>
      </c>
      <c r="H250" s="6" t="s">
        <v>4429</v>
      </c>
      <c r="I250" s="6" t="s">
        <v>4430</v>
      </c>
      <c r="J250" s="6" t="s">
        <v>4431</v>
      </c>
      <c r="K250" s="6">
        <v>370</v>
      </c>
      <c r="L250" s="6">
        <v>169.12</v>
      </c>
      <c r="M250" s="6">
        <v>30</v>
      </c>
      <c r="N250" s="55" t="s">
        <v>333</v>
      </c>
      <c r="O250" s="55"/>
    </row>
    <row r="251" ht="16.05" customHeight="1" spans="1:15">
      <c r="A251" s="6">
        <v>50315</v>
      </c>
      <c r="B251" s="170" t="s">
        <v>4432</v>
      </c>
      <c r="C251" s="41" t="s">
        <v>3450</v>
      </c>
      <c r="D251" s="41" t="s">
        <v>4309</v>
      </c>
      <c r="E251" s="41" t="s">
        <v>428</v>
      </c>
      <c r="F251" s="41" t="s">
        <v>429</v>
      </c>
      <c r="G251" s="6" t="s">
        <v>4433</v>
      </c>
      <c r="H251" s="6" t="s">
        <v>3468</v>
      </c>
      <c r="I251" s="6" t="s">
        <v>3469</v>
      </c>
      <c r="J251" s="6" t="s">
        <v>4434</v>
      </c>
      <c r="K251" s="6">
        <v>370</v>
      </c>
      <c r="L251" s="6">
        <v>92.69</v>
      </c>
      <c r="M251" s="6">
        <v>31</v>
      </c>
      <c r="N251" s="55" t="s">
        <v>333</v>
      </c>
      <c r="O251" s="55"/>
    </row>
    <row r="252" ht="16.05" customHeight="1" spans="1:15">
      <c r="A252" s="6">
        <v>46704</v>
      </c>
      <c r="B252" s="170" t="s">
        <v>4435</v>
      </c>
      <c r="C252" s="41" t="s">
        <v>3450</v>
      </c>
      <c r="D252" s="41" t="s">
        <v>4309</v>
      </c>
      <c r="E252" s="41" t="s">
        <v>428</v>
      </c>
      <c r="F252" s="41" t="s">
        <v>429</v>
      </c>
      <c r="G252" s="6" t="s">
        <v>4436</v>
      </c>
      <c r="H252" s="6" t="s">
        <v>4437</v>
      </c>
      <c r="I252" s="6" t="s">
        <v>4438</v>
      </c>
      <c r="J252" s="6" t="s">
        <v>4439</v>
      </c>
      <c r="K252" s="6">
        <v>370</v>
      </c>
      <c r="L252" s="6">
        <v>179.19</v>
      </c>
      <c r="M252" s="6">
        <v>32</v>
      </c>
      <c r="N252" s="55" t="s">
        <v>333</v>
      </c>
      <c r="O252" s="55"/>
    </row>
    <row r="253" ht="16.05" customHeight="1" spans="1:15">
      <c r="A253" s="6">
        <v>45856</v>
      </c>
      <c r="B253" s="170" t="s">
        <v>4440</v>
      </c>
      <c r="C253" s="41" t="s">
        <v>3450</v>
      </c>
      <c r="D253" s="41" t="s">
        <v>4309</v>
      </c>
      <c r="E253" s="41" t="s">
        <v>428</v>
      </c>
      <c r="F253" s="41" t="s">
        <v>429</v>
      </c>
      <c r="G253" s="6" t="s">
        <v>4441</v>
      </c>
      <c r="H253" s="6" t="s">
        <v>4442</v>
      </c>
      <c r="I253" s="6" t="s">
        <v>4443</v>
      </c>
      <c r="J253" s="6" t="s">
        <v>4444</v>
      </c>
      <c r="K253" s="6">
        <v>370</v>
      </c>
      <c r="L253" s="6">
        <v>131.31</v>
      </c>
      <c r="M253" s="6">
        <v>33</v>
      </c>
      <c r="N253" s="55" t="s">
        <v>333</v>
      </c>
      <c r="O253" s="55"/>
    </row>
    <row r="254" ht="16.05" customHeight="1" spans="1:15">
      <c r="A254" s="6">
        <v>62438</v>
      </c>
      <c r="B254" s="170" t="s">
        <v>4445</v>
      </c>
      <c r="C254" s="41" t="s">
        <v>3450</v>
      </c>
      <c r="D254" s="41" t="s">
        <v>4309</v>
      </c>
      <c r="E254" s="41" t="s">
        <v>428</v>
      </c>
      <c r="F254" s="41" t="s">
        <v>429</v>
      </c>
      <c r="G254" s="6" t="s">
        <v>4446</v>
      </c>
      <c r="H254" s="6" t="s">
        <v>4447</v>
      </c>
      <c r="I254" s="6" t="s">
        <v>4115</v>
      </c>
      <c r="J254" s="6" t="s">
        <v>4448</v>
      </c>
      <c r="K254" s="6">
        <v>370</v>
      </c>
      <c r="L254" s="6">
        <v>70.58</v>
      </c>
      <c r="M254" s="6">
        <v>34</v>
      </c>
      <c r="N254" s="55" t="s">
        <v>333</v>
      </c>
      <c r="O254" s="55"/>
    </row>
    <row r="255" ht="16.05" customHeight="1" spans="1:15">
      <c r="A255" s="6">
        <v>50007</v>
      </c>
      <c r="B255" s="170" t="s">
        <v>4449</v>
      </c>
      <c r="C255" s="41" t="s">
        <v>3450</v>
      </c>
      <c r="D255" s="41" t="s">
        <v>4309</v>
      </c>
      <c r="E255" s="41" t="s">
        <v>428</v>
      </c>
      <c r="F255" s="41" t="s">
        <v>429</v>
      </c>
      <c r="G255" s="6" t="s">
        <v>4450</v>
      </c>
      <c r="H255" s="6" t="s">
        <v>4451</v>
      </c>
      <c r="I255" s="6" t="s">
        <v>4420</v>
      </c>
      <c r="J255" s="6" t="s">
        <v>4452</v>
      </c>
      <c r="K255" s="6">
        <v>365</v>
      </c>
      <c r="L255" s="6">
        <v>132.22</v>
      </c>
      <c r="M255" s="6">
        <v>35</v>
      </c>
      <c r="N255" s="55" t="s">
        <v>333</v>
      </c>
      <c r="O255" s="55"/>
    </row>
    <row r="256" ht="16.05" customHeight="1" spans="1:15">
      <c r="A256" s="6">
        <v>45837</v>
      </c>
      <c r="B256" s="170" t="s">
        <v>4453</v>
      </c>
      <c r="C256" s="41" t="s">
        <v>3450</v>
      </c>
      <c r="D256" s="41" t="s">
        <v>4309</v>
      </c>
      <c r="E256" s="41" t="s">
        <v>428</v>
      </c>
      <c r="F256" s="41" t="s">
        <v>429</v>
      </c>
      <c r="G256" s="6" t="s">
        <v>4454</v>
      </c>
      <c r="H256" s="6" t="s">
        <v>4455</v>
      </c>
      <c r="I256" s="6" t="s">
        <v>4456</v>
      </c>
      <c r="J256" s="6" t="s">
        <v>4457</v>
      </c>
      <c r="K256" s="6">
        <v>365</v>
      </c>
      <c r="L256" s="6">
        <v>188.65</v>
      </c>
      <c r="M256" s="6">
        <v>36</v>
      </c>
      <c r="N256" s="55" t="s">
        <v>333</v>
      </c>
      <c r="O256" s="55"/>
    </row>
    <row r="257" ht="16.05" customHeight="1" spans="1:15">
      <c r="A257" s="6">
        <v>49497</v>
      </c>
      <c r="B257" s="170" t="s">
        <v>4458</v>
      </c>
      <c r="C257" s="41" t="s">
        <v>3450</v>
      </c>
      <c r="D257" s="41" t="s">
        <v>4309</v>
      </c>
      <c r="E257" s="41" t="s">
        <v>428</v>
      </c>
      <c r="F257" s="41" t="s">
        <v>429</v>
      </c>
      <c r="G257" s="6" t="s">
        <v>4459</v>
      </c>
      <c r="H257" s="6" t="s">
        <v>4460</v>
      </c>
      <c r="I257" s="6" t="s">
        <v>4461</v>
      </c>
      <c r="J257" s="6" t="s">
        <v>4462</v>
      </c>
      <c r="K257" s="6">
        <v>360</v>
      </c>
      <c r="L257" s="6">
        <v>54.46</v>
      </c>
      <c r="M257" s="6">
        <v>37</v>
      </c>
      <c r="N257" s="55" t="s">
        <v>333</v>
      </c>
      <c r="O257" s="55"/>
    </row>
    <row r="258" ht="16.05" customHeight="1" spans="1:15">
      <c r="A258" s="6">
        <v>62456</v>
      </c>
      <c r="B258" s="170" t="s">
        <v>4463</v>
      </c>
      <c r="C258" s="41" t="s">
        <v>3450</v>
      </c>
      <c r="D258" s="41" t="s">
        <v>4309</v>
      </c>
      <c r="E258" s="41" t="s">
        <v>428</v>
      </c>
      <c r="F258" s="41" t="s">
        <v>429</v>
      </c>
      <c r="G258" s="6" t="s">
        <v>4464</v>
      </c>
      <c r="H258" s="6" t="s">
        <v>4465</v>
      </c>
      <c r="I258" s="6" t="s">
        <v>4115</v>
      </c>
      <c r="J258" s="6" t="s">
        <v>4466</v>
      </c>
      <c r="K258" s="6">
        <v>360</v>
      </c>
      <c r="L258" s="6">
        <v>81.41</v>
      </c>
      <c r="M258" s="6">
        <v>38</v>
      </c>
      <c r="N258" s="55" t="s">
        <v>333</v>
      </c>
      <c r="O258" s="55"/>
    </row>
    <row r="259" ht="16.05" customHeight="1" spans="1:15">
      <c r="A259" s="6">
        <v>46321</v>
      </c>
      <c r="B259" s="170" t="s">
        <v>4467</v>
      </c>
      <c r="C259" s="41" t="s">
        <v>3450</v>
      </c>
      <c r="D259" s="41" t="s">
        <v>4309</v>
      </c>
      <c r="E259" s="41" t="s">
        <v>428</v>
      </c>
      <c r="F259" s="41" t="s">
        <v>429</v>
      </c>
      <c r="G259" s="6" t="s">
        <v>4468</v>
      </c>
      <c r="H259" s="6" t="s">
        <v>4469</v>
      </c>
      <c r="I259" s="6" t="s">
        <v>4364</v>
      </c>
      <c r="J259" s="6" t="s">
        <v>4470</v>
      </c>
      <c r="K259" s="6">
        <v>360</v>
      </c>
      <c r="L259" s="6">
        <v>106.94</v>
      </c>
      <c r="M259" s="6">
        <v>39</v>
      </c>
      <c r="N259" s="55" t="s">
        <v>333</v>
      </c>
      <c r="O259" s="55"/>
    </row>
    <row r="260" ht="16.05" customHeight="1" spans="1:15">
      <c r="A260" s="6">
        <v>47179</v>
      </c>
      <c r="B260" s="170" t="s">
        <v>4471</v>
      </c>
      <c r="C260" s="41" t="s">
        <v>3450</v>
      </c>
      <c r="D260" s="41" t="s">
        <v>4309</v>
      </c>
      <c r="E260" s="41" t="s">
        <v>428</v>
      </c>
      <c r="F260" s="41" t="s">
        <v>429</v>
      </c>
      <c r="G260" s="6" t="s">
        <v>4472</v>
      </c>
      <c r="H260" s="6" t="s">
        <v>4473</v>
      </c>
      <c r="I260" s="6" t="s">
        <v>4474</v>
      </c>
      <c r="J260" s="6" t="s">
        <v>4475</v>
      </c>
      <c r="K260" s="6">
        <v>360</v>
      </c>
      <c r="L260" s="6">
        <v>108.95</v>
      </c>
      <c r="M260" s="6">
        <v>40</v>
      </c>
      <c r="N260" s="55" t="s">
        <v>333</v>
      </c>
      <c r="O260" s="55"/>
    </row>
    <row r="261" ht="16.05" customHeight="1" spans="1:15">
      <c r="A261" s="6">
        <v>62445</v>
      </c>
      <c r="B261" s="170" t="s">
        <v>4476</v>
      </c>
      <c r="C261" s="41" t="s">
        <v>3450</v>
      </c>
      <c r="D261" s="41" t="s">
        <v>4309</v>
      </c>
      <c r="E261" s="41" t="s">
        <v>428</v>
      </c>
      <c r="F261" s="41" t="s">
        <v>429</v>
      </c>
      <c r="G261" s="6" t="s">
        <v>4477</v>
      </c>
      <c r="H261" s="6" t="s">
        <v>4478</v>
      </c>
      <c r="I261" s="6" t="s">
        <v>4115</v>
      </c>
      <c r="J261" s="6" t="s">
        <v>4479</v>
      </c>
      <c r="K261" s="6">
        <v>360</v>
      </c>
      <c r="L261" s="6">
        <v>75.36</v>
      </c>
      <c r="M261" s="6">
        <v>41</v>
      </c>
      <c r="N261" s="55" t="s">
        <v>333</v>
      </c>
      <c r="O261" s="55"/>
    </row>
    <row r="262" ht="16.05" customHeight="1" spans="1:15">
      <c r="A262" s="6">
        <v>50679</v>
      </c>
      <c r="B262" s="170" t="s">
        <v>4480</v>
      </c>
      <c r="C262" s="41" t="s">
        <v>3450</v>
      </c>
      <c r="D262" s="41" t="s">
        <v>4309</v>
      </c>
      <c r="E262" s="41" t="s">
        <v>428</v>
      </c>
      <c r="F262" s="41" t="s">
        <v>429</v>
      </c>
      <c r="G262" s="6" t="s">
        <v>4481</v>
      </c>
      <c r="H262" s="6" t="s">
        <v>4482</v>
      </c>
      <c r="I262" s="6" t="s">
        <v>4411</v>
      </c>
      <c r="J262" s="6" t="s">
        <v>4483</v>
      </c>
      <c r="K262" s="6">
        <v>360</v>
      </c>
      <c r="L262" s="6">
        <v>93.83</v>
      </c>
      <c r="M262" s="6">
        <v>42</v>
      </c>
      <c r="N262" s="55" t="s">
        <v>333</v>
      </c>
      <c r="O262" s="55"/>
    </row>
    <row r="263" ht="16.05" customHeight="1" spans="1:15">
      <c r="A263" s="6">
        <v>48739</v>
      </c>
      <c r="B263" s="170" t="s">
        <v>4484</v>
      </c>
      <c r="C263" s="41" t="s">
        <v>3450</v>
      </c>
      <c r="D263" s="41" t="s">
        <v>4309</v>
      </c>
      <c r="E263" s="41" t="s">
        <v>428</v>
      </c>
      <c r="F263" s="41" t="s">
        <v>429</v>
      </c>
      <c r="G263" s="6" t="s">
        <v>4485</v>
      </c>
      <c r="H263" s="6" t="s">
        <v>4486</v>
      </c>
      <c r="I263" s="6" t="s">
        <v>4487</v>
      </c>
      <c r="J263" s="6" t="s">
        <v>4488</v>
      </c>
      <c r="K263" s="6">
        <v>360</v>
      </c>
      <c r="L263" s="6">
        <v>102.07</v>
      </c>
      <c r="M263" s="6">
        <v>43</v>
      </c>
      <c r="N263" s="55" t="s">
        <v>333</v>
      </c>
      <c r="O263" s="55"/>
    </row>
    <row r="264" ht="16.05" customHeight="1" spans="1:15">
      <c r="A264" s="6">
        <v>49086</v>
      </c>
      <c r="B264" s="170" t="s">
        <v>4489</v>
      </c>
      <c r="C264" s="41" t="s">
        <v>3450</v>
      </c>
      <c r="D264" s="41" t="s">
        <v>4309</v>
      </c>
      <c r="E264" s="41" t="s">
        <v>428</v>
      </c>
      <c r="F264" s="41" t="s">
        <v>429</v>
      </c>
      <c r="G264" s="6" t="s">
        <v>4490</v>
      </c>
      <c r="H264" s="6" t="s">
        <v>4491</v>
      </c>
      <c r="I264" s="6" t="s">
        <v>4492</v>
      </c>
      <c r="J264" s="6" t="s">
        <v>4490</v>
      </c>
      <c r="K264" s="6">
        <v>360</v>
      </c>
      <c r="L264" s="6">
        <v>137.47</v>
      </c>
      <c r="M264" s="6">
        <v>44</v>
      </c>
      <c r="N264" s="55" t="s">
        <v>333</v>
      </c>
      <c r="O264" s="55"/>
    </row>
    <row r="265" ht="16.05" customHeight="1" spans="1:15">
      <c r="A265" s="6">
        <v>50939</v>
      </c>
      <c r="B265" s="170" t="s">
        <v>4493</v>
      </c>
      <c r="C265" s="41" t="s">
        <v>3450</v>
      </c>
      <c r="D265" s="41" t="s">
        <v>4309</v>
      </c>
      <c r="E265" s="41" t="s">
        <v>428</v>
      </c>
      <c r="F265" s="41" t="s">
        <v>429</v>
      </c>
      <c r="G265" s="6" t="s">
        <v>4494</v>
      </c>
      <c r="H265" s="6" t="s">
        <v>4152</v>
      </c>
      <c r="I265" s="6" t="s">
        <v>4153</v>
      </c>
      <c r="J265" s="6" t="s">
        <v>4495</v>
      </c>
      <c r="K265" s="6">
        <v>360</v>
      </c>
      <c r="L265" s="6">
        <v>115.97</v>
      </c>
      <c r="M265" s="6">
        <v>45</v>
      </c>
      <c r="N265" s="55" t="s">
        <v>333</v>
      </c>
      <c r="O265" s="55"/>
    </row>
    <row r="266" ht="16.05" customHeight="1" spans="1:15">
      <c r="A266" s="6">
        <v>47766</v>
      </c>
      <c r="B266" s="170" t="s">
        <v>4496</v>
      </c>
      <c r="C266" s="41" t="s">
        <v>3450</v>
      </c>
      <c r="D266" s="41" t="s">
        <v>4309</v>
      </c>
      <c r="E266" s="41" t="s">
        <v>428</v>
      </c>
      <c r="F266" s="41" t="s">
        <v>429</v>
      </c>
      <c r="G266" s="6" t="s">
        <v>4497</v>
      </c>
      <c r="H266" s="6" t="s">
        <v>4498</v>
      </c>
      <c r="I266" s="6" t="s">
        <v>4499</v>
      </c>
      <c r="J266" s="6" t="s">
        <v>4500</v>
      </c>
      <c r="K266" s="6">
        <v>360</v>
      </c>
      <c r="L266" s="6">
        <v>84.67</v>
      </c>
      <c r="M266" s="6">
        <v>46</v>
      </c>
      <c r="N266" s="55" t="s">
        <v>333</v>
      </c>
      <c r="O266" s="55"/>
    </row>
    <row r="267" ht="16.05" customHeight="1" spans="1:15">
      <c r="A267" s="6">
        <v>50886</v>
      </c>
      <c r="B267" s="170" t="s">
        <v>4501</v>
      </c>
      <c r="C267" s="41" t="s">
        <v>3450</v>
      </c>
      <c r="D267" s="41" t="s">
        <v>4309</v>
      </c>
      <c r="E267" s="41" t="s">
        <v>428</v>
      </c>
      <c r="F267" s="41" t="s">
        <v>429</v>
      </c>
      <c r="G267" s="6" t="s">
        <v>4502</v>
      </c>
      <c r="H267" s="6" t="s">
        <v>4218</v>
      </c>
      <c r="I267" s="6" t="s">
        <v>4219</v>
      </c>
      <c r="J267" s="6" t="s">
        <v>4503</v>
      </c>
      <c r="K267" s="6">
        <v>350</v>
      </c>
      <c r="L267" s="6">
        <v>279.49</v>
      </c>
      <c r="M267" s="6">
        <v>47</v>
      </c>
      <c r="N267" s="55" t="s">
        <v>333</v>
      </c>
      <c r="O267" s="55"/>
    </row>
    <row r="268" ht="16.05" customHeight="1" spans="1:15">
      <c r="A268" s="6">
        <v>46222</v>
      </c>
      <c r="B268" s="170" t="s">
        <v>4504</v>
      </c>
      <c r="C268" s="41" t="s">
        <v>3450</v>
      </c>
      <c r="D268" s="41" t="s">
        <v>4309</v>
      </c>
      <c r="E268" s="41" t="s">
        <v>428</v>
      </c>
      <c r="F268" s="41" t="s">
        <v>429</v>
      </c>
      <c r="G268" s="6" t="s">
        <v>4505</v>
      </c>
      <c r="H268" s="6" t="s">
        <v>4442</v>
      </c>
      <c r="I268" s="6" t="s">
        <v>4506</v>
      </c>
      <c r="J268" s="6" t="s">
        <v>4507</v>
      </c>
      <c r="K268" s="6">
        <v>340</v>
      </c>
      <c r="L268" s="6">
        <v>108.35</v>
      </c>
      <c r="M268" s="6">
        <v>48</v>
      </c>
      <c r="N268" s="55" t="s">
        <v>333</v>
      </c>
      <c r="O268" s="55"/>
    </row>
    <row r="269" ht="16.05" customHeight="1" spans="1:15">
      <c r="A269" s="6">
        <v>46763</v>
      </c>
      <c r="B269" s="170" t="s">
        <v>4508</v>
      </c>
      <c r="C269" s="41" t="s">
        <v>3450</v>
      </c>
      <c r="D269" s="41" t="s">
        <v>4309</v>
      </c>
      <c r="E269" s="41" t="s">
        <v>428</v>
      </c>
      <c r="F269" s="41" t="s">
        <v>429</v>
      </c>
      <c r="G269" s="6" t="s">
        <v>4509</v>
      </c>
      <c r="H269" s="6" t="s">
        <v>4182</v>
      </c>
      <c r="I269" s="6" t="s">
        <v>4510</v>
      </c>
      <c r="J269" s="6" t="s">
        <v>4511</v>
      </c>
      <c r="K269" s="6">
        <v>330</v>
      </c>
      <c r="L269" s="6">
        <v>96.36</v>
      </c>
      <c r="M269" s="6">
        <v>49</v>
      </c>
      <c r="N269" s="55" t="s">
        <v>333</v>
      </c>
      <c r="O269" s="55"/>
    </row>
    <row r="270" ht="16.05" customHeight="1" spans="1:15">
      <c r="A270" s="6">
        <v>50503</v>
      </c>
      <c r="B270" s="170" t="s">
        <v>4512</v>
      </c>
      <c r="C270" s="41" t="s">
        <v>3450</v>
      </c>
      <c r="D270" s="41" t="s">
        <v>4309</v>
      </c>
      <c r="E270" s="41" t="s">
        <v>428</v>
      </c>
      <c r="F270" s="41" t="s">
        <v>429</v>
      </c>
      <c r="G270" s="6" t="s">
        <v>4513</v>
      </c>
      <c r="H270" s="6" t="s">
        <v>4514</v>
      </c>
      <c r="I270" s="6" t="s">
        <v>4515</v>
      </c>
      <c r="J270" s="6" t="s">
        <v>4516</v>
      </c>
      <c r="K270" s="6">
        <v>320</v>
      </c>
      <c r="L270" s="6">
        <v>84.75</v>
      </c>
      <c r="M270" s="6">
        <v>50</v>
      </c>
      <c r="N270" s="55" t="s">
        <v>333</v>
      </c>
      <c r="O270" s="55"/>
    </row>
    <row r="271" ht="16.05" customHeight="1" spans="1:15">
      <c r="A271" s="6">
        <v>50954</v>
      </c>
      <c r="B271" s="170" t="s">
        <v>4517</v>
      </c>
      <c r="C271" s="41" t="s">
        <v>3450</v>
      </c>
      <c r="D271" s="41" t="s">
        <v>4309</v>
      </c>
      <c r="E271" s="41" t="s">
        <v>428</v>
      </c>
      <c r="F271" s="41" t="s">
        <v>429</v>
      </c>
      <c r="G271" s="6" t="s">
        <v>4518</v>
      </c>
      <c r="H271" s="6" t="s">
        <v>4152</v>
      </c>
      <c r="I271" s="6" t="s">
        <v>4153</v>
      </c>
      <c r="J271" s="6" t="s">
        <v>4519</v>
      </c>
      <c r="K271" s="6">
        <v>310</v>
      </c>
      <c r="L271" s="6">
        <v>152.11</v>
      </c>
      <c r="M271" s="6">
        <v>51</v>
      </c>
      <c r="N271" s="55" t="s">
        <v>333</v>
      </c>
      <c r="O271" s="55"/>
    </row>
    <row r="272" ht="16.05" customHeight="1" spans="1:15">
      <c r="A272" s="6">
        <v>46226</v>
      </c>
      <c r="B272" s="170" t="s">
        <v>4520</v>
      </c>
      <c r="C272" s="41" t="s">
        <v>3450</v>
      </c>
      <c r="D272" s="41" t="s">
        <v>4309</v>
      </c>
      <c r="E272" s="41" t="s">
        <v>428</v>
      </c>
      <c r="F272" s="41" t="s">
        <v>429</v>
      </c>
      <c r="G272" s="6" t="s">
        <v>4521</v>
      </c>
      <c r="H272" s="6" t="s">
        <v>4442</v>
      </c>
      <c r="I272" s="6" t="s">
        <v>4522</v>
      </c>
      <c r="J272" s="6" t="s">
        <v>4523</v>
      </c>
      <c r="K272" s="6">
        <v>310</v>
      </c>
      <c r="L272" s="6">
        <v>101.93</v>
      </c>
      <c r="M272" s="6">
        <v>52</v>
      </c>
      <c r="N272" s="55" t="s">
        <v>333</v>
      </c>
      <c r="O272" s="55"/>
    </row>
    <row r="273" ht="16.05" customHeight="1" spans="1:15">
      <c r="A273" s="6">
        <v>45855</v>
      </c>
      <c r="B273" s="170" t="s">
        <v>4524</v>
      </c>
      <c r="C273" s="41" t="s">
        <v>3450</v>
      </c>
      <c r="D273" s="41" t="s">
        <v>4309</v>
      </c>
      <c r="E273" s="41" t="s">
        <v>428</v>
      </c>
      <c r="F273" s="41" t="s">
        <v>429</v>
      </c>
      <c r="G273" s="6" t="s">
        <v>4525</v>
      </c>
      <c r="H273" s="6" t="s">
        <v>4442</v>
      </c>
      <c r="I273" s="6" t="s">
        <v>4506</v>
      </c>
      <c r="J273" s="6" t="s">
        <v>4526</v>
      </c>
      <c r="K273" s="6">
        <v>270</v>
      </c>
      <c r="L273" s="6">
        <v>86.49</v>
      </c>
      <c r="M273" s="6">
        <v>53</v>
      </c>
      <c r="N273" s="55" t="s">
        <v>333</v>
      </c>
      <c r="O273" s="55"/>
    </row>
    <row r="274" ht="16.05" customHeight="1" spans="1:15">
      <c r="A274" s="6">
        <v>50956</v>
      </c>
      <c r="B274" s="170" t="s">
        <v>4527</v>
      </c>
      <c r="C274" s="41" t="s">
        <v>3450</v>
      </c>
      <c r="D274" s="41" t="s">
        <v>4309</v>
      </c>
      <c r="E274" s="41" t="s">
        <v>428</v>
      </c>
      <c r="F274" s="41" t="s">
        <v>429</v>
      </c>
      <c r="G274" s="6" t="s">
        <v>4528</v>
      </c>
      <c r="H274" s="6" t="s">
        <v>4529</v>
      </c>
      <c r="I274" s="6" t="s">
        <v>4530</v>
      </c>
      <c r="J274" s="6" t="s">
        <v>4531</v>
      </c>
      <c r="K274" s="6">
        <v>250</v>
      </c>
      <c r="L274" s="6">
        <v>100.2</v>
      </c>
      <c r="M274" s="6">
        <v>54</v>
      </c>
      <c r="N274" s="55" t="s">
        <v>333</v>
      </c>
      <c r="O274" s="55"/>
    </row>
    <row r="275" ht="16.05" customHeight="1" spans="1:15">
      <c r="A275" s="6">
        <v>46238</v>
      </c>
      <c r="B275" s="170" t="s">
        <v>4532</v>
      </c>
      <c r="C275" s="41" t="s">
        <v>3450</v>
      </c>
      <c r="D275" s="41" t="s">
        <v>4309</v>
      </c>
      <c r="E275" s="41" t="s">
        <v>428</v>
      </c>
      <c r="F275" s="41" t="s">
        <v>429</v>
      </c>
      <c r="G275" s="6" t="s">
        <v>4533</v>
      </c>
      <c r="H275" s="6" t="s">
        <v>4442</v>
      </c>
      <c r="I275" s="6" t="s">
        <v>4522</v>
      </c>
      <c r="J275" s="6" t="s">
        <v>4534</v>
      </c>
      <c r="K275" s="6">
        <v>248</v>
      </c>
      <c r="L275" s="6">
        <v>155.22</v>
      </c>
      <c r="M275" s="6">
        <v>55</v>
      </c>
      <c r="N275" s="55" t="s">
        <v>333</v>
      </c>
      <c r="O275" s="55"/>
    </row>
    <row r="276" ht="16.05" customHeight="1" spans="1:15">
      <c r="A276" s="6">
        <v>47302</v>
      </c>
      <c r="B276" s="170" t="s">
        <v>4535</v>
      </c>
      <c r="C276" s="41" t="s">
        <v>3450</v>
      </c>
      <c r="D276" s="41" t="s">
        <v>4309</v>
      </c>
      <c r="E276" s="41" t="s">
        <v>428</v>
      </c>
      <c r="F276" s="41" t="s">
        <v>429</v>
      </c>
      <c r="G276" s="6" t="s">
        <v>4536</v>
      </c>
      <c r="H276" s="6" t="s">
        <v>4537</v>
      </c>
      <c r="I276" s="6" t="s">
        <v>4338</v>
      </c>
      <c r="J276" s="6" t="s">
        <v>4538</v>
      </c>
      <c r="K276" s="6">
        <v>242</v>
      </c>
      <c r="L276" s="6">
        <v>78.23</v>
      </c>
      <c r="M276" s="6">
        <v>56</v>
      </c>
      <c r="N276" s="55" t="s">
        <v>368</v>
      </c>
      <c r="O276" s="55"/>
    </row>
    <row r="277" ht="16.05" customHeight="1" spans="1:15">
      <c r="A277" s="6">
        <v>49067</v>
      </c>
      <c r="B277" s="170" t="s">
        <v>4539</v>
      </c>
      <c r="C277" s="41" t="s">
        <v>3450</v>
      </c>
      <c r="D277" s="41" t="s">
        <v>4309</v>
      </c>
      <c r="E277" s="41" t="s">
        <v>428</v>
      </c>
      <c r="F277" s="41" t="s">
        <v>429</v>
      </c>
      <c r="G277" s="6" t="s">
        <v>4540</v>
      </c>
      <c r="H277" s="6" t="s">
        <v>4541</v>
      </c>
      <c r="I277" s="6" t="s">
        <v>4492</v>
      </c>
      <c r="J277" s="6" t="s">
        <v>4540</v>
      </c>
      <c r="K277" s="6">
        <v>236</v>
      </c>
      <c r="L277" s="6">
        <v>85.97</v>
      </c>
      <c r="M277" s="6">
        <v>57</v>
      </c>
      <c r="N277" s="55" t="s">
        <v>368</v>
      </c>
      <c r="O277" s="55"/>
    </row>
    <row r="278" ht="16.05" customHeight="1" spans="1:15">
      <c r="A278" s="6">
        <v>48596</v>
      </c>
      <c r="B278" s="170" t="s">
        <v>4542</v>
      </c>
      <c r="C278" s="41" t="s">
        <v>3450</v>
      </c>
      <c r="D278" s="41" t="s">
        <v>4309</v>
      </c>
      <c r="E278" s="41" t="s">
        <v>428</v>
      </c>
      <c r="F278" s="41" t="s">
        <v>429</v>
      </c>
      <c r="G278" s="6" t="s">
        <v>4543</v>
      </c>
      <c r="H278" s="6" t="s">
        <v>4544</v>
      </c>
      <c r="I278" s="6" t="s">
        <v>4545</v>
      </c>
      <c r="J278" s="6" t="s">
        <v>4546</v>
      </c>
      <c r="K278" s="6">
        <v>230</v>
      </c>
      <c r="L278" s="6">
        <v>61.12</v>
      </c>
      <c r="M278" s="6">
        <v>58</v>
      </c>
      <c r="N278" s="55" t="s">
        <v>368</v>
      </c>
      <c r="O278" s="55"/>
    </row>
    <row r="279" ht="16.05" customHeight="1" spans="1:15">
      <c r="A279" s="6">
        <v>46231</v>
      </c>
      <c r="B279" s="170" t="s">
        <v>4547</v>
      </c>
      <c r="C279" s="41" t="s">
        <v>3450</v>
      </c>
      <c r="D279" s="41" t="s">
        <v>4309</v>
      </c>
      <c r="E279" s="41" t="s">
        <v>428</v>
      </c>
      <c r="F279" s="41" t="s">
        <v>429</v>
      </c>
      <c r="G279" s="6" t="s">
        <v>4548</v>
      </c>
      <c r="H279" s="6" t="s">
        <v>4442</v>
      </c>
      <c r="I279" s="6" t="s">
        <v>4383</v>
      </c>
      <c r="J279" s="6" t="s">
        <v>4549</v>
      </c>
      <c r="K279" s="6">
        <v>228</v>
      </c>
      <c r="L279" s="6">
        <v>87.13</v>
      </c>
      <c r="M279" s="6">
        <v>59</v>
      </c>
      <c r="N279" s="55" t="s">
        <v>368</v>
      </c>
      <c r="O279" s="55"/>
    </row>
    <row r="280" ht="16.05" customHeight="1" spans="1:15">
      <c r="A280" s="6">
        <v>48757</v>
      </c>
      <c r="B280" s="170" t="s">
        <v>4550</v>
      </c>
      <c r="C280" s="41" t="s">
        <v>3450</v>
      </c>
      <c r="D280" s="41" t="s">
        <v>4309</v>
      </c>
      <c r="E280" s="41" t="s">
        <v>428</v>
      </c>
      <c r="F280" s="41" t="s">
        <v>429</v>
      </c>
      <c r="G280" s="6" t="s">
        <v>4551</v>
      </c>
      <c r="H280" s="6" t="s">
        <v>4552</v>
      </c>
      <c r="I280" s="6" t="s">
        <v>4553</v>
      </c>
      <c r="J280" s="6" t="s">
        <v>4554</v>
      </c>
      <c r="K280" s="6">
        <v>228</v>
      </c>
      <c r="L280" s="6">
        <v>70.32</v>
      </c>
      <c r="M280" s="6">
        <v>60</v>
      </c>
      <c r="N280" s="55" t="s">
        <v>368</v>
      </c>
      <c r="O280" s="55"/>
    </row>
    <row r="281" ht="16.05" customHeight="1" spans="1:15">
      <c r="A281" s="6">
        <v>48536</v>
      </c>
      <c r="B281" s="170" t="s">
        <v>4555</v>
      </c>
      <c r="C281" s="41" t="s">
        <v>3450</v>
      </c>
      <c r="D281" s="41" t="s">
        <v>4309</v>
      </c>
      <c r="E281" s="41" t="s">
        <v>428</v>
      </c>
      <c r="F281" s="41" t="s">
        <v>429</v>
      </c>
      <c r="G281" s="6" t="s">
        <v>4556</v>
      </c>
      <c r="H281" s="6" t="s">
        <v>577</v>
      </c>
      <c r="I281" s="6" t="s">
        <v>4557</v>
      </c>
      <c r="J281" s="6" t="s">
        <v>4558</v>
      </c>
      <c r="K281" s="6">
        <v>220</v>
      </c>
      <c r="L281" s="6">
        <v>256.24</v>
      </c>
      <c r="M281" s="6">
        <v>61</v>
      </c>
      <c r="N281" s="55" t="s">
        <v>368</v>
      </c>
      <c r="O281" s="55"/>
    </row>
    <row r="282" ht="16.05" customHeight="1" spans="1:15">
      <c r="A282" s="6">
        <v>48413</v>
      </c>
      <c r="B282" s="170" t="s">
        <v>4559</v>
      </c>
      <c r="C282" s="41" t="s">
        <v>3450</v>
      </c>
      <c r="D282" s="41" t="s">
        <v>4309</v>
      </c>
      <c r="E282" s="41" t="s">
        <v>428</v>
      </c>
      <c r="F282" s="41" t="s">
        <v>429</v>
      </c>
      <c r="G282" s="6" t="s">
        <v>4560</v>
      </c>
      <c r="H282" s="6" t="s">
        <v>4561</v>
      </c>
      <c r="I282" s="6" t="s">
        <v>4562</v>
      </c>
      <c r="J282" s="6" t="s">
        <v>4563</v>
      </c>
      <c r="K282" s="6">
        <v>215</v>
      </c>
      <c r="L282" s="6">
        <v>112.25</v>
      </c>
      <c r="M282" s="6">
        <v>62</v>
      </c>
      <c r="N282" s="55" t="s">
        <v>368</v>
      </c>
      <c r="O282" s="55"/>
    </row>
    <row r="283" ht="16.05" customHeight="1" spans="1:15">
      <c r="A283" s="6">
        <v>50741</v>
      </c>
      <c r="B283" s="170" t="s">
        <v>4564</v>
      </c>
      <c r="C283" s="41" t="s">
        <v>3450</v>
      </c>
      <c r="D283" s="41" t="s">
        <v>4309</v>
      </c>
      <c r="E283" s="41" t="s">
        <v>428</v>
      </c>
      <c r="F283" s="41" t="s">
        <v>429</v>
      </c>
      <c r="G283" s="6" t="s">
        <v>4565</v>
      </c>
      <c r="H283" s="6" t="s">
        <v>4566</v>
      </c>
      <c r="I283" s="6" t="s">
        <v>4567</v>
      </c>
      <c r="J283" s="6" t="s">
        <v>4568</v>
      </c>
      <c r="K283" s="6">
        <v>210</v>
      </c>
      <c r="L283" s="6">
        <v>259.14</v>
      </c>
      <c r="M283" s="6">
        <v>63</v>
      </c>
      <c r="N283" s="55" t="s">
        <v>368</v>
      </c>
      <c r="O283" s="55"/>
    </row>
    <row r="284" ht="16.05" customHeight="1" spans="1:15">
      <c r="A284" s="6">
        <v>50640</v>
      </c>
      <c r="B284" s="170" t="s">
        <v>4569</v>
      </c>
      <c r="C284" s="41" t="s">
        <v>3450</v>
      </c>
      <c r="D284" s="41" t="s">
        <v>4309</v>
      </c>
      <c r="E284" s="41" t="s">
        <v>428</v>
      </c>
      <c r="F284" s="41" t="s">
        <v>429</v>
      </c>
      <c r="G284" s="6" t="s">
        <v>4570</v>
      </c>
      <c r="H284" s="6" t="s">
        <v>4571</v>
      </c>
      <c r="I284" s="6" t="s">
        <v>4572</v>
      </c>
      <c r="J284" s="6" t="s">
        <v>4573</v>
      </c>
      <c r="K284" s="6">
        <v>210</v>
      </c>
      <c r="L284" s="6">
        <v>59.8</v>
      </c>
      <c r="M284" s="6">
        <v>64</v>
      </c>
      <c r="N284" s="55" t="s">
        <v>368</v>
      </c>
      <c r="O284" s="55"/>
    </row>
    <row r="285" ht="16.05" customHeight="1" spans="1:15">
      <c r="A285" s="6">
        <v>60561</v>
      </c>
      <c r="B285" s="170" t="s">
        <v>4574</v>
      </c>
      <c r="C285" s="41" t="s">
        <v>3450</v>
      </c>
      <c r="D285" s="41" t="s">
        <v>4309</v>
      </c>
      <c r="E285" s="41" t="s">
        <v>428</v>
      </c>
      <c r="F285" s="41" t="s">
        <v>429</v>
      </c>
      <c r="G285" s="6" t="s">
        <v>4575</v>
      </c>
      <c r="H285" s="6" t="s">
        <v>4104</v>
      </c>
      <c r="I285" s="6" t="s">
        <v>4576</v>
      </c>
      <c r="J285" s="6" t="s">
        <v>4577</v>
      </c>
      <c r="K285" s="6">
        <v>205</v>
      </c>
      <c r="L285" s="6">
        <v>82.93</v>
      </c>
      <c r="M285" s="6">
        <v>65</v>
      </c>
      <c r="N285" s="55" t="s">
        <v>368</v>
      </c>
      <c r="O285" s="55"/>
    </row>
    <row r="286" ht="16.05" customHeight="1" spans="1:15">
      <c r="A286" s="6">
        <v>48961</v>
      </c>
      <c r="B286" s="170" t="s">
        <v>4578</v>
      </c>
      <c r="C286" s="41" t="s">
        <v>3450</v>
      </c>
      <c r="D286" s="41" t="s">
        <v>4309</v>
      </c>
      <c r="E286" s="41" t="s">
        <v>428</v>
      </c>
      <c r="F286" s="41" t="s">
        <v>429</v>
      </c>
      <c r="G286" s="6" t="s">
        <v>4579</v>
      </c>
      <c r="H286" s="6" t="s">
        <v>4580</v>
      </c>
      <c r="I286" s="6" t="s">
        <v>4581</v>
      </c>
      <c r="J286" s="6" t="s">
        <v>4582</v>
      </c>
      <c r="K286" s="6">
        <v>200</v>
      </c>
      <c r="L286" s="6">
        <v>54.47</v>
      </c>
      <c r="M286" s="6">
        <v>66</v>
      </c>
      <c r="N286" s="55" t="s">
        <v>368</v>
      </c>
      <c r="O286" s="55"/>
    </row>
    <row r="287" ht="16.05" customHeight="1" spans="1:15">
      <c r="A287" s="6">
        <v>48930</v>
      </c>
      <c r="B287" s="170" t="s">
        <v>4583</v>
      </c>
      <c r="C287" s="41" t="s">
        <v>3450</v>
      </c>
      <c r="D287" s="41" t="s">
        <v>4309</v>
      </c>
      <c r="E287" s="41" t="s">
        <v>428</v>
      </c>
      <c r="F287" s="41" t="s">
        <v>429</v>
      </c>
      <c r="G287" s="6" t="s">
        <v>4584</v>
      </c>
      <c r="H287" s="6" t="s">
        <v>4580</v>
      </c>
      <c r="I287" s="6" t="s">
        <v>4581</v>
      </c>
      <c r="J287" s="6" t="s">
        <v>4585</v>
      </c>
      <c r="K287" s="6">
        <v>200</v>
      </c>
      <c r="L287" s="6">
        <v>64.73</v>
      </c>
      <c r="M287" s="6">
        <v>67</v>
      </c>
      <c r="N287" s="55" t="s">
        <v>368</v>
      </c>
      <c r="O287" s="55"/>
    </row>
    <row r="288" ht="16.05" customHeight="1" spans="1:15">
      <c r="A288" s="6">
        <v>47610</v>
      </c>
      <c r="B288" s="170" t="s">
        <v>4586</v>
      </c>
      <c r="C288" s="41" t="s">
        <v>3450</v>
      </c>
      <c r="D288" s="41" t="s">
        <v>4309</v>
      </c>
      <c r="E288" s="41" t="s">
        <v>428</v>
      </c>
      <c r="F288" s="41" t="s">
        <v>429</v>
      </c>
      <c r="G288" s="6" t="s">
        <v>4587</v>
      </c>
      <c r="H288" s="6" t="s">
        <v>1165</v>
      </c>
      <c r="I288" s="6" t="s">
        <v>4383</v>
      </c>
      <c r="J288" s="6" t="s">
        <v>4588</v>
      </c>
      <c r="K288" s="6">
        <v>200</v>
      </c>
      <c r="L288" s="6">
        <v>68.96</v>
      </c>
      <c r="M288" s="6">
        <v>68</v>
      </c>
      <c r="N288" s="55" t="s">
        <v>368</v>
      </c>
      <c r="O288" s="55"/>
    </row>
    <row r="289" ht="16.05" customHeight="1" spans="1:15">
      <c r="A289" s="6">
        <v>50958</v>
      </c>
      <c r="B289" s="170" t="s">
        <v>4589</v>
      </c>
      <c r="C289" s="41" t="s">
        <v>3450</v>
      </c>
      <c r="D289" s="41" t="s">
        <v>4309</v>
      </c>
      <c r="E289" s="41" t="s">
        <v>428</v>
      </c>
      <c r="F289" s="41" t="s">
        <v>429</v>
      </c>
      <c r="G289" s="6" t="s">
        <v>4590</v>
      </c>
      <c r="H289" s="6" t="s">
        <v>4529</v>
      </c>
      <c r="I289" s="6" t="s">
        <v>4530</v>
      </c>
      <c r="J289" s="6" t="s">
        <v>4591</v>
      </c>
      <c r="K289" s="6">
        <v>200</v>
      </c>
      <c r="L289" s="6">
        <v>101.35</v>
      </c>
      <c r="M289" s="6">
        <v>69</v>
      </c>
      <c r="N289" s="55" t="s">
        <v>368</v>
      </c>
      <c r="O289" s="55"/>
    </row>
    <row r="290" ht="16.05" customHeight="1" spans="1:15">
      <c r="A290" s="6">
        <v>50893</v>
      </c>
      <c r="B290" s="170" t="s">
        <v>4592</v>
      </c>
      <c r="C290" s="41" t="s">
        <v>3450</v>
      </c>
      <c r="D290" s="41" t="s">
        <v>4309</v>
      </c>
      <c r="E290" s="41" t="s">
        <v>428</v>
      </c>
      <c r="F290" s="41" t="s">
        <v>429</v>
      </c>
      <c r="G290" s="6" t="s">
        <v>4593</v>
      </c>
      <c r="H290" s="6" t="s">
        <v>4152</v>
      </c>
      <c r="I290" s="6" t="s">
        <v>4153</v>
      </c>
      <c r="J290" s="6" t="s">
        <v>4594</v>
      </c>
      <c r="K290" s="6">
        <v>200</v>
      </c>
      <c r="L290" s="6">
        <v>125.25</v>
      </c>
      <c r="M290" s="6">
        <v>70</v>
      </c>
      <c r="N290" s="55" t="s">
        <v>368</v>
      </c>
      <c r="O290" s="55"/>
    </row>
    <row r="291" ht="16.05" customHeight="1" spans="1:15">
      <c r="A291" s="6">
        <v>48802</v>
      </c>
      <c r="B291" s="170" t="s">
        <v>4595</v>
      </c>
      <c r="C291" s="41" t="s">
        <v>3450</v>
      </c>
      <c r="D291" s="41" t="s">
        <v>4309</v>
      </c>
      <c r="E291" s="41" t="s">
        <v>428</v>
      </c>
      <c r="F291" s="41" t="s">
        <v>429</v>
      </c>
      <c r="G291" s="6" t="s">
        <v>4596</v>
      </c>
      <c r="H291" s="6" t="s">
        <v>4552</v>
      </c>
      <c r="I291" s="6" t="s">
        <v>4553</v>
      </c>
      <c r="J291" s="6" t="s">
        <v>4597</v>
      </c>
      <c r="K291" s="6">
        <v>200</v>
      </c>
      <c r="L291" s="6">
        <v>134.78</v>
      </c>
      <c r="M291" s="6">
        <v>71</v>
      </c>
      <c r="N291" s="55" t="s">
        <v>368</v>
      </c>
      <c r="O291" s="55"/>
    </row>
    <row r="292" ht="16.05" customHeight="1" spans="1:15">
      <c r="A292" s="6">
        <v>48785</v>
      </c>
      <c r="B292" s="170" t="s">
        <v>4598</v>
      </c>
      <c r="C292" s="41" t="s">
        <v>3450</v>
      </c>
      <c r="D292" s="41" t="s">
        <v>4309</v>
      </c>
      <c r="E292" s="41" t="s">
        <v>428</v>
      </c>
      <c r="F292" s="41" t="s">
        <v>429</v>
      </c>
      <c r="G292" s="6" t="s">
        <v>4599</v>
      </c>
      <c r="H292" s="6" t="s">
        <v>4552</v>
      </c>
      <c r="I292" s="6" t="s">
        <v>4553</v>
      </c>
      <c r="J292" s="6" t="s">
        <v>4600</v>
      </c>
      <c r="K292" s="6">
        <v>200</v>
      </c>
      <c r="L292" s="6">
        <v>224.6</v>
      </c>
      <c r="M292" s="6">
        <v>72</v>
      </c>
      <c r="N292" s="55" t="s">
        <v>368</v>
      </c>
      <c r="O292" s="55"/>
    </row>
    <row r="293" ht="16.05" customHeight="1" spans="1:15">
      <c r="A293" s="6">
        <v>48897</v>
      </c>
      <c r="B293" s="170" t="s">
        <v>4601</v>
      </c>
      <c r="C293" s="41" t="s">
        <v>3450</v>
      </c>
      <c r="D293" s="41" t="s">
        <v>4309</v>
      </c>
      <c r="E293" s="41" t="s">
        <v>428</v>
      </c>
      <c r="F293" s="41" t="s">
        <v>429</v>
      </c>
      <c r="G293" s="6" t="s">
        <v>4602</v>
      </c>
      <c r="H293" s="6" t="s">
        <v>4486</v>
      </c>
      <c r="I293" s="6" t="s">
        <v>4487</v>
      </c>
      <c r="J293" s="6" t="s">
        <v>4603</v>
      </c>
      <c r="K293" s="6">
        <v>195</v>
      </c>
      <c r="L293" s="6">
        <v>150.39</v>
      </c>
      <c r="M293" s="6">
        <v>73</v>
      </c>
      <c r="N293" s="55" t="s">
        <v>368</v>
      </c>
      <c r="O293" s="55"/>
    </row>
    <row r="294" ht="16.05" customHeight="1" spans="1:15">
      <c r="A294" s="6">
        <v>50202</v>
      </c>
      <c r="B294" s="170" t="s">
        <v>4604</v>
      </c>
      <c r="C294" s="41" t="s">
        <v>3450</v>
      </c>
      <c r="D294" s="41" t="s">
        <v>4309</v>
      </c>
      <c r="E294" s="41" t="s">
        <v>428</v>
      </c>
      <c r="F294" s="41" t="s">
        <v>429</v>
      </c>
      <c r="G294" s="6" t="s">
        <v>4605</v>
      </c>
      <c r="H294" s="6" t="s">
        <v>3822</v>
      </c>
      <c r="I294" s="6" t="s">
        <v>3823</v>
      </c>
      <c r="J294" s="6" t="s">
        <v>4606</v>
      </c>
      <c r="K294" s="6">
        <v>194</v>
      </c>
      <c r="L294" s="6">
        <v>52.4</v>
      </c>
      <c r="M294" s="6">
        <v>74</v>
      </c>
      <c r="N294" s="55" t="s">
        <v>368</v>
      </c>
      <c r="O294" s="55"/>
    </row>
    <row r="295" ht="16.05" customHeight="1" spans="1:15">
      <c r="A295" s="6">
        <v>47528</v>
      </c>
      <c r="B295" s="170" t="s">
        <v>4607</v>
      </c>
      <c r="C295" s="41" t="s">
        <v>3450</v>
      </c>
      <c r="D295" s="41" t="s">
        <v>4309</v>
      </c>
      <c r="E295" s="41" t="s">
        <v>428</v>
      </c>
      <c r="F295" s="41" t="s">
        <v>429</v>
      </c>
      <c r="G295" s="6" t="s">
        <v>4608</v>
      </c>
      <c r="H295" s="6" t="s">
        <v>4609</v>
      </c>
      <c r="I295" s="6" t="s">
        <v>4610</v>
      </c>
      <c r="J295" s="6" t="s">
        <v>4611</v>
      </c>
      <c r="K295" s="6">
        <v>194</v>
      </c>
      <c r="L295" s="6">
        <v>70.5</v>
      </c>
      <c r="M295" s="6">
        <v>75</v>
      </c>
      <c r="N295" s="55" t="s">
        <v>368</v>
      </c>
      <c r="O295" s="55"/>
    </row>
    <row r="296" ht="16.05" customHeight="1" spans="1:15">
      <c r="A296" s="6">
        <v>48560</v>
      </c>
      <c r="B296" s="170" t="s">
        <v>4612</v>
      </c>
      <c r="C296" s="41" t="s">
        <v>3450</v>
      </c>
      <c r="D296" s="41" t="s">
        <v>4309</v>
      </c>
      <c r="E296" s="41" t="s">
        <v>428</v>
      </c>
      <c r="F296" s="41" t="s">
        <v>429</v>
      </c>
      <c r="G296" s="6" t="s">
        <v>4613</v>
      </c>
      <c r="H296" s="6" t="s">
        <v>4486</v>
      </c>
      <c r="I296" s="6" t="s">
        <v>4487</v>
      </c>
      <c r="J296" s="6" t="s">
        <v>4614</v>
      </c>
      <c r="K296" s="6">
        <v>194</v>
      </c>
      <c r="L296" s="6">
        <v>114.87</v>
      </c>
      <c r="M296" s="6">
        <v>76</v>
      </c>
      <c r="N296" s="55" t="s">
        <v>368</v>
      </c>
      <c r="O296" s="55"/>
    </row>
    <row r="297" ht="16.05" customHeight="1" spans="1:15">
      <c r="A297" s="6">
        <v>45861</v>
      </c>
      <c r="B297" s="170" t="s">
        <v>4615</v>
      </c>
      <c r="C297" s="41" t="s">
        <v>3450</v>
      </c>
      <c r="D297" s="41" t="s">
        <v>4309</v>
      </c>
      <c r="E297" s="41" t="s">
        <v>428</v>
      </c>
      <c r="F297" s="41" t="s">
        <v>429</v>
      </c>
      <c r="G297" s="6" t="s">
        <v>4616</v>
      </c>
      <c r="H297" s="6" t="s">
        <v>4617</v>
      </c>
      <c r="I297" s="6" t="s">
        <v>4095</v>
      </c>
      <c r="J297" s="6" t="s">
        <v>4618</v>
      </c>
      <c r="K297" s="6">
        <v>194</v>
      </c>
      <c r="L297" s="6">
        <v>118.39</v>
      </c>
      <c r="M297" s="6">
        <v>77</v>
      </c>
      <c r="N297" s="55" t="s">
        <v>368</v>
      </c>
      <c r="O297" s="55"/>
    </row>
    <row r="298" ht="16.05" customHeight="1" spans="1:15">
      <c r="A298" s="6">
        <v>49917</v>
      </c>
      <c r="B298" s="170" t="s">
        <v>4619</v>
      </c>
      <c r="C298" s="41" t="s">
        <v>3450</v>
      </c>
      <c r="D298" s="41" t="s">
        <v>4309</v>
      </c>
      <c r="E298" s="41" t="s">
        <v>428</v>
      </c>
      <c r="F298" s="41" t="s">
        <v>429</v>
      </c>
      <c r="G298" s="6" t="s">
        <v>4620</v>
      </c>
      <c r="H298" s="6" t="s">
        <v>4621</v>
      </c>
      <c r="I298" s="6" t="s">
        <v>4420</v>
      </c>
      <c r="J298" s="6" t="s">
        <v>4622</v>
      </c>
      <c r="K298" s="6">
        <v>194</v>
      </c>
      <c r="L298" s="6">
        <v>131.24</v>
      </c>
      <c r="M298" s="6">
        <v>78</v>
      </c>
      <c r="N298" s="55" t="s">
        <v>368</v>
      </c>
      <c r="O298" s="55"/>
    </row>
    <row r="299" ht="16.05" customHeight="1" spans="1:15">
      <c r="A299" s="6">
        <v>45854</v>
      </c>
      <c r="B299" s="170" t="s">
        <v>4623</v>
      </c>
      <c r="C299" s="41" t="s">
        <v>3450</v>
      </c>
      <c r="D299" s="41" t="s">
        <v>4309</v>
      </c>
      <c r="E299" s="41" t="s">
        <v>428</v>
      </c>
      <c r="F299" s="41" t="s">
        <v>429</v>
      </c>
      <c r="G299" s="6" t="s">
        <v>4624</v>
      </c>
      <c r="H299" s="6" t="s">
        <v>4442</v>
      </c>
      <c r="I299" s="6" t="s">
        <v>4383</v>
      </c>
      <c r="J299" s="6" t="s">
        <v>4625</v>
      </c>
      <c r="K299" s="6">
        <v>194</v>
      </c>
      <c r="L299" s="6">
        <v>45.32</v>
      </c>
      <c r="M299" s="6">
        <v>79</v>
      </c>
      <c r="N299" s="55" t="s">
        <v>368</v>
      </c>
      <c r="O299" s="55"/>
    </row>
    <row r="300" ht="16.05" customHeight="1" spans="1:15">
      <c r="A300" s="6">
        <v>50851</v>
      </c>
      <c r="B300" s="170" t="s">
        <v>4626</v>
      </c>
      <c r="C300" s="41" t="s">
        <v>3450</v>
      </c>
      <c r="D300" s="41" t="s">
        <v>4309</v>
      </c>
      <c r="E300" s="41" t="s">
        <v>428</v>
      </c>
      <c r="F300" s="41" t="s">
        <v>429</v>
      </c>
      <c r="G300" s="6" t="s">
        <v>4627</v>
      </c>
      <c r="H300" s="6" t="s">
        <v>3806</v>
      </c>
      <c r="I300" s="6" t="s">
        <v>4628</v>
      </c>
      <c r="J300" s="6" t="s">
        <v>4629</v>
      </c>
      <c r="K300" s="6">
        <v>194</v>
      </c>
      <c r="L300" s="6">
        <v>80.72</v>
      </c>
      <c r="M300" s="6">
        <v>80</v>
      </c>
      <c r="N300" s="55" t="s">
        <v>368</v>
      </c>
      <c r="O300" s="55"/>
    </row>
    <row r="301" ht="16.05" customHeight="1" spans="1:15">
      <c r="A301" s="6">
        <v>51478</v>
      </c>
      <c r="B301" s="170" t="s">
        <v>4630</v>
      </c>
      <c r="C301" s="41" t="s">
        <v>3450</v>
      </c>
      <c r="D301" s="41" t="s">
        <v>4309</v>
      </c>
      <c r="E301" s="41" t="s">
        <v>428</v>
      </c>
      <c r="F301" s="41" t="s">
        <v>429</v>
      </c>
      <c r="G301" s="6" t="s">
        <v>4631</v>
      </c>
      <c r="H301" s="6" t="s">
        <v>4632</v>
      </c>
      <c r="I301" s="6" t="s">
        <v>4633</v>
      </c>
      <c r="J301" s="6" t="s">
        <v>4634</v>
      </c>
      <c r="K301" s="6">
        <v>194</v>
      </c>
      <c r="L301" s="6">
        <v>197.08</v>
      </c>
      <c r="M301" s="6">
        <v>81</v>
      </c>
      <c r="N301" s="55" t="s">
        <v>368</v>
      </c>
      <c r="O301" s="55"/>
    </row>
    <row r="302" ht="16.05" customHeight="1" spans="1:15">
      <c r="A302" s="6">
        <v>48976</v>
      </c>
      <c r="B302" s="170" t="s">
        <v>4635</v>
      </c>
      <c r="C302" s="41" t="s">
        <v>3450</v>
      </c>
      <c r="D302" s="41" t="s">
        <v>4309</v>
      </c>
      <c r="E302" s="41" t="s">
        <v>428</v>
      </c>
      <c r="F302" s="41" t="s">
        <v>429</v>
      </c>
      <c r="G302" s="6" t="s">
        <v>4636</v>
      </c>
      <c r="H302" s="6" t="s">
        <v>4580</v>
      </c>
      <c r="I302" s="6" t="s">
        <v>4581</v>
      </c>
      <c r="J302" s="6" t="s">
        <v>4637</v>
      </c>
      <c r="K302" s="6">
        <v>194</v>
      </c>
      <c r="L302" s="6">
        <v>60.53</v>
      </c>
      <c r="M302" s="6">
        <v>82</v>
      </c>
      <c r="N302" s="55" t="s">
        <v>368</v>
      </c>
      <c r="O302" s="55"/>
    </row>
    <row r="303" ht="16.05" customHeight="1" spans="1:15">
      <c r="A303" s="6">
        <v>48539</v>
      </c>
      <c r="B303" s="170" t="s">
        <v>4638</v>
      </c>
      <c r="C303" s="41" t="s">
        <v>3450</v>
      </c>
      <c r="D303" s="41" t="s">
        <v>4309</v>
      </c>
      <c r="E303" s="41" t="s">
        <v>428</v>
      </c>
      <c r="F303" s="41" t="s">
        <v>429</v>
      </c>
      <c r="G303" s="6" t="s">
        <v>4639</v>
      </c>
      <c r="H303" s="6" t="s">
        <v>3951</v>
      </c>
      <c r="I303" s="6" t="s">
        <v>4640</v>
      </c>
      <c r="J303" s="6" t="s">
        <v>4641</v>
      </c>
      <c r="K303" s="6">
        <v>194</v>
      </c>
      <c r="L303" s="6">
        <v>168.13</v>
      </c>
      <c r="M303" s="6">
        <v>83</v>
      </c>
      <c r="N303" s="55" t="s">
        <v>368</v>
      </c>
      <c r="O303" s="55"/>
    </row>
    <row r="304" ht="16.05" customHeight="1" spans="1:15">
      <c r="A304" s="6">
        <v>46821</v>
      </c>
      <c r="B304" s="170" t="s">
        <v>4642</v>
      </c>
      <c r="C304" s="41" t="s">
        <v>3450</v>
      </c>
      <c r="D304" s="41" t="s">
        <v>4309</v>
      </c>
      <c r="E304" s="41" t="s">
        <v>428</v>
      </c>
      <c r="F304" s="41" t="s">
        <v>429</v>
      </c>
      <c r="G304" s="6" t="s">
        <v>4643</v>
      </c>
      <c r="H304" s="6" t="s">
        <v>4644</v>
      </c>
      <c r="I304" s="6" t="s">
        <v>4364</v>
      </c>
      <c r="J304" s="6" t="s">
        <v>4645</v>
      </c>
      <c r="K304" s="6">
        <v>194</v>
      </c>
      <c r="L304" s="6">
        <v>115.86</v>
      </c>
      <c r="M304" s="6">
        <v>84</v>
      </c>
      <c r="N304" s="55" t="s">
        <v>368</v>
      </c>
      <c r="O304" s="55"/>
    </row>
    <row r="305" ht="16.05" customHeight="1" spans="1:15">
      <c r="A305" s="6">
        <v>50479</v>
      </c>
      <c r="B305" s="170" t="s">
        <v>4646</v>
      </c>
      <c r="C305" s="41" t="s">
        <v>3450</v>
      </c>
      <c r="D305" s="41" t="s">
        <v>4309</v>
      </c>
      <c r="E305" s="41" t="s">
        <v>428</v>
      </c>
      <c r="F305" s="41" t="s">
        <v>429</v>
      </c>
      <c r="G305" s="6" t="s">
        <v>4647</v>
      </c>
      <c r="H305" s="6" t="s">
        <v>4648</v>
      </c>
      <c r="I305" s="6" t="s">
        <v>4649</v>
      </c>
      <c r="J305" s="6" t="s">
        <v>4650</v>
      </c>
      <c r="K305" s="6">
        <v>190</v>
      </c>
      <c r="L305" s="6">
        <v>99.08</v>
      </c>
      <c r="M305" s="6">
        <v>85</v>
      </c>
      <c r="N305" s="55" t="s">
        <v>368</v>
      </c>
      <c r="O305" s="55"/>
    </row>
    <row r="306" ht="16.05" customHeight="1" spans="1:15">
      <c r="A306" s="6">
        <v>47338</v>
      </c>
      <c r="B306" s="170" t="s">
        <v>4651</v>
      </c>
      <c r="C306" s="41" t="s">
        <v>3450</v>
      </c>
      <c r="D306" s="41" t="s">
        <v>4309</v>
      </c>
      <c r="E306" s="41" t="s">
        <v>428</v>
      </c>
      <c r="F306" s="41" t="s">
        <v>429</v>
      </c>
      <c r="G306" s="6" t="s">
        <v>4652</v>
      </c>
      <c r="H306" s="6" t="s">
        <v>4498</v>
      </c>
      <c r="I306" s="6" t="s">
        <v>4499</v>
      </c>
      <c r="J306" s="6" t="s">
        <v>4653</v>
      </c>
      <c r="K306" s="6">
        <v>189</v>
      </c>
      <c r="L306" s="6">
        <v>189.55</v>
      </c>
      <c r="M306" s="6">
        <v>86</v>
      </c>
      <c r="N306" s="55" t="s">
        <v>368</v>
      </c>
      <c r="O306" s="55"/>
    </row>
    <row r="307" ht="16.05" customHeight="1" spans="1:15">
      <c r="A307" s="6">
        <v>45844</v>
      </c>
      <c r="B307" s="170" t="s">
        <v>4654</v>
      </c>
      <c r="C307" s="41" t="s">
        <v>3450</v>
      </c>
      <c r="D307" s="41" t="s">
        <v>4309</v>
      </c>
      <c r="E307" s="41" t="s">
        <v>428</v>
      </c>
      <c r="F307" s="41" t="s">
        <v>429</v>
      </c>
      <c r="G307" s="6" t="s">
        <v>4655</v>
      </c>
      <c r="H307" s="6" t="s">
        <v>4442</v>
      </c>
      <c r="I307" s="6" t="s">
        <v>4522</v>
      </c>
      <c r="J307" s="6" t="s">
        <v>4656</v>
      </c>
      <c r="K307" s="6">
        <v>182</v>
      </c>
      <c r="L307" s="6">
        <v>31.75</v>
      </c>
      <c r="M307" s="6">
        <v>87</v>
      </c>
      <c r="N307" s="55" t="s">
        <v>368</v>
      </c>
      <c r="O307" s="55"/>
    </row>
    <row r="308" ht="16.05" customHeight="1" spans="1:15">
      <c r="A308" s="6">
        <v>47926</v>
      </c>
      <c r="B308" s="170" t="s">
        <v>4657</v>
      </c>
      <c r="C308" s="41" t="s">
        <v>3450</v>
      </c>
      <c r="D308" s="41" t="s">
        <v>4309</v>
      </c>
      <c r="E308" s="41" t="s">
        <v>428</v>
      </c>
      <c r="F308" s="41" t="s">
        <v>429</v>
      </c>
      <c r="G308" s="6" t="s">
        <v>4658</v>
      </c>
      <c r="H308" s="6" t="s">
        <v>4544</v>
      </c>
      <c r="I308" s="6" t="s">
        <v>4659</v>
      </c>
      <c r="J308" s="6" t="s">
        <v>4660</v>
      </c>
      <c r="K308" s="6">
        <v>182</v>
      </c>
      <c r="L308" s="6">
        <v>126.45</v>
      </c>
      <c r="M308" s="6">
        <v>88</v>
      </c>
      <c r="N308" s="55" t="s">
        <v>368</v>
      </c>
      <c r="O308" s="55"/>
    </row>
    <row r="309" ht="16.05" customHeight="1" spans="1:15">
      <c r="A309" s="6">
        <v>49072</v>
      </c>
      <c r="B309" s="170" t="s">
        <v>4661</v>
      </c>
      <c r="C309" s="41" t="s">
        <v>3450</v>
      </c>
      <c r="D309" s="41" t="s">
        <v>4309</v>
      </c>
      <c r="E309" s="41" t="s">
        <v>428</v>
      </c>
      <c r="F309" s="41" t="s">
        <v>429</v>
      </c>
      <c r="G309" s="6" t="s">
        <v>4662</v>
      </c>
      <c r="H309" s="6" t="s">
        <v>4663</v>
      </c>
      <c r="I309" s="6" t="s">
        <v>4492</v>
      </c>
      <c r="J309" s="6" t="s">
        <v>4662</v>
      </c>
      <c r="K309" s="6">
        <v>182</v>
      </c>
      <c r="L309" s="6">
        <v>26.02</v>
      </c>
      <c r="M309" s="6">
        <v>89</v>
      </c>
      <c r="N309" s="55" t="s">
        <v>368</v>
      </c>
      <c r="O309" s="55"/>
    </row>
    <row r="310" ht="16.05" customHeight="1" spans="1:15">
      <c r="A310" s="6">
        <v>46214</v>
      </c>
      <c r="B310" s="170" t="s">
        <v>4664</v>
      </c>
      <c r="C310" s="41" t="s">
        <v>3450</v>
      </c>
      <c r="D310" s="41" t="s">
        <v>4309</v>
      </c>
      <c r="E310" s="41" t="s">
        <v>428</v>
      </c>
      <c r="F310" s="41" t="s">
        <v>429</v>
      </c>
      <c r="G310" s="6" t="s">
        <v>4665</v>
      </c>
      <c r="H310" s="6" t="s">
        <v>4442</v>
      </c>
      <c r="I310" s="6" t="s">
        <v>4443</v>
      </c>
      <c r="J310" s="6" t="s">
        <v>4666</v>
      </c>
      <c r="K310" s="6">
        <v>182</v>
      </c>
      <c r="L310" s="6">
        <v>61.48</v>
      </c>
      <c r="M310" s="6">
        <v>90</v>
      </c>
      <c r="N310" s="55" t="s">
        <v>368</v>
      </c>
      <c r="O310" s="55"/>
    </row>
    <row r="311" ht="16.05" customHeight="1" spans="1:15">
      <c r="A311" s="6">
        <v>48065</v>
      </c>
      <c r="B311" s="170" t="s">
        <v>4667</v>
      </c>
      <c r="C311" s="41" t="s">
        <v>3450</v>
      </c>
      <c r="D311" s="41" t="s">
        <v>4309</v>
      </c>
      <c r="E311" s="41" t="s">
        <v>428</v>
      </c>
      <c r="F311" s="41" t="s">
        <v>429</v>
      </c>
      <c r="G311" s="6" t="s">
        <v>4668</v>
      </c>
      <c r="H311" s="6" t="s">
        <v>4498</v>
      </c>
      <c r="I311" s="6" t="s">
        <v>4499</v>
      </c>
      <c r="J311" s="6" t="s">
        <v>4669</v>
      </c>
      <c r="K311" s="6">
        <v>182</v>
      </c>
      <c r="L311" s="6">
        <v>57.67</v>
      </c>
      <c r="M311" s="6">
        <v>91</v>
      </c>
      <c r="N311" s="55" t="s">
        <v>368</v>
      </c>
      <c r="O311" s="55"/>
    </row>
    <row r="312" ht="16.05" customHeight="1" spans="1:15">
      <c r="A312" s="6">
        <v>47253</v>
      </c>
      <c r="B312" s="170" t="s">
        <v>4670</v>
      </c>
      <c r="C312" s="41" t="s">
        <v>3450</v>
      </c>
      <c r="D312" s="41" t="s">
        <v>4309</v>
      </c>
      <c r="E312" s="41" t="s">
        <v>428</v>
      </c>
      <c r="F312" s="41" t="s">
        <v>429</v>
      </c>
      <c r="G312" s="6" t="s">
        <v>4671</v>
      </c>
      <c r="H312" s="6" t="s">
        <v>4672</v>
      </c>
      <c r="I312" s="6" t="s">
        <v>4499</v>
      </c>
      <c r="J312" s="6" t="s">
        <v>4673</v>
      </c>
      <c r="K312" s="6">
        <v>182</v>
      </c>
      <c r="L312" s="6">
        <v>90.12</v>
      </c>
      <c r="M312" s="6">
        <v>92</v>
      </c>
      <c r="N312" s="55" t="s">
        <v>368</v>
      </c>
      <c r="O312" s="55"/>
    </row>
    <row r="313" ht="16.05" customHeight="1" spans="1:15">
      <c r="A313" s="6">
        <v>48677</v>
      </c>
      <c r="B313" s="170" t="s">
        <v>4674</v>
      </c>
      <c r="C313" s="41" t="s">
        <v>3450</v>
      </c>
      <c r="D313" s="41" t="s">
        <v>4309</v>
      </c>
      <c r="E313" s="41" t="s">
        <v>428</v>
      </c>
      <c r="F313" s="41" t="s">
        <v>429</v>
      </c>
      <c r="G313" s="6" t="s">
        <v>4675</v>
      </c>
      <c r="H313" s="6" t="s">
        <v>4486</v>
      </c>
      <c r="I313" s="6" t="s">
        <v>4487</v>
      </c>
      <c r="J313" s="6" t="s">
        <v>4676</v>
      </c>
      <c r="K313" s="6">
        <v>177</v>
      </c>
      <c r="L313" s="6">
        <v>69.25</v>
      </c>
      <c r="M313" s="6">
        <v>93</v>
      </c>
      <c r="N313" s="55" t="s">
        <v>368</v>
      </c>
      <c r="O313" s="55"/>
    </row>
    <row r="314" ht="16.05" customHeight="1" spans="1:15">
      <c r="A314" s="6">
        <v>49062</v>
      </c>
      <c r="B314" s="170" t="s">
        <v>4677</v>
      </c>
      <c r="C314" s="41" t="s">
        <v>3450</v>
      </c>
      <c r="D314" s="41" t="s">
        <v>4309</v>
      </c>
      <c r="E314" s="41" t="s">
        <v>428</v>
      </c>
      <c r="F314" s="41" t="s">
        <v>429</v>
      </c>
      <c r="G314" s="6" t="s">
        <v>4678</v>
      </c>
      <c r="H314" s="6" t="s">
        <v>4561</v>
      </c>
      <c r="I314" s="6" t="s">
        <v>4562</v>
      </c>
      <c r="J314" s="6" t="s">
        <v>4679</v>
      </c>
      <c r="K314" s="6">
        <v>176</v>
      </c>
      <c r="L314" s="6">
        <v>54.87</v>
      </c>
      <c r="M314" s="6">
        <v>94</v>
      </c>
      <c r="N314" s="55" t="s">
        <v>368</v>
      </c>
      <c r="O314" s="55"/>
    </row>
    <row r="315" ht="16.05" customHeight="1" spans="1:15">
      <c r="A315" s="6">
        <v>46883</v>
      </c>
      <c r="B315" s="170" t="s">
        <v>4680</v>
      </c>
      <c r="C315" s="41" t="s">
        <v>3450</v>
      </c>
      <c r="D315" s="41" t="s">
        <v>4309</v>
      </c>
      <c r="E315" s="41" t="s">
        <v>428</v>
      </c>
      <c r="F315" s="41" t="s">
        <v>429</v>
      </c>
      <c r="G315" s="6" t="s">
        <v>4437</v>
      </c>
      <c r="H315" s="6" t="s">
        <v>4437</v>
      </c>
      <c r="I315" s="6" t="s">
        <v>4438</v>
      </c>
      <c r="J315" s="6" t="s">
        <v>4681</v>
      </c>
      <c r="K315" s="6">
        <v>172</v>
      </c>
      <c r="L315" s="6">
        <v>175.43</v>
      </c>
      <c r="M315" s="6">
        <v>95</v>
      </c>
      <c r="N315" s="55" t="s">
        <v>368</v>
      </c>
      <c r="O315" s="55"/>
    </row>
    <row r="316" ht="16.05" customHeight="1" spans="1:15">
      <c r="A316" s="6">
        <v>49058</v>
      </c>
      <c r="B316" s="170" t="s">
        <v>4682</v>
      </c>
      <c r="C316" s="41" t="s">
        <v>3450</v>
      </c>
      <c r="D316" s="41" t="s">
        <v>4309</v>
      </c>
      <c r="E316" s="41" t="s">
        <v>428</v>
      </c>
      <c r="F316" s="41" t="s">
        <v>429</v>
      </c>
      <c r="G316" s="6" t="s">
        <v>4683</v>
      </c>
      <c r="H316" s="6" t="s">
        <v>4684</v>
      </c>
      <c r="I316" s="6" t="s">
        <v>4492</v>
      </c>
      <c r="J316" s="6" t="s">
        <v>4683</v>
      </c>
      <c r="K316" s="6">
        <v>164</v>
      </c>
      <c r="L316" s="6">
        <v>44.95</v>
      </c>
      <c r="M316" s="6">
        <v>96</v>
      </c>
      <c r="N316" s="55" t="s">
        <v>368</v>
      </c>
      <c r="O316" s="55"/>
    </row>
    <row r="317" ht="16.05" customHeight="1" spans="1:15">
      <c r="A317" s="6">
        <v>48546</v>
      </c>
      <c r="B317" s="170" t="s">
        <v>4685</v>
      </c>
      <c r="C317" s="41" t="s">
        <v>3450</v>
      </c>
      <c r="D317" s="41" t="s">
        <v>4309</v>
      </c>
      <c r="E317" s="41" t="s">
        <v>428</v>
      </c>
      <c r="F317" s="41" t="s">
        <v>429</v>
      </c>
      <c r="G317" s="6" t="s">
        <v>4686</v>
      </c>
      <c r="H317" s="6" t="s">
        <v>3951</v>
      </c>
      <c r="I317" s="6" t="s">
        <v>4687</v>
      </c>
      <c r="J317" s="6" t="s">
        <v>4688</v>
      </c>
      <c r="K317" s="6">
        <v>154</v>
      </c>
      <c r="L317" s="6">
        <v>213.01</v>
      </c>
      <c r="M317" s="6">
        <v>97</v>
      </c>
      <c r="N317" s="55" t="s">
        <v>368</v>
      </c>
      <c r="O317" s="55"/>
    </row>
    <row r="318" ht="16.05" customHeight="1" spans="1:15">
      <c r="A318" s="6">
        <v>47594</v>
      </c>
      <c r="B318" s="170" t="s">
        <v>4689</v>
      </c>
      <c r="C318" s="41" t="s">
        <v>3450</v>
      </c>
      <c r="D318" s="41" t="s">
        <v>4309</v>
      </c>
      <c r="E318" s="41" t="s">
        <v>428</v>
      </c>
      <c r="F318" s="41" t="s">
        <v>429</v>
      </c>
      <c r="G318" s="6" t="s">
        <v>4690</v>
      </c>
      <c r="H318" s="6" t="s">
        <v>1165</v>
      </c>
      <c r="I318" s="6" t="s">
        <v>4522</v>
      </c>
      <c r="J318" s="6" t="s">
        <v>4691</v>
      </c>
      <c r="K318" s="6">
        <v>140</v>
      </c>
      <c r="L318" s="6">
        <v>121.4</v>
      </c>
      <c r="M318" s="6">
        <v>98</v>
      </c>
      <c r="N318" s="55" t="s">
        <v>368</v>
      </c>
      <c r="O318" s="55"/>
    </row>
    <row r="319" ht="16.05" customHeight="1" spans="1:15">
      <c r="A319" s="6">
        <v>48776</v>
      </c>
      <c r="B319" s="170" t="s">
        <v>4692</v>
      </c>
      <c r="C319" s="41" t="s">
        <v>3450</v>
      </c>
      <c r="D319" s="41" t="s">
        <v>4309</v>
      </c>
      <c r="E319" s="41" t="s">
        <v>428</v>
      </c>
      <c r="F319" s="41" t="s">
        <v>429</v>
      </c>
      <c r="G319" s="6" t="s">
        <v>4693</v>
      </c>
      <c r="H319" s="6" t="s">
        <v>4694</v>
      </c>
      <c r="I319" s="6" t="s">
        <v>4695</v>
      </c>
      <c r="J319" s="6" t="s">
        <v>4696</v>
      </c>
      <c r="K319" s="6">
        <v>134</v>
      </c>
      <c r="L319" s="6">
        <v>45.8</v>
      </c>
      <c r="M319" s="6">
        <v>99</v>
      </c>
      <c r="N319" s="55" t="s">
        <v>368</v>
      </c>
      <c r="O319" s="55"/>
    </row>
    <row r="320" ht="16.05" customHeight="1" spans="1:15">
      <c r="A320" s="6">
        <v>48774</v>
      </c>
      <c r="B320" s="170" t="s">
        <v>4697</v>
      </c>
      <c r="C320" s="41" t="s">
        <v>3450</v>
      </c>
      <c r="D320" s="41" t="s">
        <v>4309</v>
      </c>
      <c r="E320" s="41" t="s">
        <v>428</v>
      </c>
      <c r="F320" s="41" t="s">
        <v>429</v>
      </c>
      <c r="G320" s="6" t="s">
        <v>4698</v>
      </c>
      <c r="H320" s="6" t="s">
        <v>4552</v>
      </c>
      <c r="I320" s="6" t="s">
        <v>4553</v>
      </c>
      <c r="J320" s="6" t="s">
        <v>4699</v>
      </c>
      <c r="K320" s="6">
        <v>122</v>
      </c>
      <c r="L320" s="6">
        <v>96.02</v>
      </c>
      <c r="M320" s="6">
        <v>100</v>
      </c>
      <c r="N320" s="55" t="s">
        <v>368</v>
      </c>
      <c r="O320" s="55"/>
    </row>
    <row r="321" ht="16.05" customHeight="1" spans="1:15">
      <c r="A321" s="6">
        <v>49139</v>
      </c>
      <c r="B321" s="170" t="s">
        <v>4700</v>
      </c>
      <c r="C321" s="41" t="s">
        <v>3450</v>
      </c>
      <c r="D321" s="41" t="s">
        <v>4309</v>
      </c>
      <c r="E321" s="41" t="s">
        <v>428</v>
      </c>
      <c r="F321" s="41" t="s">
        <v>429</v>
      </c>
      <c r="G321" s="6" t="s">
        <v>4701</v>
      </c>
      <c r="H321" s="6" t="s">
        <v>4580</v>
      </c>
      <c r="I321" s="6" t="s">
        <v>4581</v>
      </c>
      <c r="J321" s="6" t="s">
        <v>4702</v>
      </c>
      <c r="K321" s="6">
        <v>117</v>
      </c>
      <c r="L321" s="6">
        <v>62.37</v>
      </c>
      <c r="M321" s="6">
        <v>101</v>
      </c>
      <c r="N321" s="55" t="s">
        <v>368</v>
      </c>
      <c r="O321" s="55"/>
    </row>
    <row r="322" ht="16.05" customHeight="1" spans="1:15">
      <c r="A322" s="6">
        <v>46564</v>
      </c>
      <c r="B322" s="170" t="s">
        <v>4703</v>
      </c>
      <c r="C322" s="41" t="s">
        <v>3450</v>
      </c>
      <c r="D322" s="41" t="s">
        <v>4309</v>
      </c>
      <c r="E322" s="41" t="s">
        <v>428</v>
      </c>
      <c r="F322" s="41" t="s">
        <v>429</v>
      </c>
      <c r="G322" s="6" t="s">
        <v>4704</v>
      </c>
      <c r="H322" s="6" t="s">
        <v>4705</v>
      </c>
      <c r="I322" s="6" t="s">
        <v>4706</v>
      </c>
      <c r="J322" s="6" t="s">
        <v>4707</v>
      </c>
      <c r="K322" s="6">
        <v>117</v>
      </c>
      <c r="L322" s="6">
        <v>122.29</v>
      </c>
      <c r="M322" s="6">
        <v>102</v>
      </c>
      <c r="N322" s="55" t="s">
        <v>368</v>
      </c>
      <c r="O322" s="55"/>
    </row>
    <row r="323" ht="16.05" customHeight="1" spans="1:15">
      <c r="A323" s="6">
        <v>60580</v>
      </c>
      <c r="B323" s="170" t="s">
        <v>4708</v>
      </c>
      <c r="C323" s="41" t="s">
        <v>3450</v>
      </c>
      <c r="D323" s="41" t="s">
        <v>4309</v>
      </c>
      <c r="E323" s="41" t="s">
        <v>428</v>
      </c>
      <c r="F323" s="41" t="s">
        <v>429</v>
      </c>
      <c r="G323" s="6" t="s">
        <v>4709</v>
      </c>
      <c r="H323" s="6" t="s">
        <v>4104</v>
      </c>
      <c r="I323" s="6" t="s">
        <v>4710</v>
      </c>
      <c r="J323" s="6" t="s">
        <v>4711</v>
      </c>
      <c r="K323" s="6">
        <v>117</v>
      </c>
      <c r="L323" s="6">
        <v>86.39</v>
      </c>
      <c r="M323" s="6">
        <v>103</v>
      </c>
      <c r="N323" s="55" t="s">
        <v>368</v>
      </c>
      <c r="O323" s="55"/>
    </row>
    <row r="324" ht="16.05" customHeight="1" spans="1:15">
      <c r="A324" s="6">
        <v>48894</v>
      </c>
      <c r="B324" s="170" t="s">
        <v>4712</v>
      </c>
      <c r="C324" s="41" t="s">
        <v>3450</v>
      </c>
      <c r="D324" s="41" t="s">
        <v>4309</v>
      </c>
      <c r="E324" s="41" t="s">
        <v>428</v>
      </c>
      <c r="F324" s="41" t="s">
        <v>429</v>
      </c>
      <c r="G324" s="6" t="s">
        <v>4713</v>
      </c>
      <c r="H324" s="6" t="s">
        <v>4714</v>
      </c>
      <c r="I324" s="6" t="s">
        <v>4715</v>
      </c>
      <c r="J324" s="6" t="s">
        <v>4716</v>
      </c>
      <c r="K324" s="6">
        <v>116</v>
      </c>
      <c r="L324" s="6">
        <v>23.02</v>
      </c>
      <c r="M324" s="6">
        <v>104</v>
      </c>
      <c r="N324" s="55" t="s">
        <v>368</v>
      </c>
      <c r="O324" s="55"/>
    </row>
    <row r="325" ht="16.05" customHeight="1" spans="1:15">
      <c r="A325" s="6">
        <v>50638</v>
      </c>
      <c r="B325" s="170" t="s">
        <v>4717</v>
      </c>
      <c r="C325" s="41" t="s">
        <v>3450</v>
      </c>
      <c r="D325" s="41" t="s">
        <v>4309</v>
      </c>
      <c r="E325" s="41" t="s">
        <v>428</v>
      </c>
      <c r="F325" s="41" t="s">
        <v>429</v>
      </c>
      <c r="G325" s="6" t="s">
        <v>4718</v>
      </c>
      <c r="H325" s="6" t="s">
        <v>4571</v>
      </c>
      <c r="I325" s="6" t="s">
        <v>4572</v>
      </c>
      <c r="J325" s="6" t="s">
        <v>4719</v>
      </c>
      <c r="K325" s="6">
        <v>116</v>
      </c>
      <c r="L325" s="6">
        <v>17.07</v>
      </c>
      <c r="M325" s="6">
        <v>105</v>
      </c>
      <c r="N325" s="55" t="s">
        <v>368</v>
      </c>
      <c r="O325" s="55"/>
    </row>
    <row r="326" ht="16.05" customHeight="1" spans="1:15">
      <c r="A326" s="6">
        <v>49212</v>
      </c>
      <c r="B326" s="170" t="s">
        <v>4720</v>
      </c>
      <c r="C326" s="41" t="s">
        <v>3450</v>
      </c>
      <c r="D326" s="41" t="s">
        <v>4309</v>
      </c>
      <c r="E326" s="41" t="s">
        <v>428</v>
      </c>
      <c r="F326" s="41" t="s">
        <v>429</v>
      </c>
      <c r="G326" s="6" t="s">
        <v>4721</v>
      </c>
      <c r="H326" s="6" t="s">
        <v>4722</v>
      </c>
      <c r="I326" s="6" t="s">
        <v>4430</v>
      </c>
      <c r="J326" s="6" t="s">
        <v>4723</v>
      </c>
      <c r="K326" s="6">
        <v>116</v>
      </c>
      <c r="L326" s="6">
        <v>43.09</v>
      </c>
      <c r="M326" s="6">
        <v>106</v>
      </c>
      <c r="N326" s="55" t="s">
        <v>368</v>
      </c>
      <c r="O326" s="55"/>
    </row>
    <row r="327" ht="16.05" customHeight="1" spans="1:15">
      <c r="A327" s="6">
        <v>50703</v>
      </c>
      <c r="B327" s="170" t="s">
        <v>4724</v>
      </c>
      <c r="C327" s="41" t="s">
        <v>3450</v>
      </c>
      <c r="D327" s="41" t="s">
        <v>4309</v>
      </c>
      <c r="E327" s="41" t="s">
        <v>428</v>
      </c>
      <c r="F327" s="41" t="s">
        <v>429</v>
      </c>
      <c r="G327" s="6" t="s">
        <v>4725</v>
      </c>
      <c r="H327" s="6" t="s">
        <v>3468</v>
      </c>
      <c r="I327" s="6" t="s">
        <v>4726</v>
      </c>
      <c r="J327" s="6" t="s">
        <v>4727</v>
      </c>
      <c r="K327" s="6">
        <v>116</v>
      </c>
      <c r="L327" s="6">
        <v>67.69</v>
      </c>
      <c r="M327" s="6">
        <v>107</v>
      </c>
      <c r="N327" s="55" t="s">
        <v>368</v>
      </c>
      <c r="O327" s="55"/>
    </row>
    <row r="328" ht="16.05" customHeight="1" spans="1:15">
      <c r="A328" s="6">
        <v>46206</v>
      </c>
      <c r="B328" s="170" t="s">
        <v>4728</v>
      </c>
      <c r="C328" s="41" t="s">
        <v>3450</v>
      </c>
      <c r="D328" s="41" t="s">
        <v>4309</v>
      </c>
      <c r="E328" s="41" t="s">
        <v>428</v>
      </c>
      <c r="F328" s="41" t="s">
        <v>429</v>
      </c>
      <c r="G328" s="6" t="s">
        <v>4729</v>
      </c>
      <c r="H328" s="6" t="s">
        <v>1165</v>
      </c>
      <c r="I328" s="6" t="s">
        <v>4506</v>
      </c>
      <c r="J328" s="6" t="s">
        <v>4730</v>
      </c>
      <c r="K328" s="6">
        <v>110</v>
      </c>
      <c r="L328" s="6">
        <v>34.91</v>
      </c>
      <c r="M328" s="6">
        <v>108</v>
      </c>
      <c r="N328" s="55" t="s">
        <v>368</v>
      </c>
      <c r="O328" s="55"/>
    </row>
    <row r="329" ht="16.05" customHeight="1" spans="1:15">
      <c r="A329" s="6">
        <v>46224</v>
      </c>
      <c r="B329" s="170" t="s">
        <v>4731</v>
      </c>
      <c r="C329" s="41" t="s">
        <v>3450</v>
      </c>
      <c r="D329" s="41" t="s">
        <v>4309</v>
      </c>
      <c r="E329" s="41" t="s">
        <v>428</v>
      </c>
      <c r="F329" s="41" t="s">
        <v>429</v>
      </c>
      <c r="G329" s="6" t="s">
        <v>4732</v>
      </c>
      <c r="H329" s="6" t="s">
        <v>4442</v>
      </c>
      <c r="I329" s="6" t="s">
        <v>4443</v>
      </c>
      <c r="J329" s="6" t="s">
        <v>4733</v>
      </c>
      <c r="K329" s="6">
        <v>50</v>
      </c>
      <c r="L329" s="6">
        <v>25.3</v>
      </c>
      <c r="M329" s="6">
        <v>109</v>
      </c>
      <c r="N329" s="55" t="s">
        <v>368</v>
      </c>
      <c r="O329" s="55"/>
    </row>
    <row r="330" ht="16.05" customHeight="1" spans="1:15">
      <c r="A330" s="41" t="s">
        <v>609</v>
      </c>
      <c r="B330" s="170"/>
      <c r="C330" s="41"/>
      <c r="D330" s="41"/>
      <c r="E330" s="41"/>
      <c r="F330" s="41"/>
      <c r="G330" s="6"/>
      <c r="H330" s="6"/>
      <c r="I330" s="6"/>
      <c r="J330" s="6"/>
      <c r="K330" s="6"/>
      <c r="L330" s="6"/>
      <c r="M330" s="6"/>
      <c r="N330" s="55"/>
      <c r="O330" s="55"/>
    </row>
    <row r="331" ht="16.05" customHeight="1" spans="1:15">
      <c r="A331" s="6">
        <v>59117</v>
      </c>
      <c r="B331" s="170" t="s">
        <v>4734</v>
      </c>
      <c r="C331" s="41" t="s">
        <v>3450</v>
      </c>
      <c r="D331" s="41" t="s">
        <v>4309</v>
      </c>
      <c r="E331" s="41" t="s">
        <v>428</v>
      </c>
      <c r="F331" s="41" t="s">
        <v>429</v>
      </c>
      <c r="G331" s="6" t="s">
        <v>4735</v>
      </c>
      <c r="H331" s="6" t="s">
        <v>4736</v>
      </c>
      <c r="I331" s="6" t="s">
        <v>4737</v>
      </c>
      <c r="J331" s="6" t="s">
        <v>4738</v>
      </c>
      <c r="K331" s="6">
        <v>450</v>
      </c>
      <c r="L331" s="6">
        <v>90.6</v>
      </c>
      <c r="M331" s="6">
        <v>1</v>
      </c>
      <c r="N331" s="9" t="s">
        <v>298</v>
      </c>
      <c r="O331" s="55" t="s">
        <v>299</v>
      </c>
    </row>
    <row r="332" ht="16.05" customHeight="1" spans="1:15">
      <c r="A332" s="6">
        <v>55884</v>
      </c>
      <c r="B332" s="170" t="s">
        <v>4739</v>
      </c>
      <c r="C332" s="41" t="s">
        <v>3450</v>
      </c>
      <c r="D332" s="41" t="s">
        <v>4309</v>
      </c>
      <c r="E332" s="41" t="s">
        <v>428</v>
      </c>
      <c r="F332" s="41" t="s">
        <v>429</v>
      </c>
      <c r="G332" s="6" t="s">
        <v>4740</v>
      </c>
      <c r="H332" s="6" t="s">
        <v>3494</v>
      </c>
      <c r="I332" s="6" t="s">
        <v>4316</v>
      </c>
      <c r="J332" s="6" t="s">
        <v>4741</v>
      </c>
      <c r="K332" s="6">
        <v>450</v>
      </c>
      <c r="L332" s="6">
        <v>70.82</v>
      </c>
      <c r="M332" s="6">
        <v>2</v>
      </c>
      <c r="N332" s="9" t="s">
        <v>311</v>
      </c>
      <c r="O332" s="55" t="s">
        <v>299</v>
      </c>
    </row>
    <row r="333" ht="16.05" customHeight="1" spans="1:15">
      <c r="A333" s="6">
        <v>59238</v>
      </c>
      <c r="B333" s="170" t="s">
        <v>4742</v>
      </c>
      <c r="C333" s="41" t="s">
        <v>3450</v>
      </c>
      <c r="D333" s="41" t="s">
        <v>4309</v>
      </c>
      <c r="E333" s="41" t="s">
        <v>428</v>
      </c>
      <c r="F333" s="41" t="s">
        <v>429</v>
      </c>
      <c r="G333" s="6" t="s">
        <v>4743</v>
      </c>
      <c r="H333" s="6" t="s">
        <v>4744</v>
      </c>
      <c r="I333" s="6" t="s">
        <v>4737</v>
      </c>
      <c r="J333" s="6" t="s">
        <v>4745</v>
      </c>
      <c r="K333" s="6">
        <v>450</v>
      </c>
      <c r="L333" s="6">
        <v>107.98</v>
      </c>
      <c r="M333" s="6">
        <v>3</v>
      </c>
      <c r="N333" s="9" t="s">
        <v>322</v>
      </c>
      <c r="O333" s="55" t="s">
        <v>299</v>
      </c>
    </row>
    <row r="334" ht="16.05" customHeight="1" spans="1:15">
      <c r="A334" s="6">
        <v>57334</v>
      </c>
      <c r="B334" s="170" t="s">
        <v>4746</v>
      </c>
      <c r="C334" s="41" t="s">
        <v>3450</v>
      </c>
      <c r="D334" s="41" t="s">
        <v>4309</v>
      </c>
      <c r="E334" s="41" t="s">
        <v>428</v>
      </c>
      <c r="F334" s="41" t="s">
        <v>429</v>
      </c>
      <c r="G334" s="6" t="s">
        <v>4747</v>
      </c>
      <c r="H334" s="6" t="s">
        <v>4748</v>
      </c>
      <c r="I334" s="6" t="s">
        <v>4749</v>
      </c>
      <c r="J334" s="6" t="s">
        <v>4750</v>
      </c>
      <c r="K334" s="6">
        <v>440</v>
      </c>
      <c r="L334" s="6">
        <v>72.67</v>
      </c>
      <c r="M334" s="6">
        <v>4</v>
      </c>
      <c r="N334" s="10" t="s">
        <v>642</v>
      </c>
      <c r="O334" s="55" t="s">
        <v>299</v>
      </c>
    </row>
    <row r="335" ht="16.05" customHeight="1" spans="1:15">
      <c r="A335" s="6">
        <v>53031</v>
      </c>
      <c r="B335" s="170" t="s">
        <v>4751</v>
      </c>
      <c r="C335" s="41" t="s">
        <v>3450</v>
      </c>
      <c r="D335" s="41" t="s">
        <v>4309</v>
      </c>
      <c r="E335" s="41" t="s">
        <v>428</v>
      </c>
      <c r="F335" s="41" t="s">
        <v>429</v>
      </c>
      <c r="G335" s="6" t="s">
        <v>4752</v>
      </c>
      <c r="H335" s="6" t="s">
        <v>188</v>
      </c>
      <c r="I335" s="6" t="s">
        <v>4753</v>
      </c>
      <c r="J335" s="6" t="s">
        <v>4754</v>
      </c>
      <c r="K335" s="6">
        <v>440</v>
      </c>
      <c r="L335" s="6">
        <v>78.14</v>
      </c>
      <c r="M335" s="6">
        <v>5</v>
      </c>
      <c r="N335" s="10" t="s">
        <v>642</v>
      </c>
      <c r="O335" s="55" t="s">
        <v>299</v>
      </c>
    </row>
    <row r="336" ht="16.05" customHeight="1" spans="1:15">
      <c r="A336" s="6">
        <v>51733</v>
      </c>
      <c r="B336" s="170" t="s">
        <v>4755</v>
      </c>
      <c r="C336" s="41" t="s">
        <v>3450</v>
      </c>
      <c r="D336" s="41" t="s">
        <v>4309</v>
      </c>
      <c r="E336" s="41" t="s">
        <v>428</v>
      </c>
      <c r="F336" s="41" t="s">
        <v>429</v>
      </c>
      <c r="G336" s="6" t="s">
        <v>4756</v>
      </c>
      <c r="H336" s="6" t="s">
        <v>4571</v>
      </c>
      <c r="I336" s="6" t="s">
        <v>4572</v>
      </c>
      <c r="J336" s="6" t="s">
        <v>4757</v>
      </c>
      <c r="K336" s="6">
        <v>440</v>
      </c>
      <c r="L336" s="6">
        <v>104.54</v>
      </c>
      <c r="M336" s="6">
        <v>6</v>
      </c>
      <c r="N336" s="10" t="s">
        <v>642</v>
      </c>
      <c r="O336" s="55" t="s">
        <v>299</v>
      </c>
    </row>
    <row r="337" ht="16.05" customHeight="1" spans="1:15">
      <c r="A337" s="6">
        <v>60084</v>
      </c>
      <c r="B337" s="170" t="s">
        <v>4758</v>
      </c>
      <c r="C337" s="41" t="s">
        <v>3450</v>
      </c>
      <c r="D337" s="41" t="s">
        <v>4309</v>
      </c>
      <c r="E337" s="41" t="s">
        <v>428</v>
      </c>
      <c r="F337" s="41" t="s">
        <v>429</v>
      </c>
      <c r="G337" s="6" t="s">
        <v>4759</v>
      </c>
      <c r="H337" s="6" t="s">
        <v>4311</v>
      </c>
      <c r="I337" s="6" t="s">
        <v>4760</v>
      </c>
      <c r="J337" s="6" t="s">
        <v>4761</v>
      </c>
      <c r="K337" s="6">
        <v>430</v>
      </c>
      <c r="L337" s="6">
        <v>101.62</v>
      </c>
      <c r="M337" s="6">
        <v>7</v>
      </c>
      <c r="N337" s="10" t="s">
        <v>642</v>
      </c>
      <c r="O337" s="55" t="s">
        <v>299</v>
      </c>
    </row>
    <row r="338" ht="16.05" customHeight="1" spans="1:15">
      <c r="A338" s="6">
        <v>56696</v>
      </c>
      <c r="B338" s="170" t="s">
        <v>4762</v>
      </c>
      <c r="C338" s="41" t="s">
        <v>3450</v>
      </c>
      <c r="D338" s="41" t="s">
        <v>4309</v>
      </c>
      <c r="E338" s="41" t="s">
        <v>428</v>
      </c>
      <c r="F338" s="41" t="s">
        <v>429</v>
      </c>
      <c r="G338" s="6" t="s">
        <v>4763</v>
      </c>
      <c r="H338" s="6" t="s">
        <v>4764</v>
      </c>
      <c r="I338" s="6" t="s">
        <v>4765</v>
      </c>
      <c r="J338" s="6" t="s">
        <v>4763</v>
      </c>
      <c r="K338" s="6">
        <v>420</v>
      </c>
      <c r="L338" s="6">
        <v>94.98</v>
      </c>
      <c r="M338" s="6">
        <v>8</v>
      </c>
      <c r="N338" s="10" t="s">
        <v>642</v>
      </c>
      <c r="O338" s="55" t="s">
        <v>299</v>
      </c>
    </row>
    <row r="339" ht="16.05" customHeight="1" spans="1:15">
      <c r="A339" s="6">
        <v>52209</v>
      </c>
      <c r="B339" s="170" t="s">
        <v>4766</v>
      </c>
      <c r="C339" s="41" t="s">
        <v>3450</v>
      </c>
      <c r="D339" s="41" t="s">
        <v>4309</v>
      </c>
      <c r="E339" s="41" t="s">
        <v>428</v>
      </c>
      <c r="F339" s="41" t="s">
        <v>429</v>
      </c>
      <c r="G339" s="6" t="s">
        <v>4767</v>
      </c>
      <c r="H339" s="6" t="s">
        <v>4768</v>
      </c>
      <c r="I339" s="6" t="s">
        <v>4769</v>
      </c>
      <c r="J339" s="6" t="s">
        <v>4770</v>
      </c>
      <c r="K339" s="6">
        <v>420</v>
      </c>
      <c r="L339" s="6">
        <v>98.87</v>
      </c>
      <c r="M339" s="6">
        <v>9</v>
      </c>
      <c r="N339" s="10" t="s">
        <v>642</v>
      </c>
      <c r="O339" s="55" t="s">
        <v>299</v>
      </c>
    </row>
    <row r="340" ht="16.05" customHeight="1" spans="1:15">
      <c r="A340" s="6">
        <v>55875</v>
      </c>
      <c r="B340" s="170" t="s">
        <v>4771</v>
      </c>
      <c r="C340" s="41" t="s">
        <v>3450</v>
      </c>
      <c r="D340" s="41" t="s">
        <v>4309</v>
      </c>
      <c r="E340" s="41" t="s">
        <v>428</v>
      </c>
      <c r="F340" s="41" t="s">
        <v>429</v>
      </c>
      <c r="G340" s="6" t="s">
        <v>4772</v>
      </c>
      <c r="H340" s="6" t="s">
        <v>4773</v>
      </c>
      <c r="I340" s="6" t="s">
        <v>4774</v>
      </c>
      <c r="J340" s="6" t="s">
        <v>4775</v>
      </c>
      <c r="K340" s="6">
        <v>410</v>
      </c>
      <c r="L340" s="6">
        <v>238.99</v>
      </c>
      <c r="M340" s="6">
        <v>10</v>
      </c>
      <c r="N340" s="10" t="s">
        <v>642</v>
      </c>
      <c r="O340" s="55" t="s">
        <v>299</v>
      </c>
    </row>
    <row r="341" ht="16.05" customHeight="1" spans="1:15">
      <c r="A341" s="6">
        <v>55843</v>
      </c>
      <c r="B341" s="170" t="s">
        <v>4776</v>
      </c>
      <c r="C341" s="41" t="s">
        <v>3450</v>
      </c>
      <c r="D341" s="41" t="s">
        <v>4309</v>
      </c>
      <c r="E341" s="41" t="s">
        <v>428</v>
      </c>
      <c r="F341" s="41" t="s">
        <v>429</v>
      </c>
      <c r="G341" s="6" t="s">
        <v>4777</v>
      </c>
      <c r="H341" s="6" t="s">
        <v>4773</v>
      </c>
      <c r="I341" s="6" t="s">
        <v>4774</v>
      </c>
      <c r="J341" s="6" t="s">
        <v>4778</v>
      </c>
      <c r="K341" s="6">
        <v>410</v>
      </c>
      <c r="L341" s="6">
        <v>170.95</v>
      </c>
      <c r="M341" s="6">
        <v>11</v>
      </c>
      <c r="N341" s="10" t="s">
        <v>642</v>
      </c>
      <c r="O341" s="55" t="s">
        <v>299</v>
      </c>
    </row>
    <row r="342" ht="16.05" customHeight="1" spans="1:15">
      <c r="A342" s="6">
        <v>61260</v>
      </c>
      <c r="B342" s="170" t="s">
        <v>50</v>
      </c>
      <c r="C342" s="41" t="s">
        <v>3450</v>
      </c>
      <c r="D342" s="41" t="s">
        <v>4309</v>
      </c>
      <c r="E342" s="41" t="s">
        <v>428</v>
      </c>
      <c r="F342" s="41" t="s">
        <v>429</v>
      </c>
      <c r="G342" s="6" t="s">
        <v>51</v>
      </c>
      <c r="H342" s="6" t="s">
        <v>52</v>
      </c>
      <c r="I342" s="6" t="s">
        <v>53</v>
      </c>
      <c r="J342" s="6" t="s">
        <v>54</v>
      </c>
      <c r="K342" s="6">
        <v>400</v>
      </c>
      <c r="L342" s="6">
        <v>105.04</v>
      </c>
      <c r="M342" s="6">
        <v>12</v>
      </c>
      <c r="N342" s="10" t="s">
        <v>642</v>
      </c>
      <c r="O342" s="55" t="s">
        <v>299</v>
      </c>
    </row>
    <row r="343" ht="16.05" customHeight="1" spans="1:15">
      <c r="A343" s="6">
        <v>60071</v>
      </c>
      <c r="B343" s="170" t="s">
        <v>4779</v>
      </c>
      <c r="C343" s="41" t="s">
        <v>3450</v>
      </c>
      <c r="D343" s="41" t="s">
        <v>4309</v>
      </c>
      <c r="E343" s="41" t="s">
        <v>428</v>
      </c>
      <c r="F343" s="41" t="s">
        <v>429</v>
      </c>
      <c r="G343" s="6" t="s">
        <v>4780</v>
      </c>
      <c r="H343" s="6" t="s">
        <v>4327</v>
      </c>
      <c r="I343" s="6" t="s">
        <v>4781</v>
      </c>
      <c r="J343" s="6" t="s">
        <v>4782</v>
      </c>
      <c r="K343" s="6">
        <v>400</v>
      </c>
      <c r="L343" s="6">
        <v>143.71</v>
      </c>
      <c r="M343" s="6">
        <v>13</v>
      </c>
      <c r="N343" s="10" t="s">
        <v>642</v>
      </c>
      <c r="O343" s="55" t="s">
        <v>299</v>
      </c>
    </row>
    <row r="344" ht="16.05" customHeight="1" spans="1:15">
      <c r="A344" s="6">
        <v>48543</v>
      </c>
      <c r="B344" s="170" t="s">
        <v>4783</v>
      </c>
      <c r="C344" s="41" t="s">
        <v>3450</v>
      </c>
      <c r="D344" s="41" t="s">
        <v>4309</v>
      </c>
      <c r="E344" s="41" t="s">
        <v>428</v>
      </c>
      <c r="F344" s="41" t="s">
        <v>429</v>
      </c>
      <c r="G344" s="6" t="s">
        <v>4784</v>
      </c>
      <c r="H344" s="6" t="s">
        <v>3657</v>
      </c>
      <c r="I344" s="6" t="s">
        <v>4785</v>
      </c>
      <c r="J344" s="6" t="s">
        <v>4786</v>
      </c>
      <c r="K344" s="6">
        <v>400</v>
      </c>
      <c r="L344" s="6">
        <v>85.57</v>
      </c>
      <c r="M344" s="6">
        <v>14</v>
      </c>
      <c r="N344" s="10" t="s">
        <v>642</v>
      </c>
      <c r="O344" s="55" t="s">
        <v>299</v>
      </c>
    </row>
    <row r="345" ht="16.05" customHeight="1" spans="1:15">
      <c r="A345" s="6">
        <v>59132</v>
      </c>
      <c r="B345" s="170" t="s">
        <v>4787</v>
      </c>
      <c r="C345" s="41" t="s">
        <v>3450</v>
      </c>
      <c r="D345" s="41" t="s">
        <v>4309</v>
      </c>
      <c r="E345" s="41" t="s">
        <v>428</v>
      </c>
      <c r="F345" s="41" t="s">
        <v>429</v>
      </c>
      <c r="G345" s="6" t="s">
        <v>4788</v>
      </c>
      <c r="H345" s="6" t="s">
        <v>4744</v>
      </c>
      <c r="I345" s="6" t="s">
        <v>4737</v>
      </c>
      <c r="J345" s="6" t="s">
        <v>4789</v>
      </c>
      <c r="K345" s="6">
        <v>390</v>
      </c>
      <c r="L345" s="6">
        <v>89.73</v>
      </c>
      <c r="M345" s="6">
        <v>15</v>
      </c>
      <c r="N345" s="55" t="s">
        <v>333</v>
      </c>
      <c r="O345" s="55"/>
    </row>
    <row r="346" ht="16.05" customHeight="1" spans="1:15">
      <c r="A346" s="6">
        <v>58462</v>
      </c>
      <c r="B346" s="170" t="s">
        <v>4790</v>
      </c>
      <c r="C346" s="41" t="s">
        <v>3450</v>
      </c>
      <c r="D346" s="41" t="s">
        <v>4309</v>
      </c>
      <c r="E346" s="41" t="s">
        <v>428</v>
      </c>
      <c r="F346" s="41" t="s">
        <v>429</v>
      </c>
      <c r="G346" s="6" t="s">
        <v>4791</v>
      </c>
      <c r="H346" s="6" t="s">
        <v>4792</v>
      </c>
      <c r="I346" s="6" t="s">
        <v>4793</v>
      </c>
      <c r="J346" s="6" t="s">
        <v>4794</v>
      </c>
      <c r="K346" s="6">
        <v>390</v>
      </c>
      <c r="L346" s="6">
        <v>93.75</v>
      </c>
      <c r="M346" s="6">
        <v>16</v>
      </c>
      <c r="N346" s="55" t="s">
        <v>333</v>
      </c>
      <c r="O346" s="55"/>
    </row>
    <row r="347" ht="16.05" customHeight="1" spans="1:15">
      <c r="A347" s="6">
        <v>51181</v>
      </c>
      <c r="B347" s="170" t="s">
        <v>4795</v>
      </c>
      <c r="C347" s="41" t="s">
        <v>3450</v>
      </c>
      <c r="D347" s="41" t="s">
        <v>4309</v>
      </c>
      <c r="E347" s="41" t="s">
        <v>428</v>
      </c>
      <c r="F347" s="41" t="s">
        <v>429</v>
      </c>
      <c r="G347" s="6" t="s">
        <v>4796</v>
      </c>
      <c r="H347" s="6" t="s">
        <v>4797</v>
      </c>
      <c r="I347" s="6" t="s">
        <v>1475</v>
      </c>
      <c r="J347" s="6" t="s">
        <v>4798</v>
      </c>
      <c r="K347" s="6">
        <v>380</v>
      </c>
      <c r="L347" s="6">
        <v>108.06</v>
      </c>
      <c r="M347" s="6">
        <v>17</v>
      </c>
      <c r="N347" s="55" t="s">
        <v>333</v>
      </c>
      <c r="O347" s="55"/>
    </row>
    <row r="348" ht="16.05" customHeight="1" spans="1:15">
      <c r="A348" s="6">
        <v>55931</v>
      </c>
      <c r="B348" s="170" t="s">
        <v>4799</v>
      </c>
      <c r="C348" s="41" t="s">
        <v>3450</v>
      </c>
      <c r="D348" s="41" t="s">
        <v>4309</v>
      </c>
      <c r="E348" s="41" t="s">
        <v>428</v>
      </c>
      <c r="F348" s="41" t="s">
        <v>429</v>
      </c>
      <c r="G348" s="6" t="s">
        <v>4800</v>
      </c>
      <c r="H348" s="6" t="s">
        <v>4801</v>
      </c>
      <c r="I348" s="6" t="s">
        <v>4321</v>
      </c>
      <c r="J348" s="6" t="s">
        <v>4802</v>
      </c>
      <c r="K348" s="6">
        <v>370</v>
      </c>
      <c r="L348" s="6">
        <v>214.32</v>
      </c>
      <c r="M348" s="6">
        <v>18</v>
      </c>
      <c r="N348" s="55" t="s">
        <v>333</v>
      </c>
      <c r="O348" s="55"/>
    </row>
    <row r="349" ht="16.05" customHeight="1" spans="1:15">
      <c r="A349" s="6">
        <v>56333</v>
      </c>
      <c r="B349" s="170" t="s">
        <v>4803</v>
      </c>
      <c r="C349" s="41" t="s">
        <v>3450</v>
      </c>
      <c r="D349" s="41" t="s">
        <v>4309</v>
      </c>
      <c r="E349" s="41" t="s">
        <v>428</v>
      </c>
      <c r="F349" s="41" t="s">
        <v>429</v>
      </c>
      <c r="G349" s="6" t="s">
        <v>4804</v>
      </c>
      <c r="H349" s="6" t="s">
        <v>4768</v>
      </c>
      <c r="I349" s="6" t="s">
        <v>4805</v>
      </c>
      <c r="J349" s="6" t="s">
        <v>4806</v>
      </c>
      <c r="K349" s="6">
        <v>365</v>
      </c>
      <c r="L349" s="6">
        <v>122.07</v>
      </c>
      <c r="M349" s="6">
        <v>19</v>
      </c>
      <c r="N349" s="55" t="s">
        <v>333</v>
      </c>
      <c r="O349" s="55"/>
    </row>
    <row r="350" ht="16.05" customHeight="1" spans="1:15">
      <c r="A350" s="29">
        <v>64336</v>
      </c>
      <c r="B350" s="171" t="s">
        <v>4807</v>
      </c>
      <c r="C350" s="172" t="s">
        <v>3987</v>
      </c>
      <c r="D350" s="172" t="s">
        <v>4808</v>
      </c>
      <c r="E350" s="172" t="s">
        <v>597</v>
      </c>
      <c r="F350" s="172" t="s">
        <v>598</v>
      </c>
      <c r="G350" s="29" t="s">
        <v>4809</v>
      </c>
      <c r="H350" s="29" t="s">
        <v>4177</v>
      </c>
      <c r="I350" s="29" t="s">
        <v>4178</v>
      </c>
      <c r="J350" s="29" t="s">
        <v>4810</v>
      </c>
      <c r="K350" s="29">
        <v>360</v>
      </c>
      <c r="L350" s="29">
        <v>96.08</v>
      </c>
      <c r="M350" s="29">
        <v>20</v>
      </c>
      <c r="N350" s="52" t="s">
        <v>1145</v>
      </c>
      <c r="O350" s="55"/>
    </row>
    <row r="351" ht="16.05" customHeight="1" spans="1:15">
      <c r="A351" s="6">
        <v>51367</v>
      </c>
      <c r="B351" s="170" t="s">
        <v>4811</v>
      </c>
      <c r="C351" s="41" t="s">
        <v>3450</v>
      </c>
      <c r="D351" s="41" t="s">
        <v>4309</v>
      </c>
      <c r="E351" s="41" t="s">
        <v>428</v>
      </c>
      <c r="F351" s="41" t="s">
        <v>429</v>
      </c>
      <c r="G351" s="6" t="s">
        <v>4812</v>
      </c>
      <c r="H351" s="6" t="s">
        <v>4571</v>
      </c>
      <c r="I351" s="6" t="s">
        <v>4572</v>
      </c>
      <c r="J351" s="6" t="s">
        <v>4813</v>
      </c>
      <c r="K351" s="6">
        <v>360</v>
      </c>
      <c r="L351" s="6">
        <v>139.66</v>
      </c>
      <c r="M351" s="6">
        <v>21</v>
      </c>
      <c r="N351" s="55" t="s">
        <v>333</v>
      </c>
      <c r="O351" s="55"/>
    </row>
    <row r="352" ht="16.05" customHeight="1" spans="1:15">
      <c r="A352" s="6">
        <v>56707</v>
      </c>
      <c r="B352" s="170" t="s">
        <v>4814</v>
      </c>
      <c r="C352" s="41" t="s">
        <v>3450</v>
      </c>
      <c r="D352" s="41" t="s">
        <v>4309</v>
      </c>
      <c r="E352" s="41" t="s">
        <v>428</v>
      </c>
      <c r="F352" s="41" t="s">
        <v>429</v>
      </c>
      <c r="G352" s="6" t="s">
        <v>4815</v>
      </c>
      <c r="H352" s="6" t="s">
        <v>4816</v>
      </c>
      <c r="I352" s="6" t="s">
        <v>4817</v>
      </c>
      <c r="J352" s="6" t="s">
        <v>4818</v>
      </c>
      <c r="K352" s="6">
        <v>360</v>
      </c>
      <c r="L352" s="6">
        <v>100.72</v>
      </c>
      <c r="M352" s="6">
        <v>22</v>
      </c>
      <c r="N352" s="55" t="s">
        <v>333</v>
      </c>
      <c r="O352" s="55"/>
    </row>
    <row r="353" ht="16.05" customHeight="1" spans="1:15">
      <c r="A353" s="6">
        <v>59035</v>
      </c>
      <c r="B353" s="170" t="s">
        <v>4819</v>
      </c>
      <c r="C353" s="41" t="s">
        <v>3450</v>
      </c>
      <c r="D353" s="41" t="s">
        <v>4309</v>
      </c>
      <c r="E353" s="41" t="s">
        <v>428</v>
      </c>
      <c r="F353" s="41" t="s">
        <v>429</v>
      </c>
      <c r="G353" s="6" t="s">
        <v>4820</v>
      </c>
      <c r="H353" s="6" t="s">
        <v>4821</v>
      </c>
      <c r="I353" s="6" t="s">
        <v>4822</v>
      </c>
      <c r="J353" s="6" t="s">
        <v>4823</v>
      </c>
      <c r="K353" s="6">
        <v>340</v>
      </c>
      <c r="L353" s="6">
        <v>66.14</v>
      </c>
      <c r="M353" s="6">
        <v>23</v>
      </c>
      <c r="N353" s="55" t="s">
        <v>333</v>
      </c>
      <c r="O353" s="55"/>
    </row>
    <row r="354" ht="16.05" customHeight="1" spans="1:15">
      <c r="A354" s="6">
        <v>55921</v>
      </c>
      <c r="B354" s="170" t="s">
        <v>4824</v>
      </c>
      <c r="C354" s="41" t="s">
        <v>3450</v>
      </c>
      <c r="D354" s="41" t="s">
        <v>4309</v>
      </c>
      <c r="E354" s="41" t="s">
        <v>428</v>
      </c>
      <c r="F354" s="41" t="s">
        <v>429</v>
      </c>
      <c r="G354" s="6" t="s">
        <v>4825</v>
      </c>
      <c r="H354" s="6" t="s">
        <v>4826</v>
      </c>
      <c r="I354" s="6" t="s">
        <v>4321</v>
      </c>
      <c r="J354" s="6" t="s">
        <v>4825</v>
      </c>
      <c r="K354" s="6">
        <v>340</v>
      </c>
      <c r="L354" s="6">
        <v>170.83</v>
      </c>
      <c r="M354" s="6">
        <v>24</v>
      </c>
      <c r="N354" s="55" t="s">
        <v>333</v>
      </c>
      <c r="O354" s="55"/>
    </row>
    <row r="355" ht="16.05" customHeight="1" spans="1:15">
      <c r="A355" s="6">
        <v>56040</v>
      </c>
      <c r="B355" s="170" t="s">
        <v>4827</v>
      </c>
      <c r="C355" s="41" t="s">
        <v>3450</v>
      </c>
      <c r="D355" s="41" t="s">
        <v>4309</v>
      </c>
      <c r="E355" s="41" t="s">
        <v>428</v>
      </c>
      <c r="F355" s="41" t="s">
        <v>429</v>
      </c>
      <c r="G355" s="6" t="s">
        <v>4828</v>
      </c>
      <c r="H355" s="6" t="s">
        <v>4816</v>
      </c>
      <c r="I355" s="6" t="s">
        <v>4817</v>
      </c>
      <c r="J355" s="6" t="s">
        <v>4829</v>
      </c>
      <c r="K355" s="6">
        <v>340</v>
      </c>
      <c r="L355" s="6">
        <v>85.86</v>
      </c>
      <c r="M355" s="6">
        <v>25</v>
      </c>
      <c r="N355" s="55" t="s">
        <v>333</v>
      </c>
      <c r="O355" s="55"/>
    </row>
    <row r="356" ht="16.05" customHeight="1" spans="1:15">
      <c r="A356" s="6">
        <v>56723</v>
      </c>
      <c r="B356" s="170" t="s">
        <v>4830</v>
      </c>
      <c r="C356" s="41" t="s">
        <v>3450</v>
      </c>
      <c r="D356" s="41" t="s">
        <v>4309</v>
      </c>
      <c r="E356" s="41" t="s">
        <v>428</v>
      </c>
      <c r="F356" s="41" t="s">
        <v>429</v>
      </c>
      <c r="G356" s="6" t="s">
        <v>4831</v>
      </c>
      <c r="H356" s="6" t="s">
        <v>4832</v>
      </c>
      <c r="I356" s="6" t="s">
        <v>4817</v>
      </c>
      <c r="J356" s="6" t="s">
        <v>4833</v>
      </c>
      <c r="K356" s="6">
        <v>310</v>
      </c>
      <c r="L356" s="6">
        <v>75.11</v>
      </c>
      <c r="M356" s="6">
        <v>26</v>
      </c>
      <c r="N356" s="55" t="s">
        <v>333</v>
      </c>
      <c r="O356" s="55"/>
    </row>
    <row r="357" ht="16.05" customHeight="1" spans="1:15">
      <c r="A357" s="6">
        <v>51449</v>
      </c>
      <c r="B357" s="170" t="s">
        <v>4834</v>
      </c>
      <c r="C357" s="41" t="s">
        <v>3450</v>
      </c>
      <c r="D357" s="41" t="s">
        <v>4309</v>
      </c>
      <c r="E357" s="41" t="s">
        <v>428</v>
      </c>
      <c r="F357" s="41" t="s">
        <v>429</v>
      </c>
      <c r="G357" s="6" t="s">
        <v>4835</v>
      </c>
      <c r="H357" s="6" t="s">
        <v>4836</v>
      </c>
      <c r="I357" s="6" t="s">
        <v>4837</v>
      </c>
      <c r="J357" s="6" t="s">
        <v>4838</v>
      </c>
      <c r="K357" s="6">
        <v>270</v>
      </c>
      <c r="L357" s="6">
        <v>77.89</v>
      </c>
      <c r="M357" s="6">
        <v>27</v>
      </c>
      <c r="N357" s="55" t="s">
        <v>333</v>
      </c>
      <c r="O357" s="55"/>
    </row>
    <row r="358" ht="16.05" customHeight="1" spans="1:15">
      <c r="A358" s="6">
        <v>60076</v>
      </c>
      <c r="B358" s="170" t="s">
        <v>4839</v>
      </c>
      <c r="C358" s="41" t="s">
        <v>3450</v>
      </c>
      <c r="D358" s="41" t="s">
        <v>4309</v>
      </c>
      <c r="E358" s="41" t="s">
        <v>428</v>
      </c>
      <c r="F358" s="41" t="s">
        <v>429</v>
      </c>
      <c r="G358" s="6" t="s">
        <v>4840</v>
      </c>
      <c r="H358" s="6" t="s">
        <v>4841</v>
      </c>
      <c r="I358" s="6" t="s">
        <v>4842</v>
      </c>
      <c r="J358" s="6" t="s">
        <v>4843</v>
      </c>
      <c r="K358" s="6">
        <v>260</v>
      </c>
      <c r="L358" s="6">
        <v>133.61</v>
      </c>
      <c r="M358" s="6">
        <v>28</v>
      </c>
      <c r="N358" s="55" t="s">
        <v>333</v>
      </c>
      <c r="O358" s="55"/>
    </row>
    <row r="359" ht="16.05" customHeight="1" spans="1:15">
      <c r="A359" s="6">
        <v>53491</v>
      </c>
      <c r="B359" s="170" t="s">
        <v>4844</v>
      </c>
      <c r="C359" s="41" t="s">
        <v>3450</v>
      </c>
      <c r="D359" s="41" t="s">
        <v>4309</v>
      </c>
      <c r="E359" s="41" t="s">
        <v>428</v>
      </c>
      <c r="F359" s="41" t="s">
        <v>429</v>
      </c>
      <c r="G359" s="6" t="s">
        <v>4845</v>
      </c>
      <c r="H359" s="6" t="s">
        <v>4846</v>
      </c>
      <c r="I359" s="6" t="s">
        <v>4847</v>
      </c>
      <c r="J359" s="6" t="s">
        <v>4848</v>
      </c>
      <c r="K359" s="6">
        <v>258</v>
      </c>
      <c r="L359" s="6">
        <v>74.22</v>
      </c>
      <c r="M359" s="6">
        <v>29</v>
      </c>
      <c r="N359" s="55" t="s">
        <v>333</v>
      </c>
      <c r="O359" s="55"/>
    </row>
    <row r="360" ht="16.05" customHeight="1" spans="1:15">
      <c r="A360" s="6">
        <v>51189</v>
      </c>
      <c r="B360" s="170" t="s">
        <v>4849</v>
      </c>
      <c r="C360" s="41" t="s">
        <v>3450</v>
      </c>
      <c r="D360" s="41" t="s">
        <v>4309</v>
      </c>
      <c r="E360" s="41" t="s">
        <v>428</v>
      </c>
      <c r="F360" s="41" t="s">
        <v>429</v>
      </c>
      <c r="G360" s="6" t="s">
        <v>4850</v>
      </c>
      <c r="H360" s="6" t="s">
        <v>4571</v>
      </c>
      <c r="I360" s="6" t="s">
        <v>4572</v>
      </c>
      <c r="J360" s="6" t="s">
        <v>4851</v>
      </c>
      <c r="K360" s="6">
        <v>258</v>
      </c>
      <c r="L360" s="6">
        <v>78.01</v>
      </c>
      <c r="M360" s="6">
        <v>30</v>
      </c>
      <c r="N360" s="55" t="s">
        <v>333</v>
      </c>
      <c r="O360" s="55"/>
    </row>
    <row r="361" ht="16.05" customHeight="1" spans="1:15">
      <c r="A361" s="6">
        <v>58436</v>
      </c>
      <c r="B361" s="170" t="s">
        <v>4852</v>
      </c>
      <c r="C361" s="41" t="s">
        <v>3450</v>
      </c>
      <c r="D361" s="41" t="s">
        <v>4309</v>
      </c>
      <c r="E361" s="41" t="s">
        <v>428</v>
      </c>
      <c r="F361" s="41" t="s">
        <v>429</v>
      </c>
      <c r="G361" s="6" t="s">
        <v>4853</v>
      </c>
      <c r="H361" s="6" t="s">
        <v>4854</v>
      </c>
      <c r="I361" s="6" t="s">
        <v>4855</v>
      </c>
      <c r="J361" s="6" t="s">
        <v>4856</v>
      </c>
      <c r="K361" s="6">
        <v>258</v>
      </c>
      <c r="L361" s="6">
        <v>52.99</v>
      </c>
      <c r="M361" s="6">
        <v>31</v>
      </c>
      <c r="N361" s="55" t="s">
        <v>333</v>
      </c>
      <c r="O361" s="55"/>
    </row>
    <row r="362" ht="16.05" customHeight="1" spans="1:15">
      <c r="A362" s="6">
        <v>51711</v>
      </c>
      <c r="B362" s="170" t="s">
        <v>4857</v>
      </c>
      <c r="C362" s="41" t="s">
        <v>3450</v>
      </c>
      <c r="D362" s="41" t="s">
        <v>4309</v>
      </c>
      <c r="E362" s="41" t="s">
        <v>428</v>
      </c>
      <c r="F362" s="41" t="s">
        <v>429</v>
      </c>
      <c r="G362" s="6" t="s">
        <v>4858</v>
      </c>
      <c r="H362" s="6" t="s">
        <v>4859</v>
      </c>
      <c r="I362" s="6" t="s">
        <v>4860</v>
      </c>
      <c r="J362" s="6" t="s">
        <v>4858</v>
      </c>
      <c r="K362" s="6">
        <v>258</v>
      </c>
      <c r="L362" s="6">
        <v>73.11</v>
      </c>
      <c r="M362" s="6">
        <v>32</v>
      </c>
      <c r="N362" s="55" t="s">
        <v>333</v>
      </c>
      <c r="O362" s="55"/>
    </row>
    <row r="363" ht="16.05" customHeight="1" spans="1:15">
      <c r="A363" s="6">
        <v>53485</v>
      </c>
      <c r="B363" s="170" t="s">
        <v>4861</v>
      </c>
      <c r="C363" s="41" t="s">
        <v>3450</v>
      </c>
      <c r="D363" s="41" t="s">
        <v>4309</v>
      </c>
      <c r="E363" s="41" t="s">
        <v>428</v>
      </c>
      <c r="F363" s="41" t="s">
        <v>429</v>
      </c>
      <c r="G363" s="6" t="s">
        <v>4862</v>
      </c>
      <c r="H363" s="6" t="s">
        <v>4863</v>
      </c>
      <c r="I363" s="6" t="s">
        <v>4864</v>
      </c>
      <c r="J363" s="6" t="s">
        <v>4865</v>
      </c>
      <c r="K363" s="6">
        <v>252</v>
      </c>
      <c r="L363" s="6">
        <v>73.12</v>
      </c>
      <c r="M363" s="6">
        <v>33</v>
      </c>
      <c r="N363" s="55" t="s">
        <v>333</v>
      </c>
      <c r="O363" s="55"/>
    </row>
    <row r="364" ht="16.05" customHeight="1" spans="1:15">
      <c r="A364" s="6">
        <v>56829</v>
      </c>
      <c r="B364" s="170" t="s">
        <v>4866</v>
      </c>
      <c r="C364" s="41" t="s">
        <v>3450</v>
      </c>
      <c r="D364" s="41" t="s">
        <v>4309</v>
      </c>
      <c r="E364" s="41" t="s">
        <v>428</v>
      </c>
      <c r="F364" s="41" t="s">
        <v>429</v>
      </c>
      <c r="G364" s="6" t="s">
        <v>4867</v>
      </c>
      <c r="H364" s="6" t="s">
        <v>1165</v>
      </c>
      <c r="I364" s="6" t="s">
        <v>4868</v>
      </c>
      <c r="J364" s="6" t="s">
        <v>4869</v>
      </c>
      <c r="K364" s="6">
        <v>248</v>
      </c>
      <c r="L364" s="6">
        <v>82.97</v>
      </c>
      <c r="M364" s="6">
        <v>34</v>
      </c>
      <c r="N364" s="55" t="s">
        <v>333</v>
      </c>
      <c r="O364" s="55"/>
    </row>
    <row r="365" ht="16.05" customHeight="1" spans="1:15">
      <c r="A365" s="29">
        <v>64355</v>
      </c>
      <c r="B365" s="171" t="s">
        <v>4870</v>
      </c>
      <c r="C365" s="172" t="s">
        <v>3987</v>
      </c>
      <c r="D365" s="172" t="s">
        <v>4808</v>
      </c>
      <c r="E365" s="172" t="s">
        <v>597</v>
      </c>
      <c r="F365" s="172" t="s">
        <v>598</v>
      </c>
      <c r="G365" s="29" t="s">
        <v>4871</v>
      </c>
      <c r="H365" s="29" t="s">
        <v>4177</v>
      </c>
      <c r="I365" s="29" t="s">
        <v>4178</v>
      </c>
      <c r="J365" s="29" t="s">
        <v>4872</v>
      </c>
      <c r="K365" s="29">
        <v>246</v>
      </c>
      <c r="L365" s="29">
        <v>59.27</v>
      </c>
      <c r="M365" s="29">
        <v>35</v>
      </c>
      <c r="N365" s="52" t="s">
        <v>1145</v>
      </c>
      <c r="O365" s="55"/>
    </row>
    <row r="366" ht="16.05" customHeight="1" spans="1:15">
      <c r="A366" s="6">
        <v>55791</v>
      </c>
      <c r="B366" s="170" t="s">
        <v>4873</v>
      </c>
      <c r="C366" s="41" t="s">
        <v>3450</v>
      </c>
      <c r="D366" s="41" t="s">
        <v>4309</v>
      </c>
      <c r="E366" s="41" t="s">
        <v>428</v>
      </c>
      <c r="F366" s="41" t="s">
        <v>429</v>
      </c>
      <c r="G366" s="6" t="s">
        <v>4874</v>
      </c>
      <c r="H366" s="6" t="s">
        <v>4875</v>
      </c>
      <c r="I366" s="6" t="s">
        <v>4876</v>
      </c>
      <c r="J366" s="6" t="s">
        <v>4877</v>
      </c>
      <c r="K366" s="6">
        <v>246</v>
      </c>
      <c r="L366" s="6">
        <v>56.35</v>
      </c>
      <c r="M366" s="6">
        <v>36</v>
      </c>
      <c r="N366" s="55" t="s">
        <v>333</v>
      </c>
      <c r="O366" s="55"/>
    </row>
    <row r="367" ht="16.05" customHeight="1" spans="1:15">
      <c r="A367" s="29">
        <v>63473</v>
      </c>
      <c r="B367" s="171" t="s">
        <v>4878</v>
      </c>
      <c r="C367" s="172" t="s">
        <v>3987</v>
      </c>
      <c r="D367" s="172" t="s">
        <v>4808</v>
      </c>
      <c r="E367" s="172" t="s">
        <v>597</v>
      </c>
      <c r="F367" s="172" t="s">
        <v>598</v>
      </c>
      <c r="G367" s="29" t="s">
        <v>4879</v>
      </c>
      <c r="H367" s="29" t="s">
        <v>4177</v>
      </c>
      <c r="I367" s="29" t="s">
        <v>4178</v>
      </c>
      <c r="J367" s="29" t="s">
        <v>4880</v>
      </c>
      <c r="K367" s="29">
        <v>238</v>
      </c>
      <c r="L367" s="29">
        <v>136.06</v>
      </c>
      <c r="M367" s="29">
        <v>37</v>
      </c>
      <c r="N367" s="52" t="s">
        <v>1145</v>
      </c>
      <c r="O367" s="55"/>
    </row>
    <row r="368" ht="16.05" customHeight="1" spans="1:15">
      <c r="A368" s="6">
        <v>56001</v>
      </c>
      <c r="B368" s="170" t="s">
        <v>4881</v>
      </c>
      <c r="C368" s="41" t="s">
        <v>3450</v>
      </c>
      <c r="D368" s="41" t="s">
        <v>4309</v>
      </c>
      <c r="E368" s="41" t="s">
        <v>428</v>
      </c>
      <c r="F368" s="41" t="s">
        <v>429</v>
      </c>
      <c r="G368" s="6" t="s">
        <v>4882</v>
      </c>
      <c r="H368" s="6" t="s">
        <v>4883</v>
      </c>
      <c r="I368" s="6" t="s">
        <v>4884</v>
      </c>
      <c r="J368" s="6" t="s">
        <v>4885</v>
      </c>
      <c r="K368" s="6">
        <v>236</v>
      </c>
      <c r="L368" s="6">
        <v>77.77</v>
      </c>
      <c r="M368" s="6">
        <v>38</v>
      </c>
      <c r="N368" s="55" t="s">
        <v>333</v>
      </c>
      <c r="O368" s="55"/>
    </row>
    <row r="369" ht="16.05" customHeight="1" spans="1:15">
      <c r="A369" s="29">
        <v>65209</v>
      </c>
      <c r="B369" s="171" t="s">
        <v>4886</v>
      </c>
      <c r="C369" s="172" t="s">
        <v>3987</v>
      </c>
      <c r="D369" s="172" t="s">
        <v>4808</v>
      </c>
      <c r="E369" s="172" t="s">
        <v>597</v>
      </c>
      <c r="F369" s="172" t="s">
        <v>598</v>
      </c>
      <c r="G369" s="29" t="s">
        <v>4887</v>
      </c>
      <c r="H369" s="29" t="s">
        <v>47</v>
      </c>
      <c r="I369" s="29" t="s">
        <v>4888</v>
      </c>
      <c r="J369" s="29" t="s">
        <v>4889</v>
      </c>
      <c r="K369" s="29">
        <v>236</v>
      </c>
      <c r="L369" s="29">
        <v>122.39</v>
      </c>
      <c r="M369" s="29">
        <v>39</v>
      </c>
      <c r="N369" s="52" t="s">
        <v>1145</v>
      </c>
      <c r="O369" s="55"/>
    </row>
    <row r="370" ht="16.05" customHeight="1" spans="1:15">
      <c r="A370" s="6">
        <v>60075</v>
      </c>
      <c r="B370" s="170" t="s">
        <v>4890</v>
      </c>
      <c r="C370" s="41" t="s">
        <v>3450</v>
      </c>
      <c r="D370" s="41" t="s">
        <v>4309</v>
      </c>
      <c r="E370" s="41" t="s">
        <v>428</v>
      </c>
      <c r="F370" s="41" t="s">
        <v>429</v>
      </c>
      <c r="G370" s="6" t="s">
        <v>4891</v>
      </c>
      <c r="H370" s="6" t="s">
        <v>4892</v>
      </c>
      <c r="I370" s="6" t="s">
        <v>4893</v>
      </c>
      <c r="J370" s="6" t="s">
        <v>4894</v>
      </c>
      <c r="K370" s="6">
        <v>231</v>
      </c>
      <c r="L370" s="6">
        <v>256.36</v>
      </c>
      <c r="M370" s="6">
        <v>40</v>
      </c>
      <c r="N370" s="55" t="s">
        <v>333</v>
      </c>
      <c r="O370" s="55"/>
    </row>
    <row r="371" ht="16.05" customHeight="1" spans="1:15">
      <c r="A371" s="6">
        <v>57075</v>
      </c>
      <c r="B371" s="170" t="s">
        <v>4895</v>
      </c>
      <c r="C371" s="41" t="s">
        <v>3450</v>
      </c>
      <c r="D371" s="41" t="s">
        <v>4309</v>
      </c>
      <c r="E371" s="41" t="s">
        <v>428</v>
      </c>
      <c r="F371" s="41" t="s">
        <v>429</v>
      </c>
      <c r="G371" s="6" t="s">
        <v>4896</v>
      </c>
      <c r="H371" s="6" t="s">
        <v>4897</v>
      </c>
      <c r="I371" s="6" t="s">
        <v>4868</v>
      </c>
      <c r="J371" s="6" t="s">
        <v>4898</v>
      </c>
      <c r="K371" s="6">
        <v>230</v>
      </c>
      <c r="L371" s="6">
        <v>100.51</v>
      </c>
      <c r="M371" s="6">
        <v>41</v>
      </c>
      <c r="N371" s="55" t="s">
        <v>333</v>
      </c>
      <c r="O371" s="55"/>
    </row>
    <row r="372" ht="16.05" customHeight="1" spans="1:15">
      <c r="A372" s="6">
        <v>53500</v>
      </c>
      <c r="B372" s="170" t="s">
        <v>4899</v>
      </c>
      <c r="C372" s="41" t="s">
        <v>3450</v>
      </c>
      <c r="D372" s="41" t="s">
        <v>4309</v>
      </c>
      <c r="E372" s="41" t="s">
        <v>428</v>
      </c>
      <c r="F372" s="41" t="s">
        <v>429</v>
      </c>
      <c r="G372" s="6" t="s">
        <v>4900</v>
      </c>
      <c r="H372" s="6" t="s">
        <v>4901</v>
      </c>
      <c r="I372" s="6" t="s">
        <v>4902</v>
      </c>
      <c r="J372" s="6" t="s">
        <v>4903</v>
      </c>
      <c r="K372" s="6">
        <v>230</v>
      </c>
      <c r="L372" s="6">
        <v>104.39</v>
      </c>
      <c r="M372" s="6">
        <v>42</v>
      </c>
      <c r="N372" s="55" t="s">
        <v>333</v>
      </c>
      <c r="O372" s="55"/>
    </row>
    <row r="373" ht="16.05" customHeight="1" spans="1:15">
      <c r="A373" s="6">
        <v>55902</v>
      </c>
      <c r="B373" s="170" t="s">
        <v>4904</v>
      </c>
      <c r="C373" s="41" t="s">
        <v>3450</v>
      </c>
      <c r="D373" s="41" t="s">
        <v>4309</v>
      </c>
      <c r="E373" s="41" t="s">
        <v>428</v>
      </c>
      <c r="F373" s="41" t="s">
        <v>429</v>
      </c>
      <c r="G373" s="6" t="s">
        <v>4905</v>
      </c>
      <c r="H373" s="6" t="s">
        <v>4906</v>
      </c>
      <c r="I373" s="6" t="s">
        <v>4907</v>
      </c>
      <c r="J373" s="6" t="s">
        <v>4908</v>
      </c>
      <c r="K373" s="6">
        <v>220</v>
      </c>
      <c r="L373" s="6">
        <v>45.22</v>
      </c>
      <c r="M373" s="6">
        <v>43</v>
      </c>
      <c r="N373" s="55" t="s">
        <v>333</v>
      </c>
      <c r="O373" s="55"/>
    </row>
    <row r="374" ht="16.05" customHeight="1" spans="1:15">
      <c r="A374" s="29">
        <v>65201</v>
      </c>
      <c r="B374" s="171" t="s">
        <v>4909</v>
      </c>
      <c r="C374" s="172" t="s">
        <v>3987</v>
      </c>
      <c r="D374" s="172" t="s">
        <v>4808</v>
      </c>
      <c r="E374" s="172" t="s">
        <v>597</v>
      </c>
      <c r="F374" s="172" t="s">
        <v>598</v>
      </c>
      <c r="G374" s="29" t="s">
        <v>4910</v>
      </c>
      <c r="H374" s="29" t="s">
        <v>47</v>
      </c>
      <c r="I374" s="29" t="s">
        <v>4911</v>
      </c>
      <c r="J374" s="29" t="s">
        <v>4912</v>
      </c>
      <c r="K374" s="29">
        <v>220</v>
      </c>
      <c r="L374" s="29">
        <v>61.38</v>
      </c>
      <c r="M374" s="29">
        <v>44</v>
      </c>
      <c r="N374" s="108" t="s">
        <v>1145</v>
      </c>
      <c r="O374" s="55"/>
    </row>
    <row r="375" ht="16.05" customHeight="1" spans="1:15">
      <c r="A375" s="6">
        <v>51721</v>
      </c>
      <c r="B375" s="170" t="s">
        <v>4913</v>
      </c>
      <c r="C375" s="41" t="s">
        <v>3450</v>
      </c>
      <c r="D375" s="41" t="s">
        <v>4309</v>
      </c>
      <c r="E375" s="41" t="s">
        <v>428</v>
      </c>
      <c r="F375" s="41" t="s">
        <v>429</v>
      </c>
      <c r="G375" s="6" t="s">
        <v>4914</v>
      </c>
      <c r="H375" s="6" t="s">
        <v>4915</v>
      </c>
      <c r="I375" s="6" t="s">
        <v>4860</v>
      </c>
      <c r="J375" s="6" t="s">
        <v>4914</v>
      </c>
      <c r="K375" s="6">
        <v>220</v>
      </c>
      <c r="L375" s="6">
        <v>68.46</v>
      </c>
      <c r="M375" s="6">
        <v>45</v>
      </c>
      <c r="N375" s="55" t="s">
        <v>333</v>
      </c>
      <c r="O375" s="55"/>
    </row>
    <row r="376" ht="16.05" customHeight="1" spans="1:15">
      <c r="A376" s="6">
        <v>55938</v>
      </c>
      <c r="B376" s="170" t="s">
        <v>4916</v>
      </c>
      <c r="C376" s="41" t="s">
        <v>3450</v>
      </c>
      <c r="D376" s="41" t="s">
        <v>4309</v>
      </c>
      <c r="E376" s="41" t="s">
        <v>428</v>
      </c>
      <c r="F376" s="41" t="s">
        <v>429</v>
      </c>
      <c r="G376" s="6" t="s">
        <v>4917</v>
      </c>
      <c r="H376" s="6" t="s">
        <v>4918</v>
      </c>
      <c r="I376" s="6" t="s">
        <v>4321</v>
      </c>
      <c r="J376" s="6" t="s">
        <v>4917</v>
      </c>
      <c r="K376" s="6">
        <v>210</v>
      </c>
      <c r="L376" s="6">
        <v>99.11</v>
      </c>
      <c r="M376" s="6">
        <v>46</v>
      </c>
      <c r="N376" s="55" t="s">
        <v>333</v>
      </c>
      <c r="O376" s="55"/>
    </row>
    <row r="377" ht="16.05" customHeight="1" spans="1:15">
      <c r="A377" s="6">
        <v>51363</v>
      </c>
      <c r="B377" s="170" t="s">
        <v>4919</v>
      </c>
      <c r="C377" s="41" t="s">
        <v>3450</v>
      </c>
      <c r="D377" s="41" t="s">
        <v>4309</v>
      </c>
      <c r="E377" s="41" t="s">
        <v>428</v>
      </c>
      <c r="F377" s="41" t="s">
        <v>429</v>
      </c>
      <c r="G377" s="6" t="s">
        <v>4920</v>
      </c>
      <c r="H377" s="6" t="s">
        <v>4921</v>
      </c>
      <c r="I377" s="6" t="s">
        <v>4922</v>
      </c>
      <c r="J377" s="6" t="s">
        <v>4923</v>
      </c>
      <c r="K377" s="6">
        <v>208</v>
      </c>
      <c r="L377" s="6">
        <v>97.45</v>
      </c>
      <c r="M377" s="6">
        <v>47</v>
      </c>
      <c r="N377" s="55" t="s">
        <v>368</v>
      </c>
      <c r="O377" s="55"/>
    </row>
    <row r="378" ht="16.05" customHeight="1" spans="1:15">
      <c r="A378" s="29">
        <v>71378</v>
      </c>
      <c r="B378" s="171" t="s">
        <v>4924</v>
      </c>
      <c r="C378" s="172" t="s">
        <v>3987</v>
      </c>
      <c r="D378" s="172" t="s">
        <v>4808</v>
      </c>
      <c r="E378" s="172" t="s">
        <v>597</v>
      </c>
      <c r="F378" s="172" t="s">
        <v>598</v>
      </c>
      <c r="G378" s="29" t="s">
        <v>4925</v>
      </c>
      <c r="H378" s="29" t="s">
        <v>47</v>
      </c>
      <c r="I378" s="29" t="s">
        <v>4926</v>
      </c>
      <c r="J378" s="29" t="s">
        <v>4927</v>
      </c>
      <c r="K378" s="29">
        <v>205</v>
      </c>
      <c r="L378" s="29">
        <v>109.01</v>
      </c>
      <c r="M378" s="29">
        <v>48</v>
      </c>
      <c r="N378" s="10" t="s">
        <v>373</v>
      </c>
      <c r="O378" s="55"/>
    </row>
    <row r="379" ht="16.05" customHeight="1" spans="1:15">
      <c r="A379" s="6">
        <v>51755</v>
      </c>
      <c r="B379" s="170" t="s">
        <v>4928</v>
      </c>
      <c r="C379" s="41" t="s">
        <v>3450</v>
      </c>
      <c r="D379" s="41" t="s">
        <v>4309</v>
      </c>
      <c r="E379" s="41" t="s">
        <v>428</v>
      </c>
      <c r="F379" s="41" t="s">
        <v>429</v>
      </c>
      <c r="G379" s="6" t="s">
        <v>4929</v>
      </c>
      <c r="H379" s="6" t="s">
        <v>4930</v>
      </c>
      <c r="I379" s="6" t="s">
        <v>4860</v>
      </c>
      <c r="J379" s="6" t="s">
        <v>4929</v>
      </c>
      <c r="K379" s="6">
        <v>200</v>
      </c>
      <c r="L379" s="6">
        <v>92.59</v>
      </c>
      <c r="M379" s="6">
        <v>49</v>
      </c>
      <c r="N379" s="55" t="s">
        <v>368</v>
      </c>
      <c r="O379" s="55"/>
    </row>
    <row r="380" ht="16.05" customHeight="1" spans="1:15">
      <c r="A380" s="6">
        <v>55973</v>
      </c>
      <c r="B380" s="170" t="s">
        <v>4931</v>
      </c>
      <c r="C380" s="41" t="s">
        <v>3450</v>
      </c>
      <c r="D380" s="41" t="s">
        <v>4309</v>
      </c>
      <c r="E380" s="41" t="s">
        <v>428</v>
      </c>
      <c r="F380" s="41" t="s">
        <v>429</v>
      </c>
      <c r="G380" s="6" t="s">
        <v>4932</v>
      </c>
      <c r="H380" s="6" t="s">
        <v>4933</v>
      </c>
      <c r="I380" s="6" t="s">
        <v>4934</v>
      </c>
      <c r="J380" s="6" t="s">
        <v>4935</v>
      </c>
      <c r="K380" s="6">
        <v>200</v>
      </c>
      <c r="L380" s="6">
        <v>91.74</v>
      </c>
      <c r="M380" s="6">
        <v>50</v>
      </c>
      <c r="N380" s="55" t="s">
        <v>368</v>
      </c>
      <c r="O380" s="55"/>
    </row>
    <row r="381" ht="16.05" customHeight="1" spans="1:15">
      <c r="A381" s="6">
        <v>51784</v>
      </c>
      <c r="B381" s="170" t="s">
        <v>4936</v>
      </c>
      <c r="C381" s="41" t="s">
        <v>3450</v>
      </c>
      <c r="D381" s="41" t="s">
        <v>4309</v>
      </c>
      <c r="E381" s="41" t="s">
        <v>428</v>
      </c>
      <c r="F381" s="41" t="s">
        <v>429</v>
      </c>
      <c r="G381" s="6" t="s">
        <v>4937</v>
      </c>
      <c r="H381" s="6" t="s">
        <v>4938</v>
      </c>
      <c r="I381" s="6" t="s">
        <v>4860</v>
      </c>
      <c r="J381" s="6" t="s">
        <v>4937</v>
      </c>
      <c r="K381" s="6">
        <v>200</v>
      </c>
      <c r="L381" s="6">
        <v>60.25</v>
      </c>
      <c r="M381" s="6">
        <v>51</v>
      </c>
      <c r="N381" s="55" t="s">
        <v>368</v>
      </c>
      <c r="O381" s="55"/>
    </row>
    <row r="382" ht="16.05" customHeight="1" spans="1:15">
      <c r="A382" s="6">
        <v>50828</v>
      </c>
      <c r="B382" s="170" t="s">
        <v>4939</v>
      </c>
      <c r="C382" s="41" t="s">
        <v>3450</v>
      </c>
      <c r="D382" s="41" t="s">
        <v>4309</v>
      </c>
      <c r="E382" s="41" t="s">
        <v>428</v>
      </c>
      <c r="F382" s="41" t="s">
        <v>429</v>
      </c>
      <c r="G382" s="6" t="s">
        <v>4940</v>
      </c>
      <c r="H382" s="6" t="s">
        <v>577</v>
      </c>
      <c r="I382" s="6" t="s">
        <v>4941</v>
      </c>
      <c r="J382" s="6" t="s">
        <v>4942</v>
      </c>
      <c r="K382" s="6">
        <v>195</v>
      </c>
      <c r="L382" s="6">
        <v>110.36</v>
      </c>
      <c r="M382" s="6">
        <v>52</v>
      </c>
      <c r="N382" s="55" t="s">
        <v>368</v>
      </c>
      <c r="O382" s="55"/>
    </row>
    <row r="383" ht="16.05" customHeight="1" spans="1:15">
      <c r="A383" s="6">
        <v>55677</v>
      </c>
      <c r="B383" s="170" t="s">
        <v>4943</v>
      </c>
      <c r="C383" s="41" t="s">
        <v>3450</v>
      </c>
      <c r="D383" s="41" t="s">
        <v>4309</v>
      </c>
      <c r="E383" s="41" t="s">
        <v>428</v>
      </c>
      <c r="F383" s="41" t="s">
        <v>429</v>
      </c>
      <c r="G383" s="6" t="s">
        <v>4944</v>
      </c>
      <c r="H383" s="6" t="s">
        <v>4945</v>
      </c>
      <c r="I383" s="6" t="s">
        <v>4430</v>
      </c>
      <c r="J383" s="6" t="s">
        <v>4946</v>
      </c>
      <c r="K383" s="6">
        <v>194</v>
      </c>
      <c r="L383" s="6">
        <v>73.96</v>
      </c>
      <c r="M383" s="6">
        <v>53</v>
      </c>
      <c r="N383" s="55" t="s">
        <v>368</v>
      </c>
      <c r="O383" s="55"/>
    </row>
    <row r="384" ht="16.05" customHeight="1" spans="1:15">
      <c r="A384" s="6">
        <v>51811</v>
      </c>
      <c r="B384" s="170" t="s">
        <v>4947</v>
      </c>
      <c r="C384" s="41" t="s">
        <v>3450</v>
      </c>
      <c r="D384" s="41" t="s">
        <v>4309</v>
      </c>
      <c r="E384" s="41" t="s">
        <v>428</v>
      </c>
      <c r="F384" s="41" t="s">
        <v>429</v>
      </c>
      <c r="G384" s="6" t="s">
        <v>4948</v>
      </c>
      <c r="H384" s="6" t="s">
        <v>4949</v>
      </c>
      <c r="I384" s="6" t="s">
        <v>4860</v>
      </c>
      <c r="J384" s="6" t="s">
        <v>4948</v>
      </c>
      <c r="K384" s="6">
        <v>194</v>
      </c>
      <c r="L384" s="6">
        <v>71.89</v>
      </c>
      <c r="M384" s="6">
        <v>54</v>
      </c>
      <c r="N384" s="55" t="s">
        <v>368</v>
      </c>
      <c r="O384" s="55"/>
    </row>
    <row r="385" ht="16.05" customHeight="1" spans="1:15">
      <c r="A385" s="6">
        <v>55798</v>
      </c>
      <c r="B385" s="170" t="s">
        <v>4950</v>
      </c>
      <c r="C385" s="41" t="s">
        <v>3450</v>
      </c>
      <c r="D385" s="41" t="s">
        <v>4309</v>
      </c>
      <c r="E385" s="41" t="s">
        <v>428</v>
      </c>
      <c r="F385" s="41" t="s">
        <v>429</v>
      </c>
      <c r="G385" s="6" t="s">
        <v>4951</v>
      </c>
      <c r="H385" s="6" t="s">
        <v>4952</v>
      </c>
      <c r="I385" s="6" t="s">
        <v>4953</v>
      </c>
      <c r="J385" s="6" t="s">
        <v>4954</v>
      </c>
      <c r="K385" s="6">
        <v>194</v>
      </c>
      <c r="L385" s="6">
        <v>46.37</v>
      </c>
      <c r="M385" s="6">
        <v>55</v>
      </c>
      <c r="N385" s="55" t="s">
        <v>368</v>
      </c>
      <c r="O385" s="55"/>
    </row>
    <row r="386" ht="16.05" customHeight="1" spans="1:15">
      <c r="A386" s="6">
        <v>51742</v>
      </c>
      <c r="B386" s="170" t="s">
        <v>4955</v>
      </c>
      <c r="C386" s="41" t="s">
        <v>3450</v>
      </c>
      <c r="D386" s="41" t="s">
        <v>4309</v>
      </c>
      <c r="E386" s="41" t="s">
        <v>428</v>
      </c>
      <c r="F386" s="41" t="s">
        <v>429</v>
      </c>
      <c r="G386" s="6" t="s">
        <v>4956</v>
      </c>
      <c r="H386" s="6" t="s">
        <v>4957</v>
      </c>
      <c r="I386" s="6" t="s">
        <v>4860</v>
      </c>
      <c r="J386" s="6" t="s">
        <v>4956</v>
      </c>
      <c r="K386" s="6">
        <v>183</v>
      </c>
      <c r="L386" s="6">
        <v>91.28</v>
      </c>
      <c r="M386" s="6">
        <v>56</v>
      </c>
      <c r="N386" s="55" t="s">
        <v>368</v>
      </c>
      <c r="O386" s="55"/>
    </row>
    <row r="387" ht="16.05" customHeight="1" spans="1:15">
      <c r="A387" s="6">
        <v>55817</v>
      </c>
      <c r="B387" s="170" t="s">
        <v>4958</v>
      </c>
      <c r="C387" s="41" t="s">
        <v>3450</v>
      </c>
      <c r="D387" s="41" t="s">
        <v>4309</v>
      </c>
      <c r="E387" s="41" t="s">
        <v>428</v>
      </c>
      <c r="F387" s="41" t="s">
        <v>429</v>
      </c>
      <c r="G387" s="6" t="s">
        <v>4959</v>
      </c>
      <c r="H387" s="6" t="s">
        <v>4960</v>
      </c>
      <c r="I387" s="6" t="s">
        <v>4961</v>
      </c>
      <c r="J387" s="6" t="s">
        <v>4962</v>
      </c>
      <c r="K387" s="6">
        <v>182</v>
      </c>
      <c r="L387" s="6">
        <v>34.28</v>
      </c>
      <c r="M387" s="6">
        <v>57</v>
      </c>
      <c r="N387" s="55" t="s">
        <v>368</v>
      </c>
      <c r="O387" s="55"/>
    </row>
    <row r="388" ht="16.05" customHeight="1" spans="1:15">
      <c r="A388" s="6">
        <v>55812</v>
      </c>
      <c r="B388" s="170" t="s">
        <v>4963</v>
      </c>
      <c r="C388" s="41" t="s">
        <v>3450</v>
      </c>
      <c r="D388" s="41" t="s">
        <v>4309</v>
      </c>
      <c r="E388" s="41" t="s">
        <v>428</v>
      </c>
      <c r="F388" s="41" t="s">
        <v>429</v>
      </c>
      <c r="G388" s="6" t="s">
        <v>4964</v>
      </c>
      <c r="H388" s="6" t="s">
        <v>4960</v>
      </c>
      <c r="I388" s="6" t="s">
        <v>4965</v>
      </c>
      <c r="J388" s="6" t="s">
        <v>4966</v>
      </c>
      <c r="K388" s="6">
        <v>178</v>
      </c>
      <c r="L388" s="6">
        <v>106</v>
      </c>
      <c r="M388" s="6">
        <v>58</v>
      </c>
      <c r="N388" s="55" t="s">
        <v>368</v>
      </c>
      <c r="O388" s="55"/>
    </row>
    <row r="389" ht="16.05" customHeight="1" spans="1:15">
      <c r="A389" s="6">
        <v>53242</v>
      </c>
      <c r="B389" s="170" t="s">
        <v>4967</v>
      </c>
      <c r="C389" s="41" t="s">
        <v>3450</v>
      </c>
      <c r="D389" s="41" t="s">
        <v>4309</v>
      </c>
      <c r="E389" s="41" t="s">
        <v>428</v>
      </c>
      <c r="F389" s="41" t="s">
        <v>429</v>
      </c>
      <c r="G389" s="6" t="s">
        <v>4968</v>
      </c>
      <c r="H389" s="6" t="s">
        <v>188</v>
      </c>
      <c r="I389" s="6" t="s">
        <v>189</v>
      </c>
      <c r="J389" s="6" t="s">
        <v>4969</v>
      </c>
      <c r="K389" s="6">
        <v>177</v>
      </c>
      <c r="L389" s="6">
        <v>113.73</v>
      </c>
      <c r="M389" s="6">
        <v>59</v>
      </c>
      <c r="N389" s="55" t="s">
        <v>368</v>
      </c>
      <c r="O389" s="55"/>
    </row>
    <row r="390" ht="16.05" customHeight="1" spans="1:15">
      <c r="A390" s="6">
        <v>55896</v>
      </c>
      <c r="B390" s="170" t="s">
        <v>4970</v>
      </c>
      <c r="C390" s="41" t="s">
        <v>3450</v>
      </c>
      <c r="D390" s="41" t="s">
        <v>4309</v>
      </c>
      <c r="E390" s="41" t="s">
        <v>428</v>
      </c>
      <c r="F390" s="41" t="s">
        <v>429</v>
      </c>
      <c r="G390" s="6" t="s">
        <v>4971</v>
      </c>
      <c r="H390" s="6" t="s">
        <v>4972</v>
      </c>
      <c r="I390" s="6" t="s">
        <v>4321</v>
      </c>
      <c r="J390" s="6" t="s">
        <v>4971</v>
      </c>
      <c r="K390" s="6">
        <v>176</v>
      </c>
      <c r="L390" s="6">
        <v>32.79</v>
      </c>
      <c r="M390" s="6">
        <v>60</v>
      </c>
      <c r="N390" s="55" t="s">
        <v>368</v>
      </c>
      <c r="O390" s="55"/>
    </row>
    <row r="391" ht="16.05" customHeight="1" spans="1:15">
      <c r="A391" s="6">
        <v>54574</v>
      </c>
      <c r="B391" s="170" t="s">
        <v>4973</v>
      </c>
      <c r="C391" s="41" t="s">
        <v>3450</v>
      </c>
      <c r="D391" s="41" t="s">
        <v>4309</v>
      </c>
      <c r="E391" s="41" t="s">
        <v>428</v>
      </c>
      <c r="F391" s="41" t="s">
        <v>429</v>
      </c>
      <c r="G391" s="6" t="s">
        <v>4974</v>
      </c>
      <c r="H391" s="6" t="s">
        <v>4975</v>
      </c>
      <c r="I391" s="6" t="s">
        <v>4430</v>
      </c>
      <c r="J391" s="6" t="s">
        <v>4976</v>
      </c>
      <c r="K391" s="6">
        <v>176</v>
      </c>
      <c r="L391" s="6">
        <v>59.95</v>
      </c>
      <c r="M391" s="6">
        <v>61</v>
      </c>
      <c r="N391" s="55" t="s">
        <v>368</v>
      </c>
      <c r="O391" s="55"/>
    </row>
    <row r="392" ht="16.05" customHeight="1" spans="1:15">
      <c r="A392" s="6">
        <v>53049</v>
      </c>
      <c r="B392" s="170" t="s">
        <v>4977</v>
      </c>
      <c r="C392" s="41" t="s">
        <v>3450</v>
      </c>
      <c r="D392" s="41" t="s">
        <v>4309</v>
      </c>
      <c r="E392" s="41" t="s">
        <v>428</v>
      </c>
      <c r="F392" s="41" t="s">
        <v>429</v>
      </c>
      <c r="G392" s="6" t="s">
        <v>4978</v>
      </c>
      <c r="H392" s="6" t="s">
        <v>182</v>
      </c>
      <c r="I392" s="6" t="s">
        <v>4979</v>
      </c>
      <c r="J392" s="6" t="s">
        <v>4980</v>
      </c>
      <c r="K392" s="6">
        <v>176</v>
      </c>
      <c r="L392" s="6">
        <v>33.05</v>
      </c>
      <c r="M392" s="6">
        <v>62</v>
      </c>
      <c r="N392" s="55" t="s">
        <v>368</v>
      </c>
      <c r="O392" s="55"/>
    </row>
    <row r="393" ht="16.05" customHeight="1" spans="1:15">
      <c r="A393" s="29">
        <v>63635</v>
      </c>
      <c r="B393" s="171" t="s">
        <v>4981</v>
      </c>
      <c r="C393" s="172" t="s">
        <v>3987</v>
      </c>
      <c r="D393" s="172" t="s">
        <v>4808</v>
      </c>
      <c r="E393" s="172" t="s">
        <v>597</v>
      </c>
      <c r="F393" s="172" t="s">
        <v>598</v>
      </c>
      <c r="G393" s="29" t="s">
        <v>4982</v>
      </c>
      <c r="H393" s="29" t="s">
        <v>4177</v>
      </c>
      <c r="I393" s="29" t="s">
        <v>4178</v>
      </c>
      <c r="J393" s="29" t="s">
        <v>4983</v>
      </c>
      <c r="K393" s="29">
        <v>176</v>
      </c>
      <c r="L393" s="29">
        <v>94.23</v>
      </c>
      <c r="M393" s="29">
        <v>63</v>
      </c>
      <c r="N393" s="10" t="s">
        <v>373</v>
      </c>
      <c r="O393" s="55"/>
    </row>
    <row r="394" ht="16.05" customHeight="1" spans="1:15">
      <c r="A394" s="6">
        <v>48545</v>
      </c>
      <c r="B394" s="170" t="s">
        <v>4984</v>
      </c>
      <c r="C394" s="41" t="s">
        <v>3450</v>
      </c>
      <c r="D394" s="41" t="s">
        <v>4309</v>
      </c>
      <c r="E394" s="41" t="s">
        <v>428</v>
      </c>
      <c r="F394" s="41" t="s">
        <v>429</v>
      </c>
      <c r="G394" s="6" t="s">
        <v>4985</v>
      </c>
      <c r="H394" s="6" t="s">
        <v>577</v>
      </c>
      <c r="I394" s="6" t="s">
        <v>4557</v>
      </c>
      <c r="J394" s="6" t="s">
        <v>4986</v>
      </c>
      <c r="K394" s="6">
        <v>173</v>
      </c>
      <c r="L394" s="6">
        <v>189.53</v>
      </c>
      <c r="M394" s="6">
        <v>64</v>
      </c>
      <c r="N394" s="55" t="s">
        <v>368</v>
      </c>
      <c r="O394" s="55"/>
    </row>
    <row r="395" ht="16.05" customHeight="1" spans="1:15">
      <c r="A395" s="6">
        <v>55743</v>
      </c>
      <c r="B395" s="170" t="s">
        <v>4987</v>
      </c>
      <c r="C395" s="41" t="s">
        <v>3450</v>
      </c>
      <c r="D395" s="41" t="s">
        <v>4309</v>
      </c>
      <c r="E395" s="41" t="s">
        <v>428</v>
      </c>
      <c r="F395" s="41" t="s">
        <v>429</v>
      </c>
      <c r="G395" s="6" t="s">
        <v>4988</v>
      </c>
      <c r="H395" s="6" t="s">
        <v>3522</v>
      </c>
      <c r="I395" s="6" t="s">
        <v>4430</v>
      </c>
      <c r="J395" s="6" t="s">
        <v>4989</v>
      </c>
      <c r="K395" s="6">
        <v>170</v>
      </c>
      <c r="L395" s="6">
        <v>35.49</v>
      </c>
      <c r="M395" s="6">
        <v>65</v>
      </c>
      <c r="N395" s="55" t="s">
        <v>368</v>
      </c>
      <c r="O395" s="55"/>
    </row>
    <row r="396" ht="16.05" customHeight="1" spans="1:15">
      <c r="A396" s="29">
        <v>64318</v>
      </c>
      <c r="B396" s="171" t="s">
        <v>4990</v>
      </c>
      <c r="C396" s="172" t="s">
        <v>3987</v>
      </c>
      <c r="D396" s="172" t="s">
        <v>4808</v>
      </c>
      <c r="E396" s="172" t="s">
        <v>597</v>
      </c>
      <c r="F396" s="172" t="s">
        <v>598</v>
      </c>
      <c r="G396" s="29" t="s">
        <v>4991</v>
      </c>
      <c r="H396" s="29" t="s">
        <v>4177</v>
      </c>
      <c r="I396" s="29" t="s">
        <v>4178</v>
      </c>
      <c r="J396" s="29" t="s">
        <v>4992</v>
      </c>
      <c r="K396" s="29">
        <v>170</v>
      </c>
      <c r="L396" s="29">
        <v>84.97</v>
      </c>
      <c r="M396" s="29">
        <v>66</v>
      </c>
      <c r="N396" s="10" t="s">
        <v>373</v>
      </c>
      <c r="O396" s="55"/>
    </row>
    <row r="397" ht="16.05" customHeight="1" spans="1:15">
      <c r="A397" s="6">
        <v>56561</v>
      </c>
      <c r="B397" s="170" t="s">
        <v>4993</v>
      </c>
      <c r="C397" s="41" t="s">
        <v>3450</v>
      </c>
      <c r="D397" s="41" t="s">
        <v>4309</v>
      </c>
      <c r="E397" s="41" t="s">
        <v>428</v>
      </c>
      <c r="F397" s="41" t="s">
        <v>429</v>
      </c>
      <c r="G397" s="6" t="s">
        <v>4994</v>
      </c>
      <c r="H397" s="6" t="s">
        <v>4995</v>
      </c>
      <c r="I397" s="6" t="s">
        <v>4996</v>
      </c>
      <c r="J397" s="6" t="s">
        <v>4997</v>
      </c>
      <c r="K397" s="6">
        <v>170</v>
      </c>
      <c r="L397" s="6">
        <v>49</v>
      </c>
      <c r="M397" s="6">
        <v>67</v>
      </c>
      <c r="N397" s="55" t="s">
        <v>368</v>
      </c>
      <c r="O397" s="55"/>
    </row>
    <row r="398" ht="16.05" customHeight="1" spans="1:15">
      <c r="A398" s="6">
        <v>51209</v>
      </c>
      <c r="B398" s="170" t="s">
        <v>4998</v>
      </c>
      <c r="C398" s="41" t="s">
        <v>3450</v>
      </c>
      <c r="D398" s="41" t="s">
        <v>4309</v>
      </c>
      <c r="E398" s="41" t="s">
        <v>428</v>
      </c>
      <c r="F398" s="41" t="s">
        <v>429</v>
      </c>
      <c r="G398" s="6" t="s">
        <v>4999</v>
      </c>
      <c r="H398" s="6" t="s">
        <v>4571</v>
      </c>
      <c r="I398" s="6" t="s">
        <v>4572</v>
      </c>
      <c r="J398" s="6" t="s">
        <v>5000</v>
      </c>
      <c r="K398" s="6">
        <v>167</v>
      </c>
      <c r="L398" s="6">
        <v>192.16</v>
      </c>
      <c r="M398" s="6">
        <v>68</v>
      </c>
      <c r="N398" s="55" t="s">
        <v>368</v>
      </c>
      <c r="O398" s="55"/>
    </row>
    <row r="399" ht="16.05" customHeight="1" spans="1:15">
      <c r="A399" s="6">
        <v>56694</v>
      </c>
      <c r="B399" s="170" t="s">
        <v>5001</v>
      </c>
      <c r="C399" s="41" t="s">
        <v>3450</v>
      </c>
      <c r="D399" s="41" t="s">
        <v>4309</v>
      </c>
      <c r="E399" s="41" t="s">
        <v>428</v>
      </c>
      <c r="F399" s="41" t="s">
        <v>429</v>
      </c>
      <c r="G399" s="6" t="s">
        <v>5002</v>
      </c>
      <c r="H399" s="6" t="s">
        <v>5003</v>
      </c>
      <c r="I399" s="6" t="s">
        <v>5004</v>
      </c>
      <c r="J399" s="6" t="s">
        <v>5005</v>
      </c>
      <c r="K399" s="6">
        <v>166</v>
      </c>
      <c r="L399" s="6">
        <v>123.13</v>
      </c>
      <c r="M399" s="6">
        <v>69</v>
      </c>
      <c r="N399" s="55" t="s">
        <v>368</v>
      </c>
      <c r="O399" s="55"/>
    </row>
    <row r="400" ht="16.05" customHeight="1" spans="1:15">
      <c r="A400" s="6">
        <v>57029</v>
      </c>
      <c r="B400" s="170" t="s">
        <v>5006</v>
      </c>
      <c r="C400" s="41" t="s">
        <v>3450</v>
      </c>
      <c r="D400" s="41" t="s">
        <v>4309</v>
      </c>
      <c r="E400" s="41" t="s">
        <v>428</v>
      </c>
      <c r="F400" s="41" t="s">
        <v>429</v>
      </c>
      <c r="G400" s="6" t="s">
        <v>5007</v>
      </c>
      <c r="H400" s="6" t="s">
        <v>5008</v>
      </c>
      <c r="I400" s="6" t="s">
        <v>4953</v>
      </c>
      <c r="J400" s="6" t="s">
        <v>5009</v>
      </c>
      <c r="K400" s="6">
        <v>134</v>
      </c>
      <c r="L400" s="6">
        <v>53.6</v>
      </c>
      <c r="M400" s="6">
        <v>70</v>
      </c>
      <c r="N400" s="55" t="s">
        <v>368</v>
      </c>
      <c r="O400" s="55"/>
    </row>
    <row r="401" ht="16.05" customHeight="1" spans="1:15">
      <c r="A401" s="6">
        <v>53961</v>
      </c>
      <c r="B401" s="170" t="s">
        <v>5010</v>
      </c>
      <c r="C401" s="41" t="s">
        <v>3450</v>
      </c>
      <c r="D401" s="41" t="s">
        <v>4309</v>
      </c>
      <c r="E401" s="41" t="s">
        <v>428</v>
      </c>
      <c r="F401" s="41" t="s">
        <v>429</v>
      </c>
      <c r="G401" s="6" t="s">
        <v>5011</v>
      </c>
      <c r="H401" s="6" t="s">
        <v>3868</v>
      </c>
      <c r="I401" s="6" t="s">
        <v>3869</v>
      </c>
      <c r="J401" s="6" t="s">
        <v>5012</v>
      </c>
      <c r="K401" s="6">
        <v>129</v>
      </c>
      <c r="L401" s="6">
        <v>126.57</v>
      </c>
      <c r="M401" s="6">
        <v>71</v>
      </c>
      <c r="N401" s="55" t="s">
        <v>368</v>
      </c>
      <c r="O401" s="55"/>
    </row>
    <row r="402" ht="16.05" customHeight="1" spans="1:15">
      <c r="A402" s="29">
        <v>63546</v>
      </c>
      <c r="B402" s="171" t="s">
        <v>5013</v>
      </c>
      <c r="C402" s="172" t="s">
        <v>3987</v>
      </c>
      <c r="D402" s="172" t="s">
        <v>4808</v>
      </c>
      <c r="E402" s="172" t="s">
        <v>597</v>
      </c>
      <c r="F402" s="172" t="s">
        <v>598</v>
      </c>
      <c r="G402" s="29" t="s">
        <v>5014</v>
      </c>
      <c r="H402" s="29" t="s">
        <v>4177</v>
      </c>
      <c r="I402" s="29" t="s">
        <v>4178</v>
      </c>
      <c r="J402" s="29" t="s">
        <v>5015</v>
      </c>
      <c r="K402" s="29">
        <v>129</v>
      </c>
      <c r="L402" s="29">
        <v>38.09</v>
      </c>
      <c r="M402" s="29">
        <v>72</v>
      </c>
      <c r="N402" s="10" t="s">
        <v>373</v>
      </c>
      <c r="O402" s="55"/>
    </row>
    <row r="403" ht="16.05" customHeight="1" spans="1:15">
      <c r="A403" s="6">
        <v>51801</v>
      </c>
      <c r="B403" s="170" t="s">
        <v>5016</v>
      </c>
      <c r="C403" s="41" t="s">
        <v>3450</v>
      </c>
      <c r="D403" s="41" t="s">
        <v>4309</v>
      </c>
      <c r="E403" s="41" t="s">
        <v>428</v>
      </c>
      <c r="F403" s="41" t="s">
        <v>429</v>
      </c>
      <c r="G403" s="6" t="s">
        <v>5017</v>
      </c>
      <c r="H403" s="6" t="s">
        <v>4938</v>
      </c>
      <c r="I403" s="6" t="s">
        <v>4860</v>
      </c>
      <c r="J403" s="6" t="s">
        <v>5017</v>
      </c>
      <c r="K403" s="6">
        <v>128</v>
      </c>
      <c r="L403" s="6">
        <v>31.53</v>
      </c>
      <c r="M403" s="6">
        <v>73</v>
      </c>
      <c r="N403" s="55" t="s">
        <v>368</v>
      </c>
      <c r="O403" s="55"/>
    </row>
    <row r="404" ht="16.05" customHeight="1" spans="1:15">
      <c r="A404" s="6">
        <v>51821</v>
      </c>
      <c r="B404" s="170" t="s">
        <v>5018</v>
      </c>
      <c r="C404" s="41" t="s">
        <v>3450</v>
      </c>
      <c r="D404" s="41" t="s">
        <v>4309</v>
      </c>
      <c r="E404" s="41" t="s">
        <v>428</v>
      </c>
      <c r="F404" s="41" t="s">
        <v>429</v>
      </c>
      <c r="G404" s="6" t="s">
        <v>5019</v>
      </c>
      <c r="H404" s="6" t="s">
        <v>3596</v>
      </c>
      <c r="I404" s="6" t="s">
        <v>4860</v>
      </c>
      <c r="J404" s="6" t="s">
        <v>5019</v>
      </c>
      <c r="K404" s="6">
        <v>128</v>
      </c>
      <c r="L404" s="6">
        <v>49.18</v>
      </c>
      <c r="M404" s="6">
        <v>74</v>
      </c>
      <c r="N404" s="55" t="s">
        <v>368</v>
      </c>
      <c r="O404" s="55"/>
    </row>
    <row r="405" ht="16.05" customHeight="1" spans="1:15">
      <c r="A405" s="6">
        <v>56573</v>
      </c>
      <c r="B405" s="170" t="s">
        <v>5020</v>
      </c>
      <c r="C405" s="41" t="s">
        <v>3450</v>
      </c>
      <c r="D405" s="41" t="s">
        <v>4309</v>
      </c>
      <c r="E405" s="41" t="s">
        <v>428</v>
      </c>
      <c r="F405" s="41" t="s">
        <v>429</v>
      </c>
      <c r="G405" s="6" t="s">
        <v>5021</v>
      </c>
      <c r="H405" s="6" t="s">
        <v>4995</v>
      </c>
      <c r="I405" s="6" t="s">
        <v>4996</v>
      </c>
      <c r="J405" s="6" t="s">
        <v>5022</v>
      </c>
      <c r="K405" s="6">
        <v>124</v>
      </c>
      <c r="L405" s="6">
        <v>169.43</v>
      </c>
      <c r="M405" s="6">
        <v>75</v>
      </c>
      <c r="N405" s="55" t="s">
        <v>368</v>
      </c>
      <c r="O405" s="55"/>
    </row>
    <row r="406" ht="16.05" customHeight="1" spans="1:15">
      <c r="A406" s="29">
        <v>65224</v>
      </c>
      <c r="B406" s="171" t="s">
        <v>5023</v>
      </c>
      <c r="C406" s="172" t="s">
        <v>3987</v>
      </c>
      <c r="D406" s="172" t="s">
        <v>4808</v>
      </c>
      <c r="E406" s="172" t="s">
        <v>597</v>
      </c>
      <c r="F406" s="172" t="s">
        <v>598</v>
      </c>
      <c r="G406" s="29" t="s">
        <v>5024</v>
      </c>
      <c r="H406" s="29" t="s">
        <v>47</v>
      </c>
      <c r="I406" s="29" t="s">
        <v>4888</v>
      </c>
      <c r="J406" s="29" t="s">
        <v>5025</v>
      </c>
      <c r="K406" s="29">
        <v>122</v>
      </c>
      <c r="L406" s="29">
        <v>42.85</v>
      </c>
      <c r="M406" s="29">
        <v>76</v>
      </c>
      <c r="N406" s="10" t="s">
        <v>373</v>
      </c>
      <c r="O406" s="55"/>
    </row>
    <row r="407" ht="16.05" customHeight="1" spans="1:15">
      <c r="A407" s="6">
        <v>53898</v>
      </c>
      <c r="B407" s="170" t="s">
        <v>5026</v>
      </c>
      <c r="C407" s="41" t="s">
        <v>3450</v>
      </c>
      <c r="D407" s="41" t="s">
        <v>4309</v>
      </c>
      <c r="E407" s="41" t="s">
        <v>428</v>
      </c>
      <c r="F407" s="41" t="s">
        <v>429</v>
      </c>
      <c r="G407" s="6" t="s">
        <v>5027</v>
      </c>
      <c r="H407" s="6" t="s">
        <v>3868</v>
      </c>
      <c r="I407" s="6" t="s">
        <v>3869</v>
      </c>
      <c r="J407" s="6" t="s">
        <v>5028</v>
      </c>
      <c r="K407" s="6">
        <v>122</v>
      </c>
      <c r="L407" s="6">
        <v>42.78</v>
      </c>
      <c r="M407" s="6">
        <v>77</v>
      </c>
      <c r="N407" s="55" t="s">
        <v>368</v>
      </c>
      <c r="O407" s="55"/>
    </row>
    <row r="408" ht="16.05" customHeight="1" spans="1:15">
      <c r="A408" s="29">
        <v>65051</v>
      </c>
      <c r="B408" s="171" t="s">
        <v>241</v>
      </c>
      <c r="C408" s="172" t="s">
        <v>3987</v>
      </c>
      <c r="D408" s="172" t="s">
        <v>4808</v>
      </c>
      <c r="E408" s="172" t="s">
        <v>597</v>
      </c>
      <c r="F408" s="172" t="s">
        <v>598</v>
      </c>
      <c r="G408" s="29" t="s">
        <v>242</v>
      </c>
      <c r="H408" s="29" t="s">
        <v>242</v>
      </c>
      <c r="I408" s="29" t="s">
        <v>243</v>
      </c>
      <c r="J408" s="29" t="s">
        <v>244</v>
      </c>
      <c r="K408" s="29">
        <v>122</v>
      </c>
      <c r="L408" s="29">
        <v>42.72</v>
      </c>
      <c r="M408" s="29">
        <v>78</v>
      </c>
      <c r="N408" s="10" t="s">
        <v>373</v>
      </c>
      <c r="O408" s="55"/>
    </row>
    <row r="409" ht="16.05" customHeight="1" spans="1:15">
      <c r="A409" s="29">
        <v>64309</v>
      </c>
      <c r="B409" s="171" t="s">
        <v>5029</v>
      </c>
      <c r="C409" s="172" t="s">
        <v>3987</v>
      </c>
      <c r="D409" s="172" t="s">
        <v>4808</v>
      </c>
      <c r="E409" s="172" t="s">
        <v>597</v>
      </c>
      <c r="F409" s="172" t="s">
        <v>598</v>
      </c>
      <c r="G409" s="29" t="s">
        <v>5030</v>
      </c>
      <c r="H409" s="29" t="s">
        <v>4177</v>
      </c>
      <c r="I409" s="29" t="s">
        <v>4178</v>
      </c>
      <c r="J409" s="29" t="s">
        <v>5031</v>
      </c>
      <c r="K409" s="29">
        <v>116</v>
      </c>
      <c r="L409" s="29">
        <v>42.09</v>
      </c>
      <c r="M409" s="29">
        <v>79</v>
      </c>
      <c r="N409" s="10" t="s">
        <v>373</v>
      </c>
      <c r="O409" s="55"/>
    </row>
    <row r="410" ht="16.05" customHeight="1" spans="1:15">
      <c r="A410" s="6">
        <v>60074</v>
      </c>
      <c r="B410" s="170" t="s">
        <v>5032</v>
      </c>
      <c r="C410" s="41" t="s">
        <v>3450</v>
      </c>
      <c r="D410" s="41" t="s">
        <v>4309</v>
      </c>
      <c r="E410" s="41" t="s">
        <v>428</v>
      </c>
      <c r="F410" s="41" t="s">
        <v>429</v>
      </c>
      <c r="G410" s="6" t="s">
        <v>5033</v>
      </c>
      <c r="H410" s="6" t="s">
        <v>4278</v>
      </c>
      <c r="I410" s="6" t="s">
        <v>4279</v>
      </c>
      <c r="J410" s="6" t="s">
        <v>5034</v>
      </c>
      <c r="K410" s="6">
        <v>116</v>
      </c>
      <c r="L410" s="6">
        <v>47.21</v>
      </c>
      <c r="M410" s="6">
        <v>80</v>
      </c>
      <c r="N410" s="55" t="s">
        <v>368</v>
      </c>
      <c r="O410" s="55"/>
    </row>
    <row r="411" ht="16.05" customHeight="1" spans="1:15">
      <c r="A411" s="6">
        <v>53054</v>
      </c>
      <c r="B411" s="170" t="s">
        <v>5035</v>
      </c>
      <c r="C411" s="41" t="s">
        <v>3450</v>
      </c>
      <c r="D411" s="41" t="s">
        <v>4309</v>
      </c>
      <c r="E411" s="41" t="s">
        <v>428</v>
      </c>
      <c r="F411" s="41" t="s">
        <v>429</v>
      </c>
      <c r="G411" s="6" t="s">
        <v>5036</v>
      </c>
      <c r="H411" s="6" t="s">
        <v>4288</v>
      </c>
      <c r="I411" s="6" t="s">
        <v>4289</v>
      </c>
      <c r="J411" s="6" t="s">
        <v>5037</v>
      </c>
      <c r="K411" s="6">
        <v>111</v>
      </c>
      <c r="L411" s="6">
        <v>68.33</v>
      </c>
      <c r="M411" s="6">
        <v>81</v>
      </c>
      <c r="N411" s="55" t="s">
        <v>368</v>
      </c>
      <c r="O411" s="55"/>
    </row>
    <row r="412" ht="16.05" customHeight="1" spans="1:15">
      <c r="A412" s="6">
        <v>55711</v>
      </c>
      <c r="B412" s="170" t="s">
        <v>5038</v>
      </c>
      <c r="C412" s="41" t="s">
        <v>3450</v>
      </c>
      <c r="D412" s="41" t="s">
        <v>4309</v>
      </c>
      <c r="E412" s="41" t="s">
        <v>428</v>
      </c>
      <c r="F412" s="41" t="s">
        <v>429</v>
      </c>
      <c r="G412" s="6" t="s">
        <v>5039</v>
      </c>
      <c r="H412" s="6" t="s">
        <v>5040</v>
      </c>
      <c r="I412" s="6" t="s">
        <v>4430</v>
      </c>
      <c r="J412" s="6" t="s">
        <v>5041</v>
      </c>
      <c r="K412" s="6">
        <v>111</v>
      </c>
      <c r="L412" s="6">
        <v>35.36</v>
      </c>
      <c r="M412" s="6">
        <v>82</v>
      </c>
      <c r="N412" s="55" t="s">
        <v>368</v>
      </c>
      <c r="O412" s="55"/>
    </row>
    <row r="413" ht="16.05" customHeight="1" spans="1:15">
      <c r="A413" s="6">
        <v>56036</v>
      </c>
      <c r="B413" s="170" t="s">
        <v>5042</v>
      </c>
      <c r="C413" s="41" t="s">
        <v>3450</v>
      </c>
      <c r="D413" s="41" t="s">
        <v>4309</v>
      </c>
      <c r="E413" s="41" t="s">
        <v>428</v>
      </c>
      <c r="F413" s="41" t="s">
        <v>429</v>
      </c>
      <c r="G413" s="6" t="s">
        <v>5043</v>
      </c>
      <c r="H413" s="6" t="s">
        <v>4027</v>
      </c>
      <c r="I413" s="6" t="s">
        <v>4028</v>
      </c>
      <c r="J413" s="6" t="s">
        <v>5044</v>
      </c>
      <c r="K413" s="6">
        <v>110</v>
      </c>
      <c r="L413" s="6">
        <v>11.61</v>
      </c>
      <c r="M413" s="6">
        <v>83</v>
      </c>
      <c r="N413" s="55" t="s">
        <v>368</v>
      </c>
      <c r="O413" s="55"/>
    </row>
    <row r="414" ht="16.05" customHeight="1" spans="1:15">
      <c r="A414" s="29">
        <v>64386</v>
      </c>
      <c r="B414" s="171" t="s">
        <v>5045</v>
      </c>
      <c r="C414" s="172" t="s">
        <v>3987</v>
      </c>
      <c r="D414" s="172" t="s">
        <v>4808</v>
      </c>
      <c r="E414" s="172" t="s">
        <v>597</v>
      </c>
      <c r="F414" s="172" t="s">
        <v>1141</v>
      </c>
      <c r="G414" s="29" t="s">
        <v>5046</v>
      </c>
      <c r="H414" s="29" t="s">
        <v>4177</v>
      </c>
      <c r="I414" s="29" t="s">
        <v>4178</v>
      </c>
      <c r="J414" s="29" t="s">
        <v>5047</v>
      </c>
      <c r="K414" s="29">
        <v>110</v>
      </c>
      <c r="L414" s="29">
        <v>19.22</v>
      </c>
      <c r="M414" s="29">
        <v>84</v>
      </c>
      <c r="N414" s="10" t="s">
        <v>373</v>
      </c>
      <c r="O414" s="55"/>
    </row>
    <row r="415" ht="16.05" customHeight="1" spans="1:15">
      <c r="A415" s="6">
        <v>53042</v>
      </c>
      <c r="B415" s="170" t="s">
        <v>5048</v>
      </c>
      <c r="C415" s="41" t="s">
        <v>3450</v>
      </c>
      <c r="D415" s="41" t="s">
        <v>4309</v>
      </c>
      <c r="E415" s="41" t="s">
        <v>428</v>
      </c>
      <c r="F415" s="41" t="s">
        <v>429</v>
      </c>
      <c r="G415" s="6" t="s">
        <v>5049</v>
      </c>
      <c r="H415" s="6" t="s">
        <v>5050</v>
      </c>
      <c r="I415" s="6" t="s">
        <v>5051</v>
      </c>
      <c r="J415" s="6" t="s">
        <v>5052</v>
      </c>
      <c r="K415" s="6">
        <v>110</v>
      </c>
      <c r="L415" s="6">
        <v>41.57</v>
      </c>
      <c r="M415" s="6">
        <v>85</v>
      </c>
      <c r="N415" s="55" t="s">
        <v>368</v>
      </c>
      <c r="O415" s="55"/>
    </row>
    <row r="416" ht="16.05" customHeight="1" spans="1:15">
      <c r="A416" s="29">
        <v>64348</v>
      </c>
      <c r="B416" s="171" t="s">
        <v>5053</v>
      </c>
      <c r="C416" s="172" t="s">
        <v>3987</v>
      </c>
      <c r="D416" s="172" t="s">
        <v>4808</v>
      </c>
      <c r="E416" s="172" t="s">
        <v>597</v>
      </c>
      <c r="F416" s="172" t="s">
        <v>598</v>
      </c>
      <c r="G416" s="29" t="s">
        <v>5054</v>
      </c>
      <c r="H416" s="29" t="s">
        <v>4177</v>
      </c>
      <c r="I416" s="29" t="s">
        <v>4178</v>
      </c>
      <c r="J416" s="29" t="s">
        <v>5055</v>
      </c>
      <c r="K416" s="29">
        <v>110</v>
      </c>
      <c r="L416" s="29">
        <v>50.35</v>
      </c>
      <c r="M416" s="29">
        <v>86</v>
      </c>
      <c r="N416" s="10" t="s">
        <v>373</v>
      </c>
      <c r="O416" s="55"/>
    </row>
    <row r="417" ht="16.05" customHeight="1" spans="1:15">
      <c r="A417" s="6">
        <v>56317</v>
      </c>
      <c r="B417" s="170" t="s">
        <v>5056</v>
      </c>
      <c r="C417" s="41" t="s">
        <v>3450</v>
      </c>
      <c r="D417" s="41" t="s">
        <v>4309</v>
      </c>
      <c r="E417" s="41" t="s">
        <v>428</v>
      </c>
      <c r="F417" s="41" t="s">
        <v>429</v>
      </c>
      <c r="G417" s="6" t="s">
        <v>5057</v>
      </c>
      <c r="H417" s="6" t="s">
        <v>5058</v>
      </c>
      <c r="I417" s="6" t="s">
        <v>5059</v>
      </c>
      <c r="J417" s="6" t="s">
        <v>5060</v>
      </c>
      <c r="K417" s="6">
        <v>110</v>
      </c>
      <c r="L417" s="6">
        <v>24.99</v>
      </c>
      <c r="M417" s="6">
        <v>87</v>
      </c>
      <c r="N417" s="55" t="s">
        <v>368</v>
      </c>
      <c r="O417" s="55"/>
    </row>
    <row r="418" ht="16.05" customHeight="1" spans="1:15">
      <c r="A418" s="6">
        <v>56569</v>
      </c>
      <c r="B418" s="170" t="s">
        <v>5061</v>
      </c>
      <c r="C418" s="41" t="s">
        <v>3450</v>
      </c>
      <c r="D418" s="41" t="s">
        <v>4309</v>
      </c>
      <c r="E418" s="41" t="s">
        <v>428</v>
      </c>
      <c r="F418" s="41" t="s">
        <v>429</v>
      </c>
      <c r="G418" s="6" t="s">
        <v>5062</v>
      </c>
      <c r="H418" s="6" t="s">
        <v>4995</v>
      </c>
      <c r="I418" s="6" t="s">
        <v>4996</v>
      </c>
      <c r="J418" s="6" t="s">
        <v>5063</v>
      </c>
      <c r="K418" s="6">
        <v>105</v>
      </c>
      <c r="L418" s="6">
        <v>73.48</v>
      </c>
      <c r="M418" s="6">
        <v>88</v>
      </c>
      <c r="N418" s="55" t="s">
        <v>368</v>
      </c>
      <c r="O418" s="55"/>
    </row>
    <row r="419" ht="16.05" customHeight="1" spans="1:15">
      <c r="A419" s="29">
        <v>64366</v>
      </c>
      <c r="B419" s="171" t="s">
        <v>5064</v>
      </c>
      <c r="C419" s="172" t="s">
        <v>3987</v>
      </c>
      <c r="D419" s="172" t="s">
        <v>4808</v>
      </c>
      <c r="E419" s="172" t="s">
        <v>597</v>
      </c>
      <c r="F419" s="172" t="s">
        <v>598</v>
      </c>
      <c r="G419" s="29" t="s">
        <v>5065</v>
      </c>
      <c r="H419" s="29" t="s">
        <v>4177</v>
      </c>
      <c r="I419" s="29" t="s">
        <v>4178</v>
      </c>
      <c r="J419" s="29" t="s">
        <v>5066</v>
      </c>
      <c r="K419" s="29">
        <v>100</v>
      </c>
      <c r="L419" s="29">
        <v>18.64</v>
      </c>
      <c r="M419" s="29">
        <v>89</v>
      </c>
      <c r="N419" s="10" t="s">
        <v>373</v>
      </c>
      <c r="O419" s="55"/>
    </row>
    <row r="420" ht="16.05" customHeight="1" spans="1:15">
      <c r="A420" s="6">
        <v>56099</v>
      </c>
      <c r="B420" s="170" t="s">
        <v>5067</v>
      </c>
      <c r="C420" s="41" t="s">
        <v>3450</v>
      </c>
      <c r="D420" s="41" t="s">
        <v>4309</v>
      </c>
      <c r="E420" s="41" t="s">
        <v>428</v>
      </c>
      <c r="F420" s="41" t="s">
        <v>429</v>
      </c>
      <c r="G420" s="6" t="s">
        <v>5068</v>
      </c>
      <c r="H420" s="6" t="s">
        <v>4027</v>
      </c>
      <c r="I420" s="6" t="s">
        <v>4028</v>
      </c>
      <c r="J420" s="6" t="s">
        <v>5069</v>
      </c>
      <c r="K420" s="6">
        <v>50</v>
      </c>
      <c r="L420" s="6">
        <v>37.41</v>
      </c>
      <c r="M420" s="6">
        <v>90</v>
      </c>
      <c r="N420" s="55" t="s">
        <v>368</v>
      </c>
      <c r="O420" s="55"/>
    </row>
    <row r="421" ht="16.05" customHeight="1" spans="1:15">
      <c r="A421" s="6">
        <v>53507</v>
      </c>
      <c r="B421" s="170" t="s">
        <v>5070</v>
      </c>
      <c r="C421" s="41" t="s">
        <v>3450</v>
      </c>
      <c r="D421" s="41" t="s">
        <v>4309</v>
      </c>
      <c r="E421" s="41" t="s">
        <v>428</v>
      </c>
      <c r="F421" s="41" t="s">
        <v>429</v>
      </c>
      <c r="G421" s="6" t="s">
        <v>5071</v>
      </c>
      <c r="H421" s="6" t="s">
        <v>4901</v>
      </c>
      <c r="I421" s="6" t="s">
        <v>5072</v>
      </c>
      <c r="J421" s="6" t="s">
        <v>5073</v>
      </c>
      <c r="K421" s="6">
        <v>50</v>
      </c>
      <c r="L421" s="6">
        <v>84.03</v>
      </c>
      <c r="M421" s="6">
        <v>91</v>
      </c>
      <c r="N421" s="55" t="s">
        <v>368</v>
      </c>
      <c r="O421" s="55"/>
    </row>
    <row r="422" ht="16.05" customHeight="1" spans="1:15">
      <c r="A422" s="6">
        <v>51197</v>
      </c>
      <c r="B422" s="170" t="s">
        <v>5074</v>
      </c>
      <c r="C422" s="41" t="s">
        <v>3450</v>
      </c>
      <c r="D422" s="41" t="s">
        <v>4309</v>
      </c>
      <c r="E422" s="41" t="s">
        <v>428</v>
      </c>
      <c r="F422" s="41" t="s">
        <v>429</v>
      </c>
      <c r="G422" s="6" t="s">
        <v>5075</v>
      </c>
      <c r="H422" s="6" t="s">
        <v>4797</v>
      </c>
      <c r="I422" s="6" t="s">
        <v>1475</v>
      </c>
      <c r="J422" s="6" t="s">
        <v>5076</v>
      </c>
      <c r="K422" s="6">
        <v>40</v>
      </c>
      <c r="L422" s="6">
        <v>126.7</v>
      </c>
      <c r="M422" s="6">
        <v>92</v>
      </c>
      <c r="N422" s="55" t="s">
        <v>368</v>
      </c>
      <c r="O422" s="55"/>
    </row>
    <row r="423" ht="16.05" customHeight="1" spans="1:15">
      <c r="A423" s="41" t="s">
        <v>5077</v>
      </c>
      <c r="B423" s="170"/>
      <c r="C423" s="41"/>
      <c r="D423" s="41"/>
      <c r="E423" s="41"/>
      <c r="F423" s="41"/>
      <c r="G423" s="6"/>
      <c r="H423" s="6"/>
      <c r="I423" s="6"/>
      <c r="J423" s="6"/>
      <c r="K423" s="6"/>
      <c r="L423" s="6"/>
      <c r="M423" s="6"/>
      <c r="N423" s="55"/>
      <c r="O423" s="55"/>
    </row>
    <row r="424" ht="16.05" customHeight="1" spans="1:15">
      <c r="A424" s="6">
        <v>60093</v>
      </c>
      <c r="B424" s="170" t="s">
        <v>5078</v>
      </c>
      <c r="C424" s="41" t="s">
        <v>3450</v>
      </c>
      <c r="D424" s="41" t="s">
        <v>4309</v>
      </c>
      <c r="E424" s="41" t="s">
        <v>428</v>
      </c>
      <c r="F424" s="41" t="s">
        <v>429</v>
      </c>
      <c r="G424" s="6" t="s">
        <v>5079</v>
      </c>
      <c r="H424" s="6" t="s">
        <v>5080</v>
      </c>
      <c r="I424" s="6" t="s">
        <v>2036</v>
      </c>
      <c r="J424" s="6" t="s">
        <v>5081</v>
      </c>
      <c r="K424" s="6">
        <v>450</v>
      </c>
      <c r="L424" s="6">
        <v>81.43</v>
      </c>
      <c r="M424" s="6">
        <v>1</v>
      </c>
      <c r="N424" s="9" t="s">
        <v>298</v>
      </c>
      <c r="O424" s="55" t="s">
        <v>299</v>
      </c>
    </row>
    <row r="425" ht="16.05" customHeight="1" spans="1:15">
      <c r="A425" s="6">
        <v>60318</v>
      </c>
      <c r="B425" s="170" t="s">
        <v>5082</v>
      </c>
      <c r="C425" s="41" t="s">
        <v>3450</v>
      </c>
      <c r="D425" s="41" t="s">
        <v>4309</v>
      </c>
      <c r="E425" s="41" t="s">
        <v>428</v>
      </c>
      <c r="F425" s="41" t="s">
        <v>429</v>
      </c>
      <c r="G425" s="6" t="s">
        <v>5083</v>
      </c>
      <c r="H425" s="6" t="s">
        <v>5084</v>
      </c>
      <c r="I425" s="6" t="s">
        <v>5085</v>
      </c>
      <c r="J425" s="6" t="s">
        <v>5086</v>
      </c>
      <c r="K425" s="6">
        <v>450</v>
      </c>
      <c r="L425" s="6">
        <v>105.62</v>
      </c>
      <c r="M425" s="6">
        <v>2</v>
      </c>
      <c r="N425" s="9" t="s">
        <v>311</v>
      </c>
      <c r="O425" s="55" t="s">
        <v>299</v>
      </c>
    </row>
    <row r="426" ht="16.05" customHeight="1" spans="1:15">
      <c r="A426" s="6">
        <v>60410</v>
      </c>
      <c r="B426" s="170" t="s">
        <v>5087</v>
      </c>
      <c r="C426" s="41" t="s">
        <v>3450</v>
      </c>
      <c r="D426" s="41" t="s">
        <v>4309</v>
      </c>
      <c r="E426" s="41" t="s">
        <v>428</v>
      </c>
      <c r="F426" s="41" t="s">
        <v>429</v>
      </c>
      <c r="G426" s="6" t="s">
        <v>5088</v>
      </c>
      <c r="H426" s="6" t="s">
        <v>5089</v>
      </c>
      <c r="I426" s="6" t="s">
        <v>5090</v>
      </c>
      <c r="J426" s="6" t="s">
        <v>5091</v>
      </c>
      <c r="K426" s="6">
        <v>450</v>
      </c>
      <c r="L426" s="6">
        <v>112.17</v>
      </c>
      <c r="M426" s="6">
        <v>3</v>
      </c>
      <c r="N426" s="9" t="s">
        <v>322</v>
      </c>
      <c r="O426" s="55" t="s">
        <v>299</v>
      </c>
    </row>
    <row r="427" ht="16.05" customHeight="1" spans="1:15">
      <c r="A427" s="6">
        <v>60216</v>
      </c>
      <c r="B427" s="170" t="s">
        <v>5092</v>
      </c>
      <c r="C427" s="41" t="s">
        <v>3450</v>
      </c>
      <c r="D427" s="41" t="s">
        <v>4309</v>
      </c>
      <c r="E427" s="41" t="s">
        <v>428</v>
      </c>
      <c r="F427" s="41" t="s">
        <v>429</v>
      </c>
      <c r="G427" s="6" t="s">
        <v>5093</v>
      </c>
      <c r="H427" s="6" t="s">
        <v>142</v>
      </c>
      <c r="I427" s="6" t="s">
        <v>5094</v>
      </c>
      <c r="J427" s="6" t="s">
        <v>5095</v>
      </c>
      <c r="K427" s="6">
        <v>450</v>
      </c>
      <c r="L427" s="6">
        <v>70.54</v>
      </c>
      <c r="M427" s="6">
        <v>4</v>
      </c>
      <c r="N427" s="10" t="s">
        <v>642</v>
      </c>
      <c r="O427" s="55" t="s">
        <v>299</v>
      </c>
    </row>
    <row r="428" ht="16.05" customHeight="1" spans="1:15">
      <c r="A428" s="6">
        <v>60518</v>
      </c>
      <c r="B428" s="170" t="s">
        <v>5096</v>
      </c>
      <c r="C428" s="41" t="s">
        <v>3450</v>
      </c>
      <c r="D428" s="41" t="s">
        <v>4309</v>
      </c>
      <c r="E428" s="41" t="s">
        <v>428</v>
      </c>
      <c r="F428" s="41" t="s">
        <v>429</v>
      </c>
      <c r="G428" s="6" t="s">
        <v>5097</v>
      </c>
      <c r="H428" s="6" t="s">
        <v>142</v>
      </c>
      <c r="I428" s="6" t="s">
        <v>852</v>
      </c>
      <c r="J428" s="6" t="s">
        <v>5098</v>
      </c>
      <c r="K428" s="6">
        <v>450</v>
      </c>
      <c r="L428" s="6">
        <v>79.52</v>
      </c>
      <c r="M428" s="6">
        <v>5</v>
      </c>
      <c r="N428" s="10" t="s">
        <v>642</v>
      </c>
      <c r="O428" s="55" t="s">
        <v>299</v>
      </c>
    </row>
    <row r="429" ht="16.05" customHeight="1" spans="1:15">
      <c r="A429" s="6">
        <v>60386</v>
      </c>
      <c r="B429" s="170" t="s">
        <v>5099</v>
      </c>
      <c r="C429" s="41" t="s">
        <v>3450</v>
      </c>
      <c r="D429" s="41" t="s">
        <v>4309</v>
      </c>
      <c r="E429" s="41" t="s">
        <v>428</v>
      </c>
      <c r="F429" s="41" t="s">
        <v>429</v>
      </c>
      <c r="G429" s="6" t="s">
        <v>5100</v>
      </c>
      <c r="H429" s="6" t="s">
        <v>5101</v>
      </c>
      <c r="I429" s="6" t="s">
        <v>5102</v>
      </c>
      <c r="J429" s="6" t="s">
        <v>5103</v>
      </c>
      <c r="K429" s="6">
        <v>450</v>
      </c>
      <c r="L429" s="6">
        <v>89.81</v>
      </c>
      <c r="M429" s="6">
        <v>6</v>
      </c>
      <c r="N429" s="10" t="s">
        <v>642</v>
      </c>
      <c r="O429" s="55" t="s">
        <v>299</v>
      </c>
    </row>
    <row r="430" ht="16.05" customHeight="1" spans="1:15">
      <c r="A430" s="6">
        <v>60326</v>
      </c>
      <c r="B430" s="170" t="s">
        <v>5104</v>
      </c>
      <c r="C430" s="41" t="s">
        <v>3450</v>
      </c>
      <c r="D430" s="41" t="s">
        <v>4309</v>
      </c>
      <c r="E430" s="41" t="s">
        <v>428</v>
      </c>
      <c r="F430" s="41" t="s">
        <v>429</v>
      </c>
      <c r="G430" s="6" t="s">
        <v>5105</v>
      </c>
      <c r="H430" s="6" t="s">
        <v>5106</v>
      </c>
      <c r="I430" s="6" t="s">
        <v>5085</v>
      </c>
      <c r="J430" s="6" t="s">
        <v>5107</v>
      </c>
      <c r="K430" s="6">
        <v>450</v>
      </c>
      <c r="L430" s="6">
        <v>93.69</v>
      </c>
      <c r="M430" s="6">
        <v>7</v>
      </c>
      <c r="N430" s="10" t="s">
        <v>642</v>
      </c>
      <c r="O430" s="55" t="s">
        <v>299</v>
      </c>
    </row>
    <row r="431" ht="16.05" customHeight="1" spans="1:15">
      <c r="A431" s="6">
        <v>60145</v>
      </c>
      <c r="B431" s="170" t="s">
        <v>5108</v>
      </c>
      <c r="C431" s="41" t="s">
        <v>3450</v>
      </c>
      <c r="D431" s="41" t="s">
        <v>4309</v>
      </c>
      <c r="E431" s="41" t="s">
        <v>428</v>
      </c>
      <c r="F431" s="41" t="s">
        <v>429</v>
      </c>
      <c r="G431" s="6" t="s">
        <v>5109</v>
      </c>
      <c r="H431" s="6" t="s">
        <v>3494</v>
      </c>
      <c r="I431" s="6" t="s">
        <v>4316</v>
      </c>
      <c r="J431" s="6" t="s">
        <v>5110</v>
      </c>
      <c r="K431" s="6">
        <v>450</v>
      </c>
      <c r="L431" s="6">
        <v>90.42</v>
      </c>
      <c r="M431" s="6">
        <v>8</v>
      </c>
      <c r="N431" s="10" t="s">
        <v>642</v>
      </c>
      <c r="O431" s="55" t="s">
        <v>299</v>
      </c>
    </row>
    <row r="432" ht="16.05" customHeight="1" spans="1:15">
      <c r="A432" s="6">
        <v>60214</v>
      </c>
      <c r="B432" s="170" t="s">
        <v>5111</v>
      </c>
      <c r="C432" s="41" t="s">
        <v>3450</v>
      </c>
      <c r="D432" s="41" t="s">
        <v>4309</v>
      </c>
      <c r="E432" s="41" t="s">
        <v>428</v>
      </c>
      <c r="F432" s="41" t="s">
        <v>429</v>
      </c>
      <c r="G432" s="6" t="s">
        <v>5112</v>
      </c>
      <c r="H432" s="6" t="s">
        <v>142</v>
      </c>
      <c r="I432" s="6" t="s">
        <v>5113</v>
      </c>
      <c r="J432" s="6" t="s">
        <v>5114</v>
      </c>
      <c r="K432" s="6">
        <v>440</v>
      </c>
      <c r="L432" s="6">
        <v>77.55</v>
      </c>
      <c r="M432" s="6">
        <v>9</v>
      </c>
      <c r="N432" s="10" t="s">
        <v>642</v>
      </c>
      <c r="O432" s="55" t="s">
        <v>299</v>
      </c>
    </row>
    <row r="433" ht="16.05" customHeight="1" spans="1:15">
      <c r="A433" s="6">
        <v>60691</v>
      </c>
      <c r="B433" s="170" t="s">
        <v>5115</v>
      </c>
      <c r="C433" s="41" t="s">
        <v>3450</v>
      </c>
      <c r="D433" s="41" t="s">
        <v>4309</v>
      </c>
      <c r="E433" s="41" t="s">
        <v>428</v>
      </c>
      <c r="F433" s="41" t="s">
        <v>429</v>
      </c>
      <c r="G433" s="6" t="s">
        <v>5116</v>
      </c>
      <c r="H433" s="6" t="s">
        <v>142</v>
      </c>
      <c r="I433" s="6" t="s">
        <v>5117</v>
      </c>
      <c r="J433" s="6" t="s">
        <v>5118</v>
      </c>
      <c r="K433" s="6">
        <v>440</v>
      </c>
      <c r="L433" s="6">
        <v>96.38</v>
      </c>
      <c r="M433" s="6">
        <v>10</v>
      </c>
      <c r="N433" s="10" t="s">
        <v>642</v>
      </c>
      <c r="O433" s="55" t="s">
        <v>299</v>
      </c>
    </row>
    <row r="434" ht="16.05" customHeight="1" spans="1:15">
      <c r="A434" s="6">
        <v>48031</v>
      </c>
      <c r="B434" s="170" t="s">
        <v>5119</v>
      </c>
      <c r="C434" s="41" t="s">
        <v>3450</v>
      </c>
      <c r="D434" s="41" t="s">
        <v>4309</v>
      </c>
      <c r="E434" s="41" t="s">
        <v>428</v>
      </c>
      <c r="F434" s="41" t="s">
        <v>429</v>
      </c>
      <c r="G434" s="6" t="s">
        <v>5120</v>
      </c>
      <c r="H434" s="6" t="s">
        <v>5121</v>
      </c>
      <c r="I434" s="6" t="s">
        <v>5122</v>
      </c>
      <c r="J434" s="6" t="s">
        <v>5120</v>
      </c>
      <c r="K434" s="6">
        <v>440</v>
      </c>
      <c r="L434" s="6">
        <v>101.98</v>
      </c>
      <c r="M434" s="6">
        <v>11</v>
      </c>
      <c r="N434" s="10" t="s">
        <v>642</v>
      </c>
      <c r="O434" s="55" t="s">
        <v>299</v>
      </c>
    </row>
    <row r="435" ht="16.05" customHeight="1" spans="1:15">
      <c r="A435" s="6">
        <v>60203</v>
      </c>
      <c r="B435" s="170" t="s">
        <v>5123</v>
      </c>
      <c r="C435" s="41" t="s">
        <v>3450</v>
      </c>
      <c r="D435" s="41" t="s">
        <v>4309</v>
      </c>
      <c r="E435" s="41" t="s">
        <v>428</v>
      </c>
      <c r="F435" s="41" t="s">
        <v>429</v>
      </c>
      <c r="G435" s="6" t="s">
        <v>5124</v>
      </c>
      <c r="H435" s="6" t="s">
        <v>5125</v>
      </c>
      <c r="I435" s="6" t="s">
        <v>5126</v>
      </c>
      <c r="J435" s="6" t="s">
        <v>5127</v>
      </c>
      <c r="K435" s="6">
        <v>440</v>
      </c>
      <c r="L435" s="6">
        <v>88.56</v>
      </c>
      <c r="M435" s="6">
        <v>12</v>
      </c>
      <c r="N435" s="10" t="s">
        <v>642</v>
      </c>
      <c r="O435" s="55" t="s">
        <v>299</v>
      </c>
    </row>
    <row r="436" ht="16.05" customHeight="1" spans="1:15">
      <c r="A436" s="6">
        <v>60142</v>
      </c>
      <c r="B436" s="170" t="s">
        <v>5128</v>
      </c>
      <c r="C436" s="41" t="s">
        <v>3450</v>
      </c>
      <c r="D436" s="41" t="s">
        <v>4309</v>
      </c>
      <c r="E436" s="41" t="s">
        <v>428</v>
      </c>
      <c r="F436" s="41" t="s">
        <v>429</v>
      </c>
      <c r="G436" s="6" t="s">
        <v>5129</v>
      </c>
      <c r="H436" s="6" t="s">
        <v>3494</v>
      </c>
      <c r="I436" s="6" t="s">
        <v>4316</v>
      </c>
      <c r="J436" s="6" t="s">
        <v>5130</v>
      </c>
      <c r="K436" s="6">
        <v>435</v>
      </c>
      <c r="L436" s="6">
        <v>134.57</v>
      </c>
      <c r="M436" s="6">
        <v>13</v>
      </c>
      <c r="N436" s="10" t="s">
        <v>642</v>
      </c>
      <c r="O436" s="55" t="s">
        <v>299</v>
      </c>
    </row>
    <row r="437" ht="16.05" customHeight="1" spans="1:15">
      <c r="A437" s="6">
        <v>60116</v>
      </c>
      <c r="B437" s="170" t="s">
        <v>5131</v>
      </c>
      <c r="C437" s="41" t="s">
        <v>3450</v>
      </c>
      <c r="D437" s="41" t="s">
        <v>4309</v>
      </c>
      <c r="E437" s="41" t="s">
        <v>428</v>
      </c>
      <c r="F437" s="41" t="s">
        <v>429</v>
      </c>
      <c r="G437" s="6" t="s">
        <v>5132</v>
      </c>
      <c r="H437" s="6" t="s">
        <v>3494</v>
      </c>
      <c r="I437" s="6" t="s">
        <v>4316</v>
      </c>
      <c r="J437" s="6" t="s">
        <v>5133</v>
      </c>
      <c r="K437" s="6">
        <v>430</v>
      </c>
      <c r="L437" s="6">
        <v>117.01</v>
      </c>
      <c r="M437" s="6">
        <v>14</v>
      </c>
      <c r="N437" s="10" t="s">
        <v>642</v>
      </c>
      <c r="O437" s="55" t="s">
        <v>299</v>
      </c>
    </row>
    <row r="438" ht="16.05" customHeight="1" spans="1:15">
      <c r="A438" s="6">
        <v>60331</v>
      </c>
      <c r="B438" s="170" t="s">
        <v>5134</v>
      </c>
      <c r="C438" s="41" t="s">
        <v>3450</v>
      </c>
      <c r="D438" s="41" t="s">
        <v>4309</v>
      </c>
      <c r="E438" s="41" t="s">
        <v>428</v>
      </c>
      <c r="F438" s="41" t="s">
        <v>429</v>
      </c>
      <c r="G438" s="6" t="s">
        <v>5135</v>
      </c>
      <c r="H438" s="6" t="s">
        <v>5136</v>
      </c>
      <c r="I438" s="6" t="s">
        <v>5137</v>
      </c>
      <c r="J438" s="6" t="s">
        <v>5138</v>
      </c>
      <c r="K438" s="6">
        <v>425</v>
      </c>
      <c r="L438" s="6">
        <v>184.85</v>
      </c>
      <c r="M438" s="6">
        <v>15</v>
      </c>
      <c r="N438" s="10" t="s">
        <v>642</v>
      </c>
      <c r="O438" s="55" t="s">
        <v>299</v>
      </c>
    </row>
    <row r="439" ht="16.05" customHeight="1" spans="1:15">
      <c r="A439" s="6">
        <v>60337</v>
      </c>
      <c r="B439" s="170" t="s">
        <v>5139</v>
      </c>
      <c r="C439" s="41" t="s">
        <v>3450</v>
      </c>
      <c r="D439" s="41" t="s">
        <v>4309</v>
      </c>
      <c r="E439" s="41" t="s">
        <v>428</v>
      </c>
      <c r="F439" s="41" t="s">
        <v>429</v>
      </c>
      <c r="G439" s="6" t="s">
        <v>5140</v>
      </c>
      <c r="H439" s="6" t="s">
        <v>5141</v>
      </c>
      <c r="I439" s="6" t="s">
        <v>5142</v>
      </c>
      <c r="J439" s="6" t="s">
        <v>5143</v>
      </c>
      <c r="K439" s="6">
        <v>425</v>
      </c>
      <c r="L439" s="6">
        <v>185</v>
      </c>
      <c r="M439" s="6">
        <v>16</v>
      </c>
      <c r="N439" s="10" t="s">
        <v>642</v>
      </c>
      <c r="O439" s="55" t="s">
        <v>299</v>
      </c>
    </row>
    <row r="440" ht="16.05" customHeight="1" spans="1:15">
      <c r="A440" s="6">
        <v>60415</v>
      </c>
      <c r="B440" s="170" t="s">
        <v>5144</v>
      </c>
      <c r="C440" s="41" t="s">
        <v>3450</v>
      </c>
      <c r="D440" s="41" t="s">
        <v>4309</v>
      </c>
      <c r="E440" s="41" t="s">
        <v>428</v>
      </c>
      <c r="F440" s="41" t="s">
        <v>429</v>
      </c>
      <c r="G440" s="6" t="s">
        <v>5145</v>
      </c>
      <c r="H440" s="6" t="s">
        <v>5136</v>
      </c>
      <c r="I440" s="6" t="s">
        <v>5137</v>
      </c>
      <c r="J440" s="6" t="s">
        <v>5146</v>
      </c>
      <c r="K440" s="6">
        <v>420</v>
      </c>
      <c r="L440" s="6">
        <v>92.41</v>
      </c>
      <c r="M440" s="6">
        <v>17</v>
      </c>
      <c r="N440" s="10" t="s">
        <v>642</v>
      </c>
      <c r="O440" s="55" t="s">
        <v>299</v>
      </c>
    </row>
    <row r="441" ht="16.05" customHeight="1" spans="1:15">
      <c r="A441" s="6">
        <v>60136</v>
      </c>
      <c r="B441" s="170" t="s">
        <v>5147</v>
      </c>
      <c r="C441" s="41" t="s">
        <v>3450</v>
      </c>
      <c r="D441" s="41" t="s">
        <v>4309</v>
      </c>
      <c r="E441" s="41" t="s">
        <v>428</v>
      </c>
      <c r="F441" s="41" t="s">
        <v>429</v>
      </c>
      <c r="G441" s="6" t="s">
        <v>5148</v>
      </c>
      <c r="H441" s="6" t="s">
        <v>3494</v>
      </c>
      <c r="I441" s="6" t="s">
        <v>4316</v>
      </c>
      <c r="J441" s="6" t="s">
        <v>5149</v>
      </c>
      <c r="K441" s="6">
        <v>400</v>
      </c>
      <c r="L441" s="6">
        <v>112.72</v>
      </c>
      <c r="M441" s="6">
        <v>18</v>
      </c>
      <c r="N441" s="10" t="s">
        <v>642</v>
      </c>
      <c r="O441" s="55" t="s">
        <v>299</v>
      </c>
    </row>
    <row r="442" ht="16.05" customHeight="1" spans="1:15">
      <c r="A442" s="6">
        <v>60112</v>
      </c>
      <c r="B442" s="170" t="s">
        <v>5150</v>
      </c>
      <c r="C442" s="41" t="s">
        <v>3450</v>
      </c>
      <c r="D442" s="41" t="s">
        <v>4309</v>
      </c>
      <c r="E442" s="41" t="s">
        <v>428</v>
      </c>
      <c r="F442" s="41" t="s">
        <v>429</v>
      </c>
      <c r="G442" s="6" t="s">
        <v>5151</v>
      </c>
      <c r="H442" s="6" t="s">
        <v>5152</v>
      </c>
      <c r="I442" s="6" t="s">
        <v>5153</v>
      </c>
      <c r="J442" s="6" t="s">
        <v>5154</v>
      </c>
      <c r="K442" s="6">
        <v>400</v>
      </c>
      <c r="L442" s="6">
        <v>85.18</v>
      </c>
      <c r="M442" s="6">
        <v>19</v>
      </c>
      <c r="N442" s="10" t="s">
        <v>642</v>
      </c>
      <c r="O442" s="55" t="s">
        <v>299</v>
      </c>
    </row>
    <row r="443" ht="16.05" customHeight="1" spans="1:15">
      <c r="A443" s="6">
        <v>60138</v>
      </c>
      <c r="B443" s="170" t="s">
        <v>5155</v>
      </c>
      <c r="C443" s="41" t="s">
        <v>3450</v>
      </c>
      <c r="D443" s="41" t="s">
        <v>4309</v>
      </c>
      <c r="E443" s="41" t="s">
        <v>428</v>
      </c>
      <c r="F443" s="41" t="s">
        <v>429</v>
      </c>
      <c r="G443" s="6" t="s">
        <v>5156</v>
      </c>
      <c r="H443" s="6" t="s">
        <v>3494</v>
      </c>
      <c r="I443" s="6" t="s">
        <v>4316</v>
      </c>
      <c r="J443" s="6" t="s">
        <v>5157</v>
      </c>
      <c r="K443" s="6">
        <v>400</v>
      </c>
      <c r="L443" s="6">
        <v>86.94</v>
      </c>
      <c r="M443" s="6">
        <v>20</v>
      </c>
      <c r="N443" s="55" t="s">
        <v>333</v>
      </c>
      <c r="O443" s="55"/>
    </row>
    <row r="444" ht="16.05" customHeight="1" spans="1:15">
      <c r="A444" s="6">
        <v>60262</v>
      </c>
      <c r="B444" s="170" t="s">
        <v>5158</v>
      </c>
      <c r="C444" s="41" t="s">
        <v>3450</v>
      </c>
      <c r="D444" s="41" t="s">
        <v>4309</v>
      </c>
      <c r="E444" s="41" t="s">
        <v>428</v>
      </c>
      <c r="F444" s="41" t="s">
        <v>429</v>
      </c>
      <c r="G444" s="6" t="s">
        <v>5159</v>
      </c>
      <c r="H444" s="6" t="s">
        <v>5160</v>
      </c>
      <c r="I444" s="6" t="s">
        <v>5161</v>
      </c>
      <c r="J444" s="6" t="s">
        <v>5162</v>
      </c>
      <c r="K444" s="6">
        <v>400</v>
      </c>
      <c r="L444" s="6">
        <v>84.37</v>
      </c>
      <c r="M444" s="6">
        <v>21</v>
      </c>
      <c r="N444" s="55" t="s">
        <v>333</v>
      </c>
      <c r="O444" s="55"/>
    </row>
    <row r="445" ht="16.05" customHeight="1" spans="1:15">
      <c r="A445" s="6">
        <v>60426</v>
      </c>
      <c r="B445" s="170" t="s">
        <v>5163</v>
      </c>
      <c r="C445" s="41" t="s">
        <v>3450</v>
      </c>
      <c r="D445" s="41" t="s">
        <v>4309</v>
      </c>
      <c r="E445" s="41" t="s">
        <v>428</v>
      </c>
      <c r="F445" s="41" t="s">
        <v>429</v>
      </c>
      <c r="G445" s="6" t="s">
        <v>5164</v>
      </c>
      <c r="H445" s="6" t="s">
        <v>3896</v>
      </c>
      <c r="I445" s="6" t="s">
        <v>3897</v>
      </c>
      <c r="J445" s="6" t="s">
        <v>5165</v>
      </c>
      <c r="K445" s="6">
        <v>390</v>
      </c>
      <c r="L445" s="6">
        <v>81.87</v>
      </c>
      <c r="M445" s="6">
        <v>22</v>
      </c>
      <c r="N445" s="55" t="s">
        <v>333</v>
      </c>
      <c r="O445" s="55"/>
    </row>
    <row r="446" ht="16.05" customHeight="1" spans="1:15">
      <c r="A446" s="6">
        <v>60334</v>
      </c>
      <c r="B446" s="170" t="s">
        <v>5166</v>
      </c>
      <c r="C446" s="41" t="s">
        <v>3450</v>
      </c>
      <c r="D446" s="41" t="s">
        <v>4309</v>
      </c>
      <c r="E446" s="41" t="s">
        <v>428</v>
      </c>
      <c r="F446" s="41" t="s">
        <v>429</v>
      </c>
      <c r="G446" s="6" t="s">
        <v>5167</v>
      </c>
      <c r="H446" s="6" t="s">
        <v>5168</v>
      </c>
      <c r="I446" s="6" t="s">
        <v>5169</v>
      </c>
      <c r="J446" s="6" t="s">
        <v>5170</v>
      </c>
      <c r="K446" s="6">
        <v>390</v>
      </c>
      <c r="L446" s="6">
        <v>118.39</v>
      </c>
      <c r="M446" s="6">
        <v>23</v>
      </c>
      <c r="N446" s="55" t="s">
        <v>333</v>
      </c>
      <c r="O446" s="55"/>
    </row>
    <row r="447" ht="16.05" customHeight="1" spans="1:15">
      <c r="A447" s="6">
        <v>61183</v>
      </c>
      <c r="B447" s="170" t="s">
        <v>5171</v>
      </c>
      <c r="C447" s="41" t="s">
        <v>3450</v>
      </c>
      <c r="D447" s="41" t="s">
        <v>4309</v>
      </c>
      <c r="E447" s="41" t="s">
        <v>428</v>
      </c>
      <c r="F447" s="41" t="s">
        <v>429</v>
      </c>
      <c r="G447" s="6" t="s">
        <v>5172</v>
      </c>
      <c r="H447" s="6" t="s">
        <v>5173</v>
      </c>
      <c r="I447" s="6" t="s">
        <v>5174</v>
      </c>
      <c r="J447" s="6" t="s">
        <v>5175</v>
      </c>
      <c r="K447" s="6">
        <v>380</v>
      </c>
      <c r="L447" s="6">
        <v>244.1</v>
      </c>
      <c r="M447" s="6">
        <v>24</v>
      </c>
      <c r="N447" s="55" t="s">
        <v>333</v>
      </c>
      <c r="O447" s="55"/>
    </row>
    <row r="448" ht="16.05" customHeight="1" spans="1:15">
      <c r="A448" s="6">
        <v>60485</v>
      </c>
      <c r="B448" s="170" t="s">
        <v>5176</v>
      </c>
      <c r="C448" s="41" t="s">
        <v>3450</v>
      </c>
      <c r="D448" s="41" t="s">
        <v>4309</v>
      </c>
      <c r="E448" s="41" t="s">
        <v>428</v>
      </c>
      <c r="F448" s="41" t="s">
        <v>429</v>
      </c>
      <c r="G448" s="6" t="s">
        <v>5177</v>
      </c>
      <c r="H448" s="6" t="s">
        <v>5178</v>
      </c>
      <c r="I448" s="6" t="s">
        <v>5179</v>
      </c>
      <c r="J448" s="6" t="s">
        <v>5180</v>
      </c>
      <c r="K448" s="6">
        <v>370</v>
      </c>
      <c r="L448" s="6">
        <v>123.87</v>
      </c>
      <c r="M448" s="6">
        <v>25</v>
      </c>
      <c r="N448" s="55" t="s">
        <v>333</v>
      </c>
      <c r="O448" s="55"/>
    </row>
    <row r="449" ht="16.05" customHeight="1" spans="1:15">
      <c r="A449" s="6">
        <v>60389</v>
      </c>
      <c r="B449" s="170" t="s">
        <v>5181</v>
      </c>
      <c r="C449" s="41" t="s">
        <v>3450</v>
      </c>
      <c r="D449" s="41" t="s">
        <v>4309</v>
      </c>
      <c r="E449" s="41" t="s">
        <v>428</v>
      </c>
      <c r="F449" s="41" t="s">
        <v>429</v>
      </c>
      <c r="G449" s="6" t="s">
        <v>5182</v>
      </c>
      <c r="H449" s="6" t="s">
        <v>1165</v>
      </c>
      <c r="I449" s="6" t="s">
        <v>4868</v>
      </c>
      <c r="J449" s="6" t="s">
        <v>5183</v>
      </c>
      <c r="K449" s="6">
        <v>370</v>
      </c>
      <c r="L449" s="6">
        <v>104.22</v>
      </c>
      <c r="M449" s="6">
        <v>26</v>
      </c>
      <c r="N449" s="55" t="s">
        <v>333</v>
      </c>
      <c r="O449" s="55"/>
    </row>
    <row r="450" ht="16.05" customHeight="1" spans="1:15">
      <c r="A450" s="6">
        <v>60694</v>
      </c>
      <c r="B450" s="170" t="s">
        <v>5184</v>
      </c>
      <c r="C450" s="41" t="s">
        <v>3450</v>
      </c>
      <c r="D450" s="41" t="s">
        <v>4309</v>
      </c>
      <c r="E450" s="41" t="s">
        <v>428</v>
      </c>
      <c r="F450" s="41" t="s">
        <v>429</v>
      </c>
      <c r="G450" s="6" t="s">
        <v>5185</v>
      </c>
      <c r="H450" s="6" t="s">
        <v>3964</v>
      </c>
      <c r="I450" s="6" t="s">
        <v>3474</v>
      </c>
      <c r="J450" s="6" t="s">
        <v>5186</v>
      </c>
      <c r="K450" s="6">
        <v>370</v>
      </c>
      <c r="L450" s="6">
        <v>137.43</v>
      </c>
      <c r="M450" s="6">
        <v>27</v>
      </c>
      <c r="N450" s="55" t="s">
        <v>333</v>
      </c>
      <c r="O450" s="55"/>
    </row>
    <row r="451" ht="16.05" customHeight="1" spans="1:15">
      <c r="A451" s="6">
        <v>60110</v>
      </c>
      <c r="B451" s="170" t="s">
        <v>5187</v>
      </c>
      <c r="C451" s="41" t="s">
        <v>3450</v>
      </c>
      <c r="D451" s="41" t="s">
        <v>4309</v>
      </c>
      <c r="E451" s="41" t="s">
        <v>428</v>
      </c>
      <c r="F451" s="41" t="s">
        <v>429</v>
      </c>
      <c r="G451" s="6" t="s">
        <v>5188</v>
      </c>
      <c r="H451" s="6" t="s">
        <v>3494</v>
      </c>
      <c r="I451" s="6" t="s">
        <v>4316</v>
      </c>
      <c r="J451" s="6" t="s">
        <v>5189</v>
      </c>
      <c r="K451" s="6">
        <v>370</v>
      </c>
      <c r="L451" s="6">
        <v>81.43</v>
      </c>
      <c r="M451" s="6">
        <v>28</v>
      </c>
      <c r="N451" s="55" t="s">
        <v>333</v>
      </c>
      <c r="O451" s="55"/>
    </row>
    <row r="452" ht="16.05" customHeight="1" spans="1:15">
      <c r="A452" s="6">
        <v>60491</v>
      </c>
      <c r="B452" s="170" t="s">
        <v>5190</v>
      </c>
      <c r="C452" s="41" t="s">
        <v>3450</v>
      </c>
      <c r="D452" s="41" t="s">
        <v>4309</v>
      </c>
      <c r="E452" s="41" t="s">
        <v>428</v>
      </c>
      <c r="F452" s="41" t="s">
        <v>429</v>
      </c>
      <c r="G452" s="6" t="s">
        <v>5191</v>
      </c>
      <c r="H452" s="6" t="s">
        <v>5192</v>
      </c>
      <c r="I452" s="6" t="s">
        <v>5193</v>
      </c>
      <c r="J452" s="6" t="s">
        <v>5194</v>
      </c>
      <c r="K452" s="6">
        <v>370</v>
      </c>
      <c r="L452" s="6">
        <v>114.29</v>
      </c>
      <c r="M452" s="6">
        <v>29</v>
      </c>
      <c r="N452" s="55" t="s">
        <v>333</v>
      </c>
      <c r="O452" s="55"/>
    </row>
    <row r="453" ht="16.05" customHeight="1" spans="1:15">
      <c r="A453" s="6">
        <v>60085</v>
      </c>
      <c r="B453" s="170" t="s">
        <v>5195</v>
      </c>
      <c r="C453" s="41" t="s">
        <v>3450</v>
      </c>
      <c r="D453" s="41" t="s">
        <v>4309</v>
      </c>
      <c r="E453" s="41" t="s">
        <v>428</v>
      </c>
      <c r="F453" s="41" t="s">
        <v>429</v>
      </c>
      <c r="G453" s="6" t="s">
        <v>5196</v>
      </c>
      <c r="H453" s="6" t="s">
        <v>5197</v>
      </c>
      <c r="I453" s="6" t="s">
        <v>5198</v>
      </c>
      <c r="J453" s="6" t="s">
        <v>5199</v>
      </c>
      <c r="K453" s="6">
        <v>360</v>
      </c>
      <c r="L453" s="6">
        <v>102.93</v>
      </c>
      <c r="M453" s="6">
        <v>30</v>
      </c>
      <c r="N453" s="55" t="s">
        <v>333</v>
      </c>
      <c r="O453" s="55"/>
    </row>
    <row r="454" ht="16.05" customHeight="1" spans="1:15">
      <c r="A454" s="6">
        <v>47157</v>
      </c>
      <c r="B454" s="170" t="s">
        <v>5200</v>
      </c>
      <c r="C454" s="41" t="s">
        <v>3450</v>
      </c>
      <c r="D454" s="41" t="s">
        <v>4309</v>
      </c>
      <c r="E454" s="41" t="s">
        <v>428</v>
      </c>
      <c r="F454" s="41" t="s">
        <v>429</v>
      </c>
      <c r="G454" s="6" t="s">
        <v>5201</v>
      </c>
      <c r="H454" s="6" t="s">
        <v>5202</v>
      </c>
      <c r="I454" s="6" t="s">
        <v>4158</v>
      </c>
      <c r="J454" s="6" t="s">
        <v>5201</v>
      </c>
      <c r="K454" s="6">
        <v>360</v>
      </c>
      <c r="L454" s="6">
        <v>137.38</v>
      </c>
      <c r="M454" s="6">
        <v>31</v>
      </c>
      <c r="N454" s="55" t="s">
        <v>333</v>
      </c>
      <c r="O454" s="55"/>
    </row>
    <row r="455" ht="16.05" customHeight="1" spans="1:15">
      <c r="A455" s="6">
        <v>60309</v>
      </c>
      <c r="B455" s="170" t="s">
        <v>5203</v>
      </c>
      <c r="C455" s="41" t="s">
        <v>3450</v>
      </c>
      <c r="D455" s="41" t="s">
        <v>4309</v>
      </c>
      <c r="E455" s="41" t="s">
        <v>428</v>
      </c>
      <c r="F455" s="41" t="s">
        <v>429</v>
      </c>
      <c r="G455" s="6" t="s">
        <v>5204</v>
      </c>
      <c r="H455" s="6" t="s">
        <v>5205</v>
      </c>
      <c r="I455" s="6" t="s">
        <v>1475</v>
      </c>
      <c r="J455" s="6" t="s">
        <v>5206</v>
      </c>
      <c r="K455" s="6">
        <v>360</v>
      </c>
      <c r="L455" s="6">
        <v>296.7</v>
      </c>
      <c r="M455" s="6">
        <v>32</v>
      </c>
      <c r="N455" s="55" t="s">
        <v>333</v>
      </c>
      <c r="O455" s="55"/>
    </row>
    <row r="456" ht="16.05" customHeight="1" spans="1:15">
      <c r="A456" s="6">
        <v>60381</v>
      </c>
      <c r="B456" s="170" t="s">
        <v>5207</v>
      </c>
      <c r="C456" s="41" t="s">
        <v>3450</v>
      </c>
      <c r="D456" s="41" t="s">
        <v>4309</v>
      </c>
      <c r="E456" s="41" t="s">
        <v>428</v>
      </c>
      <c r="F456" s="41" t="s">
        <v>429</v>
      </c>
      <c r="G456" s="6" t="s">
        <v>5208</v>
      </c>
      <c r="H456" s="6" t="s">
        <v>5168</v>
      </c>
      <c r="I456" s="6" t="s">
        <v>5209</v>
      </c>
      <c r="J456" s="6" t="s">
        <v>5210</v>
      </c>
      <c r="K456" s="6">
        <v>360</v>
      </c>
      <c r="L456" s="6">
        <v>122.7</v>
      </c>
      <c r="M456" s="6">
        <v>33</v>
      </c>
      <c r="N456" s="55" t="s">
        <v>333</v>
      </c>
      <c r="O456" s="55"/>
    </row>
    <row r="457" ht="16.05" customHeight="1" spans="1:15">
      <c r="A457" s="6">
        <v>47133</v>
      </c>
      <c r="B457" s="170" t="s">
        <v>5211</v>
      </c>
      <c r="C457" s="41" t="s">
        <v>3450</v>
      </c>
      <c r="D457" s="41" t="s">
        <v>4309</v>
      </c>
      <c r="E457" s="41" t="s">
        <v>428</v>
      </c>
      <c r="F457" s="41" t="s">
        <v>429</v>
      </c>
      <c r="G457" s="6" t="s">
        <v>5212</v>
      </c>
      <c r="H457" s="6" t="s">
        <v>5213</v>
      </c>
      <c r="I457" s="6" t="s">
        <v>5214</v>
      </c>
      <c r="J457" s="6" t="s">
        <v>5212</v>
      </c>
      <c r="K457" s="6">
        <v>360</v>
      </c>
      <c r="L457" s="6">
        <v>131.81</v>
      </c>
      <c r="M457" s="6">
        <v>34</v>
      </c>
      <c r="N457" s="55" t="s">
        <v>333</v>
      </c>
      <c r="O457" s="55"/>
    </row>
    <row r="458" ht="16.05" customHeight="1" spans="1:15">
      <c r="A458" s="6">
        <v>60306</v>
      </c>
      <c r="B458" s="170" t="s">
        <v>5215</v>
      </c>
      <c r="C458" s="41" t="s">
        <v>3450</v>
      </c>
      <c r="D458" s="41" t="s">
        <v>4309</v>
      </c>
      <c r="E458" s="41" t="s">
        <v>428</v>
      </c>
      <c r="F458" s="41" t="s">
        <v>429</v>
      </c>
      <c r="G458" s="6" t="s">
        <v>5216</v>
      </c>
      <c r="H458" s="6" t="s">
        <v>5217</v>
      </c>
      <c r="I458" s="6" t="s">
        <v>5218</v>
      </c>
      <c r="J458" s="6" t="s">
        <v>5219</v>
      </c>
      <c r="K458" s="6">
        <v>355</v>
      </c>
      <c r="L458" s="6">
        <v>115.75</v>
      </c>
      <c r="M458" s="6">
        <v>35</v>
      </c>
      <c r="N458" s="55" t="s">
        <v>333</v>
      </c>
      <c r="O458" s="55"/>
    </row>
    <row r="459" ht="16.05" customHeight="1" spans="1:15">
      <c r="A459" s="6">
        <v>60616</v>
      </c>
      <c r="B459" s="170" t="s">
        <v>5220</v>
      </c>
      <c r="C459" s="41" t="s">
        <v>3450</v>
      </c>
      <c r="D459" s="41" t="s">
        <v>4309</v>
      </c>
      <c r="E459" s="41" t="s">
        <v>428</v>
      </c>
      <c r="F459" s="41" t="s">
        <v>429</v>
      </c>
      <c r="G459" s="6" t="s">
        <v>5221</v>
      </c>
      <c r="H459" s="6" t="s">
        <v>5222</v>
      </c>
      <c r="I459" s="6" t="s">
        <v>5223</v>
      </c>
      <c r="J459" s="6" t="s">
        <v>5224</v>
      </c>
      <c r="K459" s="6">
        <v>355</v>
      </c>
      <c r="L459" s="6">
        <v>155.44</v>
      </c>
      <c r="M459" s="6">
        <v>36</v>
      </c>
      <c r="N459" s="55" t="s">
        <v>333</v>
      </c>
      <c r="O459" s="55"/>
    </row>
    <row r="460" ht="16.05" customHeight="1" spans="1:15">
      <c r="A460" s="6">
        <v>55060</v>
      </c>
      <c r="B460" s="170" t="s">
        <v>277</v>
      </c>
      <c r="C460" s="41" t="s">
        <v>3450</v>
      </c>
      <c r="D460" s="41" t="s">
        <v>4309</v>
      </c>
      <c r="E460" s="41" t="s">
        <v>428</v>
      </c>
      <c r="F460" s="41" t="s">
        <v>429</v>
      </c>
      <c r="G460" s="6" t="s">
        <v>278</v>
      </c>
      <c r="H460" s="6" t="s">
        <v>279</v>
      </c>
      <c r="I460" s="6" t="s">
        <v>280</v>
      </c>
      <c r="J460" s="6" t="s">
        <v>281</v>
      </c>
      <c r="K460" s="6">
        <v>350</v>
      </c>
      <c r="L460" s="6">
        <v>202.7</v>
      </c>
      <c r="M460" s="6">
        <v>37</v>
      </c>
      <c r="N460" s="55" t="s">
        <v>333</v>
      </c>
      <c r="O460" s="55"/>
    </row>
    <row r="461" ht="16.05" customHeight="1" spans="1:15">
      <c r="A461" s="6">
        <v>61195</v>
      </c>
      <c r="B461" s="170" t="s">
        <v>5225</v>
      </c>
      <c r="C461" s="41" t="s">
        <v>3450</v>
      </c>
      <c r="D461" s="41" t="s">
        <v>4309</v>
      </c>
      <c r="E461" s="41" t="s">
        <v>428</v>
      </c>
      <c r="F461" s="41" t="s">
        <v>429</v>
      </c>
      <c r="G461" s="6" t="s">
        <v>5226</v>
      </c>
      <c r="H461" s="6" t="s">
        <v>5173</v>
      </c>
      <c r="I461" s="6" t="s">
        <v>5227</v>
      </c>
      <c r="J461" s="6" t="s">
        <v>5228</v>
      </c>
      <c r="K461" s="6">
        <v>320</v>
      </c>
      <c r="L461" s="6">
        <v>99.45</v>
      </c>
      <c r="M461" s="6">
        <v>38</v>
      </c>
      <c r="N461" s="55" t="s">
        <v>333</v>
      </c>
      <c r="O461" s="55"/>
    </row>
    <row r="462" ht="16.05" customHeight="1" spans="1:15">
      <c r="A462" s="6">
        <v>60661</v>
      </c>
      <c r="B462" s="170" t="s">
        <v>5229</v>
      </c>
      <c r="C462" s="41" t="s">
        <v>3450</v>
      </c>
      <c r="D462" s="41" t="s">
        <v>4309</v>
      </c>
      <c r="E462" s="41" t="s">
        <v>428</v>
      </c>
      <c r="F462" s="41" t="s">
        <v>429</v>
      </c>
      <c r="G462" s="6" t="s">
        <v>5230</v>
      </c>
      <c r="H462" s="6" t="s">
        <v>5231</v>
      </c>
      <c r="I462" s="6" t="s">
        <v>5232</v>
      </c>
      <c r="J462" s="6" t="s">
        <v>5233</v>
      </c>
      <c r="K462" s="6">
        <v>310</v>
      </c>
      <c r="L462" s="6">
        <v>143.1</v>
      </c>
      <c r="M462" s="6">
        <v>39</v>
      </c>
      <c r="N462" s="55" t="s">
        <v>333</v>
      </c>
      <c r="O462" s="55"/>
    </row>
    <row r="463" ht="16.05" customHeight="1" spans="1:15">
      <c r="A463" s="6">
        <v>60135</v>
      </c>
      <c r="B463" s="170" t="s">
        <v>5234</v>
      </c>
      <c r="C463" s="41" t="s">
        <v>3450</v>
      </c>
      <c r="D463" s="41" t="s">
        <v>4309</v>
      </c>
      <c r="E463" s="41" t="s">
        <v>428</v>
      </c>
      <c r="F463" s="41" t="s">
        <v>429</v>
      </c>
      <c r="G463" s="6" t="s">
        <v>5235</v>
      </c>
      <c r="H463" s="6" t="s">
        <v>5236</v>
      </c>
      <c r="I463" s="6" t="s">
        <v>4425</v>
      </c>
      <c r="J463" s="6" t="s">
        <v>5237</v>
      </c>
      <c r="K463" s="6">
        <v>294</v>
      </c>
      <c r="L463" s="6">
        <v>126.84</v>
      </c>
      <c r="M463" s="6">
        <v>40</v>
      </c>
      <c r="N463" s="55" t="s">
        <v>333</v>
      </c>
      <c r="O463" s="55"/>
    </row>
    <row r="464" ht="16.05" customHeight="1" spans="1:15">
      <c r="A464" s="6">
        <v>61255</v>
      </c>
      <c r="B464" s="170" t="s">
        <v>5238</v>
      </c>
      <c r="C464" s="41" t="s">
        <v>3450</v>
      </c>
      <c r="D464" s="41" t="s">
        <v>4309</v>
      </c>
      <c r="E464" s="41" t="s">
        <v>428</v>
      </c>
      <c r="F464" s="41" t="s">
        <v>429</v>
      </c>
      <c r="G464" s="6" t="s">
        <v>5239</v>
      </c>
      <c r="H464" s="6" t="s">
        <v>5173</v>
      </c>
      <c r="I464" s="6" t="s">
        <v>5227</v>
      </c>
      <c r="J464" s="6" t="s">
        <v>5240</v>
      </c>
      <c r="K464" s="6">
        <v>284</v>
      </c>
      <c r="L464" s="6">
        <v>171.12</v>
      </c>
      <c r="M464" s="6">
        <v>41</v>
      </c>
      <c r="N464" s="55" t="s">
        <v>333</v>
      </c>
      <c r="O464" s="55"/>
    </row>
    <row r="465" ht="16.05" customHeight="1" spans="1:15">
      <c r="A465" s="6">
        <v>60347</v>
      </c>
      <c r="B465" s="170" t="s">
        <v>5241</v>
      </c>
      <c r="C465" s="41" t="s">
        <v>3450</v>
      </c>
      <c r="D465" s="41" t="s">
        <v>4309</v>
      </c>
      <c r="E465" s="41" t="s">
        <v>428</v>
      </c>
      <c r="F465" s="41" t="s">
        <v>429</v>
      </c>
      <c r="G465" s="6" t="s">
        <v>5242</v>
      </c>
      <c r="H465" s="6" t="s">
        <v>5243</v>
      </c>
      <c r="I465" s="6" t="s">
        <v>3878</v>
      </c>
      <c r="J465" s="6" t="s">
        <v>5244</v>
      </c>
      <c r="K465" s="6">
        <v>282</v>
      </c>
      <c r="L465" s="6">
        <v>85.84</v>
      </c>
      <c r="M465" s="6">
        <v>42</v>
      </c>
      <c r="N465" s="55" t="s">
        <v>333</v>
      </c>
      <c r="O465" s="55"/>
    </row>
    <row r="466" ht="16.05" customHeight="1" spans="1:15">
      <c r="A466" s="6">
        <v>61301</v>
      </c>
      <c r="B466" s="170" t="s">
        <v>5245</v>
      </c>
      <c r="C466" s="41" t="s">
        <v>3450</v>
      </c>
      <c r="D466" s="41" t="s">
        <v>4309</v>
      </c>
      <c r="E466" s="41" t="s">
        <v>428</v>
      </c>
      <c r="F466" s="41" t="s">
        <v>429</v>
      </c>
      <c r="G466" s="6" t="s">
        <v>5246</v>
      </c>
      <c r="H466" s="6" t="s">
        <v>5173</v>
      </c>
      <c r="I466" s="6" t="s">
        <v>5227</v>
      </c>
      <c r="J466" s="6" t="s">
        <v>5247</v>
      </c>
      <c r="K466" s="6">
        <v>274</v>
      </c>
      <c r="L466" s="6">
        <v>133.93</v>
      </c>
      <c r="M466" s="6">
        <v>43</v>
      </c>
      <c r="N466" s="55" t="s">
        <v>333</v>
      </c>
      <c r="O466" s="55"/>
    </row>
    <row r="467" ht="16.05" customHeight="1" spans="1:15">
      <c r="A467" s="6">
        <v>60459</v>
      </c>
      <c r="B467" s="170" t="s">
        <v>5248</v>
      </c>
      <c r="C467" s="41" t="s">
        <v>3450</v>
      </c>
      <c r="D467" s="41" t="s">
        <v>4309</v>
      </c>
      <c r="E467" s="41" t="s">
        <v>428</v>
      </c>
      <c r="F467" s="41" t="s">
        <v>429</v>
      </c>
      <c r="G467" s="6" t="s">
        <v>5249</v>
      </c>
      <c r="H467" s="6" t="s">
        <v>5178</v>
      </c>
      <c r="I467" s="6" t="s">
        <v>5250</v>
      </c>
      <c r="J467" s="6" t="s">
        <v>5251</v>
      </c>
      <c r="K467" s="6">
        <v>272</v>
      </c>
      <c r="L467" s="6">
        <v>69.34</v>
      </c>
      <c r="M467" s="6">
        <v>44</v>
      </c>
      <c r="N467" s="55" t="s">
        <v>333</v>
      </c>
      <c r="O467" s="55"/>
    </row>
    <row r="468" ht="16.05" customHeight="1" spans="1:15">
      <c r="A468" s="6">
        <v>60450</v>
      </c>
      <c r="B468" s="170" t="s">
        <v>5252</v>
      </c>
      <c r="C468" s="41" t="s">
        <v>3450</v>
      </c>
      <c r="D468" s="41" t="s">
        <v>4309</v>
      </c>
      <c r="E468" s="41" t="s">
        <v>428</v>
      </c>
      <c r="F468" s="41" t="s">
        <v>429</v>
      </c>
      <c r="G468" s="6" t="s">
        <v>5253</v>
      </c>
      <c r="H468" s="6" t="s">
        <v>3896</v>
      </c>
      <c r="I468" s="6" t="s">
        <v>5254</v>
      </c>
      <c r="J468" s="6" t="s">
        <v>5255</v>
      </c>
      <c r="K468" s="6">
        <v>272</v>
      </c>
      <c r="L468" s="6">
        <v>99.4</v>
      </c>
      <c r="M468" s="6">
        <v>45</v>
      </c>
      <c r="N468" s="55" t="s">
        <v>333</v>
      </c>
      <c r="O468" s="55"/>
    </row>
    <row r="469" ht="16.05" customHeight="1" spans="1:15">
      <c r="A469" s="6">
        <v>60107</v>
      </c>
      <c r="B469" s="170" t="s">
        <v>5256</v>
      </c>
      <c r="C469" s="41" t="s">
        <v>3450</v>
      </c>
      <c r="D469" s="41" t="s">
        <v>4309</v>
      </c>
      <c r="E469" s="41" t="s">
        <v>428</v>
      </c>
      <c r="F469" s="41" t="s">
        <v>429</v>
      </c>
      <c r="G469" s="6" t="s">
        <v>5257</v>
      </c>
      <c r="H469" s="6" t="s">
        <v>5258</v>
      </c>
      <c r="I469" s="6" t="s">
        <v>5259</v>
      </c>
      <c r="J469" s="6" t="s">
        <v>5260</v>
      </c>
      <c r="K469" s="6">
        <v>270</v>
      </c>
      <c r="L469" s="6">
        <v>123.32</v>
      </c>
      <c r="M469" s="6">
        <v>46</v>
      </c>
      <c r="N469" s="55" t="s">
        <v>333</v>
      </c>
      <c r="O469" s="55"/>
    </row>
    <row r="470" ht="16.05" customHeight="1" spans="1:15">
      <c r="A470" s="6">
        <v>60128</v>
      </c>
      <c r="B470" s="170" t="s">
        <v>5261</v>
      </c>
      <c r="C470" s="41" t="s">
        <v>3450</v>
      </c>
      <c r="D470" s="41" t="s">
        <v>4309</v>
      </c>
      <c r="E470" s="41" t="s">
        <v>428</v>
      </c>
      <c r="F470" s="41" t="s">
        <v>429</v>
      </c>
      <c r="G470" s="6" t="s">
        <v>5262</v>
      </c>
      <c r="H470" s="6" t="s">
        <v>3494</v>
      </c>
      <c r="I470" s="6" t="s">
        <v>4316</v>
      </c>
      <c r="J470" s="6" t="s">
        <v>5263</v>
      </c>
      <c r="K470" s="6">
        <v>266</v>
      </c>
      <c r="L470" s="6">
        <v>96.75</v>
      </c>
      <c r="M470" s="6">
        <v>47</v>
      </c>
      <c r="N470" s="55" t="s">
        <v>333</v>
      </c>
      <c r="O470" s="55"/>
    </row>
    <row r="471" ht="16.05" customHeight="1" spans="1:15">
      <c r="A471" s="6">
        <v>60143</v>
      </c>
      <c r="B471" s="170" t="s">
        <v>5264</v>
      </c>
      <c r="C471" s="41" t="s">
        <v>3450</v>
      </c>
      <c r="D471" s="41" t="s">
        <v>4309</v>
      </c>
      <c r="E471" s="41" t="s">
        <v>428</v>
      </c>
      <c r="F471" s="41" t="s">
        <v>429</v>
      </c>
      <c r="G471" s="6" t="s">
        <v>5265</v>
      </c>
      <c r="H471" s="6" t="s">
        <v>3494</v>
      </c>
      <c r="I471" s="6" t="s">
        <v>4316</v>
      </c>
      <c r="J471" s="6" t="s">
        <v>5266</v>
      </c>
      <c r="K471" s="6">
        <v>262</v>
      </c>
      <c r="L471" s="6">
        <v>91.32</v>
      </c>
      <c r="M471" s="6">
        <v>48</v>
      </c>
      <c r="N471" s="55" t="s">
        <v>333</v>
      </c>
      <c r="O471" s="55"/>
    </row>
    <row r="472" ht="16.05" customHeight="1" spans="1:15">
      <c r="A472" s="6">
        <v>61207</v>
      </c>
      <c r="B472" s="170" t="s">
        <v>5267</v>
      </c>
      <c r="C472" s="41" t="s">
        <v>3450</v>
      </c>
      <c r="D472" s="41" t="s">
        <v>4309</v>
      </c>
      <c r="E472" s="41" t="s">
        <v>428</v>
      </c>
      <c r="F472" s="41" t="s">
        <v>429</v>
      </c>
      <c r="G472" s="6" t="s">
        <v>5268</v>
      </c>
      <c r="H472" s="6" t="s">
        <v>5173</v>
      </c>
      <c r="I472" s="6" t="s">
        <v>5269</v>
      </c>
      <c r="J472" s="6" t="s">
        <v>5270</v>
      </c>
      <c r="K472" s="6">
        <v>261</v>
      </c>
      <c r="L472" s="6">
        <v>152.54</v>
      </c>
      <c r="M472" s="6">
        <v>49</v>
      </c>
      <c r="N472" s="55" t="s">
        <v>333</v>
      </c>
      <c r="O472" s="55"/>
    </row>
    <row r="473" ht="16.05" customHeight="1" spans="1:15">
      <c r="A473" s="6">
        <v>60097</v>
      </c>
      <c r="B473" s="170" t="s">
        <v>5271</v>
      </c>
      <c r="C473" s="41" t="s">
        <v>3450</v>
      </c>
      <c r="D473" s="41" t="s">
        <v>4309</v>
      </c>
      <c r="E473" s="41" t="s">
        <v>428</v>
      </c>
      <c r="F473" s="41" t="s">
        <v>429</v>
      </c>
      <c r="G473" s="6" t="s">
        <v>5272</v>
      </c>
      <c r="H473" s="6" t="s">
        <v>3743</v>
      </c>
      <c r="I473" s="6" t="s">
        <v>4425</v>
      </c>
      <c r="J473" s="6" t="s">
        <v>5273</v>
      </c>
      <c r="K473" s="6">
        <v>260</v>
      </c>
      <c r="L473" s="6">
        <v>64.33</v>
      </c>
      <c r="M473" s="6">
        <v>50</v>
      </c>
      <c r="N473" s="55" t="s">
        <v>333</v>
      </c>
      <c r="O473" s="55"/>
    </row>
    <row r="474" ht="16.05" customHeight="1" spans="1:15">
      <c r="A474" s="6">
        <v>60351</v>
      </c>
      <c r="B474" s="170" t="s">
        <v>5274</v>
      </c>
      <c r="C474" s="41" t="s">
        <v>3450</v>
      </c>
      <c r="D474" s="41" t="s">
        <v>4309</v>
      </c>
      <c r="E474" s="41" t="s">
        <v>428</v>
      </c>
      <c r="F474" s="41" t="s">
        <v>429</v>
      </c>
      <c r="G474" s="6" t="s">
        <v>5275</v>
      </c>
      <c r="H474" s="6" t="s">
        <v>5276</v>
      </c>
      <c r="I474" s="6" t="s">
        <v>5277</v>
      </c>
      <c r="J474" s="6" t="s">
        <v>5278</v>
      </c>
      <c r="K474" s="6">
        <v>258</v>
      </c>
      <c r="L474" s="6">
        <v>156.97</v>
      </c>
      <c r="M474" s="6">
        <v>51</v>
      </c>
      <c r="N474" s="55" t="s">
        <v>333</v>
      </c>
      <c r="O474" s="55"/>
    </row>
    <row r="475" ht="16.05" customHeight="1" spans="1:15">
      <c r="A475" s="6">
        <v>60323</v>
      </c>
      <c r="B475" s="170" t="s">
        <v>5279</v>
      </c>
      <c r="C475" s="41" t="s">
        <v>3450</v>
      </c>
      <c r="D475" s="41" t="s">
        <v>4309</v>
      </c>
      <c r="E475" s="41" t="s">
        <v>428</v>
      </c>
      <c r="F475" s="41" t="s">
        <v>429</v>
      </c>
      <c r="G475" s="6" t="s">
        <v>5280</v>
      </c>
      <c r="H475" s="6" t="s">
        <v>5281</v>
      </c>
      <c r="I475" s="6" t="s">
        <v>5282</v>
      </c>
      <c r="J475" s="6" t="s">
        <v>5283</v>
      </c>
      <c r="K475" s="6">
        <v>256</v>
      </c>
      <c r="L475" s="6">
        <v>94.94</v>
      </c>
      <c r="M475" s="6">
        <v>52</v>
      </c>
      <c r="N475" s="55" t="s">
        <v>333</v>
      </c>
      <c r="O475" s="55"/>
    </row>
    <row r="476" ht="16.05" customHeight="1" spans="1:15">
      <c r="A476" s="6">
        <v>60469</v>
      </c>
      <c r="B476" s="170" t="s">
        <v>5284</v>
      </c>
      <c r="C476" s="41" t="s">
        <v>3450</v>
      </c>
      <c r="D476" s="41" t="s">
        <v>4309</v>
      </c>
      <c r="E476" s="41" t="s">
        <v>428</v>
      </c>
      <c r="F476" s="41" t="s">
        <v>429</v>
      </c>
      <c r="G476" s="6" t="s">
        <v>5285</v>
      </c>
      <c r="H476" s="6" t="s">
        <v>3896</v>
      </c>
      <c r="I476" s="6" t="s">
        <v>5286</v>
      </c>
      <c r="J476" s="6" t="s">
        <v>5287</v>
      </c>
      <c r="K476" s="6">
        <v>255</v>
      </c>
      <c r="L476" s="6">
        <v>186.62</v>
      </c>
      <c r="M476" s="6">
        <v>53</v>
      </c>
      <c r="N476" s="55" t="s">
        <v>333</v>
      </c>
      <c r="O476" s="55"/>
    </row>
    <row r="477" ht="16.05" customHeight="1" spans="1:15">
      <c r="A477" s="6">
        <v>60315</v>
      </c>
      <c r="B477" s="170" t="s">
        <v>5288</v>
      </c>
      <c r="C477" s="41" t="s">
        <v>3450</v>
      </c>
      <c r="D477" s="41" t="s">
        <v>4309</v>
      </c>
      <c r="E477" s="41" t="s">
        <v>428</v>
      </c>
      <c r="F477" s="41" t="s">
        <v>429</v>
      </c>
      <c r="G477" s="6" t="s">
        <v>5289</v>
      </c>
      <c r="H477" s="6" t="s">
        <v>5290</v>
      </c>
      <c r="I477" s="6" t="s">
        <v>5085</v>
      </c>
      <c r="J477" s="6" t="s">
        <v>5291</v>
      </c>
      <c r="K477" s="6">
        <v>255</v>
      </c>
      <c r="L477" s="6">
        <v>103.95</v>
      </c>
      <c r="M477" s="6">
        <v>54</v>
      </c>
      <c r="N477" s="55" t="s">
        <v>333</v>
      </c>
      <c r="O477" s="55"/>
    </row>
    <row r="478" ht="16.05" customHeight="1" spans="1:15">
      <c r="A478" s="6">
        <v>60632</v>
      </c>
      <c r="B478" s="170" t="s">
        <v>5292</v>
      </c>
      <c r="C478" s="41" t="s">
        <v>3450</v>
      </c>
      <c r="D478" s="41" t="s">
        <v>4309</v>
      </c>
      <c r="E478" s="41" t="s">
        <v>428</v>
      </c>
      <c r="F478" s="41" t="s">
        <v>429</v>
      </c>
      <c r="G478" s="6" t="s">
        <v>5293</v>
      </c>
      <c r="H478" s="6" t="s">
        <v>4764</v>
      </c>
      <c r="I478" s="6" t="s">
        <v>4765</v>
      </c>
      <c r="J478" s="6" t="s">
        <v>5294</v>
      </c>
      <c r="K478" s="6">
        <v>254</v>
      </c>
      <c r="L478" s="6">
        <v>257.5</v>
      </c>
      <c r="M478" s="6">
        <v>55</v>
      </c>
      <c r="N478" s="55" t="s">
        <v>333</v>
      </c>
      <c r="O478" s="55"/>
    </row>
    <row r="479" ht="16.05" customHeight="1" spans="1:15">
      <c r="A479" s="6">
        <v>60099</v>
      </c>
      <c r="B479" s="170" t="s">
        <v>5295</v>
      </c>
      <c r="C479" s="41" t="s">
        <v>3450</v>
      </c>
      <c r="D479" s="41" t="s">
        <v>4309</v>
      </c>
      <c r="E479" s="41" t="s">
        <v>428</v>
      </c>
      <c r="F479" s="41" t="s">
        <v>429</v>
      </c>
      <c r="G479" s="6" t="s">
        <v>5296</v>
      </c>
      <c r="H479" s="6" t="s">
        <v>4892</v>
      </c>
      <c r="I479" s="6" t="s">
        <v>4893</v>
      </c>
      <c r="J479" s="6" t="s">
        <v>5297</v>
      </c>
      <c r="K479" s="6">
        <v>252</v>
      </c>
      <c r="L479" s="6">
        <v>133.11</v>
      </c>
      <c r="M479" s="6">
        <v>56</v>
      </c>
      <c r="N479" s="55" t="s">
        <v>333</v>
      </c>
      <c r="O479" s="55"/>
    </row>
    <row r="480" ht="16.05" customHeight="1" spans="1:15">
      <c r="A480" s="6">
        <v>60566</v>
      </c>
      <c r="B480" s="170" t="s">
        <v>5298</v>
      </c>
      <c r="C480" s="41" t="s">
        <v>3450</v>
      </c>
      <c r="D480" s="41" t="s">
        <v>4309</v>
      </c>
      <c r="E480" s="41" t="s">
        <v>428</v>
      </c>
      <c r="F480" s="41" t="s">
        <v>429</v>
      </c>
      <c r="G480" s="6" t="s">
        <v>5299</v>
      </c>
      <c r="H480" s="6" t="s">
        <v>5300</v>
      </c>
      <c r="I480" s="6" t="s">
        <v>5301</v>
      </c>
      <c r="J480" s="6" t="s">
        <v>5302</v>
      </c>
      <c r="K480" s="6">
        <v>246</v>
      </c>
      <c r="L480" s="6">
        <v>86.13</v>
      </c>
      <c r="M480" s="6">
        <v>57</v>
      </c>
      <c r="N480" s="55" t="s">
        <v>333</v>
      </c>
      <c r="O480" s="55"/>
    </row>
    <row r="481" ht="16.05" customHeight="1" spans="1:15">
      <c r="A481" s="6">
        <v>60434</v>
      </c>
      <c r="B481" s="170" t="s">
        <v>5303</v>
      </c>
      <c r="C481" s="41" t="s">
        <v>3450</v>
      </c>
      <c r="D481" s="41" t="s">
        <v>4309</v>
      </c>
      <c r="E481" s="41" t="s">
        <v>428</v>
      </c>
      <c r="F481" s="41" t="s">
        <v>429</v>
      </c>
      <c r="G481" s="6" t="s">
        <v>5304</v>
      </c>
      <c r="H481" s="6" t="s">
        <v>3896</v>
      </c>
      <c r="I481" s="6" t="s">
        <v>5286</v>
      </c>
      <c r="J481" s="6" t="s">
        <v>5305</v>
      </c>
      <c r="K481" s="6">
        <v>240</v>
      </c>
      <c r="L481" s="6">
        <v>87.46</v>
      </c>
      <c r="M481" s="6">
        <v>58</v>
      </c>
      <c r="N481" s="55" t="s">
        <v>333</v>
      </c>
      <c r="O481" s="55"/>
    </row>
    <row r="482" ht="16.05" customHeight="1" spans="1:15">
      <c r="A482" s="6">
        <v>60120</v>
      </c>
      <c r="B482" s="170" t="s">
        <v>5306</v>
      </c>
      <c r="C482" s="41" t="s">
        <v>3450</v>
      </c>
      <c r="D482" s="41" t="s">
        <v>4309</v>
      </c>
      <c r="E482" s="41" t="s">
        <v>428</v>
      </c>
      <c r="F482" s="41" t="s">
        <v>429</v>
      </c>
      <c r="G482" s="6" t="s">
        <v>5307</v>
      </c>
      <c r="H482" s="6" t="s">
        <v>3494</v>
      </c>
      <c r="I482" s="6" t="s">
        <v>4316</v>
      </c>
      <c r="J482" s="6" t="s">
        <v>5308</v>
      </c>
      <c r="K482" s="6">
        <v>240</v>
      </c>
      <c r="L482" s="6">
        <v>62.15</v>
      </c>
      <c r="M482" s="6">
        <v>59</v>
      </c>
      <c r="N482" s="55" t="s">
        <v>333</v>
      </c>
      <c r="O482" s="55"/>
    </row>
    <row r="483" ht="16.05" customHeight="1" spans="1:15">
      <c r="A483" s="6">
        <v>60444</v>
      </c>
      <c r="B483" s="170" t="s">
        <v>5309</v>
      </c>
      <c r="C483" s="41" t="s">
        <v>3450</v>
      </c>
      <c r="D483" s="41" t="s">
        <v>4309</v>
      </c>
      <c r="E483" s="41" t="s">
        <v>428</v>
      </c>
      <c r="F483" s="41" t="s">
        <v>429</v>
      </c>
      <c r="G483" s="6" t="s">
        <v>5310</v>
      </c>
      <c r="H483" s="6" t="s">
        <v>5311</v>
      </c>
      <c r="I483" s="6" t="s">
        <v>5312</v>
      </c>
      <c r="J483" s="6" t="s">
        <v>5313</v>
      </c>
      <c r="K483" s="6">
        <v>235</v>
      </c>
      <c r="L483" s="6">
        <v>150.59</v>
      </c>
      <c r="M483" s="6">
        <v>60</v>
      </c>
      <c r="N483" s="55" t="s">
        <v>333</v>
      </c>
      <c r="O483" s="55"/>
    </row>
    <row r="484" ht="16.05" customHeight="1" spans="1:15">
      <c r="A484" s="6">
        <v>60482</v>
      </c>
      <c r="B484" s="170" t="s">
        <v>5314</v>
      </c>
      <c r="C484" s="41" t="s">
        <v>3450</v>
      </c>
      <c r="D484" s="41" t="s">
        <v>4309</v>
      </c>
      <c r="E484" s="41" t="s">
        <v>428</v>
      </c>
      <c r="F484" s="41" t="s">
        <v>429</v>
      </c>
      <c r="G484" s="6" t="s">
        <v>5315</v>
      </c>
      <c r="H484" s="6" t="s">
        <v>5316</v>
      </c>
      <c r="I484" s="6" t="s">
        <v>5317</v>
      </c>
      <c r="J484" s="6" t="s">
        <v>5318</v>
      </c>
      <c r="K484" s="6">
        <v>234</v>
      </c>
      <c r="L484" s="6">
        <v>82.54</v>
      </c>
      <c r="M484" s="6">
        <v>61</v>
      </c>
      <c r="N484" s="55" t="s">
        <v>333</v>
      </c>
      <c r="O484" s="55"/>
    </row>
    <row r="485" ht="16.05" customHeight="1" spans="1:15">
      <c r="A485" s="6">
        <v>60355</v>
      </c>
      <c r="B485" s="170" t="s">
        <v>5319</v>
      </c>
      <c r="C485" s="41" t="s">
        <v>3450</v>
      </c>
      <c r="D485" s="41" t="s">
        <v>4309</v>
      </c>
      <c r="E485" s="41" t="s">
        <v>428</v>
      </c>
      <c r="F485" s="41" t="s">
        <v>429</v>
      </c>
      <c r="G485" s="6" t="s">
        <v>5320</v>
      </c>
      <c r="H485" s="6" t="s">
        <v>5321</v>
      </c>
      <c r="I485" s="6" t="s">
        <v>5322</v>
      </c>
      <c r="J485" s="6" t="s">
        <v>5323</v>
      </c>
      <c r="K485" s="6">
        <v>232</v>
      </c>
      <c r="L485" s="6">
        <v>97.87</v>
      </c>
      <c r="M485" s="6">
        <v>62</v>
      </c>
      <c r="N485" s="55" t="s">
        <v>333</v>
      </c>
      <c r="O485" s="55"/>
    </row>
    <row r="486" ht="16.05" customHeight="1" spans="1:15">
      <c r="A486" s="6">
        <v>48845</v>
      </c>
      <c r="B486" s="170" t="s">
        <v>5324</v>
      </c>
      <c r="C486" s="41" t="s">
        <v>3450</v>
      </c>
      <c r="D486" s="41" t="s">
        <v>4309</v>
      </c>
      <c r="E486" s="41" t="s">
        <v>428</v>
      </c>
      <c r="F486" s="41" t="s">
        <v>429</v>
      </c>
      <c r="G486" s="6" t="s">
        <v>5325</v>
      </c>
      <c r="H486" s="6" t="s">
        <v>5326</v>
      </c>
      <c r="I486" s="6" t="s">
        <v>5327</v>
      </c>
      <c r="J486" s="6" t="s">
        <v>5328</v>
      </c>
      <c r="K486" s="6">
        <v>230</v>
      </c>
      <c r="L486" s="6">
        <v>109.57</v>
      </c>
      <c r="M486" s="6">
        <v>63</v>
      </c>
      <c r="N486" s="55" t="s">
        <v>333</v>
      </c>
      <c r="O486" s="55"/>
    </row>
    <row r="487" ht="16.05" customHeight="1" spans="1:15">
      <c r="A487" s="6">
        <v>60271</v>
      </c>
      <c r="B487" s="170" t="s">
        <v>5329</v>
      </c>
      <c r="C487" s="41" t="s">
        <v>3450</v>
      </c>
      <c r="D487" s="41" t="s">
        <v>4309</v>
      </c>
      <c r="E487" s="41" t="s">
        <v>428</v>
      </c>
      <c r="F487" s="41" t="s">
        <v>429</v>
      </c>
      <c r="G487" s="6" t="s">
        <v>5330</v>
      </c>
      <c r="H487" s="6" t="s">
        <v>4278</v>
      </c>
      <c r="I487" s="6" t="s">
        <v>4279</v>
      </c>
      <c r="J487" s="6" t="s">
        <v>5331</v>
      </c>
      <c r="K487" s="6">
        <v>230</v>
      </c>
      <c r="L487" s="6">
        <v>30.63</v>
      </c>
      <c r="M487" s="6">
        <v>64</v>
      </c>
      <c r="N487" s="55" t="s">
        <v>333</v>
      </c>
      <c r="O487" s="55"/>
    </row>
    <row r="488" ht="16.05" customHeight="1" spans="1:15">
      <c r="A488" s="6">
        <v>60092</v>
      </c>
      <c r="B488" s="170" t="s">
        <v>5332</v>
      </c>
      <c r="C488" s="41" t="s">
        <v>3450</v>
      </c>
      <c r="D488" s="41" t="s">
        <v>4309</v>
      </c>
      <c r="E488" s="41" t="s">
        <v>428</v>
      </c>
      <c r="F488" s="41" t="s">
        <v>429</v>
      </c>
      <c r="G488" s="6" t="s">
        <v>5333</v>
      </c>
      <c r="H488" s="6" t="s">
        <v>5258</v>
      </c>
      <c r="I488" s="6" t="s">
        <v>5334</v>
      </c>
      <c r="J488" s="6" t="s">
        <v>5335</v>
      </c>
      <c r="K488" s="6">
        <v>230</v>
      </c>
      <c r="L488" s="6">
        <v>109.23</v>
      </c>
      <c r="M488" s="6">
        <v>65</v>
      </c>
      <c r="N488" s="55" t="s">
        <v>368</v>
      </c>
      <c r="O488" s="55"/>
    </row>
    <row r="489" ht="16.05" customHeight="1" spans="1:15">
      <c r="A489" s="6">
        <v>60563</v>
      </c>
      <c r="B489" s="170" t="s">
        <v>5336</v>
      </c>
      <c r="C489" s="41" t="s">
        <v>3450</v>
      </c>
      <c r="D489" s="41" t="s">
        <v>4309</v>
      </c>
      <c r="E489" s="41" t="s">
        <v>428</v>
      </c>
      <c r="F489" s="41" t="s">
        <v>429</v>
      </c>
      <c r="G489" s="6" t="s">
        <v>5337</v>
      </c>
      <c r="H489" s="6" t="s">
        <v>5338</v>
      </c>
      <c r="I489" s="6" t="s">
        <v>5339</v>
      </c>
      <c r="J489" s="6" t="s">
        <v>5340</v>
      </c>
      <c r="K489" s="6">
        <v>229</v>
      </c>
      <c r="L489" s="6">
        <v>122.94</v>
      </c>
      <c r="M489" s="6">
        <v>66</v>
      </c>
      <c r="N489" s="55" t="s">
        <v>368</v>
      </c>
      <c r="O489" s="55"/>
    </row>
    <row r="490" ht="16.05" customHeight="1" spans="1:15">
      <c r="A490" s="6">
        <v>60198</v>
      </c>
      <c r="B490" s="170" t="s">
        <v>5341</v>
      </c>
      <c r="C490" s="41" t="s">
        <v>3450</v>
      </c>
      <c r="D490" s="41" t="s">
        <v>4309</v>
      </c>
      <c r="E490" s="41" t="s">
        <v>428</v>
      </c>
      <c r="F490" s="41" t="s">
        <v>429</v>
      </c>
      <c r="G490" s="6" t="s">
        <v>5342</v>
      </c>
      <c r="H490" s="6" t="s">
        <v>5125</v>
      </c>
      <c r="I490" s="6" t="s">
        <v>5343</v>
      </c>
      <c r="J490" s="6" t="s">
        <v>5344</v>
      </c>
      <c r="K490" s="6">
        <v>225</v>
      </c>
      <c r="L490" s="6">
        <v>141.13</v>
      </c>
      <c r="M490" s="6">
        <v>67</v>
      </c>
      <c r="N490" s="55" t="s">
        <v>368</v>
      </c>
      <c r="O490" s="55"/>
    </row>
    <row r="491" ht="16.05" customHeight="1" spans="1:15">
      <c r="A491" s="6">
        <v>60517</v>
      </c>
      <c r="B491" s="170" t="s">
        <v>5345</v>
      </c>
      <c r="C491" s="41" t="s">
        <v>3450</v>
      </c>
      <c r="D491" s="41" t="s">
        <v>4309</v>
      </c>
      <c r="E491" s="41" t="s">
        <v>428</v>
      </c>
      <c r="F491" s="41" t="s">
        <v>429</v>
      </c>
      <c r="G491" s="6" t="s">
        <v>5346</v>
      </c>
      <c r="H491" s="6" t="s">
        <v>464</v>
      </c>
      <c r="I491" s="6" t="s">
        <v>5347</v>
      </c>
      <c r="J491" s="6" t="s">
        <v>5348</v>
      </c>
      <c r="K491" s="6">
        <v>225</v>
      </c>
      <c r="L491" s="6">
        <v>172.38</v>
      </c>
      <c r="M491" s="6">
        <v>68</v>
      </c>
      <c r="N491" s="55" t="s">
        <v>368</v>
      </c>
      <c r="O491" s="55"/>
    </row>
    <row r="492" ht="16.05" customHeight="1" spans="1:15">
      <c r="A492" s="6">
        <v>60840</v>
      </c>
      <c r="B492" s="170" t="s">
        <v>5349</v>
      </c>
      <c r="C492" s="41" t="s">
        <v>3450</v>
      </c>
      <c r="D492" s="41" t="s">
        <v>4309</v>
      </c>
      <c r="E492" s="41" t="s">
        <v>428</v>
      </c>
      <c r="F492" s="41" t="s">
        <v>429</v>
      </c>
      <c r="G492" s="6" t="s">
        <v>5350</v>
      </c>
      <c r="H492" s="6" t="s">
        <v>5173</v>
      </c>
      <c r="I492" s="6" t="s">
        <v>5351</v>
      </c>
      <c r="J492" s="6" t="s">
        <v>5352</v>
      </c>
      <c r="K492" s="6">
        <v>220</v>
      </c>
      <c r="L492" s="6">
        <v>52.28</v>
      </c>
      <c r="M492" s="6">
        <v>69</v>
      </c>
      <c r="N492" s="55" t="s">
        <v>368</v>
      </c>
      <c r="O492" s="55"/>
    </row>
    <row r="493" ht="16.05" customHeight="1" spans="1:15">
      <c r="A493" s="6">
        <v>60117</v>
      </c>
      <c r="B493" s="170" t="s">
        <v>5353</v>
      </c>
      <c r="C493" s="41" t="s">
        <v>3450</v>
      </c>
      <c r="D493" s="41" t="s">
        <v>4309</v>
      </c>
      <c r="E493" s="41" t="s">
        <v>428</v>
      </c>
      <c r="F493" s="41" t="s">
        <v>429</v>
      </c>
      <c r="G493" s="6" t="s">
        <v>5354</v>
      </c>
      <c r="H493" s="6" t="s">
        <v>5258</v>
      </c>
      <c r="I493" s="6" t="s">
        <v>5355</v>
      </c>
      <c r="J493" s="6" t="s">
        <v>5356</v>
      </c>
      <c r="K493" s="6">
        <v>220</v>
      </c>
      <c r="L493" s="6">
        <v>78.73</v>
      </c>
      <c r="M493" s="6">
        <v>70</v>
      </c>
      <c r="N493" s="55" t="s">
        <v>368</v>
      </c>
      <c r="O493" s="55"/>
    </row>
    <row r="494" ht="16.05" customHeight="1" spans="1:15">
      <c r="A494" s="6">
        <v>61488</v>
      </c>
      <c r="B494" s="170" t="s">
        <v>5357</v>
      </c>
      <c r="C494" s="41" t="s">
        <v>3450</v>
      </c>
      <c r="D494" s="41" t="s">
        <v>4309</v>
      </c>
      <c r="E494" s="41" t="s">
        <v>428</v>
      </c>
      <c r="F494" s="41" t="s">
        <v>429</v>
      </c>
      <c r="G494" s="6" t="s">
        <v>5358</v>
      </c>
      <c r="H494" s="6" t="s">
        <v>5173</v>
      </c>
      <c r="I494" s="6" t="s">
        <v>5227</v>
      </c>
      <c r="J494" s="6" t="s">
        <v>5359</v>
      </c>
      <c r="K494" s="6">
        <v>220</v>
      </c>
      <c r="L494" s="6">
        <v>118.45</v>
      </c>
      <c r="M494" s="6">
        <v>71</v>
      </c>
      <c r="N494" s="55" t="s">
        <v>368</v>
      </c>
      <c r="O494" s="55"/>
    </row>
    <row r="495" ht="16.05" customHeight="1" spans="1:15">
      <c r="A495" s="6">
        <v>60109</v>
      </c>
      <c r="B495" s="170" t="s">
        <v>5360</v>
      </c>
      <c r="C495" s="41" t="s">
        <v>3450</v>
      </c>
      <c r="D495" s="41" t="s">
        <v>4309</v>
      </c>
      <c r="E495" s="41" t="s">
        <v>428</v>
      </c>
      <c r="F495" s="41" t="s">
        <v>429</v>
      </c>
      <c r="G495" s="6" t="s">
        <v>5361</v>
      </c>
      <c r="H495" s="6" t="s">
        <v>5362</v>
      </c>
      <c r="I495" s="6" t="s">
        <v>5363</v>
      </c>
      <c r="J495" s="6" t="s">
        <v>5364</v>
      </c>
      <c r="K495" s="6">
        <v>219</v>
      </c>
      <c r="L495" s="6">
        <v>150.66</v>
      </c>
      <c r="M495" s="6">
        <v>72</v>
      </c>
      <c r="N495" s="55" t="s">
        <v>368</v>
      </c>
      <c r="O495" s="55"/>
    </row>
    <row r="496" ht="16.05" customHeight="1" spans="1:15">
      <c r="A496" s="6">
        <v>60370</v>
      </c>
      <c r="B496" s="170" t="s">
        <v>5365</v>
      </c>
      <c r="C496" s="41" t="s">
        <v>3450</v>
      </c>
      <c r="D496" s="41" t="s">
        <v>4309</v>
      </c>
      <c r="E496" s="41" t="s">
        <v>428</v>
      </c>
      <c r="F496" s="41" t="s">
        <v>429</v>
      </c>
      <c r="G496" s="6" t="s">
        <v>5366</v>
      </c>
      <c r="H496" s="6" t="s">
        <v>3896</v>
      </c>
      <c r="I496" s="6" t="s">
        <v>5254</v>
      </c>
      <c r="J496" s="6" t="s">
        <v>5367</v>
      </c>
      <c r="K496" s="6">
        <v>219</v>
      </c>
      <c r="L496" s="6">
        <v>119.3</v>
      </c>
      <c r="M496" s="6">
        <v>73</v>
      </c>
      <c r="N496" s="55" t="s">
        <v>368</v>
      </c>
      <c r="O496" s="55"/>
    </row>
    <row r="497" ht="16.05" customHeight="1" spans="1:15">
      <c r="A497" s="6">
        <v>61169</v>
      </c>
      <c r="B497" s="170" t="s">
        <v>5368</v>
      </c>
      <c r="C497" s="41" t="s">
        <v>3450</v>
      </c>
      <c r="D497" s="41" t="s">
        <v>4309</v>
      </c>
      <c r="E497" s="41" t="s">
        <v>428</v>
      </c>
      <c r="F497" s="41" t="s">
        <v>429</v>
      </c>
      <c r="G497" s="6" t="s">
        <v>5369</v>
      </c>
      <c r="H497" s="6" t="s">
        <v>5173</v>
      </c>
      <c r="I497" s="6" t="s">
        <v>5174</v>
      </c>
      <c r="J497" s="6" t="s">
        <v>5370</v>
      </c>
      <c r="K497" s="6">
        <v>216</v>
      </c>
      <c r="L497" s="6">
        <v>69.8</v>
      </c>
      <c r="M497" s="6">
        <v>74</v>
      </c>
      <c r="N497" s="55" t="s">
        <v>368</v>
      </c>
      <c r="O497" s="55"/>
    </row>
    <row r="498" ht="16.05" customHeight="1" spans="1:15">
      <c r="A498" s="6">
        <v>60113</v>
      </c>
      <c r="B498" s="170" t="s">
        <v>5371</v>
      </c>
      <c r="C498" s="41" t="s">
        <v>3450</v>
      </c>
      <c r="D498" s="41" t="s">
        <v>4309</v>
      </c>
      <c r="E498" s="41" t="s">
        <v>428</v>
      </c>
      <c r="F498" s="41" t="s">
        <v>429</v>
      </c>
      <c r="G498" s="6" t="s">
        <v>5372</v>
      </c>
      <c r="H498" s="6" t="s">
        <v>5258</v>
      </c>
      <c r="I498" s="6" t="s">
        <v>5355</v>
      </c>
      <c r="J498" s="6" t="s">
        <v>5373</v>
      </c>
      <c r="K498" s="6">
        <v>210</v>
      </c>
      <c r="L498" s="6">
        <v>73.44</v>
      </c>
      <c r="M498" s="6">
        <v>75</v>
      </c>
      <c r="N498" s="55" t="s">
        <v>368</v>
      </c>
      <c r="O498" s="55"/>
    </row>
    <row r="499" ht="16.05" customHeight="1" spans="1:15">
      <c r="A499" s="6">
        <v>60241</v>
      </c>
      <c r="B499" s="170" t="s">
        <v>5374</v>
      </c>
      <c r="C499" s="41" t="s">
        <v>3450</v>
      </c>
      <c r="D499" s="41" t="s">
        <v>4309</v>
      </c>
      <c r="E499" s="41" t="s">
        <v>428</v>
      </c>
      <c r="F499" s="41" t="s">
        <v>429</v>
      </c>
      <c r="G499" s="6" t="s">
        <v>5375</v>
      </c>
      <c r="H499" s="6" t="s">
        <v>5376</v>
      </c>
      <c r="I499" s="6" t="s">
        <v>5377</v>
      </c>
      <c r="J499" s="6" t="s">
        <v>5378</v>
      </c>
      <c r="K499" s="6">
        <v>210</v>
      </c>
      <c r="L499" s="6">
        <v>84.27</v>
      </c>
      <c r="M499" s="6">
        <v>76</v>
      </c>
      <c r="N499" s="55" t="s">
        <v>368</v>
      </c>
      <c r="O499" s="55"/>
    </row>
    <row r="500" ht="16.05" customHeight="1" spans="1:15">
      <c r="A500" s="6">
        <v>60394</v>
      </c>
      <c r="B500" s="170" t="s">
        <v>5379</v>
      </c>
      <c r="C500" s="41" t="s">
        <v>3450</v>
      </c>
      <c r="D500" s="41" t="s">
        <v>4309</v>
      </c>
      <c r="E500" s="41" t="s">
        <v>428</v>
      </c>
      <c r="F500" s="41" t="s">
        <v>429</v>
      </c>
      <c r="G500" s="6" t="s">
        <v>5380</v>
      </c>
      <c r="H500" s="6" t="s">
        <v>3974</v>
      </c>
      <c r="I500" s="6" t="s">
        <v>5381</v>
      </c>
      <c r="J500" s="6" t="s">
        <v>5382</v>
      </c>
      <c r="K500" s="6">
        <v>210</v>
      </c>
      <c r="L500" s="6">
        <v>131.14</v>
      </c>
      <c r="M500" s="6">
        <v>77</v>
      </c>
      <c r="N500" s="55" t="s">
        <v>368</v>
      </c>
      <c r="O500" s="55"/>
    </row>
    <row r="501" ht="16.05" customHeight="1" spans="1:15">
      <c r="A501" s="6">
        <v>60096</v>
      </c>
      <c r="B501" s="170" t="s">
        <v>5383</v>
      </c>
      <c r="C501" s="41" t="s">
        <v>3450</v>
      </c>
      <c r="D501" s="41" t="s">
        <v>4309</v>
      </c>
      <c r="E501" s="41" t="s">
        <v>428</v>
      </c>
      <c r="F501" s="41" t="s">
        <v>429</v>
      </c>
      <c r="G501" s="6" t="s">
        <v>5384</v>
      </c>
      <c r="H501" s="6" t="s">
        <v>5258</v>
      </c>
      <c r="I501" s="6" t="s">
        <v>5385</v>
      </c>
      <c r="J501" s="6" t="s">
        <v>5386</v>
      </c>
      <c r="K501" s="6">
        <v>210</v>
      </c>
      <c r="L501" s="6">
        <v>66.36</v>
      </c>
      <c r="M501" s="6">
        <v>78</v>
      </c>
      <c r="N501" s="55" t="s">
        <v>368</v>
      </c>
      <c r="O501" s="55"/>
    </row>
    <row r="502" ht="16.05" customHeight="1" spans="1:15">
      <c r="A502" s="6">
        <v>60628</v>
      </c>
      <c r="B502" s="170" t="s">
        <v>5387</v>
      </c>
      <c r="C502" s="41" t="s">
        <v>3450</v>
      </c>
      <c r="D502" s="41" t="s">
        <v>4309</v>
      </c>
      <c r="E502" s="41" t="s">
        <v>428</v>
      </c>
      <c r="F502" s="41" t="s">
        <v>429</v>
      </c>
      <c r="G502" s="6" t="s">
        <v>5388</v>
      </c>
      <c r="H502" s="6" t="s">
        <v>5389</v>
      </c>
      <c r="I502" s="6" t="s">
        <v>5390</v>
      </c>
      <c r="J502" s="6" t="s">
        <v>5388</v>
      </c>
      <c r="K502" s="6">
        <v>210</v>
      </c>
      <c r="L502" s="6">
        <v>47.77</v>
      </c>
      <c r="M502" s="6">
        <v>79</v>
      </c>
      <c r="N502" s="55" t="s">
        <v>368</v>
      </c>
      <c r="O502" s="55"/>
    </row>
    <row r="503" ht="16.05" customHeight="1" spans="1:15">
      <c r="A503" s="6">
        <v>60503</v>
      </c>
      <c r="B503" s="170" t="s">
        <v>5391</v>
      </c>
      <c r="C503" s="41" t="s">
        <v>3450</v>
      </c>
      <c r="D503" s="41" t="s">
        <v>4309</v>
      </c>
      <c r="E503" s="41" t="s">
        <v>428</v>
      </c>
      <c r="F503" s="41" t="s">
        <v>429</v>
      </c>
      <c r="G503" s="6" t="s">
        <v>5392</v>
      </c>
      <c r="H503" s="6" t="s">
        <v>3468</v>
      </c>
      <c r="I503" s="6" t="s">
        <v>4726</v>
      </c>
      <c r="J503" s="6" t="s">
        <v>5393</v>
      </c>
      <c r="K503" s="6">
        <v>205</v>
      </c>
      <c r="L503" s="6">
        <v>234.1</v>
      </c>
      <c r="M503" s="6">
        <v>80</v>
      </c>
      <c r="N503" s="55" t="s">
        <v>368</v>
      </c>
      <c r="O503" s="55"/>
    </row>
    <row r="504" ht="16.05" customHeight="1" spans="1:15">
      <c r="A504" s="6">
        <v>49688</v>
      </c>
      <c r="B504" s="170" t="s">
        <v>5394</v>
      </c>
      <c r="C504" s="41" t="s">
        <v>3450</v>
      </c>
      <c r="D504" s="41" t="s">
        <v>4309</v>
      </c>
      <c r="E504" s="41" t="s">
        <v>428</v>
      </c>
      <c r="F504" s="41" t="s">
        <v>429</v>
      </c>
      <c r="G504" s="6" t="s">
        <v>5395</v>
      </c>
      <c r="H504" s="6" t="s">
        <v>5396</v>
      </c>
      <c r="I504" s="6" t="s">
        <v>5327</v>
      </c>
      <c r="J504" s="6" t="s">
        <v>5397</v>
      </c>
      <c r="K504" s="6">
        <v>204</v>
      </c>
      <c r="L504" s="6">
        <v>37.59</v>
      </c>
      <c r="M504" s="6">
        <v>81</v>
      </c>
      <c r="N504" s="55" t="s">
        <v>368</v>
      </c>
      <c r="O504" s="55"/>
    </row>
    <row r="505" ht="16.05" customHeight="1" spans="1:15">
      <c r="A505" s="6">
        <v>60606</v>
      </c>
      <c r="B505" s="170" t="s">
        <v>5398</v>
      </c>
      <c r="C505" s="41" t="s">
        <v>3450</v>
      </c>
      <c r="D505" s="41" t="s">
        <v>4309</v>
      </c>
      <c r="E505" s="41" t="s">
        <v>428</v>
      </c>
      <c r="F505" s="41" t="s">
        <v>429</v>
      </c>
      <c r="G505" s="6" t="s">
        <v>5399</v>
      </c>
      <c r="H505" s="6" t="s">
        <v>5389</v>
      </c>
      <c r="I505" s="6" t="s">
        <v>5390</v>
      </c>
      <c r="J505" s="6" t="s">
        <v>5399</v>
      </c>
      <c r="K505" s="6">
        <v>204</v>
      </c>
      <c r="L505" s="6">
        <v>48.2</v>
      </c>
      <c r="M505" s="6">
        <v>82</v>
      </c>
      <c r="N505" s="55" t="s">
        <v>368</v>
      </c>
      <c r="O505" s="55"/>
    </row>
    <row r="506" ht="16.05" customHeight="1" spans="1:15">
      <c r="A506" s="6">
        <v>60668</v>
      </c>
      <c r="B506" s="170" t="s">
        <v>5400</v>
      </c>
      <c r="C506" s="41" t="s">
        <v>3450</v>
      </c>
      <c r="D506" s="41" t="s">
        <v>4309</v>
      </c>
      <c r="E506" s="41" t="s">
        <v>428</v>
      </c>
      <c r="F506" s="41" t="s">
        <v>429</v>
      </c>
      <c r="G506" s="6" t="s">
        <v>5401</v>
      </c>
      <c r="H506" s="6" t="s">
        <v>5231</v>
      </c>
      <c r="I506" s="6" t="s">
        <v>5232</v>
      </c>
      <c r="J506" s="6" t="s">
        <v>5402</v>
      </c>
      <c r="K506" s="6">
        <v>204</v>
      </c>
      <c r="L506" s="6">
        <v>57.13</v>
      </c>
      <c r="M506" s="6">
        <v>83</v>
      </c>
      <c r="N506" s="55" t="s">
        <v>368</v>
      </c>
      <c r="O506" s="55"/>
    </row>
    <row r="507" ht="16.05" customHeight="1" spans="1:15">
      <c r="A507" s="6">
        <v>60723</v>
      </c>
      <c r="B507" s="170" t="s">
        <v>5403</v>
      </c>
      <c r="C507" s="41" t="s">
        <v>3450</v>
      </c>
      <c r="D507" s="41" t="s">
        <v>4309</v>
      </c>
      <c r="E507" s="41" t="s">
        <v>428</v>
      </c>
      <c r="F507" s="41" t="s">
        <v>429</v>
      </c>
      <c r="G507" s="6" t="s">
        <v>5404</v>
      </c>
      <c r="H507" s="6" t="s">
        <v>5205</v>
      </c>
      <c r="I507" s="6" t="s">
        <v>1475</v>
      </c>
      <c r="J507" s="6" t="s">
        <v>5405</v>
      </c>
      <c r="K507" s="6">
        <v>204</v>
      </c>
      <c r="L507" s="6">
        <v>82.22</v>
      </c>
      <c r="M507" s="6">
        <v>84</v>
      </c>
      <c r="N507" s="55" t="s">
        <v>368</v>
      </c>
      <c r="O507" s="55"/>
    </row>
    <row r="508" ht="16.05" customHeight="1" spans="1:15">
      <c r="A508" s="6">
        <v>60634</v>
      </c>
      <c r="B508" s="170" t="s">
        <v>5406</v>
      </c>
      <c r="C508" s="41" t="s">
        <v>3450</v>
      </c>
      <c r="D508" s="41" t="s">
        <v>4309</v>
      </c>
      <c r="E508" s="41" t="s">
        <v>428</v>
      </c>
      <c r="F508" s="41" t="s">
        <v>429</v>
      </c>
      <c r="G508" s="6" t="s">
        <v>5407</v>
      </c>
      <c r="H508" s="6" t="s">
        <v>5231</v>
      </c>
      <c r="I508" s="6" t="s">
        <v>5232</v>
      </c>
      <c r="J508" s="6" t="s">
        <v>5408</v>
      </c>
      <c r="K508" s="6">
        <v>199</v>
      </c>
      <c r="L508" s="6">
        <v>106.31</v>
      </c>
      <c r="M508" s="6">
        <v>85</v>
      </c>
      <c r="N508" s="55" t="s">
        <v>368</v>
      </c>
      <c r="O508" s="55"/>
    </row>
    <row r="509" ht="16.05" customHeight="1" spans="1:15">
      <c r="A509" s="6">
        <v>60474</v>
      </c>
      <c r="B509" s="170" t="s">
        <v>5409</v>
      </c>
      <c r="C509" s="41" t="s">
        <v>3450</v>
      </c>
      <c r="D509" s="41" t="s">
        <v>4309</v>
      </c>
      <c r="E509" s="41" t="s">
        <v>428</v>
      </c>
      <c r="F509" s="41" t="s">
        <v>429</v>
      </c>
      <c r="G509" s="6" t="s">
        <v>5410</v>
      </c>
      <c r="H509" s="6" t="s">
        <v>5411</v>
      </c>
      <c r="I509" s="6" t="s">
        <v>5412</v>
      </c>
      <c r="J509" s="6" t="s">
        <v>5413</v>
      </c>
      <c r="K509" s="6">
        <v>188</v>
      </c>
      <c r="L509" s="6">
        <v>28.07</v>
      </c>
      <c r="M509" s="6">
        <v>86</v>
      </c>
      <c r="N509" s="55" t="s">
        <v>368</v>
      </c>
      <c r="O509" s="55"/>
    </row>
    <row r="510" ht="16.05" customHeight="1" spans="1:15">
      <c r="A510" s="6">
        <v>60420</v>
      </c>
      <c r="B510" s="170" t="s">
        <v>5414</v>
      </c>
      <c r="C510" s="41" t="s">
        <v>3450</v>
      </c>
      <c r="D510" s="41" t="s">
        <v>4309</v>
      </c>
      <c r="E510" s="41" t="s">
        <v>428</v>
      </c>
      <c r="F510" s="41" t="s">
        <v>429</v>
      </c>
      <c r="G510" s="6" t="s">
        <v>5415</v>
      </c>
      <c r="H510" s="6" t="s">
        <v>3896</v>
      </c>
      <c r="I510" s="6" t="s">
        <v>3897</v>
      </c>
      <c r="J510" s="6" t="s">
        <v>5416</v>
      </c>
      <c r="K510" s="6">
        <v>188</v>
      </c>
      <c r="L510" s="6">
        <v>31.37</v>
      </c>
      <c r="M510" s="6">
        <v>87</v>
      </c>
      <c r="N510" s="55" t="s">
        <v>368</v>
      </c>
      <c r="O510" s="55"/>
    </row>
    <row r="511" ht="16.05" customHeight="1" spans="1:15">
      <c r="A511" s="6">
        <v>60202</v>
      </c>
      <c r="B511" s="170" t="s">
        <v>5417</v>
      </c>
      <c r="C511" s="41" t="s">
        <v>3450</v>
      </c>
      <c r="D511" s="41" t="s">
        <v>4309</v>
      </c>
      <c r="E511" s="41" t="s">
        <v>428</v>
      </c>
      <c r="F511" s="41" t="s">
        <v>429</v>
      </c>
      <c r="G511" s="6" t="s">
        <v>5418</v>
      </c>
      <c r="H511" s="6" t="s">
        <v>5419</v>
      </c>
      <c r="I511" s="6" t="s">
        <v>5420</v>
      </c>
      <c r="J511" s="6" t="s">
        <v>5421</v>
      </c>
      <c r="K511" s="6">
        <v>188</v>
      </c>
      <c r="L511" s="6">
        <v>93.68</v>
      </c>
      <c r="M511" s="6">
        <v>88</v>
      </c>
      <c r="N511" s="55" t="s">
        <v>368</v>
      </c>
      <c r="O511" s="55"/>
    </row>
    <row r="512" ht="16.05" customHeight="1" spans="1:15">
      <c r="A512" s="6">
        <v>60641</v>
      </c>
      <c r="B512" s="170" t="s">
        <v>5422</v>
      </c>
      <c r="C512" s="41" t="s">
        <v>3450</v>
      </c>
      <c r="D512" s="41" t="s">
        <v>4309</v>
      </c>
      <c r="E512" s="41" t="s">
        <v>428</v>
      </c>
      <c r="F512" s="41" t="s">
        <v>429</v>
      </c>
      <c r="G512" s="6" t="s">
        <v>5423</v>
      </c>
      <c r="H512" s="6" t="s">
        <v>5423</v>
      </c>
      <c r="I512" s="6" t="s">
        <v>5424</v>
      </c>
      <c r="J512" s="6" t="s">
        <v>5425</v>
      </c>
      <c r="K512" s="6">
        <v>182</v>
      </c>
      <c r="L512" s="6">
        <v>20.91</v>
      </c>
      <c r="M512" s="6">
        <v>89</v>
      </c>
      <c r="N512" s="55" t="s">
        <v>368</v>
      </c>
      <c r="O512" s="55"/>
    </row>
    <row r="513" ht="16.05" customHeight="1" spans="1:15">
      <c r="A513" s="6">
        <v>60238</v>
      </c>
      <c r="B513" s="170" t="s">
        <v>5426</v>
      </c>
      <c r="C513" s="41" t="s">
        <v>3450</v>
      </c>
      <c r="D513" s="41" t="s">
        <v>4309</v>
      </c>
      <c r="E513" s="41" t="s">
        <v>428</v>
      </c>
      <c r="F513" s="41" t="s">
        <v>429</v>
      </c>
      <c r="G513" s="6" t="s">
        <v>5427</v>
      </c>
      <c r="H513" s="6" t="s">
        <v>5321</v>
      </c>
      <c r="I513" s="6" t="s">
        <v>5428</v>
      </c>
      <c r="J513" s="6" t="s">
        <v>5429</v>
      </c>
      <c r="K513" s="6">
        <v>182</v>
      </c>
      <c r="L513" s="6">
        <v>31.69</v>
      </c>
      <c r="M513" s="6">
        <v>90</v>
      </c>
      <c r="N513" s="55" t="s">
        <v>368</v>
      </c>
      <c r="O513" s="55"/>
    </row>
    <row r="514" ht="16.05" customHeight="1" spans="1:15">
      <c r="A514" s="6">
        <v>60558</v>
      </c>
      <c r="B514" s="170" t="s">
        <v>5430</v>
      </c>
      <c r="C514" s="41" t="s">
        <v>3450</v>
      </c>
      <c r="D514" s="41" t="s">
        <v>4309</v>
      </c>
      <c r="E514" s="41" t="s">
        <v>428</v>
      </c>
      <c r="F514" s="41" t="s">
        <v>429</v>
      </c>
      <c r="G514" s="6" t="s">
        <v>5431</v>
      </c>
      <c r="H514" s="6" t="s">
        <v>5432</v>
      </c>
      <c r="I514" s="6" t="s">
        <v>3602</v>
      </c>
      <c r="J514" s="6" t="s">
        <v>5433</v>
      </c>
      <c r="K514" s="6">
        <v>182</v>
      </c>
      <c r="L514" s="6">
        <v>37.48</v>
      </c>
      <c r="M514" s="6">
        <v>91</v>
      </c>
      <c r="N514" s="55" t="s">
        <v>368</v>
      </c>
      <c r="O514" s="55"/>
    </row>
    <row r="515" ht="16.05" customHeight="1" spans="1:15">
      <c r="A515" s="6">
        <v>60200</v>
      </c>
      <c r="B515" s="170" t="s">
        <v>5434</v>
      </c>
      <c r="C515" s="41" t="s">
        <v>3450</v>
      </c>
      <c r="D515" s="41" t="s">
        <v>4309</v>
      </c>
      <c r="E515" s="41" t="s">
        <v>428</v>
      </c>
      <c r="F515" s="41" t="s">
        <v>429</v>
      </c>
      <c r="G515" s="6" t="s">
        <v>5435</v>
      </c>
      <c r="H515" s="6" t="s">
        <v>3911</v>
      </c>
      <c r="I515" s="6" t="s">
        <v>5436</v>
      </c>
      <c r="J515" s="6" t="s">
        <v>5437</v>
      </c>
      <c r="K515" s="6">
        <v>182</v>
      </c>
      <c r="L515" s="6">
        <v>39.53</v>
      </c>
      <c r="M515" s="6">
        <v>92</v>
      </c>
      <c r="N515" s="55" t="s">
        <v>368</v>
      </c>
      <c r="O515" s="55"/>
    </row>
    <row r="516" ht="16.05" customHeight="1" spans="1:15">
      <c r="A516" s="6">
        <v>61262</v>
      </c>
      <c r="B516" s="170" t="s">
        <v>5438</v>
      </c>
      <c r="C516" s="41" t="s">
        <v>3450</v>
      </c>
      <c r="D516" s="41" t="s">
        <v>4309</v>
      </c>
      <c r="E516" s="41" t="s">
        <v>428</v>
      </c>
      <c r="F516" s="41" t="s">
        <v>429</v>
      </c>
      <c r="G516" s="6" t="s">
        <v>5439</v>
      </c>
      <c r="H516" s="6" t="s">
        <v>5439</v>
      </c>
      <c r="I516" s="6" t="s">
        <v>5440</v>
      </c>
      <c r="J516" s="6" t="s">
        <v>5441</v>
      </c>
      <c r="K516" s="6">
        <v>182</v>
      </c>
      <c r="L516" s="6">
        <v>56.66</v>
      </c>
      <c r="M516" s="6">
        <v>93</v>
      </c>
      <c r="N516" s="55" t="s">
        <v>368</v>
      </c>
      <c r="O516" s="55"/>
    </row>
    <row r="517" ht="16.05" customHeight="1" spans="1:15">
      <c r="A517" s="6">
        <v>60377</v>
      </c>
      <c r="B517" s="170" t="s">
        <v>5442</v>
      </c>
      <c r="C517" s="41" t="s">
        <v>3450</v>
      </c>
      <c r="D517" s="41" t="s">
        <v>4309</v>
      </c>
      <c r="E517" s="41" t="s">
        <v>428</v>
      </c>
      <c r="F517" s="41" t="s">
        <v>429</v>
      </c>
      <c r="G517" s="6" t="s">
        <v>5443</v>
      </c>
      <c r="H517" s="6" t="s">
        <v>5444</v>
      </c>
      <c r="I517" s="6" t="s">
        <v>5445</v>
      </c>
      <c r="J517" s="6" t="s">
        <v>5446</v>
      </c>
      <c r="K517" s="6">
        <v>182</v>
      </c>
      <c r="L517" s="6">
        <v>91.12</v>
      </c>
      <c r="M517" s="6">
        <v>94</v>
      </c>
      <c r="N517" s="55" t="s">
        <v>368</v>
      </c>
      <c r="O517" s="55"/>
    </row>
    <row r="518" ht="16.05" customHeight="1" spans="1:15">
      <c r="A518" s="6">
        <v>60124</v>
      </c>
      <c r="B518" s="170" t="s">
        <v>5447</v>
      </c>
      <c r="C518" s="41" t="s">
        <v>3450</v>
      </c>
      <c r="D518" s="41" t="s">
        <v>4309</v>
      </c>
      <c r="E518" s="41" t="s">
        <v>428</v>
      </c>
      <c r="F518" s="41" t="s">
        <v>429</v>
      </c>
      <c r="G518" s="6" t="s">
        <v>5448</v>
      </c>
      <c r="H518" s="6" t="s">
        <v>3494</v>
      </c>
      <c r="I518" s="6" t="s">
        <v>4316</v>
      </c>
      <c r="J518" s="6" t="s">
        <v>5449</v>
      </c>
      <c r="K518" s="6">
        <v>182</v>
      </c>
      <c r="L518" s="6">
        <v>96.99</v>
      </c>
      <c r="M518" s="6">
        <v>95</v>
      </c>
      <c r="N518" s="55" t="s">
        <v>368</v>
      </c>
      <c r="O518" s="55"/>
    </row>
    <row r="519" ht="16.05" customHeight="1" spans="1:15">
      <c r="A519" s="6">
        <v>61234</v>
      </c>
      <c r="B519" s="170" t="s">
        <v>5450</v>
      </c>
      <c r="C519" s="41" t="s">
        <v>3450</v>
      </c>
      <c r="D519" s="41" t="s">
        <v>4309</v>
      </c>
      <c r="E519" s="41" t="s">
        <v>428</v>
      </c>
      <c r="F519" s="41" t="s">
        <v>429</v>
      </c>
      <c r="G519" s="6" t="s">
        <v>5173</v>
      </c>
      <c r="H519" s="6" t="s">
        <v>5173</v>
      </c>
      <c r="I519" s="6" t="s">
        <v>5351</v>
      </c>
      <c r="J519" s="6" t="s">
        <v>5451</v>
      </c>
      <c r="K519" s="6">
        <v>178</v>
      </c>
      <c r="L519" s="6">
        <v>91.52</v>
      </c>
      <c r="M519" s="6">
        <v>96</v>
      </c>
      <c r="N519" s="55" t="s">
        <v>368</v>
      </c>
      <c r="O519" s="55"/>
    </row>
    <row r="520" ht="16.05" customHeight="1" spans="1:15">
      <c r="A520" s="6">
        <v>60597</v>
      </c>
      <c r="B520" s="170" t="s">
        <v>5452</v>
      </c>
      <c r="C520" s="41" t="s">
        <v>3450</v>
      </c>
      <c r="D520" s="41" t="s">
        <v>4309</v>
      </c>
      <c r="E520" s="41" t="s">
        <v>428</v>
      </c>
      <c r="F520" s="41" t="s">
        <v>429</v>
      </c>
      <c r="G520" s="6" t="s">
        <v>5453</v>
      </c>
      <c r="H520" s="6" t="s">
        <v>5454</v>
      </c>
      <c r="I520" s="6" t="s">
        <v>5455</v>
      </c>
      <c r="J520" s="6" t="s">
        <v>5456</v>
      </c>
      <c r="K520" s="6">
        <v>176</v>
      </c>
      <c r="L520" s="6">
        <v>39.37</v>
      </c>
      <c r="M520" s="6">
        <v>97</v>
      </c>
      <c r="N520" s="55" t="s">
        <v>368</v>
      </c>
      <c r="O520" s="55"/>
    </row>
    <row r="521" ht="16.05" customHeight="1" spans="1:15">
      <c r="A521" s="6">
        <v>60533</v>
      </c>
      <c r="B521" s="170" t="s">
        <v>5457</v>
      </c>
      <c r="C521" s="41" t="s">
        <v>3450</v>
      </c>
      <c r="D521" s="41" t="s">
        <v>4309</v>
      </c>
      <c r="E521" s="41" t="s">
        <v>428</v>
      </c>
      <c r="F521" s="41" t="s">
        <v>429</v>
      </c>
      <c r="G521" s="6" t="s">
        <v>5458</v>
      </c>
      <c r="H521" s="6" t="s">
        <v>1165</v>
      </c>
      <c r="I521" s="6" t="s">
        <v>4868</v>
      </c>
      <c r="J521" s="6" t="s">
        <v>5459</v>
      </c>
      <c r="K521" s="6">
        <v>176</v>
      </c>
      <c r="L521" s="6">
        <v>58.39</v>
      </c>
      <c r="M521" s="6">
        <v>98</v>
      </c>
      <c r="N521" s="55" t="s">
        <v>368</v>
      </c>
      <c r="O521" s="55"/>
    </row>
    <row r="522" ht="16.05" customHeight="1" spans="1:15">
      <c r="A522" s="6">
        <v>60567</v>
      </c>
      <c r="B522" s="170" t="s">
        <v>5460</v>
      </c>
      <c r="C522" s="41" t="s">
        <v>3450</v>
      </c>
      <c r="D522" s="41" t="s">
        <v>4309</v>
      </c>
      <c r="E522" s="41" t="s">
        <v>428</v>
      </c>
      <c r="F522" s="41" t="s">
        <v>429</v>
      </c>
      <c r="G522" s="6" t="s">
        <v>5461</v>
      </c>
      <c r="H522" s="6" t="s">
        <v>5462</v>
      </c>
      <c r="I522" s="6" t="s">
        <v>5463</v>
      </c>
      <c r="J522" s="6" t="s">
        <v>5464</v>
      </c>
      <c r="K522" s="6">
        <v>176</v>
      </c>
      <c r="L522" s="6">
        <v>48.41</v>
      </c>
      <c r="M522" s="6">
        <v>99</v>
      </c>
      <c r="N522" s="55" t="s">
        <v>368</v>
      </c>
      <c r="O522" s="55"/>
    </row>
    <row r="523" ht="16.05" customHeight="1" spans="1:15">
      <c r="A523" s="6">
        <v>60307</v>
      </c>
      <c r="B523" s="170" t="s">
        <v>5465</v>
      </c>
      <c r="C523" s="41" t="s">
        <v>3450</v>
      </c>
      <c r="D523" s="41" t="s">
        <v>4309</v>
      </c>
      <c r="E523" s="41" t="s">
        <v>428</v>
      </c>
      <c r="F523" s="41" t="s">
        <v>429</v>
      </c>
      <c r="G523" s="6" t="s">
        <v>5466</v>
      </c>
      <c r="H523" s="6" t="s">
        <v>5084</v>
      </c>
      <c r="I523" s="6" t="s">
        <v>5085</v>
      </c>
      <c r="J523" s="6" t="s">
        <v>5467</v>
      </c>
      <c r="K523" s="6">
        <v>176</v>
      </c>
      <c r="L523" s="6">
        <v>49.89</v>
      </c>
      <c r="M523" s="6">
        <v>100</v>
      </c>
      <c r="N523" s="55" t="s">
        <v>368</v>
      </c>
      <c r="O523" s="55"/>
    </row>
    <row r="524" ht="16.05" customHeight="1" spans="1:15">
      <c r="A524" s="6">
        <v>60364</v>
      </c>
      <c r="B524" s="170" t="s">
        <v>5468</v>
      </c>
      <c r="C524" s="41" t="s">
        <v>3450</v>
      </c>
      <c r="D524" s="41" t="s">
        <v>4309</v>
      </c>
      <c r="E524" s="41" t="s">
        <v>428</v>
      </c>
      <c r="F524" s="41" t="s">
        <v>429</v>
      </c>
      <c r="G524" s="6" t="s">
        <v>5469</v>
      </c>
      <c r="H524" s="6" t="s">
        <v>3896</v>
      </c>
      <c r="I524" s="6" t="s">
        <v>3943</v>
      </c>
      <c r="J524" s="6" t="s">
        <v>5470</v>
      </c>
      <c r="K524" s="6">
        <v>176</v>
      </c>
      <c r="L524" s="6">
        <v>53.64</v>
      </c>
      <c r="M524" s="6">
        <v>101</v>
      </c>
      <c r="N524" s="55" t="s">
        <v>368</v>
      </c>
      <c r="O524" s="55"/>
    </row>
    <row r="525" ht="16.05" customHeight="1" spans="1:15">
      <c r="A525" s="6">
        <v>60305</v>
      </c>
      <c r="B525" s="170" t="s">
        <v>5471</v>
      </c>
      <c r="C525" s="41" t="s">
        <v>3450</v>
      </c>
      <c r="D525" s="41" t="s">
        <v>4309</v>
      </c>
      <c r="E525" s="41" t="s">
        <v>428</v>
      </c>
      <c r="F525" s="41" t="s">
        <v>429</v>
      </c>
      <c r="G525" s="6" t="s">
        <v>5472</v>
      </c>
      <c r="H525" s="6" t="s">
        <v>5473</v>
      </c>
      <c r="I525" s="6" t="s">
        <v>5474</v>
      </c>
      <c r="J525" s="6" t="s">
        <v>5475</v>
      </c>
      <c r="K525" s="6">
        <v>176</v>
      </c>
      <c r="L525" s="6">
        <v>51.65</v>
      </c>
      <c r="M525" s="6">
        <v>102</v>
      </c>
      <c r="N525" s="55" t="s">
        <v>368</v>
      </c>
      <c r="O525" s="55"/>
    </row>
    <row r="526" ht="16.05" customHeight="1" spans="1:15">
      <c r="A526" s="6">
        <v>60196</v>
      </c>
      <c r="B526" s="170" t="s">
        <v>5476</v>
      </c>
      <c r="C526" s="41" t="s">
        <v>3450</v>
      </c>
      <c r="D526" s="41" t="s">
        <v>4309</v>
      </c>
      <c r="E526" s="41" t="s">
        <v>428</v>
      </c>
      <c r="F526" s="41" t="s">
        <v>429</v>
      </c>
      <c r="G526" s="6" t="s">
        <v>5477</v>
      </c>
      <c r="H526" s="6" t="s">
        <v>5478</v>
      </c>
      <c r="I526" s="6" t="s">
        <v>5479</v>
      </c>
      <c r="J526" s="6" t="s">
        <v>5480</v>
      </c>
      <c r="K526" s="6">
        <v>176</v>
      </c>
      <c r="L526" s="6">
        <v>17.71</v>
      </c>
      <c r="M526" s="6">
        <v>103</v>
      </c>
      <c r="N526" s="55" t="s">
        <v>368</v>
      </c>
      <c r="O526" s="55"/>
    </row>
    <row r="527" ht="16.05" customHeight="1" spans="1:15">
      <c r="A527" s="6">
        <v>60126</v>
      </c>
      <c r="B527" s="170" t="s">
        <v>5481</v>
      </c>
      <c r="C527" s="41" t="s">
        <v>3450</v>
      </c>
      <c r="D527" s="41" t="s">
        <v>4309</v>
      </c>
      <c r="E527" s="41" t="s">
        <v>428</v>
      </c>
      <c r="F527" s="41" t="s">
        <v>429</v>
      </c>
      <c r="G527" s="6" t="s">
        <v>5482</v>
      </c>
      <c r="H527" s="6" t="s">
        <v>3494</v>
      </c>
      <c r="I527" s="6" t="s">
        <v>4316</v>
      </c>
      <c r="J527" s="6" t="s">
        <v>5483</v>
      </c>
      <c r="K527" s="6">
        <v>171</v>
      </c>
      <c r="L527" s="6">
        <v>56.81</v>
      </c>
      <c r="M527" s="6">
        <v>104</v>
      </c>
      <c r="N527" s="55" t="s">
        <v>368</v>
      </c>
      <c r="O527" s="55"/>
    </row>
    <row r="528" ht="16.05" customHeight="1" spans="1:15">
      <c r="A528" s="6">
        <v>60237</v>
      </c>
      <c r="B528" s="170" t="s">
        <v>5484</v>
      </c>
      <c r="C528" s="41" t="s">
        <v>3450</v>
      </c>
      <c r="D528" s="41" t="s">
        <v>4309</v>
      </c>
      <c r="E528" s="41" t="s">
        <v>428</v>
      </c>
      <c r="F528" s="41" t="s">
        <v>429</v>
      </c>
      <c r="G528" s="6" t="s">
        <v>5485</v>
      </c>
      <c r="H528" s="6" t="s">
        <v>5376</v>
      </c>
      <c r="I528" s="6" t="s">
        <v>5377</v>
      </c>
      <c r="J528" s="6" t="s">
        <v>5486</v>
      </c>
      <c r="K528" s="6">
        <v>171</v>
      </c>
      <c r="L528" s="6">
        <v>64.4</v>
      </c>
      <c r="M528" s="6">
        <v>105</v>
      </c>
      <c r="N528" s="55" t="s">
        <v>368</v>
      </c>
      <c r="O528" s="55"/>
    </row>
    <row r="529" ht="16.05" customHeight="1" spans="1:15">
      <c r="A529" s="6">
        <v>60586</v>
      </c>
      <c r="B529" s="170" t="s">
        <v>5487</v>
      </c>
      <c r="C529" s="41" t="s">
        <v>3450</v>
      </c>
      <c r="D529" s="41" t="s">
        <v>4309</v>
      </c>
      <c r="E529" s="41" t="s">
        <v>428</v>
      </c>
      <c r="F529" s="41" t="s">
        <v>429</v>
      </c>
      <c r="G529" s="6" t="s">
        <v>5488</v>
      </c>
      <c r="H529" s="6" t="s">
        <v>5489</v>
      </c>
      <c r="I529" s="6" t="s">
        <v>5490</v>
      </c>
      <c r="J529" s="6" t="s">
        <v>5491</v>
      </c>
      <c r="K529" s="6">
        <v>166</v>
      </c>
      <c r="L529" s="6">
        <v>171.51</v>
      </c>
      <c r="M529" s="6">
        <v>106</v>
      </c>
      <c r="N529" s="55" t="s">
        <v>368</v>
      </c>
      <c r="O529" s="55"/>
    </row>
    <row r="530" ht="16.05" customHeight="1" spans="1:15">
      <c r="A530" s="6">
        <v>60433</v>
      </c>
      <c r="B530" s="170" t="s">
        <v>5492</v>
      </c>
      <c r="C530" s="41" t="s">
        <v>3450</v>
      </c>
      <c r="D530" s="41" t="s">
        <v>4309</v>
      </c>
      <c r="E530" s="41" t="s">
        <v>428</v>
      </c>
      <c r="F530" s="41" t="s">
        <v>429</v>
      </c>
      <c r="G530" s="6" t="s">
        <v>5493</v>
      </c>
      <c r="H530" s="6" t="s">
        <v>5494</v>
      </c>
      <c r="I530" s="6" t="s">
        <v>4953</v>
      </c>
      <c r="J530" s="6" t="s">
        <v>5495</v>
      </c>
      <c r="K530" s="6">
        <v>156</v>
      </c>
      <c r="L530" s="6">
        <v>176.12</v>
      </c>
      <c r="M530" s="6">
        <v>107</v>
      </c>
      <c r="N530" s="55" t="s">
        <v>368</v>
      </c>
      <c r="O530" s="55"/>
    </row>
    <row r="531" ht="16.05" customHeight="1" spans="1:15">
      <c r="A531" s="6">
        <v>60208</v>
      </c>
      <c r="B531" s="170" t="s">
        <v>5496</v>
      </c>
      <c r="C531" s="41" t="s">
        <v>3450</v>
      </c>
      <c r="D531" s="41" t="s">
        <v>4309</v>
      </c>
      <c r="E531" s="41" t="s">
        <v>428</v>
      </c>
      <c r="F531" s="41" t="s">
        <v>429</v>
      </c>
      <c r="G531" s="6" t="s">
        <v>5497</v>
      </c>
      <c r="H531" s="6" t="s">
        <v>5498</v>
      </c>
      <c r="I531" s="6" t="s">
        <v>5499</v>
      </c>
      <c r="J531" s="6" t="s">
        <v>5500</v>
      </c>
      <c r="K531" s="6">
        <v>150</v>
      </c>
      <c r="L531" s="6">
        <v>97.41</v>
      </c>
      <c r="M531" s="6">
        <v>108</v>
      </c>
      <c r="N531" s="55" t="s">
        <v>368</v>
      </c>
      <c r="O531" s="55"/>
    </row>
    <row r="532" ht="16.05" customHeight="1" spans="1:15">
      <c r="A532" s="15">
        <v>47310</v>
      </c>
      <c r="B532" s="177" t="s">
        <v>5501</v>
      </c>
      <c r="C532" s="163" t="s">
        <v>3450</v>
      </c>
      <c r="D532" s="163" t="s">
        <v>4309</v>
      </c>
      <c r="E532" s="163" t="s">
        <v>428</v>
      </c>
      <c r="F532" s="163" t="s">
        <v>429</v>
      </c>
      <c r="G532" s="15" t="s">
        <v>5502</v>
      </c>
      <c r="H532" s="15" t="s">
        <v>5503</v>
      </c>
      <c r="I532" s="15" t="s">
        <v>5504</v>
      </c>
      <c r="J532" s="15" t="s">
        <v>5505</v>
      </c>
      <c r="K532" s="15">
        <v>144</v>
      </c>
      <c r="L532" s="15">
        <v>143.15</v>
      </c>
      <c r="M532" s="6">
        <v>109</v>
      </c>
      <c r="N532" s="55" t="s">
        <v>368</v>
      </c>
      <c r="O532" s="55"/>
    </row>
    <row r="533" ht="16.05" customHeight="1" spans="1:15">
      <c r="A533" s="6">
        <v>60158</v>
      </c>
      <c r="B533" s="170" t="s">
        <v>5506</v>
      </c>
      <c r="C533" s="41" t="s">
        <v>3450</v>
      </c>
      <c r="D533" s="41" t="s">
        <v>4309</v>
      </c>
      <c r="E533" s="41" t="s">
        <v>428</v>
      </c>
      <c r="F533" s="41" t="s">
        <v>429</v>
      </c>
      <c r="G533" s="6" t="s">
        <v>5507</v>
      </c>
      <c r="H533" s="6" t="s">
        <v>3689</v>
      </c>
      <c r="I533" s="6" t="s">
        <v>3690</v>
      </c>
      <c r="J533" s="6" t="s">
        <v>5508</v>
      </c>
      <c r="K533" s="6">
        <v>144</v>
      </c>
      <c r="L533" s="6">
        <v>51.55</v>
      </c>
      <c r="M533" s="6">
        <v>110</v>
      </c>
      <c r="N533" s="55" t="s">
        <v>368</v>
      </c>
      <c r="O533" s="55"/>
    </row>
    <row r="534" ht="16.05" customHeight="1" spans="1:15">
      <c r="A534" s="6">
        <v>60601</v>
      </c>
      <c r="B534" s="170" t="s">
        <v>5509</v>
      </c>
      <c r="C534" s="41" t="s">
        <v>3450</v>
      </c>
      <c r="D534" s="41" t="s">
        <v>4309</v>
      </c>
      <c r="E534" s="41" t="s">
        <v>428</v>
      </c>
      <c r="F534" s="41" t="s">
        <v>429</v>
      </c>
      <c r="G534" s="6" t="s">
        <v>5510</v>
      </c>
      <c r="H534" s="6" t="s">
        <v>5276</v>
      </c>
      <c r="I534" s="6" t="s">
        <v>3796</v>
      </c>
      <c r="J534" s="6" t="s">
        <v>5511</v>
      </c>
      <c r="K534" s="6">
        <v>129</v>
      </c>
      <c r="L534" s="6">
        <v>176.98</v>
      </c>
      <c r="M534" s="6">
        <v>111</v>
      </c>
      <c r="N534" s="55" t="s">
        <v>368</v>
      </c>
      <c r="O534" s="55"/>
    </row>
    <row r="535" ht="16.05" customHeight="1" spans="1:15">
      <c r="A535" s="6">
        <v>60354</v>
      </c>
      <c r="B535" s="170" t="s">
        <v>5512</v>
      </c>
      <c r="C535" s="41" t="s">
        <v>3450</v>
      </c>
      <c r="D535" s="41" t="s">
        <v>4309</v>
      </c>
      <c r="E535" s="41" t="s">
        <v>428</v>
      </c>
      <c r="F535" s="41" t="s">
        <v>429</v>
      </c>
      <c r="G535" s="6" t="s">
        <v>4875</v>
      </c>
      <c r="H535" s="6" t="s">
        <v>5513</v>
      </c>
      <c r="I535" s="6" t="s">
        <v>5514</v>
      </c>
      <c r="J535" s="6" t="s">
        <v>5515</v>
      </c>
      <c r="K535" s="6">
        <v>128</v>
      </c>
      <c r="L535" s="6">
        <v>41.38</v>
      </c>
      <c r="M535" s="6">
        <v>112</v>
      </c>
      <c r="N535" s="55" t="s">
        <v>368</v>
      </c>
      <c r="O535" s="55"/>
    </row>
    <row r="536" ht="16.05" customHeight="1" spans="1:15">
      <c r="A536" s="6">
        <v>60268</v>
      </c>
      <c r="B536" s="170" t="s">
        <v>5516</v>
      </c>
      <c r="C536" s="41" t="s">
        <v>3450</v>
      </c>
      <c r="D536" s="41" t="s">
        <v>4309</v>
      </c>
      <c r="E536" s="41" t="s">
        <v>428</v>
      </c>
      <c r="F536" s="41" t="s">
        <v>429</v>
      </c>
      <c r="G536" s="6" t="s">
        <v>5517</v>
      </c>
      <c r="H536" s="6" t="s">
        <v>5518</v>
      </c>
      <c r="I536" s="6" t="s">
        <v>1475</v>
      </c>
      <c r="J536" s="6" t="s">
        <v>5519</v>
      </c>
      <c r="K536" s="6">
        <v>128</v>
      </c>
      <c r="L536" s="6">
        <v>76.52</v>
      </c>
      <c r="M536" s="6">
        <v>113</v>
      </c>
      <c r="N536" s="55" t="s">
        <v>368</v>
      </c>
      <c r="O536" s="55"/>
    </row>
    <row r="537" ht="16.05" customHeight="1" spans="1:15">
      <c r="A537" s="6">
        <v>60191</v>
      </c>
      <c r="B537" s="170" t="s">
        <v>5520</v>
      </c>
      <c r="C537" s="41" t="s">
        <v>3450</v>
      </c>
      <c r="D537" s="41" t="s">
        <v>4309</v>
      </c>
      <c r="E537" s="41" t="s">
        <v>428</v>
      </c>
      <c r="F537" s="41" t="s">
        <v>429</v>
      </c>
      <c r="G537" s="6" t="s">
        <v>5521</v>
      </c>
      <c r="H537" s="6" t="s">
        <v>5522</v>
      </c>
      <c r="I537" s="6" t="s">
        <v>5523</v>
      </c>
      <c r="J537" s="6" t="s">
        <v>5524</v>
      </c>
      <c r="K537" s="6">
        <v>128</v>
      </c>
      <c r="L537" s="6">
        <v>24.99</v>
      </c>
      <c r="M537" s="6">
        <v>114</v>
      </c>
      <c r="N537" s="55" t="s">
        <v>368</v>
      </c>
      <c r="O537" s="55"/>
    </row>
    <row r="538" ht="16.05" customHeight="1" spans="1:15">
      <c r="A538" s="6">
        <v>60134</v>
      </c>
      <c r="B538" s="170" t="s">
        <v>5525</v>
      </c>
      <c r="C538" s="41" t="s">
        <v>3450</v>
      </c>
      <c r="D538" s="41" t="s">
        <v>4309</v>
      </c>
      <c r="E538" s="41" t="s">
        <v>428</v>
      </c>
      <c r="F538" s="41" t="s">
        <v>429</v>
      </c>
      <c r="G538" s="6" t="s">
        <v>5526</v>
      </c>
      <c r="H538" s="6" t="s">
        <v>3494</v>
      </c>
      <c r="I538" s="6" t="s">
        <v>4316</v>
      </c>
      <c r="J538" s="6" t="s">
        <v>5527</v>
      </c>
      <c r="K538" s="6">
        <v>122</v>
      </c>
      <c r="L538" s="6">
        <v>50.42</v>
      </c>
      <c r="M538" s="6">
        <v>115</v>
      </c>
      <c r="N538" s="55" t="s">
        <v>368</v>
      </c>
      <c r="O538" s="55"/>
    </row>
    <row r="539" ht="16.05" customHeight="1" spans="1:15">
      <c r="A539" s="6">
        <v>60154</v>
      </c>
      <c r="B539" s="170" t="s">
        <v>5528</v>
      </c>
      <c r="C539" s="41" t="s">
        <v>3450</v>
      </c>
      <c r="D539" s="41" t="s">
        <v>4309</v>
      </c>
      <c r="E539" s="41" t="s">
        <v>428</v>
      </c>
      <c r="F539" s="41" t="s">
        <v>429</v>
      </c>
      <c r="G539" s="6" t="s">
        <v>5529</v>
      </c>
      <c r="H539" s="6" t="s">
        <v>4841</v>
      </c>
      <c r="I539" s="6" t="s">
        <v>4842</v>
      </c>
      <c r="J539" s="6" t="s">
        <v>5530</v>
      </c>
      <c r="K539" s="6">
        <v>122</v>
      </c>
      <c r="L539" s="6">
        <v>54.13</v>
      </c>
      <c r="M539" s="6">
        <v>116</v>
      </c>
      <c r="N539" s="55" t="s">
        <v>368</v>
      </c>
      <c r="O539" s="55"/>
    </row>
    <row r="540" ht="16.05" customHeight="1" spans="1:15">
      <c r="A540" s="6">
        <v>60408</v>
      </c>
      <c r="B540" s="170" t="s">
        <v>5531</v>
      </c>
      <c r="C540" s="41" t="s">
        <v>3450</v>
      </c>
      <c r="D540" s="41" t="s">
        <v>4309</v>
      </c>
      <c r="E540" s="41" t="s">
        <v>428</v>
      </c>
      <c r="F540" s="41" t="s">
        <v>429</v>
      </c>
      <c r="G540" s="6" t="s">
        <v>5532</v>
      </c>
      <c r="H540" s="6" t="s">
        <v>5276</v>
      </c>
      <c r="I540" s="6" t="s">
        <v>5277</v>
      </c>
      <c r="J540" s="6" t="s">
        <v>5533</v>
      </c>
      <c r="K540" s="6">
        <v>122</v>
      </c>
      <c r="L540" s="6">
        <v>18.07</v>
      </c>
      <c r="M540" s="6">
        <v>117</v>
      </c>
      <c r="N540" s="55" t="s">
        <v>368</v>
      </c>
      <c r="O540" s="55"/>
    </row>
    <row r="541" ht="16.05" customHeight="1" spans="1:15">
      <c r="A541" s="6">
        <v>60508</v>
      </c>
      <c r="B541" s="170" t="s">
        <v>5534</v>
      </c>
      <c r="C541" s="41" t="s">
        <v>3450</v>
      </c>
      <c r="D541" s="41" t="s">
        <v>4309</v>
      </c>
      <c r="E541" s="41" t="s">
        <v>428</v>
      </c>
      <c r="F541" s="41" t="s">
        <v>429</v>
      </c>
      <c r="G541" s="6" t="s">
        <v>5535</v>
      </c>
      <c r="H541" s="6" t="s">
        <v>5411</v>
      </c>
      <c r="I541" s="6" t="s">
        <v>5412</v>
      </c>
      <c r="J541" s="6" t="s">
        <v>5536</v>
      </c>
      <c r="K541" s="6">
        <v>122</v>
      </c>
      <c r="L541" s="6">
        <v>60.5</v>
      </c>
      <c r="M541" s="6">
        <v>118</v>
      </c>
      <c r="N541" s="55" t="s">
        <v>368</v>
      </c>
      <c r="O541" s="55"/>
    </row>
    <row r="542" ht="16.05" customHeight="1" spans="1:15">
      <c r="A542" s="6">
        <v>60667</v>
      </c>
      <c r="B542" s="170" t="s">
        <v>5537</v>
      </c>
      <c r="C542" s="41" t="s">
        <v>3450</v>
      </c>
      <c r="D542" s="41" t="s">
        <v>4309</v>
      </c>
      <c r="E542" s="41" t="s">
        <v>428</v>
      </c>
      <c r="F542" s="41" t="s">
        <v>429</v>
      </c>
      <c r="G542" s="6" t="s">
        <v>5538</v>
      </c>
      <c r="H542" s="6" t="s">
        <v>4442</v>
      </c>
      <c r="I542" s="6" t="s">
        <v>5539</v>
      </c>
      <c r="J542" s="6" t="s">
        <v>5540</v>
      </c>
      <c r="K542" s="6">
        <v>116</v>
      </c>
      <c r="L542" s="6">
        <v>18.32</v>
      </c>
      <c r="M542" s="6">
        <v>119</v>
      </c>
      <c r="N542" s="55" t="s">
        <v>368</v>
      </c>
      <c r="O542" s="55"/>
    </row>
    <row r="543" ht="16.05" customHeight="1" spans="1:15">
      <c r="A543" s="6">
        <v>60218</v>
      </c>
      <c r="B543" s="170" t="s">
        <v>5541</v>
      </c>
      <c r="C543" s="41" t="s">
        <v>3450</v>
      </c>
      <c r="D543" s="41" t="s">
        <v>4309</v>
      </c>
      <c r="E543" s="41" t="s">
        <v>428</v>
      </c>
      <c r="F543" s="41" t="s">
        <v>429</v>
      </c>
      <c r="G543" s="6" t="s">
        <v>5542</v>
      </c>
      <c r="H543" s="6" t="s">
        <v>3670</v>
      </c>
      <c r="I543" s="6" t="s">
        <v>3671</v>
      </c>
      <c r="J543" s="6" t="s">
        <v>5543</v>
      </c>
      <c r="K543" s="6">
        <v>116</v>
      </c>
      <c r="L543" s="6">
        <v>18.97</v>
      </c>
      <c r="M543" s="6">
        <v>120</v>
      </c>
      <c r="N543" s="55" t="s">
        <v>368</v>
      </c>
      <c r="O543" s="55"/>
    </row>
    <row r="544" ht="16.05" customHeight="1" spans="1:15">
      <c r="A544" s="6">
        <v>60260</v>
      </c>
      <c r="B544" s="170" t="s">
        <v>5544</v>
      </c>
      <c r="C544" s="41" t="s">
        <v>3450</v>
      </c>
      <c r="D544" s="41" t="s">
        <v>4309</v>
      </c>
      <c r="E544" s="41" t="s">
        <v>428</v>
      </c>
      <c r="F544" s="41" t="s">
        <v>429</v>
      </c>
      <c r="G544" s="6" t="s">
        <v>5545</v>
      </c>
      <c r="H544" s="6" t="s">
        <v>3670</v>
      </c>
      <c r="I544" s="6" t="s">
        <v>3671</v>
      </c>
      <c r="J544" s="6" t="s">
        <v>5546</v>
      </c>
      <c r="K544" s="6">
        <v>116</v>
      </c>
      <c r="L544" s="6">
        <v>25.75</v>
      </c>
      <c r="M544" s="6">
        <v>121</v>
      </c>
      <c r="N544" s="55" t="s">
        <v>368</v>
      </c>
      <c r="O544" s="55"/>
    </row>
    <row r="545" ht="16.05" customHeight="1" spans="1:15">
      <c r="A545" s="6">
        <v>60160</v>
      </c>
      <c r="B545" s="170" t="s">
        <v>5547</v>
      </c>
      <c r="C545" s="41" t="s">
        <v>3450</v>
      </c>
      <c r="D545" s="41" t="s">
        <v>4309</v>
      </c>
      <c r="E545" s="41" t="s">
        <v>428</v>
      </c>
      <c r="F545" s="41" t="s">
        <v>429</v>
      </c>
      <c r="G545" s="6" t="s">
        <v>5548</v>
      </c>
      <c r="H545" s="6" t="s">
        <v>3689</v>
      </c>
      <c r="I545" s="6" t="s">
        <v>3690</v>
      </c>
      <c r="J545" s="6" t="s">
        <v>5549</v>
      </c>
      <c r="K545" s="6">
        <v>116</v>
      </c>
      <c r="L545" s="6">
        <v>47.45</v>
      </c>
      <c r="M545" s="6">
        <v>122</v>
      </c>
      <c r="N545" s="55" t="s">
        <v>368</v>
      </c>
      <c r="O545" s="55"/>
    </row>
    <row r="546" ht="16.05" customHeight="1" spans="1:15">
      <c r="A546" s="6">
        <v>60462</v>
      </c>
      <c r="B546" s="170" t="s">
        <v>5550</v>
      </c>
      <c r="C546" s="41" t="s">
        <v>3450</v>
      </c>
      <c r="D546" s="41" t="s">
        <v>4309</v>
      </c>
      <c r="E546" s="41" t="s">
        <v>428</v>
      </c>
      <c r="F546" s="41" t="s">
        <v>429</v>
      </c>
      <c r="G546" s="6" t="s">
        <v>5551</v>
      </c>
      <c r="H546" s="6" t="s">
        <v>3896</v>
      </c>
      <c r="I546" s="6" t="s">
        <v>5254</v>
      </c>
      <c r="J546" s="6" t="s">
        <v>5552</v>
      </c>
      <c r="K546" s="6">
        <v>111</v>
      </c>
      <c r="L546" s="6">
        <v>103.31</v>
      </c>
      <c r="M546" s="6">
        <v>123</v>
      </c>
      <c r="N546" s="55" t="s">
        <v>368</v>
      </c>
      <c r="O546" s="55"/>
    </row>
    <row r="547" ht="16.05" customHeight="1" spans="1:15">
      <c r="A547" s="6">
        <v>60253</v>
      </c>
      <c r="B547" s="170" t="s">
        <v>5553</v>
      </c>
      <c r="C547" s="41" t="s">
        <v>3450</v>
      </c>
      <c r="D547" s="41" t="s">
        <v>4309</v>
      </c>
      <c r="E547" s="41" t="s">
        <v>428</v>
      </c>
      <c r="F547" s="41" t="s">
        <v>429</v>
      </c>
      <c r="G547" s="6" t="s">
        <v>5554</v>
      </c>
      <c r="H547" s="6" t="s">
        <v>3670</v>
      </c>
      <c r="I547" s="6" t="s">
        <v>3671</v>
      </c>
      <c r="J547" s="6" t="s">
        <v>5555</v>
      </c>
      <c r="K547" s="6">
        <v>111</v>
      </c>
      <c r="L547" s="6">
        <v>86.23</v>
      </c>
      <c r="M547" s="6">
        <v>124</v>
      </c>
      <c r="N547" s="55" t="s">
        <v>368</v>
      </c>
      <c r="O547" s="55"/>
    </row>
    <row r="548" ht="16.05" customHeight="1" spans="1:15">
      <c r="A548" s="6">
        <v>60289</v>
      </c>
      <c r="B548" s="170" t="s">
        <v>5556</v>
      </c>
      <c r="C548" s="41" t="s">
        <v>3450</v>
      </c>
      <c r="D548" s="41" t="s">
        <v>4309</v>
      </c>
      <c r="E548" s="41" t="s">
        <v>428</v>
      </c>
      <c r="F548" s="41" t="s">
        <v>429</v>
      </c>
      <c r="G548" s="6" t="s">
        <v>5557</v>
      </c>
      <c r="H548" s="6" t="s">
        <v>4278</v>
      </c>
      <c r="I548" s="6" t="s">
        <v>4279</v>
      </c>
      <c r="J548" s="6" t="s">
        <v>5558</v>
      </c>
      <c r="K548" s="6">
        <v>110</v>
      </c>
      <c r="L548" s="6">
        <v>8.96</v>
      </c>
      <c r="M548" s="6">
        <v>125</v>
      </c>
      <c r="N548" s="55" t="s">
        <v>368</v>
      </c>
      <c r="O548" s="55"/>
    </row>
    <row r="549" ht="16.05" customHeight="1" spans="1:15">
      <c r="A549" s="6">
        <v>60300</v>
      </c>
      <c r="B549" s="170" t="s">
        <v>5559</v>
      </c>
      <c r="C549" s="41" t="s">
        <v>3450</v>
      </c>
      <c r="D549" s="41" t="s">
        <v>4309</v>
      </c>
      <c r="E549" s="41" t="s">
        <v>428</v>
      </c>
      <c r="F549" s="41" t="s">
        <v>429</v>
      </c>
      <c r="G549" s="6" t="s">
        <v>5560</v>
      </c>
      <c r="H549" s="6" t="s">
        <v>5205</v>
      </c>
      <c r="I549" s="6" t="s">
        <v>1475</v>
      </c>
      <c r="J549" s="6" t="s">
        <v>5561</v>
      </c>
      <c r="K549" s="6">
        <v>110</v>
      </c>
      <c r="L549" s="6">
        <v>14.17</v>
      </c>
      <c r="M549" s="6">
        <v>126</v>
      </c>
      <c r="N549" s="55" t="s">
        <v>368</v>
      </c>
      <c r="O549" s="55"/>
    </row>
    <row r="550" ht="16.05" customHeight="1" spans="1:15">
      <c r="A550" s="6">
        <v>60242</v>
      </c>
      <c r="B550" s="170" t="s">
        <v>5562</v>
      </c>
      <c r="C550" s="41" t="s">
        <v>3450</v>
      </c>
      <c r="D550" s="41" t="s">
        <v>4309</v>
      </c>
      <c r="E550" s="41" t="s">
        <v>428</v>
      </c>
      <c r="F550" s="41" t="s">
        <v>429</v>
      </c>
      <c r="G550" s="6" t="s">
        <v>5563</v>
      </c>
      <c r="H550" s="6" t="s">
        <v>5376</v>
      </c>
      <c r="I550" s="6" t="s">
        <v>5377</v>
      </c>
      <c r="J550" s="6" t="s">
        <v>5564</v>
      </c>
      <c r="K550" s="6">
        <v>50</v>
      </c>
      <c r="L550" s="6">
        <v>8.81</v>
      </c>
      <c r="M550" s="6">
        <v>127</v>
      </c>
      <c r="N550" s="55" t="s">
        <v>368</v>
      </c>
      <c r="O550" s="55"/>
    </row>
    <row r="551" ht="16.05" customHeight="1" spans="1:15">
      <c r="A551" s="41" t="s">
        <v>5565</v>
      </c>
      <c r="B551" s="170"/>
      <c r="C551" s="41"/>
      <c r="D551" s="41"/>
      <c r="E551" s="41"/>
      <c r="F551" s="41"/>
      <c r="G551" s="6"/>
      <c r="H551" s="6"/>
      <c r="I551" s="6"/>
      <c r="J551" s="6"/>
      <c r="K551" s="6"/>
      <c r="L551" s="6"/>
      <c r="M551" s="6"/>
      <c r="N551" s="55"/>
      <c r="O551" s="55"/>
    </row>
    <row r="552" ht="16.05" customHeight="1" spans="1:15">
      <c r="A552" s="6">
        <v>60909</v>
      </c>
      <c r="B552" s="170" t="s">
        <v>5566</v>
      </c>
      <c r="C552" s="41" t="s">
        <v>3450</v>
      </c>
      <c r="D552" s="41" t="s">
        <v>4309</v>
      </c>
      <c r="E552" s="41" t="s">
        <v>428</v>
      </c>
      <c r="F552" s="41" t="s">
        <v>429</v>
      </c>
      <c r="G552" s="6" t="s">
        <v>5567</v>
      </c>
      <c r="H552" s="6" t="s">
        <v>5258</v>
      </c>
      <c r="I552" s="6" t="s">
        <v>5568</v>
      </c>
      <c r="J552" s="6" t="s">
        <v>5569</v>
      </c>
      <c r="K552" s="6">
        <v>450</v>
      </c>
      <c r="L552" s="6">
        <v>79</v>
      </c>
      <c r="M552" s="6">
        <v>1</v>
      </c>
      <c r="N552" s="9" t="s">
        <v>298</v>
      </c>
      <c r="O552" s="55" t="s">
        <v>299</v>
      </c>
    </row>
    <row r="553" ht="16.05" customHeight="1" spans="1:15">
      <c r="A553" s="6">
        <v>48988</v>
      </c>
      <c r="B553" s="170" t="s">
        <v>5570</v>
      </c>
      <c r="C553" s="41" t="s">
        <v>3450</v>
      </c>
      <c r="D553" s="41" t="s">
        <v>4309</v>
      </c>
      <c r="E553" s="41" t="s">
        <v>428</v>
      </c>
      <c r="F553" s="41" t="s">
        <v>429</v>
      </c>
      <c r="G553" s="6" t="s">
        <v>5571</v>
      </c>
      <c r="H553" s="6" t="s">
        <v>5572</v>
      </c>
      <c r="I553" s="6" t="s">
        <v>5573</v>
      </c>
      <c r="J553" s="6" t="s">
        <v>5574</v>
      </c>
      <c r="K553" s="6">
        <v>450</v>
      </c>
      <c r="L553" s="6">
        <v>115.04</v>
      </c>
      <c r="M553" s="6">
        <v>2</v>
      </c>
      <c r="N553" s="9" t="s">
        <v>311</v>
      </c>
      <c r="O553" s="55" t="s">
        <v>299</v>
      </c>
    </row>
    <row r="554" ht="16.05" customHeight="1" spans="1:15">
      <c r="A554" s="6">
        <v>60714</v>
      </c>
      <c r="B554" s="170" t="s">
        <v>5575</v>
      </c>
      <c r="C554" s="41" t="s">
        <v>3450</v>
      </c>
      <c r="D554" s="41" t="s">
        <v>4309</v>
      </c>
      <c r="E554" s="41" t="s">
        <v>428</v>
      </c>
      <c r="F554" s="41" t="s">
        <v>429</v>
      </c>
      <c r="G554" s="6" t="s">
        <v>5576</v>
      </c>
      <c r="H554" s="6" t="s">
        <v>4854</v>
      </c>
      <c r="I554" s="6" t="s">
        <v>4855</v>
      </c>
      <c r="J554" s="6" t="s">
        <v>5577</v>
      </c>
      <c r="K554" s="6">
        <v>440</v>
      </c>
      <c r="L554" s="6">
        <v>66.77</v>
      </c>
      <c r="M554" s="6">
        <v>3</v>
      </c>
      <c r="N554" s="9" t="s">
        <v>322</v>
      </c>
      <c r="O554" s="55" t="s">
        <v>299</v>
      </c>
    </row>
    <row r="555" ht="16.05" customHeight="1" spans="1:15">
      <c r="A555" s="6">
        <v>60709</v>
      </c>
      <c r="B555" s="170" t="s">
        <v>5578</v>
      </c>
      <c r="C555" s="41" t="s">
        <v>3450</v>
      </c>
      <c r="D555" s="41" t="s">
        <v>4309</v>
      </c>
      <c r="E555" s="41" t="s">
        <v>428</v>
      </c>
      <c r="F555" s="41" t="s">
        <v>429</v>
      </c>
      <c r="G555" s="6" t="s">
        <v>5579</v>
      </c>
      <c r="H555" s="6" t="s">
        <v>142</v>
      </c>
      <c r="I555" s="6" t="s">
        <v>5580</v>
      </c>
      <c r="J555" s="6" t="s">
        <v>5581</v>
      </c>
      <c r="K555" s="6">
        <v>440</v>
      </c>
      <c r="L555" s="6">
        <v>79.33</v>
      </c>
      <c r="M555" s="6">
        <v>4</v>
      </c>
      <c r="N555" s="10" t="s">
        <v>642</v>
      </c>
      <c r="O555" s="55" t="s">
        <v>299</v>
      </c>
    </row>
    <row r="556" ht="16.05" customHeight="1" spans="1:15">
      <c r="A556" s="6">
        <v>50308</v>
      </c>
      <c r="B556" s="170" t="s">
        <v>5582</v>
      </c>
      <c r="C556" s="41" t="s">
        <v>3450</v>
      </c>
      <c r="D556" s="41" t="s">
        <v>4309</v>
      </c>
      <c r="E556" s="41" t="s">
        <v>428</v>
      </c>
      <c r="F556" s="41" t="s">
        <v>429</v>
      </c>
      <c r="G556" s="6" t="s">
        <v>5583</v>
      </c>
      <c r="H556" s="6" t="s">
        <v>5572</v>
      </c>
      <c r="I556" s="6" t="s">
        <v>5573</v>
      </c>
      <c r="J556" s="6" t="s">
        <v>5584</v>
      </c>
      <c r="K556" s="6">
        <v>435</v>
      </c>
      <c r="L556" s="6">
        <v>200.87</v>
      </c>
      <c r="M556" s="6">
        <v>5</v>
      </c>
      <c r="N556" s="10" t="s">
        <v>642</v>
      </c>
      <c r="O556" s="55" t="s">
        <v>299</v>
      </c>
    </row>
    <row r="557" ht="16.05" customHeight="1" spans="1:15">
      <c r="A557" s="6">
        <v>60794</v>
      </c>
      <c r="B557" s="170" t="s">
        <v>5585</v>
      </c>
      <c r="C557" s="41" t="s">
        <v>3450</v>
      </c>
      <c r="D557" s="41" t="s">
        <v>4309</v>
      </c>
      <c r="E557" s="41" t="s">
        <v>428</v>
      </c>
      <c r="F557" s="41" t="s">
        <v>429</v>
      </c>
      <c r="G557" s="6" t="s">
        <v>5586</v>
      </c>
      <c r="H557" s="6" t="s">
        <v>5587</v>
      </c>
      <c r="I557" s="6" t="s">
        <v>1475</v>
      </c>
      <c r="J557" s="6" t="s">
        <v>5588</v>
      </c>
      <c r="K557" s="6">
        <v>430</v>
      </c>
      <c r="L557" s="6">
        <v>176.51</v>
      </c>
      <c r="M557" s="6">
        <v>6</v>
      </c>
      <c r="N557" s="10" t="s">
        <v>642</v>
      </c>
      <c r="O557" s="55" t="s">
        <v>299</v>
      </c>
    </row>
    <row r="558" ht="16.05" customHeight="1" spans="1:15">
      <c r="A558" s="6">
        <v>61226</v>
      </c>
      <c r="B558" s="170" t="s">
        <v>5589</v>
      </c>
      <c r="C558" s="41" t="s">
        <v>3450</v>
      </c>
      <c r="D558" s="41" t="s">
        <v>4309</v>
      </c>
      <c r="E558" s="41" t="s">
        <v>428</v>
      </c>
      <c r="F558" s="41" t="s">
        <v>429</v>
      </c>
      <c r="G558" s="6" t="s">
        <v>5590</v>
      </c>
      <c r="H558" s="6" t="s">
        <v>5587</v>
      </c>
      <c r="I558" s="6" t="s">
        <v>1475</v>
      </c>
      <c r="J558" s="6" t="s">
        <v>5591</v>
      </c>
      <c r="K558" s="6">
        <v>420</v>
      </c>
      <c r="L558" s="6">
        <v>142.55</v>
      </c>
      <c r="M558" s="6">
        <v>7</v>
      </c>
      <c r="N558" s="10" t="s">
        <v>642</v>
      </c>
      <c r="O558" s="55" t="s">
        <v>299</v>
      </c>
    </row>
    <row r="559" ht="16.05" customHeight="1" spans="1:15">
      <c r="A559" s="29">
        <v>67560</v>
      </c>
      <c r="B559" s="171" t="s">
        <v>5592</v>
      </c>
      <c r="C559" s="172" t="s">
        <v>3987</v>
      </c>
      <c r="D559" s="172" t="s">
        <v>4808</v>
      </c>
      <c r="E559" s="172" t="s">
        <v>597</v>
      </c>
      <c r="F559" s="172" t="s">
        <v>598</v>
      </c>
      <c r="G559" s="29" t="s">
        <v>5593</v>
      </c>
      <c r="H559" s="29" t="s">
        <v>256</v>
      </c>
      <c r="I559" s="29" t="s">
        <v>257</v>
      </c>
      <c r="J559" s="29" t="s">
        <v>5594</v>
      </c>
      <c r="K559" s="29">
        <v>420</v>
      </c>
      <c r="L559" s="29">
        <v>115.77</v>
      </c>
      <c r="M559" s="29">
        <v>8</v>
      </c>
      <c r="N559" s="17" t="s">
        <v>5595</v>
      </c>
      <c r="O559" s="55" t="s">
        <v>299</v>
      </c>
    </row>
    <row r="560" ht="16.05" customHeight="1" spans="1:15">
      <c r="A560" s="6">
        <v>60848</v>
      </c>
      <c r="B560" s="170" t="s">
        <v>5596</v>
      </c>
      <c r="C560" s="41" t="s">
        <v>3450</v>
      </c>
      <c r="D560" s="41" t="s">
        <v>4309</v>
      </c>
      <c r="E560" s="41" t="s">
        <v>428</v>
      </c>
      <c r="F560" s="41" t="s">
        <v>429</v>
      </c>
      <c r="G560" s="6" t="s">
        <v>5597</v>
      </c>
      <c r="H560" s="6" t="s">
        <v>626</v>
      </c>
      <c r="I560" s="6" t="s">
        <v>5598</v>
      </c>
      <c r="J560" s="6" t="s">
        <v>5599</v>
      </c>
      <c r="K560" s="6">
        <v>420</v>
      </c>
      <c r="L560" s="6">
        <v>103.08</v>
      </c>
      <c r="M560" s="6">
        <v>9</v>
      </c>
      <c r="N560" s="10" t="s">
        <v>642</v>
      </c>
      <c r="O560" s="55" t="s">
        <v>299</v>
      </c>
    </row>
    <row r="561" ht="16.05" customHeight="1" spans="1:15">
      <c r="A561" s="6">
        <v>60927</v>
      </c>
      <c r="B561" s="170" t="s">
        <v>5600</v>
      </c>
      <c r="C561" s="41" t="s">
        <v>3450</v>
      </c>
      <c r="D561" s="41" t="s">
        <v>4309</v>
      </c>
      <c r="E561" s="41" t="s">
        <v>428</v>
      </c>
      <c r="F561" s="41" t="s">
        <v>429</v>
      </c>
      <c r="G561" s="6" t="s">
        <v>5601</v>
      </c>
      <c r="H561" s="6" t="s">
        <v>5601</v>
      </c>
      <c r="I561" s="6" t="s">
        <v>5602</v>
      </c>
      <c r="J561" s="6" t="s">
        <v>5603</v>
      </c>
      <c r="K561" s="6">
        <v>420</v>
      </c>
      <c r="L561" s="6">
        <v>78.37</v>
      </c>
      <c r="M561" s="6">
        <v>10</v>
      </c>
      <c r="N561" s="10" t="s">
        <v>642</v>
      </c>
      <c r="O561" s="55" t="s">
        <v>299</v>
      </c>
    </row>
    <row r="562" ht="16.05" customHeight="1" spans="1:15">
      <c r="A562" s="6">
        <v>61323</v>
      </c>
      <c r="B562" s="170" t="s">
        <v>5604</v>
      </c>
      <c r="C562" s="41" t="s">
        <v>3450</v>
      </c>
      <c r="D562" s="41" t="s">
        <v>4309</v>
      </c>
      <c r="E562" s="41" t="s">
        <v>428</v>
      </c>
      <c r="F562" s="41" t="s">
        <v>429</v>
      </c>
      <c r="G562" s="6" t="s">
        <v>5605</v>
      </c>
      <c r="H562" s="6" t="s">
        <v>5606</v>
      </c>
      <c r="I562" s="6" t="s">
        <v>5607</v>
      </c>
      <c r="J562" s="6" t="s">
        <v>5608</v>
      </c>
      <c r="K562" s="6">
        <v>415</v>
      </c>
      <c r="L562" s="6">
        <v>86.94</v>
      </c>
      <c r="M562" s="6">
        <v>11</v>
      </c>
      <c r="N562" s="10" t="s">
        <v>642</v>
      </c>
      <c r="O562" s="55" t="s">
        <v>299</v>
      </c>
    </row>
    <row r="563" ht="16.05" customHeight="1" spans="1:15">
      <c r="A563" s="6">
        <v>57078</v>
      </c>
      <c r="B563" s="170" t="s">
        <v>5609</v>
      </c>
      <c r="C563" s="41" t="s">
        <v>3450</v>
      </c>
      <c r="D563" s="41" t="s">
        <v>4309</v>
      </c>
      <c r="E563" s="41" t="s">
        <v>428</v>
      </c>
      <c r="F563" s="41" t="s">
        <v>429</v>
      </c>
      <c r="G563" s="6" t="s">
        <v>5610</v>
      </c>
      <c r="H563" s="6" t="s">
        <v>5611</v>
      </c>
      <c r="I563" s="6" t="s">
        <v>5612</v>
      </c>
      <c r="J563" s="6" t="s">
        <v>5613</v>
      </c>
      <c r="K563" s="6">
        <v>400</v>
      </c>
      <c r="L563" s="6">
        <v>115.85</v>
      </c>
      <c r="M563" s="6">
        <v>12</v>
      </c>
      <c r="N563" s="10" t="s">
        <v>642</v>
      </c>
      <c r="O563" s="55" t="s">
        <v>299</v>
      </c>
    </row>
    <row r="564" ht="16.05" customHeight="1" spans="1:15">
      <c r="A564" s="6">
        <v>48022</v>
      </c>
      <c r="B564" s="170" t="s">
        <v>5614</v>
      </c>
      <c r="C564" s="41" t="s">
        <v>3450</v>
      </c>
      <c r="D564" s="41" t="s">
        <v>4309</v>
      </c>
      <c r="E564" s="41" t="s">
        <v>428</v>
      </c>
      <c r="F564" s="41" t="s">
        <v>429</v>
      </c>
      <c r="G564" s="6" t="s">
        <v>5615</v>
      </c>
      <c r="H564" s="6" t="s">
        <v>5615</v>
      </c>
      <c r="I564" s="6" t="s">
        <v>4128</v>
      </c>
      <c r="J564" s="6" t="s">
        <v>5616</v>
      </c>
      <c r="K564" s="6">
        <v>400</v>
      </c>
      <c r="L564" s="6">
        <v>121.72</v>
      </c>
      <c r="M564" s="6">
        <v>13</v>
      </c>
      <c r="N564" s="10" t="s">
        <v>642</v>
      </c>
      <c r="O564" s="55" t="s">
        <v>299</v>
      </c>
    </row>
    <row r="565" ht="16.05" customHeight="1" spans="1:15">
      <c r="A565" s="6">
        <v>55861</v>
      </c>
      <c r="B565" s="170" t="s">
        <v>5617</v>
      </c>
      <c r="C565" s="41" t="s">
        <v>3450</v>
      </c>
      <c r="D565" s="41" t="s">
        <v>4309</v>
      </c>
      <c r="E565" s="41" t="s">
        <v>428</v>
      </c>
      <c r="F565" s="41" t="s">
        <v>429</v>
      </c>
      <c r="G565" s="6" t="s">
        <v>5618</v>
      </c>
      <c r="H565" s="6" t="s">
        <v>5619</v>
      </c>
      <c r="I565" s="6" t="s">
        <v>4774</v>
      </c>
      <c r="J565" s="6" t="s">
        <v>5620</v>
      </c>
      <c r="K565" s="6">
        <v>395</v>
      </c>
      <c r="L565" s="6">
        <v>100.86</v>
      </c>
      <c r="M565" s="6">
        <v>14</v>
      </c>
      <c r="N565" s="10" t="s">
        <v>642</v>
      </c>
      <c r="O565" s="55" t="s">
        <v>299</v>
      </c>
    </row>
    <row r="566" ht="16.05" customHeight="1" spans="1:15">
      <c r="A566" s="6">
        <v>60077</v>
      </c>
      <c r="B566" s="170" t="s">
        <v>5621</v>
      </c>
      <c r="C566" s="41" t="s">
        <v>3450</v>
      </c>
      <c r="D566" s="41" t="s">
        <v>4309</v>
      </c>
      <c r="E566" s="41" t="s">
        <v>428</v>
      </c>
      <c r="F566" s="41" t="s">
        <v>429</v>
      </c>
      <c r="G566" s="6" t="s">
        <v>5622</v>
      </c>
      <c r="H566" s="6" t="s">
        <v>5258</v>
      </c>
      <c r="I566" s="6" t="s">
        <v>5623</v>
      </c>
      <c r="J566" s="6" t="s">
        <v>5624</v>
      </c>
      <c r="K566" s="6">
        <v>395</v>
      </c>
      <c r="L566" s="6">
        <v>120.21</v>
      </c>
      <c r="M566" s="6">
        <v>15</v>
      </c>
      <c r="N566" s="10" t="s">
        <v>642</v>
      </c>
      <c r="O566" s="55" t="s">
        <v>299</v>
      </c>
    </row>
    <row r="567" ht="16.05" customHeight="1" spans="1:15">
      <c r="A567" s="6">
        <v>61605</v>
      </c>
      <c r="B567" s="170" t="s">
        <v>5625</v>
      </c>
      <c r="C567" s="41" t="s">
        <v>3450</v>
      </c>
      <c r="D567" s="41" t="s">
        <v>4309</v>
      </c>
      <c r="E567" s="41" t="s">
        <v>428</v>
      </c>
      <c r="F567" s="41" t="s">
        <v>429</v>
      </c>
      <c r="G567" s="6" t="s">
        <v>5626</v>
      </c>
      <c r="H567" s="6" t="s">
        <v>5627</v>
      </c>
      <c r="I567" s="6" t="s">
        <v>5628</v>
      </c>
      <c r="J567" s="6" t="s">
        <v>5629</v>
      </c>
      <c r="K567" s="6">
        <v>390</v>
      </c>
      <c r="L567" s="6">
        <v>117.43</v>
      </c>
      <c r="M567" s="6">
        <v>16</v>
      </c>
      <c r="N567" s="55" t="s">
        <v>333</v>
      </c>
      <c r="O567" s="55"/>
    </row>
    <row r="568" ht="16.05" customHeight="1" spans="1:15">
      <c r="A568" s="6">
        <v>60837</v>
      </c>
      <c r="B568" s="170" t="s">
        <v>5630</v>
      </c>
      <c r="C568" s="41" t="s">
        <v>3450</v>
      </c>
      <c r="D568" s="41" t="s">
        <v>4309</v>
      </c>
      <c r="E568" s="41" t="s">
        <v>428</v>
      </c>
      <c r="F568" s="41" t="s">
        <v>429</v>
      </c>
      <c r="G568" s="6" t="s">
        <v>5631</v>
      </c>
      <c r="H568" s="6" t="s">
        <v>5631</v>
      </c>
      <c r="I568" s="6" t="s">
        <v>5632</v>
      </c>
      <c r="J568" s="6" t="s">
        <v>5633</v>
      </c>
      <c r="K568" s="6">
        <v>390</v>
      </c>
      <c r="L568" s="6">
        <v>72.08</v>
      </c>
      <c r="M568" s="6">
        <v>17</v>
      </c>
      <c r="N568" s="55" t="s">
        <v>333</v>
      </c>
      <c r="O568" s="55"/>
    </row>
    <row r="569" ht="16.05" customHeight="1" spans="1:15">
      <c r="A569" s="6">
        <v>61151</v>
      </c>
      <c r="B569" s="170" t="s">
        <v>5634</v>
      </c>
      <c r="C569" s="41" t="s">
        <v>3450</v>
      </c>
      <c r="D569" s="41" t="s">
        <v>4309</v>
      </c>
      <c r="E569" s="41" t="s">
        <v>428</v>
      </c>
      <c r="F569" s="41" t="s">
        <v>429</v>
      </c>
      <c r="G569" s="6" t="s">
        <v>5635</v>
      </c>
      <c r="H569" s="6" t="s">
        <v>5636</v>
      </c>
      <c r="I569" s="6" t="s">
        <v>5637</v>
      </c>
      <c r="J569" s="6" t="s">
        <v>5638</v>
      </c>
      <c r="K569" s="6">
        <v>390</v>
      </c>
      <c r="L569" s="6">
        <v>189.46</v>
      </c>
      <c r="M569" s="6">
        <v>18</v>
      </c>
      <c r="N569" s="55" t="s">
        <v>333</v>
      </c>
      <c r="O569" s="55"/>
    </row>
    <row r="570" ht="16.05" customHeight="1" spans="1:15">
      <c r="A570" s="6">
        <v>61654</v>
      </c>
      <c r="B570" s="170" t="s">
        <v>5639</v>
      </c>
      <c r="C570" s="41" t="s">
        <v>3450</v>
      </c>
      <c r="D570" s="41" t="s">
        <v>4309</v>
      </c>
      <c r="E570" s="41" t="s">
        <v>428</v>
      </c>
      <c r="F570" s="41" t="s">
        <v>429</v>
      </c>
      <c r="G570" s="6" t="s">
        <v>5640</v>
      </c>
      <c r="H570" s="6" t="s">
        <v>4311</v>
      </c>
      <c r="I570" s="6" t="s">
        <v>4760</v>
      </c>
      <c r="J570" s="6" t="s">
        <v>5641</v>
      </c>
      <c r="K570" s="6">
        <v>390</v>
      </c>
      <c r="L570" s="6">
        <v>83.88</v>
      </c>
      <c r="M570" s="6">
        <v>19</v>
      </c>
      <c r="N570" s="55" t="s">
        <v>333</v>
      </c>
      <c r="O570" s="55"/>
    </row>
    <row r="571" ht="16.05" customHeight="1" spans="1:15">
      <c r="A571" s="6">
        <v>60881</v>
      </c>
      <c r="B571" s="170" t="s">
        <v>5642</v>
      </c>
      <c r="C571" s="41" t="s">
        <v>3450</v>
      </c>
      <c r="D571" s="41" t="s">
        <v>4309</v>
      </c>
      <c r="E571" s="41" t="s">
        <v>428</v>
      </c>
      <c r="F571" s="41" t="s">
        <v>429</v>
      </c>
      <c r="G571" s="6" t="s">
        <v>5643</v>
      </c>
      <c r="H571" s="6" t="s">
        <v>5636</v>
      </c>
      <c r="I571" s="6" t="s">
        <v>5643</v>
      </c>
      <c r="J571" s="6" t="s">
        <v>5644</v>
      </c>
      <c r="K571" s="6">
        <v>380</v>
      </c>
      <c r="L571" s="6">
        <v>104.39</v>
      </c>
      <c r="M571" s="6">
        <v>20</v>
      </c>
      <c r="N571" s="55" t="s">
        <v>333</v>
      </c>
      <c r="O571" s="55"/>
    </row>
    <row r="572" ht="16.05" customHeight="1" spans="1:15">
      <c r="A572" s="6">
        <v>54276</v>
      </c>
      <c r="B572" s="170" t="s">
        <v>5645</v>
      </c>
      <c r="C572" s="41" t="s">
        <v>3450</v>
      </c>
      <c r="D572" s="41" t="s">
        <v>4309</v>
      </c>
      <c r="E572" s="41" t="s">
        <v>428</v>
      </c>
      <c r="F572" s="41" t="s">
        <v>429</v>
      </c>
      <c r="G572" s="6" t="s">
        <v>5646</v>
      </c>
      <c r="H572" s="6" t="s">
        <v>2766</v>
      </c>
      <c r="I572" s="6" t="s">
        <v>5647</v>
      </c>
      <c r="J572" s="6" t="s">
        <v>5648</v>
      </c>
      <c r="K572" s="6">
        <v>380</v>
      </c>
      <c r="L572" s="6">
        <v>75.99</v>
      </c>
      <c r="M572" s="6">
        <v>21</v>
      </c>
      <c r="N572" s="55" t="s">
        <v>333</v>
      </c>
      <c r="O572" s="55"/>
    </row>
    <row r="573" ht="16.05" customHeight="1" spans="1:15">
      <c r="A573" s="29">
        <v>66518</v>
      </c>
      <c r="B573" s="171" t="s">
        <v>5649</v>
      </c>
      <c r="C573" s="172" t="s">
        <v>3987</v>
      </c>
      <c r="D573" s="172" t="s">
        <v>4808</v>
      </c>
      <c r="E573" s="172" t="s">
        <v>597</v>
      </c>
      <c r="F573" s="172" t="s">
        <v>598</v>
      </c>
      <c r="G573" s="29" t="s">
        <v>5650</v>
      </c>
      <c r="H573" s="29" t="s">
        <v>41</v>
      </c>
      <c r="I573" s="29" t="s">
        <v>252</v>
      </c>
      <c r="J573" s="29" t="s">
        <v>5651</v>
      </c>
      <c r="K573" s="29">
        <v>380</v>
      </c>
      <c r="L573" s="29">
        <v>173.66</v>
      </c>
      <c r="M573" s="29">
        <v>22</v>
      </c>
      <c r="N573" s="52" t="s">
        <v>1145</v>
      </c>
      <c r="O573" s="55"/>
    </row>
    <row r="574" ht="16.05" customHeight="1" spans="1:15">
      <c r="A574" s="6">
        <v>60877</v>
      </c>
      <c r="B574" s="170" t="s">
        <v>5652</v>
      </c>
      <c r="C574" s="41" t="s">
        <v>3450</v>
      </c>
      <c r="D574" s="41" t="s">
        <v>4309</v>
      </c>
      <c r="E574" s="41" t="s">
        <v>428</v>
      </c>
      <c r="F574" s="41" t="s">
        <v>429</v>
      </c>
      <c r="G574" s="6" t="s">
        <v>5653</v>
      </c>
      <c r="H574" s="6" t="s">
        <v>5258</v>
      </c>
      <c r="I574" s="6" t="s">
        <v>5568</v>
      </c>
      <c r="J574" s="6" t="s">
        <v>5654</v>
      </c>
      <c r="K574" s="6">
        <v>380</v>
      </c>
      <c r="L574" s="6">
        <v>58</v>
      </c>
      <c r="M574" s="6">
        <v>23</v>
      </c>
      <c r="N574" s="55" t="s">
        <v>333</v>
      </c>
      <c r="O574" s="55"/>
    </row>
    <row r="575" ht="16.05" customHeight="1" spans="1:15">
      <c r="A575" s="6">
        <v>60732</v>
      </c>
      <c r="B575" s="170" t="s">
        <v>5655</v>
      </c>
      <c r="C575" s="41" t="s">
        <v>3450</v>
      </c>
      <c r="D575" s="41" t="s">
        <v>4309</v>
      </c>
      <c r="E575" s="41" t="s">
        <v>428</v>
      </c>
      <c r="F575" s="41" t="s">
        <v>429</v>
      </c>
      <c r="G575" s="6" t="s">
        <v>5656</v>
      </c>
      <c r="H575" s="6" t="s">
        <v>4854</v>
      </c>
      <c r="I575" s="6" t="s">
        <v>4855</v>
      </c>
      <c r="J575" s="6" t="s">
        <v>5657</v>
      </c>
      <c r="K575" s="6">
        <v>375</v>
      </c>
      <c r="L575" s="6">
        <v>119.39</v>
      </c>
      <c r="M575" s="6">
        <v>24</v>
      </c>
      <c r="N575" s="55" t="s">
        <v>333</v>
      </c>
      <c r="O575" s="55"/>
    </row>
    <row r="576" ht="16.05" customHeight="1" spans="1:15">
      <c r="A576" s="29">
        <v>66528</v>
      </c>
      <c r="B576" s="171" t="s">
        <v>5658</v>
      </c>
      <c r="C576" s="172" t="s">
        <v>3987</v>
      </c>
      <c r="D576" s="172" t="s">
        <v>4808</v>
      </c>
      <c r="E576" s="172" t="s">
        <v>597</v>
      </c>
      <c r="F576" s="172" t="s">
        <v>598</v>
      </c>
      <c r="G576" s="29" t="s">
        <v>5659</v>
      </c>
      <c r="H576" s="29" t="s">
        <v>41</v>
      </c>
      <c r="I576" s="29" t="s">
        <v>5660</v>
      </c>
      <c r="J576" s="29" t="s">
        <v>5661</v>
      </c>
      <c r="K576" s="29">
        <v>370</v>
      </c>
      <c r="L576" s="29">
        <v>98.3</v>
      </c>
      <c r="M576" s="29">
        <v>25</v>
      </c>
      <c r="N576" s="52" t="s">
        <v>1145</v>
      </c>
      <c r="O576" s="55"/>
    </row>
    <row r="577" ht="16.05" customHeight="1" spans="1:15">
      <c r="A577" s="6">
        <v>60826</v>
      </c>
      <c r="B577" s="170" t="s">
        <v>5662</v>
      </c>
      <c r="C577" s="41" t="s">
        <v>3450</v>
      </c>
      <c r="D577" s="41" t="s">
        <v>4309</v>
      </c>
      <c r="E577" s="41" t="s">
        <v>428</v>
      </c>
      <c r="F577" s="41" t="s">
        <v>429</v>
      </c>
      <c r="G577" s="6" t="s">
        <v>5663</v>
      </c>
      <c r="H577" s="6" t="s">
        <v>626</v>
      </c>
      <c r="I577" s="6" t="s">
        <v>5598</v>
      </c>
      <c r="J577" s="6" t="s">
        <v>5664</v>
      </c>
      <c r="K577" s="6">
        <v>360</v>
      </c>
      <c r="L577" s="6">
        <v>126.36</v>
      </c>
      <c r="M577" s="6">
        <v>26</v>
      </c>
      <c r="N577" s="55" t="s">
        <v>333</v>
      </c>
      <c r="O577" s="55"/>
    </row>
    <row r="578" ht="16.05" customHeight="1" spans="1:15">
      <c r="A578" s="6">
        <v>61318</v>
      </c>
      <c r="B578" s="170" t="s">
        <v>5665</v>
      </c>
      <c r="C578" s="41" t="s">
        <v>3450</v>
      </c>
      <c r="D578" s="41" t="s">
        <v>4309</v>
      </c>
      <c r="E578" s="41" t="s">
        <v>428</v>
      </c>
      <c r="F578" s="41" t="s">
        <v>429</v>
      </c>
      <c r="G578" s="6" t="s">
        <v>5666</v>
      </c>
      <c r="H578" s="6" t="s">
        <v>5606</v>
      </c>
      <c r="I578" s="6" t="s">
        <v>5667</v>
      </c>
      <c r="J578" s="6" t="s">
        <v>5668</v>
      </c>
      <c r="K578" s="6">
        <v>360</v>
      </c>
      <c r="L578" s="6">
        <v>115.9</v>
      </c>
      <c r="M578" s="6">
        <v>27</v>
      </c>
      <c r="N578" s="55" t="s">
        <v>333</v>
      </c>
      <c r="O578" s="55"/>
    </row>
    <row r="579" ht="16.05" customHeight="1" spans="1:15">
      <c r="A579" s="29">
        <v>67517</v>
      </c>
      <c r="B579" s="171" t="s">
        <v>5669</v>
      </c>
      <c r="C579" s="172" t="s">
        <v>3987</v>
      </c>
      <c r="D579" s="172" t="s">
        <v>4808</v>
      </c>
      <c r="E579" s="172" t="s">
        <v>597</v>
      </c>
      <c r="F579" s="172" t="s">
        <v>598</v>
      </c>
      <c r="G579" s="29" t="s">
        <v>5670</v>
      </c>
      <c r="H579" s="29" t="s">
        <v>256</v>
      </c>
      <c r="I579" s="29" t="s">
        <v>257</v>
      </c>
      <c r="J579" s="29" t="s">
        <v>5671</v>
      </c>
      <c r="K579" s="29">
        <v>350</v>
      </c>
      <c r="L579" s="29">
        <v>52.17</v>
      </c>
      <c r="M579" s="29">
        <v>28</v>
      </c>
      <c r="N579" s="52" t="s">
        <v>1145</v>
      </c>
      <c r="O579" s="55"/>
    </row>
    <row r="580" ht="16.05" customHeight="1" spans="1:15">
      <c r="A580" s="6">
        <v>61563</v>
      </c>
      <c r="B580" s="170" t="s">
        <v>5672</v>
      </c>
      <c r="C580" s="41" t="s">
        <v>3450</v>
      </c>
      <c r="D580" s="41" t="s">
        <v>4309</v>
      </c>
      <c r="E580" s="41" t="s">
        <v>428</v>
      </c>
      <c r="F580" s="41" t="s">
        <v>429</v>
      </c>
      <c r="G580" s="6" t="s">
        <v>5673</v>
      </c>
      <c r="H580" s="6" t="s">
        <v>5674</v>
      </c>
      <c r="I580" s="6" t="s">
        <v>5675</v>
      </c>
      <c r="J580" s="6" t="s">
        <v>5676</v>
      </c>
      <c r="K580" s="6">
        <v>280</v>
      </c>
      <c r="L580" s="6">
        <v>187.36</v>
      </c>
      <c r="M580" s="6">
        <v>29</v>
      </c>
      <c r="N580" s="55" t="s">
        <v>333</v>
      </c>
      <c r="O580" s="55"/>
    </row>
    <row r="581" ht="16.05" customHeight="1" spans="1:15">
      <c r="A581" s="6">
        <v>55865</v>
      </c>
      <c r="B581" s="170" t="s">
        <v>5677</v>
      </c>
      <c r="C581" s="41" t="s">
        <v>3450</v>
      </c>
      <c r="D581" s="41" t="s">
        <v>4309</v>
      </c>
      <c r="E581" s="41" t="s">
        <v>428</v>
      </c>
      <c r="F581" s="41" t="s">
        <v>429</v>
      </c>
      <c r="G581" s="6" t="s">
        <v>5678</v>
      </c>
      <c r="H581" s="6" t="s">
        <v>5258</v>
      </c>
      <c r="I581" s="6" t="s">
        <v>5679</v>
      </c>
      <c r="J581" s="6" t="s">
        <v>5680</v>
      </c>
      <c r="K581" s="6">
        <v>272</v>
      </c>
      <c r="L581" s="6">
        <v>79.74</v>
      </c>
      <c r="M581" s="6">
        <v>30</v>
      </c>
      <c r="N581" s="55" t="s">
        <v>333</v>
      </c>
      <c r="O581" s="55"/>
    </row>
    <row r="582" ht="16.05" customHeight="1" spans="1:15">
      <c r="A582" s="6">
        <v>60894</v>
      </c>
      <c r="B582" s="170" t="s">
        <v>5681</v>
      </c>
      <c r="C582" s="41" t="s">
        <v>3450</v>
      </c>
      <c r="D582" s="41" t="s">
        <v>4309</v>
      </c>
      <c r="E582" s="41" t="s">
        <v>428</v>
      </c>
      <c r="F582" s="41" t="s">
        <v>429</v>
      </c>
      <c r="G582" s="6" t="s">
        <v>5682</v>
      </c>
      <c r="H582" s="6" t="s">
        <v>5683</v>
      </c>
      <c r="I582" s="6" t="s">
        <v>5684</v>
      </c>
      <c r="J582" s="6" t="s">
        <v>5685</v>
      </c>
      <c r="K582" s="6">
        <v>270</v>
      </c>
      <c r="L582" s="6">
        <v>76.25</v>
      </c>
      <c r="M582" s="6">
        <v>31</v>
      </c>
      <c r="N582" s="55" t="s">
        <v>333</v>
      </c>
      <c r="O582" s="55"/>
    </row>
    <row r="583" ht="16.05" customHeight="1" spans="1:15">
      <c r="A583" s="6">
        <v>60858</v>
      </c>
      <c r="B583" s="170" t="s">
        <v>5686</v>
      </c>
      <c r="C583" s="41" t="s">
        <v>3450</v>
      </c>
      <c r="D583" s="41" t="s">
        <v>4309</v>
      </c>
      <c r="E583" s="41" t="s">
        <v>428</v>
      </c>
      <c r="F583" s="41" t="s">
        <v>429</v>
      </c>
      <c r="G583" s="6" t="s">
        <v>5687</v>
      </c>
      <c r="H583" s="6" t="s">
        <v>626</v>
      </c>
      <c r="I583" s="6" t="s">
        <v>5598</v>
      </c>
      <c r="J583" s="6" t="s">
        <v>5688</v>
      </c>
      <c r="K583" s="6">
        <v>265</v>
      </c>
      <c r="L583" s="6">
        <v>154.36</v>
      </c>
      <c r="M583" s="6">
        <v>32</v>
      </c>
      <c r="N583" s="55" t="s">
        <v>333</v>
      </c>
      <c r="O583" s="55"/>
    </row>
    <row r="584" ht="16.05" customHeight="1" spans="1:15">
      <c r="A584" s="6">
        <v>60836</v>
      </c>
      <c r="B584" s="170" t="s">
        <v>5689</v>
      </c>
      <c r="C584" s="41" t="s">
        <v>3450</v>
      </c>
      <c r="D584" s="41" t="s">
        <v>4309</v>
      </c>
      <c r="E584" s="41" t="s">
        <v>428</v>
      </c>
      <c r="F584" s="41" t="s">
        <v>429</v>
      </c>
      <c r="G584" s="6" t="s">
        <v>5690</v>
      </c>
      <c r="H584" s="6" t="s">
        <v>5690</v>
      </c>
      <c r="I584" s="6" t="s">
        <v>5691</v>
      </c>
      <c r="J584" s="6" t="s">
        <v>5692</v>
      </c>
      <c r="K584" s="6">
        <v>264</v>
      </c>
      <c r="L584" s="6">
        <v>71.63</v>
      </c>
      <c r="M584" s="6">
        <v>33</v>
      </c>
      <c r="N584" s="55" t="s">
        <v>333</v>
      </c>
      <c r="O584" s="55"/>
    </row>
    <row r="585" ht="16.05" customHeight="1" spans="1:15">
      <c r="A585" s="6">
        <v>61631</v>
      </c>
      <c r="B585" s="170" t="s">
        <v>5693</v>
      </c>
      <c r="C585" s="41" t="s">
        <v>3450</v>
      </c>
      <c r="D585" s="41" t="s">
        <v>4309</v>
      </c>
      <c r="E585" s="41" t="s">
        <v>428</v>
      </c>
      <c r="F585" s="41" t="s">
        <v>429</v>
      </c>
      <c r="G585" s="6" t="s">
        <v>5694</v>
      </c>
      <c r="H585" s="6" t="s">
        <v>5522</v>
      </c>
      <c r="I585" s="6" t="s">
        <v>1475</v>
      </c>
      <c r="J585" s="6" t="s">
        <v>5695</v>
      </c>
      <c r="K585" s="6">
        <v>247</v>
      </c>
      <c r="L585" s="6">
        <v>97.8</v>
      </c>
      <c r="M585" s="6">
        <v>34</v>
      </c>
      <c r="N585" s="55" t="s">
        <v>333</v>
      </c>
      <c r="O585" s="55"/>
    </row>
    <row r="586" ht="16.05" customHeight="1" spans="1:15">
      <c r="A586" s="6">
        <v>61911</v>
      </c>
      <c r="B586" s="170" t="s">
        <v>5696</v>
      </c>
      <c r="C586" s="41" t="s">
        <v>3450</v>
      </c>
      <c r="D586" s="41" t="s">
        <v>4309</v>
      </c>
      <c r="E586" s="41" t="s">
        <v>428</v>
      </c>
      <c r="F586" s="41" t="s">
        <v>429</v>
      </c>
      <c r="G586" s="6" t="s">
        <v>5697</v>
      </c>
      <c r="H586" s="6" t="s">
        <v>5698</v>
      </c>
      <c r="I586" s="6" t="s">
        <v>1475</v>
      </c>
      <c r="J586" s="6" t="s">
        <v>5699</v>
      </c>
      <c r="K586" s="6">
        <v>246</v>
      </c>
      <c r="L586" s="6">
        <v>69.92</v>
      </c>
      <c r="M586" s="6">
        <v>35</v>
      </c>
      <c r="N586" s="55" t="s">
        <v>333</v>
      </c>
      <c r="O586" s="55"/>
    </row>
    <row r="587" ht="16.05" customHeight="1" spans="1:15">
      <c r="A587" s="6">
        <v>54538</v>
      </c>
      <c r="B587" s="170" t="s">
        <v>5700</v>
      </c>
      <c r="C587" s="41" t="s">
        <v>3450</v>
      </c>
      <c r="D587" s="41" t="s">
        <v>4309</v>
      </c>
      <c r="E587" s="41" t="s">
        <v>428</v>
      </c>
      <c r="F587" s="41" t="s">
        <v>429</v>
      </c>
      <c r="G587" s="6" t="s">
        <v>5701</v>
      </c>
      <c r="H587" s="6" t="s">
        <v>5702</v>
      </c>
      <c r="I587" s="6" t="s">
        <v>5218</v>
      </c>
      <c r="J587" s="6" t="s">
        <v>5703</v>
      </c>
      <c r="K587" s="6">
        <v>240</v>
      </c>
      <c r="L587" s="6">
        <v>120.78</v>
      </c>
      <c r="M587" s="6">
        <v>36</v>
      </c>
      <c r="N587" s="55" t="s">
        <v>333</v>
      </c>
      <c r="O587" s="55"/>
    </row>
    <row r="588" ht="16.05" customHeight="1" spans="1:15">
      <c r="A588" s="6">
        <v>60854</v>
      </c>
      <c r="B588" s="170" t="s">
        <v>5704</v>
      </c>
      <c r="C588" s="41" t="s">
        <v>3450</v>
      </c>
      <c r="D588" s="41" t="s">
        <v>4309</v>
      </c>
      <c r="E588" s="41" t="s">
        <v>428</v>
      </c>
      <c r="F588" s="41" t="s">
        <v>429</v>
      </c>
      <c r="G588" s="6" t="s">
        <v>5705</v>
      </c>
      <c r="H588" s="6" t="s">
        <v>5706</v>
      </c>
      <c r="I588" s="6" t="s">
        <v>5707</v>
      </c>
      <c r="J588" s="6" t="s">
        <v>5708</v>
      </c>
      <c r="K588" s="6">
        <v>229</v>
      </c>
      <c r="L588" s="6">
        <v>75.28</v>
      </c>
      <c r="M588" s="6">
        <v>37</v>
      </c>
      <c r="N588" s="55" t="s">
        <v>333</v>
      </c>
      <c r="O588" s="55"/>
    </row>
    <row r="589" ht="16.05" customHeight="1" spans="1:15">
      <c r="A589" s="6">
        <v>60917</v>
      </c>
      <c r="B589" s="170" t="s">
        <v>5709</v>
      </c>
      <c r="C589" s="41" t="s">
        <v>3450</v>
      </c>
      <c r="D589" s="41" t="s">
        <v>4309</v>
      </c>
      <c r="E589" s="41" t="s">
        <v>428</v>
      </c>
      <c r="F589" s="41" t="s">
        <v>429</v>
      </c>
      <c r="G589" s="6" t="s">
        <v>5710</v>
      </c>
      <c r="H589" s="6" t="s">
        <v>5683</v>
      </c>
      <c r="I589" s="6" t="s">
        <v>5711</v>
      </c>
      <c r="J589" s="6" t="s">
        <v>5712</v>
      </c>
      <c r="K589" s="6">
        <v>226</v>
      </c>
      <c r="L589" s="6">
        <v>102.55</v>
      </c>
      <c r="M589" s="6">
        <v>38</v>
      </c>
      <c r="N589" s="55" t="s">
        <v>333</v>
      </c>
      <c r="O589" s="55"/>
    </row>
    <row r="590" ht="16.05" customHeight="1" spans="1:15">
      <c r="A590" s="6">
        <v>60941</v>
      </c>
      <c r="B590" s="170" t="s">
        <v>5713</v>
      </c>
      <c r="C590" s="41" t="s">
        <v>3450</v>
      </c>
      <c r="D590" s="41" t="s">
        <v>4309</v>
      </c>
      <c r="E590" s="41" t="s">
        <v>428</v>
      </c>
      <c r="F590" s="41" t="s">
        <v>429</v>
      </c>
      <c r="G590" s="6" t="s">
        <v>5714</v>
      </c>
      <c r="H590" s="6" t="s">
        <v>5715</v>
      </c>
      <c r="I590" s="6" t="s">
        <v>5716</v>
      </c>
      <c r="J590" s="6" t="s">
        <v>5717</v>
      </c>
      <c r="K590" s="6">
        <v>216</v>
      </c>
      <c r="L590" s="6">
        <v>90.1</v>
      </c>
      <c r="M590" s="6">
        <v>39</v>
      </c>
      <c r="N590" s="55" t="s">
        <v>333</v>
      </c>
      <c r="O590" s="55"/>
    </row>
    <row r="591" ht="16.05" customHeight="1" spans="1:15">
      <c r="A591" s="29">
        <v>66405</v>
      </c>
      <c r="B591" s="171" t="s">
        <v>5718</v>
      </c>
      <c r="C591" s="172" t="s">
        <v>3987</v>
      </c>
      <c r="D591" s="172" t="s">
        <v>4808</v>
      </c>
      <c r="E591" s="172" t="s">
        <v>597</v>
      </c>
      <c r="F591" s="172" t="s">
        <v>598</v>
      </c>
      <c r="G591" s="29" t="s">
        <v>5719</v>
      </c>
      <c r="H591" s="29" t="s">
        <v>41</v>
      </c>
      <c r="I591" s="29" t="s">
        <v>252</v>
      </c>
      <c r="J591" s="29" t="s">
        <v>5720</v>
      </c>
      <c r="K591" s="29">
        <v>214</v>
      </c>
      <c r="L591" s="29">
        <v>139.76</v>
      </c>
      <c r="M591" s="29">
        <v>40</v>
      </c>
      <c r="N591" s="52" t="s">
        <v>1145</v>
      </c>
      <c r="O591" s="55"/>
    </row>
    <row r="592" ht="16.05" customHeight="1" spans="1:15">
      <c r="A592" s="6">
        <v>60852</v>
      </c>
      <c r="B592" s="170" t="s">
        <v>5721</v>
      </c>
      <c r="C592" s="41" t="s">
        <v>3450</v>
      </c>
      <c r="D592" s="41" t="s">
        <v>4309</v>
      </c>
      <c r="E592" s="41" t="s">
        <v>428</v>
      </c>
      <c r="F592" s="41" t="s">
        <v>429</v>
      </c>
      <c r="G592" s="6" t="s">
        <v>5722</v>
      </c>
      <c r="H592" s="6" t="s">
        <v>5683</v>
      </c>
      <c r="I592" s="6" t="s">
        <v>5723</v>
      </c>
      <c r="J592" s="6" t="s">
        <v>5724</v>
      </c>
      <c r="K592" s="6">
        <v>210</v>
      </c>
      <c r="L592" s="6">
        <v>54.86</v>
      </c>
      <c r="M592" s="6">
        <v>41</v>
      </c>
      <c r="N592" s="55" t="s">
        <v>333</v>
      </c>
      <c r="O592" s="55"/>
    </row>
    <row r="593" ht="16.05" customHeight="1" spans="1:15">
      <c r="A593" s="6">
        <v>61224</v>
      </c>
      <c r="B593" s="170" t="s">
        <v>5725</v>
      </c>
      <c r="C593" s="41" t="s">
        <v>3450</v>
      </c>
      <c r="D593" s="41" t="s">
        <v>4309</v>
      </c>
      <c r="E593" s="41" t="s">
        <v>428</v>
      </c>
      <c r="F593" s="41" t="s">
        <v>429</v>
      </c>
      <c r="G593" s="6" t="s">
        <v>1213</v>
      </c>
      <c r="H593" s="6" t="s">
        <v>1213</v>
      </c>
      <c r="I593" s="6" t="s">
        <v>5726</v>
      </c>
      <c r="J593" s="6" t="s">
        <v>5727</v>
      </c>
      <c r="K593" s="6">
        <v>206</v>
      </c>
      <c r="L593" s="6">
        <v>61.8</v>
      </c>
      <c r="M593" s="6">
        <v>42</v>
      </c>
      <c r="N593" s="55" t="s">
        <v>333</v>
      </c>
      <c r="O593" s="55"/>
    </row>
    <row r="594" ht="16.05" customHeight="1" spans="1:15">
      <c r="A594" s="6">
        <v>60738</v>
      </c>
      <c r="B594" s="170" t="s">
        <v>5728</v>
      </c>
      <c r="C594" s="41" t="s">
        <v>3450</v>
      </c>
      <c r="D594" s="41" t="s">
        <v>4309</v>
      </c>
      <c r="E594" s="41" t="s">
        <v>428</v>
      </c>
      <c r="F594" s="41" t="s">
        <v>429</v>
      </c>
      <c r="G594" s="6" t="s">
        <v>5729</v>
      </c>
      <c r="H594" s="6" t="s">
        <v>5730</v>
      </c>
      <c r="I594" s="6" t="s">
        <v>5282</v>
      </c>
      <c r="J594" s="6" t="s">
        <v>5731</v>
      </c>
      <c r="K594" s="6">
        <v>204</v>
      </c>
      <c r="L594" s="6">
        <v>49.78</v>
      </c>
      <c r="M594" s="6">
        <v>43</v>
      </c>
      <c r="N594" s="55" t="s">
        <v>333</v>
      </c>
      <c r="O594" s="55"/>
    </row>
    <row r="595" ht="16.05" customHeight="1" spans="1:15">
      <c r="A595" s="6">
        <v>60915</v>
      </c>
      <c r="B595" s="170" t="s">
        <v>5732</v>
      </c>
      <c r="C595" s="41" t="s">
        <v>3450</v>
      </c>
      <c r="D595" s="41" t="s">
        <v>4309</v>
      </c>
      <c r="E595" s="41" t="s">
        <v>428</v>
      </c>
      <c r="F595" s="41" t="s">
        <v>429</v>
      </c>
      <c r="G595" s="6" t="s">
        <v>5733</v>
      </c>
      <c r="H595" s="6" t="s">
        <v>5258</v>
      </c>
      <c r="I595" s="6" t="s">
        <v>5623</v>
      </c>
      <c r="J595" s="6" t="s">
        <v>5734</v>
      </c>
      <c r="K595" s="6">
        <v>200</v>
      </c>
      <c r="L595" s="6">
        <v>96.43</v>
      </c>
      <c r="M595" s="6">
        <v>44</v>
      </c>
      <c r="N595" s="55" t="s">
        <v>333</v>
      </c>
      <c r="O595" s="55"/>
    </row>
    <row r="596" ht="16.05" customHeight="1" spans="1:15">
      <c r="A596" s="29">
        <v>67468</v>
      </c>
      <c r="B596" s="171" t="s">
        <v>5735</v>
      </c>
      <c r="C596" s="172" t="s">
        <v>3987</v>
      </c>
      <c r="D596" s="172" t="s">
        <v>4808</v>
      </c>
      <c r="E596" s="172" t="s">
        <v>597</v>
      </c>
      <c r="F596" s="172" t="s">
        <v>598</v>
      </c>
      <c r="G596" s="29" t="s">
        <v>5736</v>
      </c>
      <c r="H596" s="29" t="s">
        <v>256</v>
      </c>
      <c r="I596" s="29" t="s">
        <v>261</v>
      </c>
      <c r="J596" s="29" t="s">
        <v>5737</v>
      </c>
      <c r="K596" s="29">
        <v>199</v>
      </c>
      <c r="L596" s="29">
        <v>117.42</v>
      </c>
      <c r="M596" s="29">
        <v>45</v>
      </c>
      <c r="N596" s="52" t="s">
        <v>1145</v>
      </c>
      <c r="O596" s="55"/>
    </row>
    <row r="597" ht="16.05" customHeight="1" spans="1:15">
      <c r="A597" s="6">
        <v>60703</v>
      </c>
      <c r="B597" s="170" t="s">
        <v>5738</v>
      </c>
      <c r="C597" s="41" t="s">
        <v>3450</v>
      </c>
      <c r="D597" s="41" t="s">
        <v>4309</v>
      </c>
      <c r="E597" s="41" t="s">
        <v>428</v>
      </c>
      <c r="F597" s="41" t="s">
        <v>429</v>
      </c>
      <c r="G597" s="6" t="s">
        <v>5739</v>
      </c>
      <c r="H597" s="6" t="s">
        <v>5222</v>
      </c>
      <c r="I597" s="6" t="s">
        <v>5740</v>
      </c>
      <c r="J597" s="6" t="s">
        <v>5741</v>
      </c>
      <c r="K597" s="6">
        <v>199</v>
      </c>
      <c r="L597" s="6">
        <v>116.29</v>
      </c>
      <c r="M597" s="6">
        <v>46</v>
      </c>
      <c r="N597" s="55" t="s">
        <v>333</v>
      </c>
      <c r="O597" s="55"/>
    </row>
    <row r="598" ht="16.05" customHeight="1" spans="1:15">
      <c r="A598" s="6">
        <v>61069</v>
      </c>
      <c r="B598" s="170" t="s">
        <v>5742</v>
      </c>
      <c r="C598" s="41" t="s">
        <v>3450</v>
      </c>
      <c r="D598" s="41" t="s">
        <v>4309</v>
      </c>
      <c r="E598" s="41" t="s">
        <v>428</v>
      </c>
      <c r="F598" s="41" t="s">
        <v>429</v>
      </c>
      <c r="G598" s="6" t="s">
        <v>5743</v>
      </c>
      <c r="H598" s="6" t="s">
        <v>3896</v>
      </c>
      <c r="I598" s="6" t="s">
        <v>5286</v>
      </c>
      <c r="J598" s="6" t="s">
        <v>5744</v>
      </c>
      <c r="K598" s="6">
        <v>196</v>
      </c>
      <c r="L598" s="6">
        <v>26.32</v>
      </c>
      <c r="M598" s="6">
        <v>47</v>
      </c>
      <c r="N598" s="55" t="s">
        <v>333</v>
      </c>
      <c r="O598" s="55"/>
    </row>
    <row r="599" ht="16.05" customHeight="1" spans="1:15">
      <c r="A599" s="6">
        <v>54266</v>
      </c>
      <c r="B599" s="170" t="s">
        <v>5745</v>
      </c>
      <c r="C599" s="41" t="s">
        <v>3450</v>
      </c>
      <c r="D599" s="41" t="s">
        <v>4309</v>
      </c>
      <c r="E599" s="41" t="s">
        <v>428</v>
      </c>
      <c r="F599" s="41" t="s">
        <v>429</v>
      </c>
      <c r="G599" s="6" t="s">
        <v>5746</v>
      </c>
      <c r="H599" s="6" t="s">
        <v>2766</v>
      </c>
      <c r="I599" s="6" t="s">
        <v>5747</v>
      </c>
      <c r="J599" s="6" t="s">
        <v>5748</v>
      </c>
      <c r="K599" s="6">
        <v>195</v>
      </c>
      <c r="L599" s="6">
        <v>184</v>
      </c>
      <c r="M599" s="6">
        <v>48</v>
      </c>
      <c r="N599" s="55" t="s">
        <v>333</v>
      </c>
      <c r="O599" s="55"/>
    </row>
    <row r="600" ht="16.05" customHeight="1" spans="1:15">
      <c r="A600" s="6">
        <v>60846</v>
      </c>
      <c r="B600" s="170" t="s">
        <v>5749</v>
      </c>
      <c r="C600" s="41" t="s">
        <v>3450</v>
      </c>
      <c r="D600" s="41" t="s">
        <v>4309</v>
      </c>
      <c r="E600" s="41" t="s">
        <v>428</v>
      </c>
      <c r="F600" s="41" t="s">
        <v>429</v>
      </c>
      <c r="G600" s="6" t="s">
        <v>2139</v>
      </c>
      <c r="H600" s="6" t="s">
        <v>2139</v>
      </c>
      <c r="I600" s="6" t="s">
        <v>5750</v>
      </c>
      <c r="J600" s="6" t="s">
        <v>5751</v>
      </c>
      <c r="K600" s="6">
        <v>192</v>
      </c>
      <c r="L600" s="6">
        <v>42.28</v>
      </c>
      <c r="M600" s="6">
        <v>49</v>
      </c>
      <c r="N600" s="55" t="s">
        <v>333</v>
      </c>
      <c r="O600" s="55"/>
    </row>
    <row r="601" ht="16.05" customHeight="1" spans="1:15">
      <c r="A601" s="6">
        <v>60799</v>
      </c>
      <c r="B601" s="170" t="s">
        <v>5752</v>
      </c>
      <c r="C601" s="41" t="s">
        <v>3450</v>
      </c>
      <c r="D601" s="41" t="s">
        <v>4309</v>
      </c>
      <c r="E601" s="41" t="s">
        <v>428</v>
      </c>
      <c r="F601" s="41" t="s">
        <v>429</v>
      </c>
      <c r="G601" s="6" t="s">
        <v>5753</v>
      </c>
      <c r="H601" s="6" t="s">
        <v>5754</v>
      </c>
      <c r="I601" s="6" t="s">
        <v>5755</v>
      </c>
      <c r="J601" s="6" t="s">
        <v>5756</v>
      </c>
      <c r="K601" s="6">
        <v>192</v>
      </c>
      <c r="L601" s="6">
        <v>53.04</v>
      </c>
      <c r="M601" s="6">
        <v>50</v>
      </c>
      <c r="N601" s="55" t="s">
        <v>333</v>
      </c>
      <c r="O601" s="55"/>
    </row>
    <row r="602" ht="16.05" customHeight="1" spans="1:15">
      <c r="A602" s="6">
        <v>60698</v>
      </c>
      <c r="B602" s="170" t="s">
        <v>5757</v>
      </c>
      <c r="C602" s="41" t="s">
        <v>3450</v>
      </c>
      <c r="D602" s="41" t="s">
        <v>4309</v>
      </c>
      <c r="E602" s="41" t="s">
        <v>428</v>
      </c>
      <c r="F602" s="41" t="s">
        <v>429</v>
      </c>
      <c r="G602" s="6" t="s">
        <v>5758</v>
      </c>
      <c r="H602" s="6" t="s">
        <v>5759</v>
      </c>
      <c r="I602" s="6" t="s">
        <v>5760</v>
      </c>
      <c r="J602" s="6" t="s">
        <v>5761</v>
      </c>
      <c r="K602" s="6">
        <v>192</v>
      </c>
      <c r="L602" s="6">
        <v>63.79</v>
      </c>
      <c r="M602" s="6">
        <v>51</v>
      </c>
      <c r="N602" s="55" t="s">
        <v>333</v>
      </c>
      <c r="O602" s="55"/>
    </row>
    <row r="603" ht="16.05" customHeight="1" spans="1:15">
      <c r="A603" s="6">
        <v>60989</v>
      </c>
      <c r="B603" s="170" t="s">
        <v>5762</v>
      </c>
      <c r="C603" s="41" t="s">
        <v>3450</v>
      </c>
      <c r="D603" s="41" t="s">
        <v>4309</v>
      </c>
      <c r="E603" s="41" t="s">
        <v>428</v>
      </c>
      <c r="F603" s="41" t="s">
        <v>429</v>
      </c>
      <c r="G603" s="6" t="s">
        <v>5763</v>
      </c>
      <c r="H603" s="6" t="s">
        <v>5764</v>
      </c>
      <c r="I603" s="6" t="s">
        <v>5765</v>
      </c>
      <c r="J603" s="6" t="s">
        <v>5766</v>
      </c>
      <c r="K603" s="6">
        <v>192</v>
      </c>
      <c r="L603" s="6">
        <v>26.83</v>
      </c>
      <c r="M603" s="6">
        <v>52</v>
      </c>
      <c r="N603" s="55" t="s">
        <v>368</v>
      </c>
      <c r="O603" s="55"/>
    </row>
    <row r="604" ht="16.05" customHeight="1" spans="1:15">
      <c r="A604" s="6">
        <v>60958</v>
      </c>
      <c r="B604" s="170" t="s">
        <v>5767</v>
      </c>
      <c r="C604" s="41" t="s">
        <v>3450</v>
      </c>
      <c r="D604" s="41" t="s">
        <v>4309</v>
      </c>
      <c r="E604" s="41" t="s">
        <v>428</v>
      </c>
      <c r="F604" s="41" t="s">
        <v>429</v>
      </c>
      <c r="G604" s="6" t="s">
        <v>5768</v>
      </c>
      <c r="H604" s="6" t="s">
        <v>5683</v>
      </c>
      <c r="I604" s="6" t="s">
        <v>5769</v>
      </c>
      <c r="J604" s="6" t="s">
        <v>5770</v>
      </c>
      <c r="K604" s="6">
        <v>192</v>
      </c>
      <c r="L604" s="6">
        <v>74.25</v>
      </c>
      <c r="M604" s="6">
        <v>53</v>
      </c>
      <c r="N604" s="55" t="s">
        <v>368</v>
      </c>
      <c r="O604" s="55"/>
    </row>
    <row r="605" ht="16.05" customHeight="1" spans="1:15">
      <c r="A605" s="6">
        <v>60779</v>
      </c>
      <c r="B605" s="170" t="s">
        <v>5771</v>
      </c>
      <c r="C605" s="41" t="s">
        <v>3450</v>
      </c>
      <c r="D605" s="41" t="s">
        <v>4309</v>
      </c>
      <c r="E605" s="41" t="s">
        <v>428</v>
      </c>
      <c r="F605" s="41" t="s">
        <v>429</v>
      </c>
      <c r="G605" s="6" t="s">
        <v>5772</v>
      </c>
      <c r="H605" s="6" t="s">
        <v>5754</v>
      </c>
      <c r="I605" s="6" t="s">
        <v>5773</v>
      </c>
      <c r="J605" s="6" t="s">
        <v>5774</v>
      </c>
      <c r="K605" s="6">
        <v>192</v>
      </c>
      <c r="L605" s="6">
        <v>39.96</v>
      </c>
      <c r="M605" s="6">
        <v>54</v>
      </c>
      <c r="N605" s="55" t="s">
        <v>368</v>
      </c>
      <c r="O605" s="55"/>
    </row>
    <row r="606" ht="16.05" customHeight="1" spans="1:15">
      <c r="A606" s="6">
        <v>60800</v>
      </c>
      <c r="B606" s="170" t="s">
        <v>5775</v>
      </c>
      <c r="C606" s="41" t="s">
        <v>3450</v>
      </c>
      <c r="D606" s="41" t="s">
        <v>4309</v>
      </c>
      <c r="E606" s="41" t="s">
        <v>428</v>
      </c>
      <c r="F606" s="41" t="s">
        <v>429</v>
      </c>
      <c r="G606" s="6" t="s">
        <v>5776</v>
      </c>
      <c r="H606" s="6" t="s">
        <v>3463</v>
      </c>
      <c r="I606" s="6" t="s">
        <v>3464</v>
      </c>
      <c r="J606" s="6" t="s">
        <v>5777</v>
      </c>
      <c r="K606" s="6">
        <v>192</v>
      </c>
      <c r="L606" s="6">
        <v>52.57</v>
      </c>
      <c r="M606" s="6">
        <v>55</v>
      </c>
      <c r="N606" s="55" t="s">
        <v>368</v>
      </c>
      <c r="O606" s="55"/>
    </row>
    <row r="607" ht="16.05" customHeight="1" spans="1:15">
      <c r="A607" s="6">
        <v>60831</v>
      </c>
      <c r="B607" s="170" t="s">
        <v>5778</v>
      </c>
      <c r="C607" s="41" t="s">
        <v>3450</v>
      </c>
      <c r="D607" s="41" t="s">
        <v>4309</v>
      </c>
      <c r="E607" s="41" t="s">
        <v>428</v>
      </c>
      <c r="F607" s="41" t="s">
        <v>429</v>
      </c>
      <c r="G607" s="6" t="s">
        <v>5779</v>
      </c>
      <c r="H607" s="6" t="s">
        <v>5715</v>
      </c>
      <c r="I607" s="6" t="s">
        <v>5716</v>
      </c>
      <c r="J607" s="6" t="s">
        <v>5780</v>
      </c>
      <c r="K607" s="6">
        <v>192</v>
      </c>
      <c r="L607" s="6">
        <v>51.21</v>
      </c>
      <c r="M607" s="6">
        <v>56</v>
      </c>
      <c r="N607" s="55" t="s">
        <v>368</v>
      </c>
      <c r="O607" s="55"/>
    </row>
    <row r="608" ht="16.05" customHeight="1" spans="1:15">
      <c r="A608" s="6">
        <v>62062</v>
      </c>
      <c r="B608" s="170" t="s">
        <v>5781</v>
      </c>
      <c r="C608" s="41" t="s">
        <v>3450</v>
      </c>
      <c r="D608" s="41" t="s">
        <v>4309</v>
      </c>
      <c r="E608" s="41" t="s">
        <v>428</v>
      </c>
      <c r="F608" s="41" t="s">
        <v>429</v>
      </c>
      <c r="G608" s="6" t="s">
        <v>5782</v>
      </c>
      <c r="H608" s="6" t="s">
        <v>2139</v>
      </c>
      <c r="I608" s="6" t="s">
        <v>5783</v>
      </c>
      <c r="J608" s="6" t="s">
        <v>5784</v>
      </c>
      <c r="K608" s="6">
        <v>186</v>
      </c>
      <c r="L608" s="6">
        <v>12.22</v>
      </c>
      <c r="M608" s="6">
        <v>57</v>
      </c>
      <c r="N608" s="55" t="s">
        <v>368</v>
      </c>
      <c r="O608" s="55"/>
    </row>
    <row r="609" ht="16.05" customHeight="1" spans="1:15">
      <c r="A609" s="6">
        <v>60978</v>
      </c>
      <c r="B609" s="170" t="s">
        <v>5785</v>
      </c>
      <c r="C609" s="41" t="s">
        <v>3450</v>
      </c>
      <c r="D609" s="41" t="s">
        <v>4309</v>
      </c>
      <c r="E609" s="41" t="s">
        <v>428</v>
      </c>
      <c r="F609" s="41" t="s">
        <v>429</v>
      </c>
      <c r="G609" s="6" t="s">
        <v>5786</v>
      </c>
      <c r="H609" s="6" t="s">
        <v>2139</v>
      </c>
      <c r="I609" s="6" t="s">
        <v>5783</v>
      </c>
      <c r="J609" s="6" t="s">
        <v>5787</v>
      </c>
      <c r="K609" s="6">
        <v>186</v>
      </c>
      <c r="L609" s="6">
        <v>13.9</v>
      </c>
      <c r="M609" s="6">
        <v>58</v>
      </c>
      <c r="N609" s="55" t="s">
        <v>368</v>
      </c>
      <c r="O609" s="55"/>
    </row>
    <row r="610" ht="16.05" customHeight="1" spans="1:15">
      <c r="A610" s="6">
        <v>60765</v>
      </c>
      <c r="B610" s="170" t="s">
        <v>5788</v>
      </c>
      <c r="C610" s="41" t="s">
        <v>3450</v>
      </c>
      <c r="D610" s="41" t="s">
        <v>4309</v>
      </c>
      <c r="E610" s="41" t="s">
        <v>428</v>
      </c>
      <c r="F610" s="41" t="s">
        <v>429</v>
      </c>
      <c r="G610" s="6" t="s">
        <v>5789</v>
      </c>
      <c r="H610" s="6" t="s">
        <v>5790</v>
      </c>
      <c r="I610" s="6" t="s">
        <v>5791</v>
      </c>
      <c r="J610" s="6" t="s">
        <v>5792</v>
      </c>
      <c r="K610" s="6">
        <v>186</v>
      </c>
      <c r="L610" s="6">
        <v>23.39</v>
      </c>
      <c r="M610" s="6">
        <v>59</v>
      </c>
      <c r="N610" s="55" t="s">
        <v>368</v>
      </c>
      <c r="O610" s="55"/>
    </row>
    <row r="611" ht="16.05" customHeight="1" spans="1:15">
      <c r="A611" s="6">
        <v>62107</v>
      </c>
      <c r="B611" s="170" t="s">
        <v>5793</v>
      </c>
      <c r="C611" s="41" t="s">
        <v>3450</v>
      </c>
      <c r="D611" s="41" t="s">
        <v>4309</v>
      </c>
      <c r="E611" s="41" t="s">
        <v>428</v>
      </c>
      <c r="F611" s="41" t="s">
        <v>429</v>
      </c>
      <c r="G611" s="6" t="s">
        <v>5794</v>
      </c>
      <c r="H611" s="6" t="s">
        <v>5462</v>
      </c>
      <c r="I611" s="6" t="s">
        <v>5463</v>
      </c>
      <c r="J611" s="6" t="s">
        <v>5795</v>
      </c>
      <c r="K611" s="6">
        <v>186</v>
      </c>
      <c r="L611" s="6">
        <v>23.5</v>
      </c>
      <c r="M611" s="6">
        <v>60</v>
      </c>
      <c r="N611" s="55" t="s">
        <v>368</v>
      </c>
      <c r="O611" s="55"/>
    </row>
    <row r="612" ht="16.05" customHeight="1" spans="1:15">
      <c r="A612" s="6">
        <v>60839</v>
      </c>
      <c r="B612" s="170" t="s">
        <v>5796</v>
      </c>
      <c r="C612" s="41" t="s">
        <v>3450</v>
      </c>
      <c r="D612" s="41" t="s">
        <v>4309</v>
      </c>
      <c r="E612" s="41" t="s">
        <v>428</v>
      </c>
      <c r="F612" s="41" t="s">
        <v>429</v>
      </c>
      <c r="G612" s="6" t="s">
        <v>5797</v>
      </c>
      <c r="H612" s="6" t="s">
        <v>5797</v>
      </c>
      <c r="I612" s="6" t="s">
        <v>5798</v>
      </c>
      <c r="J612" s="6" t="s">
        <v>5799</v>
      </c>
      <c r="K612" s="6">
        <v>186</v>
      </c>
      <c r="L612" s="6">
        <v>36.37</v>
      </c>
      <c r="M612" s="6">
        <v>61</v>
      </c>
      <c r="N612" s="55" t="s">
        <v>368</v>
      </c>
      <c r="O612" s="55"/>
    </row>
    <row r="613" ht="16.05" customHeight="1" spans="1:15">
      <c r="A613" s="6">
        <v>60808</v>
      </c>
      <c r="B613" s="170" t="s">
        <v>5800</v>
      </c>
      <c r="C613" s="41" t="s">
        <v>3450</v>
      </c>
      <c r="D613" s="41" t="s">
        <v>4309</v>
      </c>
      <c r="E613" s="41" t="s">
        <v>428</v>
      </c>
      <c r="F613" s="41" t="s">
        <v>429</v>
      </c>
      <c r="G613" s="6" t="s">
        <v>5801</v>
      </c>
      <c r="H613" s="6" t="s">
        <v>5802</v>
      </c>
      <c r="I613" s="6" t="s">
        <v>4430</v>
      </c>
      <c r="J613" s="6" t="s">
        <v>5803</v>
      </c>
      <c r="K613" s="6">
        <v>186</v>
      </c>
      <c r="L613" s="6">
        <v>43.34</v>
      </c>
      <c r="M613" s="6">
        <v>62</v>
      </c>
      <c r="N613" s="55" t="s">
        <v>368</v>
      </c>
      <c r="O613" s="55"/>
    </row>
    <row r="614" ht="16.05" customHeight="1" spans="1:15">
      <c r="A614" s="6">
        <v>61206</v>
      </c>
      <c r="B614" s="170" t="s">
        <v>5804</v>
      </c>
      <c r="C614" s="41" t="s">
        <v>3450</v>
      </c>
      <c r="D614" s="41" t="s">
        <v>4309</v>
      </c>
      <c r="E614" s="41" t="s">
        <v>428</v>
      </c>
      <c r="F614" s="41" t="s">
        <v>429</v>
      </c>
      <c r="G614" s="6" t="s">
        <v>5805</v>
      </c>
      <c r="H614" s="6" t="s">
        <v>5806</v>
      </c>
      <c r="I614" s="6" t="s">
        <v>5381</v>
      </c>
      <c r="J614" s="6" t="s">
        <v>5807</v>
      </c>
      <c r="K614" s="6">
        <v>186</v>
      </c>
      <c r="L614" s="6">
        <v>44.81</v>
      </c>
      <c r="M614" s="6">
        <v>63</v>
      </c>
      <c r="N614" s="55" t="s">
        <v>368</v>
      </c>
      <c r="O614" s="55"/>
    </row>
    <row r="615" ht="16.05" customHeight="1" spans="1:15">
      <c r="A615" s="6">
        <v>60971</v>
      </c>
      <c r="B615" s="170" t="s">
        <v>5808</v>
      </c>
      <c r="C615" s="41" t="s">
        <v>3450</v>
      </c>
      <c r="D615" s="41" t="s">
        <v>4309</v>
      </c>
      <c r="E615" s="41" t="s">
        <v>428</v>
      </c>
      <c r="F615" s="41" t="s">
        <v>429</v>
      </c>
      <c r="G615" s="6" t="s">
        <v>5809</v>
      </c>
      <c r="H615" s="6" t="s">
        <v>5810</v>
      </c>
      <c r="I615" s="6" t="s">
        <v>5161</v>
      </c>
      <c r="J615" s="6" t="s">
        <v>5811</v>
      </c>
      <c r="K615" s="6">
        <v>186</v>
      </c>
      <c r="L615" s="6">
        <v>58.84</v>
      </c>
      <c r="M615" s="6">
        <v>64</v>
      </c>
      <c r="N615" s="55" t="s">
        <v>368</v>
      </c>
      <c r="O615" s="55"/>
    </row>
    <row r="616" ht="16.05" customHeight="1" spans="1:15">
      <c r="A616" s="6">
        <v>62089</v>
      </c>
      <c r="B616" s="170" t="s">
        <v>5812</v>
      </c>
      <c r="C616" s="41" t="s">
        <v>3450</v>
      </c>
      <c r="D616" s="41" t="s">
        <v>4309</v>
      </c>
      <c r="E616" s="41" t="s">
        <v>428</v>
      </c>
      <c r="F616" s="41" t="s">
        <v>429</v>
      </c>
      <c r="G616" s="6" t="s">
        <v>5813</v>
      </c>
      <c r="H616" s="6" t="s">
        <v>5462</v>
      </c>
      <c r="I616" s="6" t="s">
        <v>5463</v>
      </c>
      <c r="J616" s="6" t="s">
        <v>5814</v>
      </c>
      <c r="K616" s="6">
        <v>186</v>
      </c>
      <c r="L616" s="6">
        <v>59.71</v>
      </c>
      <c r="M616" s="6">
        <v>65</v>
      </c>
      <c r="N616" s="55" t="s">
        <v>368</v>
      </c>
      <c r="O616" s="55"/>
    </row>
    <row r="617" ht="16.05" customHeight="1" spans="1:15">
      <c r="A617" s="6">
        <v>60797</v>
      </c>
      <c r="B617" s="170" t="s">
        <v>5815</v>
      </c>
      <c r="C617" s="41" t="s">
        <v>3450</v>
      </c>
      <c r="D617" s="41" t="s">
        <v>4309</v>
      </c>
      <c r="E617" s="41" t="s">
        <v>428</v>
      </c>
      <c r="F617" s="41" t="s">
        <v>429</v>
      </c>
      <c r="G617" s="6" t="s">
        <v>5816</v>
      </c>
      <c r="H617" s="6" t="s">
        <v>5231</v>
      </c>
      <c r="I617" s="6" t="s">
        <v>5232</v>
      </c>
      <c r="J617" s="6" t="s">
        <v>5817</v>
      </c>
      <c r="K617" s="6">
        <v>186</v>
      </c>
      <c r="L617" s="6">
        <v>16.08</v>
      </c>
      <c r="M617" s="6">
        <v>66</v>
      </c>
      <c r="N617" s="55" t="s">
        <v>368</v>
      </c>
      <c r="O617" s="55"/>
    </row>
    <row r="618" ht="16.05" customHeight="1" spans="1:15">
      <c r="A618" s="6">
        <v>61174</v>
      </c>
      <c r="B618" s="170" t="s">
        <v>5818</v>
      </c>
      <c r="C618" s="41" t="s">
        <v>3450</v>
      </c>
      <c r="D618" s="41" t="s">
        <v>4309</v>
      </c>
      <c r="E618" s="41" t="s">
        <v>428</v>
      </c>
      <c r="F618" s="41" t="s">
        <v>429</v>
      </c>
      <c r="G618" s="6" t="s">
        <v>5819</v>
      </c>
      <c r="H618" s="6" t="s">
        <v>5820</v>
      </c>
      <c r="I618" s="6" t="s">
        <v>5821</v>
      </c>
      <c r="J618" s="6" t="s">
        <v>5822</v>
      </c>
      <c r="K618" s="6">
        <v>186</v>
      </c>
      <c r="L618" s="6">
        <v>53.39</v>
      </c>
      <c r="M618" s="6">
        <v>67</v>
      </c>
      <c r="N618" s="55" t="s">
        <v>368</v>
      </c>
      <c r="O618" s="55"/>
    </row>
    <row r="619" ht="16.05" customHeight="1" spans="1:15">
      <c r="A619" s="6">
        <v>60795</v>
      </c>
      <c r="B619" s="170" t="s">
        <v>5823</v>
      </c>
      <c r="C619" s="41" t="s">
        <v>3450</v>
      </c>
      <c r="D619" s="41" t="s">
        <v>4309</v>
      </c>
      <c r="E619" s="41" t="s">
        <v>428</v>
      </c>
      <c r="F619" s="41" t="s">
        <v>429</v>
      </c>
      <c r="G619" s="6" t="s">
        <v>5824</v>
      </c>
      <c r="H619" s="6" t="s">
        <v>4792</v>
      </c>
      <c r="I619" s="6" t="s">
        <v>4793</v>
      </c>
      <c r="J619" s="6" t="s">
        <v>5825</v>
      </c>
      <c r="K619" s="6">
        <v>181</v>
      </c>
      <c r="L619" s="6">
        <v>116.53</v>
      </c>
      <c r="M619" s="6">
        <v>68</v>
      </c>
      <c r="N619" s="55" t="s">
        <v>368</v>
      </c>
      <c r="O619" s="55"/>
    </row>
    <row r="620" ht="16.05" customHeight="1" spans="1:15">
      <c r="A620" s="6">
        <v>60863</v>
      </c>
      <c r="B620" s="170" t="s">
        <v>5826</v>
      </c>
      <c r="C620" s="41" t="s">
        <v>3450</v>
      </c>
      <c r="D620" s="41" t="s">
        <v>4309</v>
      </c>
      <c r="E620" s="41" t="s">
        <v>428</v>
      </c>
      <c r="F620" s="41" t="s">
        <v>429</v>
      </c>
      <c r="G620" s="6" t="s">
        <v>5827</v>
      </c>
      <c r="H620" s="6" t="s">
        <v>3530</v>
      </c>
      <c r="I620" s="6" t="s">
        <v>3637</v>
      </c>
      <c r="J620" s="6" t="s">
        <v>5828</v>
      </c>
      <c r="K620" s="6">
        <v>176</v>
      </c>
      <c r="L620" s="6">
        <v>128.99</v>
      </c>
      <c r="M620" s="6">
        <v>69</v>
      </c>
      <c r="N620" s="55" t="s">
        <v>368</v>
      </c>
      <c r="O620" s="55"/>
    </row>
    <row r="621" ht="16.05" customHeight="1" spans="1:15">
      <c r="A621" s="6">
        <v>61289</v>
      </c>
      <c r="B621" s="170" t="s">
        <v>5829</v>
      </c>
      <c r="C621" s="41" t="s">
        <v>3450</v>
      </c>
      <c r="D621" s="41" t="s">
        <v>4309</v>
      </c>
      <c r="E621" s="41" t="s">
        <v>428</v>
      </c>
      <c r="F621" s="41" t="s">
        <v>429</v>
      </c>
      <c r="G621" s="6" t="s">
        <v>5830</v>
      </c>
      <c r="H621" s="6" t="s">
        <v>5831</v>
      </c>
      <c r="I621" s="6" t="s">
        <v>5716</v>
      </c>
      <c r="J621" s="6" t="s">
        <v>5832</v>
      </c>
      <c r="K621" s="6">
        <v>176</v>
      </c>
      <c r="L621" s="6">
        <v>16.89</v>
      </c>
      <c r="M621" s="6">
        <v>70</v>
      </c>
      <c r="N621" s="55" t="s">
        <v>368</v>
      </c>
      <c r="O621" s="55"/>
    </row>
    <row r="622" ht="16.05" customHeight="1" spans="1:15">
      <c r="A622" s="6">
        <v>60704</v>
      </c>
      <c r="B622" s="170" t="s">
        <v>5833</v>
      </c>
      <c r="C622" s="41" t="s">
        <v>3450</v>
      </c>
      <c r="D622" s="41" t="s">
        <v>4309</v>
      </c>
      <c r="E622" s="41" t="s">
        <v>428</v>
      </c>
      <c r="F622" s="41" t="s">
        <v>429</v>
      </c>
      <c r="G622" s="6" t="s">
        <v>5834</v>
      </c>
      <c r="H622" s="6" t="s">
        <v>5494</v>
      </c>
      <c r="I622" s="6" t="s">
        <v>4953</v>
      </c>
      <c r="J622" s="6" t="s">
        <v>5835</v>
      </c>
      <c r="K622" s="6">
        <v>176</v>
      </c>
      <c r="L622" s="6">
        <v>60.44</v>
      </c>
      <c r="M622" s="6">
        <v>71</v>
      </c>
      <c r="N622" s="55" t="s">
        <v>368</v>
      </c>
      <c r="O622" s="55"/>
    </row>
    <row r="623" ht="16.05" customHeight="1" spans="1:15">
      <c r="A623" s="6">
        <v>62289</v>
      </c>
      <c r="B623" s="170" t="s">
        <v>5836</v>
      </c>
      <c r="C623" s="41" t="s">
        <v>3450</v>
      </c>
      <c r="D623" s="41" t="s">
        <v>4309</v>
      </c>
      <c r="E623" s="41" t="s">
        <v>428</v>
      </c>
      <c r="F623" s="41" t="s">
        <v>429</v>
      </c>
      <c r="G623" s="6" t="s">
        <v>5837</v>
      </c>
      <c r="H623" s="6" t="s">
        <v>3964</v>
      </c>
      <c r="I623" s="6" t="s">
        <v>3474</v>
      </c>
      <c r="J623" s="6" t="s">
        <v>5838</v>
      </c>
      <c r="K623" s="6">
        <v>155</v>
      </c>
      <c r="L623" s="6">
        <v>45.1</v>
      </c>
      <c r="M623" s="6">
        <v>72</v>
      </c>
      <c r="N623" s="55" t="s">
        <v>368</v>
      </c>
      <c r="O623" s="55"/>
    </row>
    <row r="624" ht="16.05" customHeight="1" spans="1:15">
      <c r="A624" s="6">
        <v>60530</v>
      </c>
      <c r="B624" s="170" t="s">
        <v>5839</v>
      </c>
      <c r="C624" s="41" t="s">
        <v>3450</v>
      </c>
      <c r="D624" s="41" t="s">
        <v>4309</v>
      </c>
      <c r="E624" s="41" t="s">
        <v>428</v>
      </c>
      <c r="F624" s="41" t="s">
        <v>429</v>
      </c>
      <c r="G624" s="6" t="s">
        <v>5840</v>
      </c>
      <c r="H624" s="6" t="s">
        <v>5841</v>
      </c>
      <c r="I624" s="6" t="s">
        <v>4110</v>
      </c>
      <c r="J624" s="6" t="s">
        <v>5842</v>
      </c>
      <c r="K624" s="6">
        <v>144</v>
      </c>
      <c r="L624" s="6">
        <v>58.71</v>
      </c>
      <c r="M624" s="6">
        <v>73</v>
      </c>
      <c r="N624" s="55" t="s">
        <v>368</v>
      </c>
      <c r="O624" s="55"/>
    </row>
    <row r="625" ht="16.05" customHeight="1" spans="1:15">
      <c r="A625" s="6">
        <v>61211</v>
      </c>
      <c r="B625" s="170" t="s">
        <v>5843</v>
      </c>
      <c r="C625" s="41" t="s">
        <v>3450</v>
      </c>
      <c r="D625" s="41" t="s">
        <v>4309</v>
      </c>
      <c r="E625" s="41" t="s">
        <v>428</v>
      </c>
      <c r="F625" s="41" t="s">
        <v>429</v>
      </c>
      <c r="G625" s="6" t="s">
        <v>5844</v>
      </c>
      <c r="H625" s="6" t="s">
        <v>5845</v>
      </c>
      <c r="I625" s="6" t="s">
        <v>5463</v>
      </c>
      <c r="J625" s="6" t="s">
        <v>5846</v>
      </c>
      <c r="K625" s="6">
        <v>138</v>
      </c>
      <c r="L625" s="6">
        <v>55.78</v>
      </c>
      <c r="M625" s="6">
        <v>74</v>
      </c>
      <c r="N625" s="55" t="s">
        <v>368</v>
      </c>
      <c r="O625" s="55"/>
    </row>
    <row r="626" ht="16.05" customHeight="1" spans="1:15">
      <c r="A626" s="6">
        <v>47984</v>
      </c>
      <c r="B626" s="170" t="s">
        <v>5847</v>
      </c>
      <c r="C626" s="41" t="s">
        <v>3450</v>
      </c>
      <c r="D626" s="41" t="s">
        <v>4309</v>
      </c>
      <c r="E626" s="41" t="s">
        <v>428</v>
      </c>
      <c r="F626" s="41" t="s">
        <v>429</v>
      </c>
      <c r="G626" s="6" t="s">
        <v>5848</v>
      </c>
      <c r="H626" s="6" t="s">
        <v>5848</v>
      </c>
      <c r="I626" s="6" t="s">
        <v>4128</v>
      </c>
      <c r="J626" s="6" t="s">
        <v>5849</v>
      </c>
      <c r="K626" s="6">
        <v>132</v>
      </c>
      <c r="L626" s="6">
        <v>28.66</v>
      </c>
      <c r="M626" s="6">
        <v>75</v>
      </c>
      <c r="N626" s="55" t="s">
        <v>368</v>
      </c>
      <c r="O626" s="55"/>
    </row>
    <row r="627" ht="16.05" customHeight="1" spans="1:15">
      <c r="A627" s="6">
        <v>60750</v>
      </c>
      <c r="B627" s="170" t="s">
        <v>5850</v>
      </c>
      <c r="C627" s="41" t="s">
        <v>3450</v>
      </c>
      <c r="D627" s="41" t="s">
        <v>4309</v>
      </c>
      <c r="E627" s="41" t="s">
        <v>428</v>
      </c>
      <c r="F627" s="41" t="s">
        <v>429</v>
      </c>
      <c r="G627" s="6" t="s">
        <v>5851</v>
      </c>
      <c r="H627" s="6" t="s">
        <v>5852</v>
      </c>
      <c r="I627" s="6" t="s">
        <v>5853</v>
      </c>
      <c r="J627" s="6" t="s">
        <v>5854</v>
      </c>
      <c r="K627" s="6">
        <v>132</v>
      </c>
      <c r="L627" s="6">
        <v>96.73</v>
      </c>
      <c r="M627" s="6">
        <v>76</v>
      </c>
      <c r="N627" s="55" t="s">
        <v>368</v>
      </c>
      <c r="O627" s="55"/>
    </row>
    <row r="628" ht="16.05" customHeight="1" spans="1:15">
      <c r="A628" s="6">
        <v>54475</v>
      </c>
      <c r="B628" s="170" t="s">
        <v>5855</v>
      </c>
      <c r="C628" s="41" t="s">
        <v>3450</v>
      </c>
      <c r="D628" s="41" t="s">
        <v>4309</v>
      </c>
      <c r="E628" s="41" t="s">
        <v>428</v>
      </c>
      <c r="F628" s="41" t="s">
        <v>429</v>
      </c>
      <c r="G628" s="6" t="s">
        <v>5856</v>
      </c>
      <c r="H628" s="6" t="s">
        <v>5702</v>
      </c>
      <c r="I628" s="6" t="s">
        <v>5218</v>
      </c>
      <c r="J628" s="6" t="s">
        <v>5857</v>
      </c>
      <c r="K628" s="6">
        <v>132</v>
      </c>
      <c r="L628" s="6">
        <v>99.2</v>
      </c>
      <c r="M628" s="6">
        <v>77</v>
      </c>
      <c r="N628" s="55" t="s">
        <v>368</v>
      </c>
      <c r="O628" s="55"/>
    </row>
    <row r="629" ht="16.05" customHeight="1" spans="1:15">
      <c r="A629" s="6">
        <v>61679</v>
      </c>
      <c r="B629" s="170" t="s">
        <v>5858</v>
      </c>
      <c r="C629" s="41" t="s">
        <v>3450</v>
      </c>
      <c r="D629" s="41" t="s">
        <v>4309</v>
      </c>
      <c r="E629" s="41" t="s">
        <v>428</v>
      </c>
      <c r="F629" s="41" t="s">
        <v>429</v>
      </c>
      <c r="G629" s="6" t="s">
        <v>5859</v>
      </c>
      <c r="H629" s="6" t="s">
        <v>5860</v>
      </c>
      <c r="I629" s="6" t="s">
        <v>5861</v>
      </c>
      <c r="J629" s="6" t="s">
        <v>5862</v>
      </c>
      <c r="K629" s="6">
        <v>132</v>
      </c>
      <c r="L629" s="6">
        <v>59.72</v>
      </c>
      <c r="M629" s="6">
        <v>78</v>
      </c>
      <c r="N629" s="55" t="s">
        <v>368</v>
      </c>
      <c r="O629" s="55"/>
    </row>
    <row r="630" ht="16.05" customHeight="1" spans="1:15">
      <c r="A630" s="6">
        <v>60756</v>
      </c>
      <c r="B630" s="170" t="s">
        <v>5863</v>
      </c>
      <c r="C630" s="41" t="s">
        <v>3450</v>
      </c>
      <c r="D630" s="41" t="s">
        <v>4309</v>
      </c>
      <c r="E630" s="41" t="s">
        <v>428</v>
      </c>
      <c r="F630" s="41" t="s">
        <v>429</v>
      </c>
      <c r="G630" s="6" t="s">
        <v>5864</v>
      </c>
      <c r="H630" s="6" t="s">
        <v>5864</v>
      </c>
      <c r="I630" s="6" t="s">
        <v>5865</v>
      </c>
      <c r="J630" s="6" t="s">
        <v>5866</v>
      </c>
      <c r="K630" s="6">
        <v>127</v>
      </c>
      <c r="L630" s="6">
        <v>77.17</v>
      </c>
      <c r="M630" s="6">
        <v>79</v>
      </c>
      <c r="N630" s="55" t="s">
        <v>368</v>
      </c>
      <c r="O630" s="55"/>
    </row>
    <row r="631" ht="16.05" customHeight="1" spans="1:15">
      <c r="A631" s="6">
        <v>61091</v>
      </c>
      <c r="B631" s="170" t="s">
        <v>5867</v>
      </c>
      <c r="C631" s="41" t="s">
        <v>3450</v>
      </c>
      <c r="D631" s="41" t="s">
        <v>4309</v>
      </c>
      <c r="E631" s="41" t="s">
        <v>428</v>
      </c>
      <c r="F631" s="41" t="s">
        <v>429</v>
      </c>
      <c r="G631" s="6" t="s">
        <v>5868</v>
      </c>
      <c r="H631" s="6" t="s">
        <v>5869</v>
      </c>
      <c r="I631" s="6" t="s">
        <v>5870</v>
      </c>
      <c r="J631" s="6" t="s">
        <v>5871</v>
      </c>
      <c r="K631" s="6">
        <v>126</v>
      </c>
      <c r="L631" s="6">
        <v>17.34</v>
      </c>
      <c r="M631" s="6">
        <v>80</v>
      </c>
      <c r="N631" s="55" t="s">
        <v>368</v>
      </c>
      <c r="O631" s="55"/>
    </row>
    <row r="632" ht="16.05" customHeight="1" spans="1:15">
      <c r="A632" s="6">
        <v>60990</v>
      </c>
      <c r="B632" s="170" t="s">
        <v>5872</v>
      </c>
      <c r="C632" s="41" t="s">
        <v>3450</v>
      </c>
      <c r="D632" s="41" t="s">
        <v>4309</v>
      </c>
      <c r="E632" s="41" t="s">
        <v>428</v>
      </c>
      <c r="F632" s="41" t="s">
        <v>429</v>
      </c>
      <c r="G632" s="6" t="s">
        <v>5873</v>
      </c>
      <c r="H632" s="6" t="s">
        <v>5874</v>
      </c>
      <c r="I632" s="6" t="s">
        <v>5875</v>
      </c>
      <c r="J632" s="6" t="s">
        <v>5876</v>
      </c>
      <c r="K632" s="6">
        <v>126</v>
      </c>
      <c r="L632" s="6">
        <v>17.64</v>
      </c>
      <c r="M632" s="6">
        <v>81</v>
      </c>
      <c r="N632" s="55" t="s">
        <v>368</v>
      </c>
      <c r="O632" s="55"/>
    </row>
    <row r="633" ht="16.05" customHeight="1" spans="1:15">
      <c r="A633" s="6">
        <v>60876</v>
      </c>
      <c r="B633" s="170" t="s">
        <v>5877</v>
      </c>
      <c r="C633" s="41" t="s">
        <v>3450</v>
      </c>
      <c r="D633" s="41" t="s">
        <v>4309</v>
      </c>
      <c r="E633" s="41" t="s">
        <v>428</v>
      </c>
      <c r="F633" s="41" t="s">
        <v>429</v>
      </c>
      <c r="G633" s="6" t="s">
        <v>5878</v>
      </c>
      <c r="H633" s="6" t="s">
        <v>5879</v>
      </c>
      <c r="I633" s="6" t="s">
        <v>4110</v>
      </c>
      <c r="J633" s="6" t="s">
        <v>5880</v>
      </c>
      <c r="K633" s="6">
        <v>126</v>
      </c>
      <c r="L633" s="6">
        <v>18.45</v>
      </c>
      <c r="M633" s="6">
        <v>82</v>
      </c>
      <c r="N633" s="55" t="s">
        <v>368</v>
      </c>
      <c r="O633" s="55"/>
    </row>
    <row r="634" ht="16.05" customHeight="1" spans="1:15">
      <c r="A634" s="6">
        <v>61322</v>
      </c>
      <c r="B634" s="170" t="s">
        <v>5881</v>
      </c>
      <c r="C634" s="41" t="s">
        <v>3450</v>
      </c>
      <c r="D634" s="41" t="s">
        <v>4309</v>
      </c>
      <c r="E634" s="41" t="s">
        <v>428</v>
      </c>
      <c r="F634" s="41" t="s">
        <v>429</v>
      </c>
      <c r="G634" s="6" t="s">
        <v>5882</v>
      </c>
      <c r="H634" s="6" t="s">
        <v>5606</v>
      </c>
      <c r="I634" s="6" t="s">
        <v>5667</v>
      </c>
      <c r="J634" s="6" t="s">
        <v>5883</v>
      </c>
      <c r="K634" s="6">
        <v>126</v>
      </c>
      <c r="L634" s="6">
        <v>19.29</v>
      </c>
      <c r="M634" s="6">
        <v>83</v>
      </c>
      <c r="N634" s="55" t="s">
        <v>368</v>
      </c>
      <c r="O634" s="55"/>
    </row>
    <row r="635" ht="16.05" customHeight="1" spans="1:15">
      <c r="A635" s="6">
        <v>60823</v>
      </c>
      <c r="B635" s="170" t="s">
        <v>5884</v>
      </c>
      <c r="C635" s="41" t="s">
        <v>3450</v>
      </c>
      <c r="D635" s="41" t="s">
        <v>4309</v>
      </c>
      <c r="E635" s="41" t="s">
        <v>428</v>
      </c>
      <c r="F635" s="41" t="s">
        <v>429</v>
      </c>
      <c r="G635" s="6" t="s">
        <v>5885</v>
      </c>
      <c r="H635" s="6" t="s">
        <v>5886</v>
      </c>
      <c r="I635" s="6" t="s">
        <v>3474</v>
      </c>
      <c r="J635" s="6" t="s">
        <v>5887</v>
      </c>
      <c r="K635" s="6">
        <v>126</v>
      </c>
      <c r="L635" s="6">
        <v>22.72</v>
      </c>
      <c r="M635" s="6">
        <v>84</v>
      </c>
      <c r="N635" s="55" t="s">
        <v>368</v>
      </c>
      <c r="O635" s="55"/>
    </row>
    <row r="636" ht="16.05" customHeight="1" spans="1:15">
      <c r="A636" s="6">
        <v>61044</v>
      </c>
      <c r="B636" s="170" t="s">
        <v>5888</v>
      </c>
      <c r="C636" s="41" t="s">
        <v>3450</v>
      </c>
      <c r="D636" s="41" t="s">
        <v>4309</v>
      </c>
      <c r="E636" s="41" t="s">
        <v>428</v>
      </c>
      <c r="F636" s="41" t="s">
        <v>429</v>
      </c>
      <c r="G636" s="6" t="s">
        <v>5889</v>
      </c>
      <c r="H636" s="6" t="s">
        <v>5764</v>
      </c>
      <c r="I636" s="6" t="s">
        <v>5765</v>
      </c>
      <c r="J636" s="6" t="s">
        <v>5890</v>
      </c>
      <c r="K636" s="6">
        <v>126</v>
      </c>
      <c r="L636" s="6">
        <v>24.94</v>
      </c>
      <c r="M636" s="6">
        <v>85</v>
      </c>
      <c r="N636" s="55" t="s">
        <v>368</v>
      </c>
      <c r="O636" s="55"/>
    </row>
    <row r="637" ht="16.05" customHeight="1" spans="1:15">
      <c r="A637" s="29">
        <v>66400</v>
      </c>
      <c r="B637" s="171" t="s">
        <v>5891</v>
      </c>
      <c r="C637" s="172" t="s">
        <v>3987</v>
      </c>
      <c r="D637" s="172" t="s">
        <v>4808</v>
      </c>
      <c r="E637" s="172" t="s">
        <v>597</v>
      </c>
      <c r="F637" s="172" t="s">
        <v>598</v>
      </c>
      <c r="G637" s="29" t="s">
        <v>5892</v>
      </c>
      <c r="H637" s="29" t="s">
        <v>41</v>
      </c>
      <c r="I637" s="29" t="s">
        <v>252</v>
      </c>
      <c r="J637" s="29" t="s">
        <v>5893</v>
      </c>
      <c r="K637" s="29">
        <v>126</v>
      </c>
      <c r="L637" s="29">
        <v>37.27</v>
      </c>
      <c r="M637" s="29">
        <v>86</v>
      </c>
      <c r="N637" s="10" t="s">
        <v>373</v>
      </c>
      <c r="O637" s="55"/>
    </row>
    <row r="638" ht="16.05" customHeight="1" spans="1:15">
      <c r="A638" s="6">
        <v>60980</v>
      </c>
      <c r="B638" s="170" t="s">
        <v>5894</v>
      </c>
      <c r="C638" s="41" t="s">
        <v>3450</v>
      </c>
      <c r="D638" s="41" t="s">
        <v>4309</v>
      </c>
      <c r="E638" s="41" t="s">
        <v>428</v>
      </c>
      <c r="F638" s="41" t="s">
        <v>429</v>
      </c>
      <c r="G638" s="6" t="s">
        <v>5895</v>
      </c>
      <c r="H638" s="6" t="s">
        <v>5896</v>
      </c>
      <c r="I638" s="6" t="s">
        <v>5716</v>
      </c>
      <c r="J638" s="6" t="s">
        <v>5897</v>
      </c>
      <c r="K638" s="6">
        <v>126</v>
      </c>
      <c r="L638" s="6">
        <v>34.86</v>
      </c>
      <c r="M638" s="6">
        <v>87</v>
      </c>
      <c r="N638" s="55" t="s">
        <v>368</v>
      </c>
      <c r="O638" s="55"/>
    </row>
    <row r="639" ht="16.05" customHeight="1" spans="1:15">
      <c r="A639" s="6">
        <v>54263</v>
      </c>
      <c r="B639" s="170" t="s">
        <v>5898</v>
      </c>
      <c r="C639" s="41" t="s">
        <v>3450</v>
      </c>
      <c r="D639" s="41" t="s">
        <v>4309</v>
      </c>
      <c r="E639" s="41" t="s">
        <v>428</v>
      </c>
      <c r="F639" s="41" t="s">
        <v>429</v>
      </c>
      <c r="G639" s="6" t="s">
        <v>5899</v>
      </c>
      <c r="H639" s="6" t="s">
        <v>2766</v>
      </c>
      <c r="I639" s="6" t="s">
        <v>5747</v>
      </c>
      <c r="J639" s="6" t="s">
        <v>5900</v>
      </c>
      <c r="K639" s="6">
        <v>126</v>
      </c>
      <c r="L639" s="6">
        <v>43.13</v>
      </c>
      <c r="M639" s="6">
        <v>88</v>
      </c>
      <c r="N639" s="55" t="s">
        <v>368</v>
      </c>
      <c r="O639" s="55"/>
    </row>
    <row r="640" ht="16.05" customHeight="1" spans="1:15">
      <c r="A640" s="6">
        <v>62420</v>
      </c>
      <c r="B640" s="170" t="s">
        <v>5901</v>
      </c>
      <c r="C640" s="41" t="s">
        <v>3450</v>
      </c>
      <c r="D640" s="41" t="s">
        <v>4309</v>
      </c>
      <c r="E640" s="41" t="s">
        <v>428</v>
      </c>
      <c r="F640" s="41" t="s">
        <v>429</v>
      </c>
      <c r="G640" s="6" t="s">
        <v>5902</v>
      </c>
      <c r="H640" s="6" t="s">
        <v>5587</v>
      </c>
      <c r="I640" s="6" t="s">
        <v>1475</v>
      </c>
      <c r="J640" s="6" t="s">
        <v>5903</v>
      </c>
      <c r="K640" s="6">
        <v>126</v>
      </c>
      <c r="L640" s="6">
        <v>61.47</v>
      </c>
      <c r="M640" s="6">
        <v>89</v>
      </c>
      <c r="N640" s="55" t="s">
        <v>368</v>
      </c>
      <c r="O640" s="55"/>
    </row>
    <row r="641" ht="16.05" customHeight="1" spans="1:15">
      <c r="A641" s="6">
        <v>61372</v>
      </c>
      <c r="B641" s="170" t="s">
        <v>5904</v>
      </c>
      <c r="C641" s="41" t="s">
        <v>3450</v>
      </c>
      <c r="D641" s="41" t="s">
        <v>4309</v>
      </c>
      <c r="E641" s="41" t="s">
        <v>428</v>
      </c>
      <c r="F641" s="41" t="s">
        <v>429</v>
      </c>
      <c r="G641" s="6" t="s">
        <v>5905</v>
      </c>
      <c r="H641" s="6" t="s">
        <v>5136</v>
      </c>
      <c r="I641" s="6" t="s">
        <v>5137</v>
      </c>
      <c r="J641" s="6" t="s">
        <v>5906</v>
      </c>
      <c r="K641" s="6">
        <v>126</v>
      </c>
      <c r="L641" s="6">
        <v>80.17</v>
      </c>
      <c r="M641" s="6">
        <v>90</v>
      </c>
      <c r="N641" s="55" t="s">
        <v>368</v>
      </c>
      <c r="O641" s="55"/>
    </row>
    <row r="642" ht="16.05" customHeight="1" spans="1:15">
      <c r="A642" s="6">
        <v>61194</v>
      </c>
      <c r="B642" s="170" t="s">
        <v>5907</v>
      </c>
      <c r="C642" s="41" t="s">
        <v>3450</v>
      </c>
      <c r="D642" s="41" t="s">
        <v>4309</v>
      </c>
      <c r="E642" s="41" t="s">
        <v>428</v>
      </c>
      <c r="F642" s="41" t="s">
        <v>429</v>
      </c>
      <c r="G642" s="6" t="s">
        <v>5908</v>
      </c>
      <c r="H642" s="6" t="s">
        <v>5909</v>
      </c>
      <c r="I642" s="6" t="s">
        <v>5910</v>
      </c>
      <c r="J642" s="6" t="s">
        <v>5911</v>
      </c>
      <c r="K642" s="6">
        <v>126</v>
      </c>
      <c r="L642" s="6">
        <v>90.49</v>
      </c>
      <c r="M642" s="6">
        <v>91</v>
      </c>
      <c r="N642" s="55" t="s">
        <v>368</v>
      </c>
      <c r="O642" s="55"/>
    </row>
    <row r="643" ht="16.05" customHeight="1" spans="1:15">
      <c r="A643" s="6">
        <v>60553</v>
      </c>
      <c r="B643" s="170" t="s">
        <v>5912</v>
      </c>
      <c r="C643" s="41" t="s">
        <v>3450</v>
      </c>
      <c r="D643" s="41" t="s">
        <v>4309</v>
      </c>
      <c r="E643" s="41" t="s">
        <v>428</v>
      </c>
      <c r="F643" s="41" t="s">
        <v>429</v>
      </c>
      <c r="G643" s="6" t="s">
        <v>5913</v>
      </c>
      <c r="H643" s="6" t="s">
        <v>5914</v>
      </c>
      <c r="I643" s="6" t="s">
        <v>4110</v>
      </c>
      <c r="J643" s="6" t="s">
        <v>5915</v>
      </c>
      <c r="K643" s="6">
        <v>126</v>
      </c>
      <c r="L643" s="6">
        <v>52.5</v>
      </c>
      <c r="M643" s="6">
        <v>92</v>
      </c>
      <c r="N643" s="55" t="s">
        <v>368</v>
      </c>
      <c r="O643" s="55"/>
    </row>
    <row r="644" ht="16.05" customHeight="1" spans="1:15">
      <c r="A644" s="6">
        <v>61198</v>
      </c>
      <c r="B644" s="170" t="s">
        <v>5916</v>
      </c>
      <c r="C644" s="41" t="s">
        <v>3450</v>
      </c>
      <c r="D644" s="41" t="s">
        <v>4309</v>
      </c>
      <c r="E644" s="41" t="s">
        <v>428</v>
      </c>
      <c r="F644" s="41" t="s">
        <v>429</v>
      </c>
      <c r="G644" s="6" t="s">
        <v>5917</v>
      </c>
      <c r="H644" s="6" t="s">
        <v>5845</v>
      </c>
      <c r="I644" s="6" t="s">
        <v>5463</v>
      </c>
      <c r="J644" s="6" t="s">
        <v>5918</v>
      </c>
      <c r="K644" s="6">
        <v>122</v>
      </c>
      <c r="L644" s="6">
        <v>250.35</v>
      </c>
      <c r="M644" s="6">
        <v>93</v>
      </c>
      <c r="N644" s="55" t="s">
        <v>368</v>
      </c>
      <c r="O644" s="55"/>
    </row>
    <row r="645" ht="16.05" customHeight="1" spans="1:15">
      <c r="A645" s="6">
        <v>62036</v>
      </c>
      <c r="B645" s="170" t="s">
        <v>5919</v>
      </c>
      <c r="C645" s="41" t="s">
        <v>3450</v>
      </c>
      <c r="D645" s="41" t="s">
        <v>4309</v>
      </c>
      <c r="E645" s="41" t="s">
        <v>428</v>
      </c>
      <c r="F645" s="41" t="s">
        <v>429</v>
      </c>
      <c r="G645" s="6" t="s">
        <v>5920</v>
      </c>
      <c r="H645" s="6" t="s">
        <v>4109</v>
      </c>
      <c r="I645" s="6" t="s">
        <v>4110</v>
      </c>
      <c r="J645" s="6" t="s">
        <v>5921</v>
      </c>
      <c r="K645" s="6">
        <v>121</v>
      </c>
      <c r="L645" s="6">
        <v>61.02</v>
      </c>
      <c r="M645" s="6">
        <v>94</v>
      </c>
      <c r="N645" s="55" t="s">
        <v>368</v>
      </c>
      <c r="O645" s="55"/>
    </row>
    <row r="646" ht="16.05" customHeight="1" spans="1:15">
      <c r="A646" s="6">
        <v>62047</v>
      </c>
      <c r="B646" s="170" t="s">
        <v>5922</v>
      </c>
      <c r="C646" s="41" t="s">
        <v>3450</v>
      </c>
      <c r="D646" s="41" t="s">
        <v>4309</v>
      </c>
      <c r="E646" s="41" t="s">
        <v>428</v>
      </c>
      <c r="F646" s="41" t="s">
        <v>429</v>
      </c>
      <c r="G646" s="6" t="s">
        <v>5923</v>
      </c>
      <c r="H646" s="6" t="s">
        <v>5924</v>
      </c>
      <c r="I646" s="6" t="s">
        <v>4110</v>
      </c>
      <c r="J646" s="6" t="s">
        <v>5925</v>
      </c>
      <c r="K646" s="6">
        <v>116</v>
      </c>
      <c r="L646" s="6">
        <v>40.19</v>
      </c>
      <c r="M646" s="6">
        <v>95</v>
      </c>
      <c r="N646" s="55" t="s">
        <v>368</v>
      </c>
      <c r="O646" s="55"/>
    </row>
    <row r="647" ht="16.05" customHeight="1" spans="1:15">
      <c r="A647" s="6">
        <v>54269</v>
      </c>
      <c r="B647" s="170" t="s">
        <v>5926</v>
      </c>
      <c r="C647" s="41" t="s">
        <v>3450</v>
      </c>
      <c r="D647" s="41" t="s">
        <v>4309</v>
      </c>
      <c r="E647" s="41" t="s">
        <v>428</v>
      </c>
      <c r="F647" s="41" t="s">
        <v>429</v>
      </c>
      <c r="G647" s="6" t="s">
        <v>5927</v>
      </c>
      <c r="H647" s="6" t="s">
        <v>2766</v>
      </c>
      <c r="I647" s="6" t="s">
        <v>5647</v>
      </c>
      <c r="J647" s="6" t="s">
        <v>5928</v>
      </c>
      <c r="K647" s="6">
        <v>111</v>
      </c>
      <c r="L647" s="6">
        <v>43.96</v>
      </c>
      <c r="M647" s="6">
        <v>96</v>
      </c>
      <c r="N647" s="55" t="s">
        <v>368</v>
      </c>
      <c r="O647" s="55"/>
    </row>
    <row r="648" ht="16.05" customHeight="1" spans="1:15">
      <c r="A648" s="6">
        <v>48480</v>
      </c>
      <c r="B648" s="170" t="s">
        <v>5929</v>
      </c>
      <c r="C648" s="41" t="s">
        <v>3450</v>
      </c>
      <c r="D648" s="41" t="s">
        <v>4309</v>
      </c>
      <c r="E648" s="41" t="s">
        <v>428</v>
      </c>
      <c r="F648" s="41" t="s">
        <v>429</v>
      </c>
      <c r="G648" s="6" t="s">
        <v>5930</v>
      </c>
      <c r="H648" s="6" t="s">
        <v>5931</v>
      </c>
      <c r="I648" s="6" t="s">
        <v>5932</v>
      </c>
      <c r="J648" s="6" t="s">
        <v>5933</v>
      </c>
      <c r="K648" s="6">
        <v>110</v>
      </c>
      <c r="L648" s="6">
        <v>10.32</v>
      </c>
      <c r="M648" s="6">
        <v>97</v>
      </c>
      <c r="N648" s="55" t="s">
        <v>368</v>
      </c>
      <c r="O648" s="55"/>
    </row>
    <row r="649" ht="16.05" customHeight="1" spans="1:15">
      <c r="A649" s="29">
        <v>67721</v>
      </c>
      <c r="B649" s="171" t="s">
        <v>245</v>
      </c>
      <c r="C649" s="172" t="s">
        <v>3987</v>
      </c>
      <c r="D649" s="172" t="s">
        <v>4808</v>
      </c>
      <c r="E649" s="172" t="s">
        <v>597</v>
      </c>
      <c r="F649" s="172" t="s">
        <v>598</v>
      </c>
      <c r="G649" s="29" t="s">
        <v>246</v>
      </c>
      <c r="H649" s="29" t="s">
        <v>247</v>
      </c>
      <c r="I649" s="29" t="s">
        <v>248</v>
      </c>
      <c r="J649" s="29" t="s">
        <v>249</v>
      </c>
      <c r="K649" s="29">
        <v>106</v>
      </c>
      <c r="L649" s="29">
        <v>98.62</v>
      </c>
      <c r="M649" s="29">
        <v>98</v>
      </c>
      <c r="N649" s="10" t="s">
        <v>373</v>
      </c>
      <c r="O649" s="55"/>
    </row>
    <row r="650" ht="16.05" customHeight="1" spans="1:15">
      <c r="A650" s="6">
        <v>60729</v>
      </c>
      <c r="B650" s="170" t="s">
        <v>5934</v>
      </c>
      <c r="C650" s="41" t="s">
        <v>3450</v>
      </c>
      <c r="D650" s="41" t="s">
        <v>4309</v>
      </c>
      <c r="E650" s="41" t="s">
        <v>428</v>
      </c>
      <c r="F650" s="41" t="s">
        <v>429</v>
      </c>
      <c r="G650" s="6" t="s">
        <v>5935</v>
      </c>
      <c r="H650" s="6" t="s">
        <v>626</v>
      </c>
      <c r="I650" s="6" t="s">
        <v>5598</v>
      </c>
      <c r="J650" s="6" t="s">
        <v>5936</v>
      </c>
      <c r="K650" s="6">
        <v>105</v>
      </c>
      <c r="L650" s="6">
        <v>44.77</v>
      </c>
      <c r="M650" s="6">
        <v>99</v>
      </c>
      <c r="N650" s="55" t="s">
        <v>368</v>
      </c>
      <c r="O650" s="55"/>
    </row>
    <row r="651" ht="16.05" customHeight="1" spans="1:15">
      <c r="A651" s="29">
        <v>66391</v>
      </c>
      <c r="B651" s="171" t="s">
        <v>5937</v>
      </c>
      <c r="C651" s="172" t="s">
        <v>3987</v>
      </c>
      <c r="D651" s="172" t="s">
        <v>4808</v>
      </c>
      <c r="E651" s="172" t="s">
        <v>597</v>
      </c>
      <c r="F651" s="172" t="s">
        <v>598</v>
      </c>
      <c r="G651" s="29" t="s">
        <v>5938</v>
      </c>
      <c r="H651" s="29" t="s">
        <v>41</v>
      </c>
      <c r="I651" s="29" t="s">
        <v>252</v>
      </c>
      <c r="J651" s="29" t="s">
        <v>5939</v>
      </c>
      <c r="K651" s="29">
        <v>96</v>
      </c>
      <c r="L651" s="29">
        <v>198.33</v>
      </c>
      <c r="M651" s="29">
        <v>100</v>
      </c>
      <c r="N651" s="10" t="s">
        <v>373</v>
      </c>
      <c r="O651" s="55"/>
    </row>
    <row r="652" ht="16.05" customHeight="1" spans="1:15">
      <c r="A652" s="6">
        <v>60873</v>
      </c>
      <c r="B652" s="170" t="s">
        <v>5940</v>
      </c>
      <c r="C652" s="41" t="s">
        <v>3450</v>
      </c>
      <c r="D652" s="41" t="s">
        <v>4309</v>
      </c>
      <c r="E652" s="41" t="s">
        <v>428</v>
      </c>
      <c r="F652" s="41" t="s">
        <v>429</v>
      </c>
      <c r="G652" s="6" t="s">
        <v>5941</v>
      </c>
      <c r="H652" s="6" t="s">
        <v>2139</v>
      </c>
      <c r="I652" s="6" t="s">
        <v>5750</v>
      </c>
      <c r="J652" s="6" t="s">
        <v>5942</v>
      </c>
      <c r="K652" s="6">
        <v>50</v>
      </c>
      <c r="L652" s="6">
        <v>7.71</v>
      </c>
      <c r="M652" s="6">
        <v>101</v>
      </c>
      <c r="N652" s="55" t="s">
        <v>368</v>
      </c>
      <c r="O652" s="55"/>
    </row>
    <row r="653" ht="16.05" customHeight="1" spans="1:15">
      <c r="A653" s="41" t="s">
        <v>1098</v>
      </c>
      <c r="B653" s="170"/>
      <c r="C653" s="41"/>
      <c r="D653" s="41"/>
      <c r="E653" s="41"/>
      <c r="F653" s="41"/>
      <c r="G653" s="6"/>
      <c r="H653" s="6"/>
      <c r="I653" s="6"/>
      <c r="J653" s="6"/>
      <c r="K653" s="6"/>
      <c r="L653" s="6"/>
      <c r="M653" s="6"/>
      <c r="N653" s="55"/>
      <c r="O653" s="55"/>
    </row>
    <row r="654" ht="16.05" customHeight="1" spans="1:15">
      <c r="A654" s="6">
        <v>59150</v>
      </c>
      <c r="B654" s="170" t="s">
        <v>5943</v>
      </c>
      <c r="C654" s="41" t="s">
        <v>3450</v>
      </c>
      <c r="D654" s="41" t="s">
        <v>4309</v>
      </c>
      <c r="E654" s="41" t="s">
        <v>428</v>
      </c>
      <c r="F654" s="41" t="s">
        <v>1102</v>
      </c>
      <c r="G654" s="6" t="s">
        <v>5944</v>
      </c>
      <c r="H654" s="6" t="s">
        <v>4744</v>
      </c>
      <c r="I654" s="6" t="s">
        <v>4737</v>
      </c>
      <c r="J654" s="6" t="s">
        <v>5945</v>
      </c>
      <c r="K654" s="6">
        <v>525</v>
      </c>
      <c r="L654" s="6">
        <v>144.57</v>
      </c>
      <c r="M654" s="6">
        <v>1</v>
      </c>
      <c r="N654" s="9" t="s">
        <v>298</v>
      </c>
      <c r="O654" s="55" t="s">
        <v>299</v>
      </c>
    </row>
    <row r="655" ht="16.05" customHeight="1" spans="1:15">
      <c r="A655" s="6">
        <v>54500</v>
      </c>
      <c r="B655" s="170" t="s">
        <v>5946</v>
      </c>
      <c r="C655" s="41" t="s">
        <v>3450</v>
      </c>
      <c r="D655" s="41" t="s">
        <v>4309</v>
      </c>
      <c r="E655" s="41" t="s">
        <v>428</v>
      </c>
      <c r="F655" s="41" t="s">
        <v>1102</v>
      </c>
      <c r="G655" s="6" t="s">
        <v>5947</v>
      </c>
      <c r="H655" s="6" t="s">
        <v>5948</v>
      </c>
      <c r="I655" s="6" t="s">
        <v>5949</v>
      </c>
      <c r="J655" s="6" t="s">
        <v>5950</v>
      </c>
      <c r="K655" s="6">
        <v>520</v>
      </c>
      <c r="L655" s="6">
        <v>157.73</v>
      </c>
      <c r="M655" s="6">
        <v>2</v>
      </c>
      <c r="N655" s="9" t="s">
        <v>311</v>
      </c>
      <c r="O655" s="55" t="s">
        <v>299</v>
      </c>
    </row>
    <row r="656" ht="16.05" customHeight="1" spans="1:15">
      <c r="A656" s="6">
        <v>47531</v>
      </c>
      <c r="B656" s="170" t="s">
        <v>5951</v>
      </c>
      <c r="C656" s="41" t="s">
        <v>3450</v>
      </c>
      <c r="D656" s="41" t="s">
        <v>4309</v>
      </c>
      <c r="E656" s="41" t="s">
        <v>428</v>
      </c>
      <c r="F656" s="41" t="s">
        <v>1102</v>
      </c>
      <c r="G656" s="6" t="s">
        <v>5952</v>
      </c>
      <c r="H656" s="6" t="s">
        <v>5953</v>
      </c>
      <c r="I656" s="6" t="s">
        <v>5954</v>
      </c>
      <c r="J656" s="6" t="s">
        <v>5955</v>
      </c>
      <c r="K656" s="6">
        <v>490</v>
      </c>
      <c r="L656" s="6">
        <v>250.51</v>
      </c>
      <c r="M656" s="6">
        <v>3</v>
      </c>
      <c r="N656" s="9" t="s">
        <v>322</v>
      </c>
      <c r="O656" s="55" t="s">
        <v>299</v>
      </c>
    </row>
    <row r="657" ht="16.05" customHeight="1" spans="1:15">
      <c r="A657" s="6">
        <v>46242</v>
      </c>
      <c r="B657" s="170" t="s">
        <v>5956</v>
      </c>
      <c r="C657" s="41" t="s">
        <v>3450</v>
      </c>
      <c r="D657" s="41" t="s">
        <v>4309</v>
      </c>
      <c r="E657" s="41" t="s">
        <v>428</v>
      </c>
      <c r="F657" s="41" t="s">
        <v>1102</v>
      </c>
      <c r="G657" s="6" t="s">
        <v>5957</v>
      </c>
      <c r="H657" s="6" t="s">
        <v>5958</v>
      </c>
      <c r="I657" s="6" t="s">
        <v>5959</v>
      </c>
      <c r="J657" s="6" t="s">
        <v>5960</v>
      </c>
      <c r="K657" s="6">
        <v>460</v>
      </c>
      <c r="L657" s="6">
        <v>90.7</v>
      </c>
      <c r="M657" s="6">
        <v>4</v>
      </c>
      <c r="N657" s="10" t="s">
        <v>642</v>
      </c>
      <c r="O657" s="55" t="s">
        <v>299</v>
      </c>
    </row>
    <row r="658" ht="16.05" customHeight="1" spans="1:15">
      <c r="A658" s="6">
        <v>54142</v>
      </c>
      <c r="B658" s="170" t="s">
        <v>55</v>
      </c>
      <c r="C658" s="41" t="s">
        <v>3450</v>
      </c>
      <c r="D658" s="41" t="s">
        <v>4309</v>
      </c>
      <c r="E658" s="41" t="s">
        <v>428</v>
      </c>
      <c r="F658" s="41" t="s">
        <v>1102</v>
      </c>
      <c r="G658" s="6" t="s">
        <v>56</v>
      </c>
      <c r="H658" s="6" t="s">
        <v>57</v>
      </c>
      <c r="I658" s="6" t="s">
        <v>58</v>
      </c>
      <c r="J658" s="6" t="s">
        <v>59</v>
      </c>
      <c r="K658" s="6">
        <v>450</v>
      </c>
      <c r="L658" s="6">
        <v>180.28</v>
      </c>
      <c r="M658" s="6">
        <v>5</v>
      </c>
      <c r="N658" s="10" t="s">
        <v>642</v>
      </c>
      <c r="O658" s="55" t="s">
        <v>299</v>
      </c>
    </row>
    <row r="659" ht="16.05" customHeight="1" spans="1:15">
      <c r="A659" s="6">
        <v>45845</v>
      </c>
      <c r="B659" s="170" t="s">
        <v>5961</v>
      </c>
      <c r="C659" s="41" t="s">
        <v>3450</v>
      </c>
      <c r="D659" s="41" t="s">
        <v>4309</v>
      </c>
      <c r="E659" s="41" t="s">
        <v>428</v>
      </c>
      <c r="F659" s="41" t="s">
        <v>1102</v>
      </c>
      <c r="G659" s="6" t="s">
        <v>5962</v>
      </c>
      <c r="H659" s="6" t="s">
        <v>5963</v>
      </c>
      <c r="I659" s="6" t="s">
        <v>5327</v>
      </c>
      <c r="J659" s="6" t="s">
        <v>5964</v>
      </c>
      <c r="K659" s="6">
        <v>435</v>
      </c>
      <c r="L659" s="6">
        <v>150.37</v>
      </c>
      <c r="M659" s="6">
        <v>6</v>
      </c>
      <c r="N659" s="10" t="s">
        <v>642</v>
      </c>
      <c r="O659" s="55" t="s">
        <v>299</v>
      </c>
    </row>
    <row r="660" ht="16.05" customHeight="1" spans="1:15">
      <c r="A660" s="6">
        <v>49865</v>
      </c>
      <c r="B660" s="170" t="s">
        <v>5965</v>
      </c>
      <c r="C660" s="41" t="s">
        <v>3450</v>
      </c>
      <c r="D660" s="41" t="s">
        <v>4309</v>
      </c>
      <c r="E660" s="41" t="s">
        <v>428</v>
      </c>
      <c r="F660" s="41" t="s">
        <v>1102</v>
      </c>
      <c r="G660" s="6" t="s">
        <v>5966</v>
      </c>
      <c r="H660" s="6" t="s">
        <v>5967</v>
      </c>
      <c r="I660" s="6" t="s">
        <v>5968</v>
      </c>
      <c r="J660" s="6" t="s">
        <v>5969</v>
      </c>
      <c r="K660" s="6">
        <v>430</v>
      </c>
      <c r="L660" s="6">
        <v>207.82</v>
      </c>
      <c r="M660" s="6">
        <v>7</v>
      </c>
      <c r="N660" s="10" t="s">
        <v>642</v>
      </c>
      <c r="O660" s="55" t="s">
        <v>299</v>
      </c>
    </row>
    <row r="661" ht="16.05" customHeight="1" spans="1:15">
      <c r="A661" s="6">
        <v>46125</v>
      </c>
      <c r="B661" s="170" t="s">
        <v>5970</v>
      </c>
      <c r="C661" s="41" t="s">
        <v>3450</v>
      </c>
      <c r="D661" s="41" t="s">
        <v>4309</v>
      </c>
      <c r="E661" s="41" t="s">
        <v>428</v>
      </c>
      <c r="F661" s="41" t="s">
        <v>1102</v>
      </c>
      <c r="G661" s="6" t="s">
        <v>5971</v>
      </c>
      <c r="H661" s="6" t="s">
        <v>5972</v>
      </c>
      <c r="I661" s="6" t="s">
        <v>218</v>
      </c>
      <c r="J661" s="6" t="s">
        <v>5971</v>
      </c>
      <c r="K661" s="6">
        <v>430</v>
      </c>
      <c r="L661" s="6">
        <v>168.77</v>
      </c>
      <c r="M661" s="6">
        <v>8</v>
      </c>
      <c r="N661" s="10" t="s">
        <v>642</v>
      </c>
      <c r="O661" s="55" t="s">
        <v>299</v>
      </c>
    </row>
    <row r="662" ht="16.05" customHeight="1" spans="1:15">
      <c r="A662" s="6">
        <v>48058</v>
      </c>
      <c r="B662" s="170" t="s">
        <v>5973</v>
      </c>
      <c r="C662" s="41" t="s">
        <v>3450</v>
      </c>
      <c r="D662" s="41" t="s">
        <v>4309</v>
      </c>
      <c r="E662" s="41" t="s">
        <v>428</v>
      </c>
      <c r="F662" s="41" t="s">
        <v>1102</v>
      </c>
      <c r="G662" s="6" t="s">
        <v>5974</v>
      </c>
      <c r="H662" s="6" t="s">
        <v>5975</v>
      </c>
      <c r="I662" s="6" t="s">
        <v>5976</v>
      </c>
      <c r="J662" s="6" t="s">
        <v>5974</v>
      </c>
      <c r="K662" s="6">
        <v>430</v>
      </c>
      <c r="L662" s="6">
        <v>111.51</v>
      </c>
      <c r="M662" s="6">
        <v>9</v>
      </c>
      <c r="N662" s="10" t="s">
        <v>642</v>
      </c>
      <c r="O662" s="55" t="s">
        <v>299</v>
      </c>
    </row>
    <row r="663" ht="16.05" customHeight="1" spans="1:15">
      <c r="A663" s="6">
        <v>46643</v>
      </c>
      <c r="B663" s="170" t="s">
        <v>5977</v>
      </c>
      <c r="C663" s="41" t="s">
        <v>3450</v>
      </c>
      <c r="D663" s="41" t="s">
        <v>4309</v>
      </c>
      <c r="E663" s="41" t="s">
        <v>428</v>
      </c>
      <c r="F663" s="41" t="s">
        <v>1102</v>
      </c>
      <c r="G663" s="6" t="s">
        <v>5978</v>
      </c>
      <c r="H663" s="6" t="s">
        <v>5979</v>
      </c>
      <c r="I663" s="6" t="s">
        <v>5980</v>
      </c>
      <c r="J663" s="6" t="s">
        <v>5981</v>
      </c>
      <c r="K663" s="6">
        <v>420</v>
      </c>
      <c r="L663" s="6">
        <v>139.9</v>
      </c>
      <c r="M663" s="6">
        <v>10</v>
      </c>
      <c r="N663" s="10" t="s">
        <v>642</v>
      </c>
      <c r="O663" s="55" t="s">
        <v>299</v>
      </c>
    </row>
    <row r="664" ht="16.05" customHeight="1" spans="1:15">
      <c r="A664" s="6">
        <v>54497</v>
      </c>
      <c r="B664" s="170" t="s">
        <v>5982</v>
      </c>
      <c r="C664" s="41" t="s">
        <v>3450</v>
      </c>
      <c r="D664" s="41" t="s">
        <v>4309</v>
      </c>
      <c r="E664" s="41" t="s">
        <v>428</v>
      </c>
      <c r="F664" s="41" t="s">
        <v>1102</v>
      </c>
      <c r="G664" s="6" t="s">
        <v>5983</v>
      </c>
      <c r="H664" s="6" t="s">
        <v>5948</v>
      </c>
      <c r="I664" s="6" t="s">
        <v>5984</v>
      </c>
      <c r="J664" s="6" t="s">
        <v>5985</v>
      </c>
      <c r="K664" s="6">
        <v>420</v>
      </c>
      <c r="L664" s="6">
        <v>171.58</v>
      </c>
      <c r="M664" s="6">
        <v>11</v>
      </c>
      <c r="N664" s="10" t="s">
        <v>642</v>
      </c>
      <c r="O664" s="55" t="s">
        <v>299</v>
      </c>
    </row>
    <row r="665" ht="16.05" customHeight="1" spans="1:15">
      <c r="A665" s="6">
        <v>54214</v>
      </c>
      <c r="B665" s="170" t="s">
        <v>5986</v>
      </c>
      <c r="C665" s="41" t="s">
        <v>3450</v>
      </c>
      <c r="D665" s="41" t="s">
        <v>4309</v>
      </c>
      <c r="E665" s="41" t="s">
        <v>428</v>
      </c>
      <c r="F665" s="41" t="s">
        <v>1102</v>
      </c>
      <c r="G665" s="6" t="s">
        <v>5987</v>
      </c>
      <c r="H665" s="6" t="s">
        <v>5988</v>
      </c>
      <c r="I665" s="6" t="s">
        <v>5989</v>
      </c>
      <c r="J665" s="6" t="s">
        <v>5990</v>
      </c>
      <c r="K665" s="6">
        <v>420</v>
      </c>
      <c r="L665" s="6">
        <v>249.56</v>
      </c>
      <c r="M665" s="6">
        <v>12</v>
      </c>
      <c r="N665" s="10" t="s">
        <v>642</v>
      </c>
      <c r="O665" s="55" t="s">
        <v>299</v>
      </c>
    </row>
    <row r="666" ht="16.05" customHeight="1" spans="1:15">
      <c r="A666" s="6">
        <v>49507</v>
      </c>
      <c r="B666" s="170" t="s">
        <v>5991</v>
      </c>
      <c r="C666" s="41" t="s">
        <v>3450</v>
      </c>
      <c r="D666" s="41" t="s">
        <v>4309</v>
      </c>
      <c r="E666" s="41" t="s">
        <v>428</v>
      </c>
      <c r="F666" s="41" t="s">
        <v>1102</v>
      </c>
      <c r="G666" s="6" t="s">
        <v>5992</v>
      </c>
      <c r="H666" s="6" t="s">
        <v>5993</v>
      </c>
      <c r="I666" s="6" t="s">
        <v>5994</v>
      </c>
      <c r="J666" s="6" t="s">
        <v>5995</v>
      </c>
      <c r="K666" s="6">
        <v>420</v>
      </c>
      <c r="L666" s="6">
        <v>185.26</v>
      </c>
      <c r="M666" s="6">
        <v>13</v>
      </c>
      <c r="N666" s="10" t="s">
        <v>642</v>
      </c>
      <c r="O666" s="55" t="s">
        <v>299</v>
      </c>
    </row>
    <row r="667" ht="16.05" customHeight="1" spans="1:15">
      <c r="A667" s="6">
        <v>57631</v>
      </c>
      <c r="B667" s="170" t="s">
        <v>5996</v>
      </c>
      <c r="C667" s="41" t="s">
        <v>3450</v>
      </c>
      <c r="D667" s="41" t="s">
        <v>4309</v>
      </c>
      <c r="E667" s="41" t="s">
        <v>428</v>
      </c>
      <c r="F667" s="41" t="s">
        <v>1102</v>
      </c>
      <c r="G667" s="6" t="s">
        <v>5997</v>
      </c>
      <c r="H667" s="6" t="s">
        <v>5998</v>
      </c>
      <c r="I667" s="6" t="s">
        <v>5999</v>
      </c>
      <c r="J667" s="6" t="s">
        <v>6000</v>
      </c>
      <c r="K667" s="6">
        <v>400</v>
      </c>
      <c r="L667" s="6">
        <v>173.11</v>
      </c>
      <c r="M667" s="6">
        <v>14</v>
      </c>
      <c r="N667" s="10" t="s">
        <v>642</v>
      </c>
      <c r="O667" s="55" t="s">
        <v>299</v>
      </c>
    </row>
    <row r="668" ht="16.05" customHeight="1" spans="1:15">
      <c r="A668" s="6">
        <v>51156</v>
      </c>
      <c r="B668" s="170" t="s">
        <v>6001</v>
      </c>
      <c r="C668" s="41" t="s">
        <v>3450</v>
      </c>
      <c r="D668" s="41" t="s">
        <v>4309</v>
      </c>
      <c r="E668" s="41" t="s">
        <v>428</v>
      </c>
      <c r="F668" s="41" t="s">
        <v>1102</v>
      </c>
      <c r="G668" s="6" t="s">
        <v>6002</v>
      </c>
      <c r="H668" s="6" t="s">
        <v>4797</v>
      </c>
      <c r="I668" s="6" t="s">
        <v>1475</v>
      </c>
      <c r="J668" s="6" t="s">
        <v>2268</v>
      </c>
      <c r="K668" s="6">
        <v>400</v>
      </c>
      <c r="L668" s="6">
        <v>113.92</v>
      </c>
      <c r="M668" s="6">
        <v>15</v>
      </c>
      <c r="N668" s="10" t="s">
        <v>642</v>
      </c>
      <c r="O668" s="55" t="s">
        <v>299</v>
      </c>
    </row>
    <row r="669" ht="16.05" customHeight="1" spans="1:15">
      <c r="A669" s="6">
        <v>55647</v>
      </c>
      <c r="B669" s="170" t="s">
        <v>6003</v>
      </c>
      <c r="C669" s="41" t="s">
        <v>3450</v>
      </c>
      <c r="D669" s="41" t="s">
        <v>4309</v>
      </c>
      <c r="E669" s="41" t="s">
        <v>428</v>
      </c>
      <c r="F669" s="41" t="s">
        <v>1102</v>
      </c>
      <c r="G669" s="6" t="s">
        <v>6004</v>
      </c>
      <c r="H669" s="6" t="s">
        <v>6005</v>
      </c>
      <c r="I669" s="6" t="s">
        <v>5327</v>
      </c>
      <c r="J669" s="6" t="s">
        <v>6006</v>
      </c>
      <c r="K669" s="6">
        <v>385</v>
      </c>
      <c r="L669" s="6">
        <v>165.34</v>
      </c>
      <c r="M669" s="6">
        <v>16</v>
      </c>
      <c r="N669" s="55" t="s">
        <v>333</v>
      </c>
      <c r="O669" s="55"/>
    </row>
    <row r="670" ht="16.05" customHeight="1" spans="1:15">
      <c r="A670" s="6">
        <v>46898</v>
      </c>
      <c r="B670" s="170" t="s">
        <v>6007</v>
      </c>
      <c r="C670" s="41" t="s">
        <v>3450</v>
      </c>
      <c r="D670" s="41" t="s">
        <v>4309</v>
      </c>
      <c r="E670" s="41" t="s">
        <v>428</v>
      </c>
      <c r="F670" s="41" t="s">
        <v>1102</v>
      </c>
      <c r="G670" s="6" t="s">
        <v>6008</v>
      </c>
      <c r="H670" s="6" t="s">
        <v>6008</v>
      </c>
      <c r="I670" s="6" t="s">
        <v>6009</v>
      </c>
      <c r="J670" s="6" t="s">
        <v>6010</v>
      </c>
      <c r="K670" s="6">
        <v>383</v>
      </c>
      <c r="L670" s="6">
        <v>144.28</v>
      </c>
      <c r="M670" s="6">
        <v>17</v>
      </c>
      <c r="N670" s="55" t="s">
        <v>333</v>
      </c>
      <c r="O670" s="55"/>
    </row>
    <row r="671" ht="16.05" customHeight="1" spans="1:15">
      <c r="A671" s="6">
        <v>55859</v>
      </c>
      <c r="B671" s="170" t="s">
        <v>6011</v>
      </c>
      <c r="C671" s="41" t="s">
        <v>3450</v>
      </c>
      <c r="D671" s="41" t="s">
        <v>4309</v>
      </c>
      <c r="E671" s="41" t="s">
        <v>428</v>
      </c>
      <c r="F671" s="41" t="s">
        <v>1102</v>
      </c>
      <c r="G671" s="6" t="s">
        <v>6012</v>
      </c>
      <c r="H671" s="6" t="s">
        <v>6013</v>
      </c>
      <c r="I671" s="6" t="s">
        <v>6014</v>
      </c>
      <c r="J671" s="6" t="s">
        <v>6015</v>
      </c>
      <c r="K671" s="6">
        <v>380</v>
      </c>
      <c r="L671" s="6">
        <v>145.5</v>
      </c>
      <c r="M671" s="6">
        <v>18</v>
      </c>
      <c r="N671" s="55" t="s">
        <v>333</v>
      </c>
      <c r="O671" s="55"/>
    </row>
    <row r="672" ht="16.05" customHeight="1" spans="1:15">
      <c r="A672" s="6">
        <v>51166</v>
      </c>
      <c r="B672" s="170" t="s">
        <v>6016</v>
      </c>
      <c r="C672" s="41" t="s">
        <v>3450</v>
      </c>
      <c r="D672" s="41" t="s">
        <v>4309</v>
      </c>
      <c r="E672" s="41" t="s">
        <v>428</v>
      </c>
      <c r="F672" s="41" t="s">
        <v>1102</v>
      </c>
      <c r="G672" s="6" t="s">
        <v>6017</v>
      </c>
      <c r="H672" s="6" t="s">
        <v>4797</v>
      </c>
      <c r="I672" s="6" t="s">
        <v>1475</v>
      </c>
      <c r="J672" s="6" t="s">
        <v>6018</v>
      </c>
      <c r="K672" s="6">
        <v>363</v>
      </c>
      <c r="L672" s="6">
        <v>185.11</v>
      </c>
      <c r="M672" s="6">
        <v>19</v>
      </c>
      <c r="N672" s="55" t="s">
        <v>333</v>
      </c>
      <c r="O672" s="55"/>
    </row>
    <row r="673" ht="16.05" customHeight="1" spans="1:15">
      <c r="A673" s="6">
        <v>55835</v>
      </c>
      <c r="B673" s="170" t="s">
        <v>6019</v>
      </c>
      <c r="C673" s="41" t="s">
        <v>3450</v>
      </c>
      <c r="D673" s="41" t="s">
        <v>4309</v>
      </c>
      <c r="E673" s="41" t="s">
        <v>428</v>
      </c>
      <c r="F673" s="41" t="s">
        <v>1102</v>
      </c>
      <c r="G673" s="6" t="s">
        <v>6020</v>
      </c>
      <c r="H673" s="6" t="s">
        <v>188</v>
      </c>
      <c r="I673" s="6" t="s">
        <v>6021</v>
      </c>
      <c r="J673" s="6" t="s">
        <v>6022</v>
      </c>
      <c r="K673" s="6">
        <v>355</v>
      </c>
      <c r="L673" s="6">
        <v>219.62</v>
      </c>
      <c r="M673" s="6">
        <v>20</v>
      </c>
      <c r="N673" s="55" t="s">
        <v>333</v>
      </c>
      <c r="O673" s="55"/>
    </row>
    <row r="674" ht="16.05" customHeight="1" spans="1:15">
      <c r="A674" s="6">
        <v>48680</v>
      </c>
      <c r="B674" s="170" t="s">
        <v>6023</v>
      </c>
      <c r="C674" s="41" t="s">
        <v>3450</v>
      </c>
      <c r="D674" s="41" t="s">
        <v>4309</v>
      </c>
      <c r="E674" s="41" t="s">
        <v>428</v>
      </c>
      <c r="F674" s="41" t="s">
        <v>1102</v>
      </c>
      <c r="G674" s="6" t="s">
        <v>6024</v>
      </c>
      <c r="H674" s="6" t="s">
        <v>6025</v>
      </c>
      <c r="I674" s="6" t="s">
        <v>4338</v>
      </c>
      <c r="J674" s="6" t="s">
        <v>6026</v>
      </c>
      <c r="K674" s="6">
        <v>354</v>
      </c>
      <c r="L674" s="6">
        <v>146.85</v>
      </c>
      <c r="M674" s="6">
        <v>21</v>
      </c>
      <c r="N674" s="55" t="s">
        <v>333</v>
      </c>
      <c r="O674" s="55"/>
    </row>
    <row r="675" ht="16.05" customHeight="1" spans="1:15">
      <c r="A675" s="6">
        <v>46365</v>
      </c>
      <c r="B675" s="170" t="s">
        <v>6027</v>
      </c>
      <c r="C675" s="41" t="s">
        <v>3450</v>
      </c>
      <c r="D675" s="41" t="s">
        <v>4309</v>
      </c>
      <c r="E675" s="41" t="s">
        <v>428</v>
      </c>
      <c r="F675" s="41" t="s">
        <v>1102</v>
      </c>
      <c r="G675" s="6" t="s">
        <v>6028</v>
      </c>
      <c r="H675" s="6" t="s">
        <v>1165</v>
      </c>
      <c r="I675" s="6" t="s">
        <v>6029</v>
      </c>
      <c r="J675" s="6" t="s">
        <v>6030</v>
      </c>
      <c r="K675" s="6">
        <v>350</v>
      </c>
      <c r="L675" s="6">
        <v>159.55</v>
      </c>
      <c r="M675" s="6">
        <v>22</v>
      </c>
      <c r="N675" s="55" t="s">
        <v>333</v>
      </c>
      <c r="O675" s="55"/>
    </row>
    <row r="676" ht="16.05" customHeight="1" spans="1:15">
      <c r="A676" s="6">
        <v>49416</v>
      </c>
      <c r="B676" s="170" t="s">
        <v>6031</v>
      </c>
      <c r="C676" s="41" t="s">
        <v>3450</v>
      </c>
      <c r="D676" s="41" t="s">
        <v>4309</v>
      </c>
      <c r="E676" s="41" t="s">
        <v>428</v>
      </c>
      <c r="F676" s="41" t="s">
        <v>1102</v>
      </c>
      <c r="G676" s="6" t="s">
        <v>6032</v>
      </c>
      <c r="H676" s="6" t="s">
        <v>5993</v>
      </c>
      <c r="I676" s="6" t="s">
        <v>5994</v>
      </c>
      <c r="J676" s="6" t="s">
        <v>6033</v>
      </c>
      <c r="K676" s="6">
        <v>350</v>
      </c>
      <c r="L676" s="6">
        <v>188.16</v>
      </c>
      <c r="M676" s="6">
        <v>23</v>
      </c>
      <c r="N676" s="55" t="s">
        <v>333</v>
      </c>
      <c r="O676" s="55"/>
    </row>
    <row r="677" ht="16.05" customHeight="1" spans="1:15">
      <c r="A677" s="6">
        <v>45873</v>
      </c>
      <c r="B677" s="170" t="s">
        <v>6034</v>
      </c>
      <c r="C677" s="41" t="s">
        <v>3450</v>
      </c>
      <c r="D677" s="41" t="s">
        <v>4309</v>
      </c>
      <c r="E677" s="41" t="s">
        <v>428</v>
      </c>
      <c r="F677" s="41" t="s">
        <v>1102</v>
      </c>
      <c r="G677" s="6" t="s">
        <v>6035</v>
      </c>
      <c r="H677" s="6" t="s">
        <v>6036</v>
      </c>
      <c r="I677" s="6" t="s">
        <v>6037</v>
      </c>
      <c r="J677" s="6" t="s">
        <v>6038</v>
      </c>
      <c r="K677" s="6">
        <v>350</v>
      </c>
      <c r="L677" s="6">
        <v>169.31</v>
      </c>
      <c r="M677" s="6">
        <v>24</v>
      </c>
      <c r="N677" s="55" t="s">
        <v>333</v>
      </c>
      <c r="O677" s="55"/>
    </row>
    <row r="678" ht="16.05" customHeight="1" spans="1:15">
      <c r="A678" s="6">
        <v>45843</v>
      </c>
      <c r="B678" s="170" t="s">
        <v>6039</v>
      </c>
      <c r="C678" s="41" t="s">
        <v>3450</v>
      </c>
      <c r="D678" s="41" t="s">
        <v>4309</v>
      </c>
      <c r="E678" s="41" t="s">
        <v>428</v>
      </c>
      <c r="F678" s="41" t="s">
        <v>1102</v>
      </c>
      <c r="G678" s="6" t="s">
        <v>6040</v>
      </c>
      <c r="H678" s="6" t="s">
        <v>5972</v>
      </c>
      <c r="I678" s="6" t="s">
        <v>5327</v>
      </c>
      <c r="J678" s="6" t="s">
        <v>6041</v>
      </c>
      <c r="K678" s="6">
        <v>344</v>
      </c>
      <c r="L678" s="6">
        <v>126.93</v>
      </c>
      <c r="M678" s="6">
        <v>25</v>
      </c>
      <c r="N678" s="55" t="s">
        <v>333</v>
      </c>
      <c r="O678" s="55"/>
    </row>
    <row r="679" ht="16.05" customHeight="1" spans="1:15">
      <c r="A679" s="6">
        <v>46359</v>
      </c>
      <c r="B679" s="170" t="s">
        <v>6042</v>
      </c>
      <c r="C679" s="41" t="s">
        <v>3450</v>
      </c>
      <c r="D679" s="41" t="s">
        <v>4309</v>
      </c>
      <c r="E679" s="41" t="s">
        <v>428</v>
      </c>
      <c r="F679" s="41" t="s">
        <v>1102</v>
      </c>
      <c r="G679" s="6" t="s">
        <v>6043</v>
      </c>
      <c r="H679" s="6" t="s">
        <v>1165</v>
      </c>
      <c r="I679" s="6" t="s">
        <v>6029</v>
      </c>
      <c r="J679" s="6" t="s">
        <v>6044</v>
      </c>
      <c r="K679" s="6">
        <v>340</v>
      </c>
      <c r="L679" s="6">
        <v>128.69</v>
      </c>
      <c r="M679" s="6">
        <v>26</v>
      </c>
      <c r="N679" s="55" t="s">
        <v>333</v>
      </c>
      <c r="O679" s="55"/>
    </row>
    <row r="680" ht="16.05" customHeight="1" spans="1:15">
      <c r="A680" s="6">
        <v>49234</v>
      </c>
      <c r="B680" s="170" t="s">
        <v>6045</v>
      </c>
      <c r="C680" s="41" t="s">
        <v>3450</v>
      </c>
      <c r="D680" s="41" t="s">
        <v>4309</v>
      </c>
      <c r="E680" s="41" t="s">
        <v>428</v>
      </c>
      <c r="F680" s="41" t="s">
        <v>1102</v>
      </c>
      <c r="G680" s="6" t="s">
        <v>6046</v>
      </c>
      <c r="H680" s="6" t="s">
        <v>5993</v>
      </c>
      <c r="I680" s="6" t="s">
        <v>5994</v>
      </c>
      <c r="J680" s="6" t="s">
        <v>6047</v>
      </c>
      <c r="K680" s="6">
        <v>340</v>
      </c>
      <c r="L680" s="6">
        <v>211.94</v>
      </c>
      <c r="M680" s="6">
        <v>27</v>
      </c>
      <c r="N680" s="55" t="s">
        <v>333</v>
      </c>
      <c r="O680" s="55"/>
    </row>
    <row r="681" ht="16.05" customHeight="1" spans="1:15">
      <c r="A681" s="6">
        <v>55913</v>
      </c>
      <c r="B681" s="170" t="s">
        <v>6048</v>
      </c>
      <c r="C681" s="41" t="s">
        <v>3450</v>
      </c>
      <c r="D681" s="41" t="s">
        <v>4309</v>
      </c>
      <c r="E681" s="41" t="s">
        <v>428</v>
      </c>
      <c r="F681" s="41" t="s">
        <v>1102</v>
      </c>
      <c r="G681" s="6" t="s">
        <v>6049</v>
      </c>
      <c r="H681" s="6" t="s">
        <v>6050</v>
      </c>
      <c r="I681" s="6" t="s">
        <v>6051</v>
      </c>
      <c r="J681" s="6" t="s">
        <v>6052</v>
      </c>
      <c r="K681" s="6">
        <v>340</v>
      </c>
      <c r="L681" s="6">
        <v>228.56</v>
      </c>
      <c r="M681" s="6">
        <v>28</v>
      </c>
      <c r="N681" s="55" t="s">
        <v>333</v>
      </c>
      <c r="O681" s="55"/>
    </row>
    <row r="682" ht="16.05" customHeight="1" spans="1:15">
      <c r="A682" s="6">
        <v>45911</v>
      </c>
      <c r="B682" s="170" t="s">
        <v>6053</v>
      </c>
      <c r="C682" s="41" t="s">
        <v>3450</v>
      </c>
      <c r="D682" s="41" t="s">
        <v>4309</v>
      </c>
      <c r="E682" s="41" t="s">
        <v>428</v>
      </c>
      <c r="F682" s="41" t="s">
        <v>1102</v>
      </c>
      <c r="G682" s="6" t="s">
        <v>6054</v>
      </c>
      <c r="H682" s="6" t="s">
        <v>4387</v>
      </c>
      <c r="I682" s="6" t="s">
        <v>6055</v>
      </c>
      <c r="J682" s="6" t="s">
        <v>6056</v>
      </c>
      <c r="K682" s="6">
        <v>335</v>
      </c>
      <c r="L682" s="6">
        <v>304.73</v>
      </c>
      <c r="M682" s="6">
        <v>29</v>
      </c>
      <c r="N682" s="55" t="s">
        <v>333</v>
      </c>
      <c r="O682" s="55"/>
    </row>
    <row r="683" ht="16.05" customHeight="1" spans="1:15">
      <c r="A683" s="6">
        <v>51488</v>
      </c>
      <c r="B683" s="170" t="s">
        <v>6057</v>
      </c>
      <c r="C683" s="41" t="s">
        <v>3450</v>
      </c>
      <c r="D683" s="41" t="s">
        <v>4309</v>
      </c>
      <c r="E683" s="41" t="s">
        <v>428</v>
      </c>
      <c r="F683" s="41" t="s">
        <v>1102</v>
      </c>
      <c r="G683" s="6" t="s">
        <v>6058</v>
      </c>
      <c r="H683" s="6" t="s">
        <v>6059</v>
      </c>
      <c r="I683" s="6" t="s">
        <v>6060</v>
      </c>
      <c r="J683" s="6" t="s">
        <v>6061</v>
      </c>
      <c r="K683" s="6">
        <v>330</v>
      </c>
      <c r="L683" s="6">
        <v>157.75</v>
      </c>
      <c r="M683" s="6">
        <v>30</v>
      </c>
      <c r="N683" s="55" t="s">
        <v>333</v>
      </c>
      <c r="O683" s="55"/>
    </row>
    <row r="684" ht="16.05" customHeight="1" spans="1:15">
      <c r="A684" s="6">
        <v>51128</v>
      </c>
      <c r="B684" s="170" t="s">
        <v>6062</v>
      </c>
      <c r="C684" s="41" t="s">
        <v>3450</v>
      </c>
      <c r="D684" s="41" t="s">
        <v>4309</v>
      </c>
      <c r="E684" s="41" t="s">
        <v>428</v>
      </c>
      <c r="F684" s="41" t="s">
        <v>1102</v>
      </c>
      <c r="G684" s="6" t="s">
        <v>6063</v>
      </c>
      <c r="H684" s="6" t="s">
        <v>4797</v>
      </c>
      <c r="I684" s="6" t="s">
        <v>1475</v>
      </c>
      <c r="J684" s="6" t="s">
        <v>6064</v>
      </c>
      <c r="K684" s="6">
        <v>329</v>
      </c>
      <c r="L684" s="6">
        <v>197.31</v>
      </c>
      <c r="M684" s="6">
        <v>31</v>
      </c>
      <c r="N684" s="55" t="s">
        <v>333</v>
      </c>
      <c r="O684" s="55"/>
    </row>
    <row r="685" ht="16.05" customHeight="1" spans="1:15">
      <c r="A685" s="6">
        <v>46646</v>
      </c>
      <c r="B685" s="170" t="s">
        <v>6065</v>
      </c>
      <c r="C685" s="41" t="s">
        <v>3450</v>
      </c>
      <c r="D685" s="41" t="s">
        <v>4309</v>
      </c>
      <c r="E685" s="41" t="s">
        <v>428</v>
      </c>
      <c r="F685" s="41" t="s">
        <v>1102</v>
      </c>
      <c r="G685" s="6" t="s">
        <v>6066</v>
      </c>
      <c r="H685" s="6" t="s">
        <v>5953</v>
      </c>
      <c r="I685" s="6" t="s">
        <v>5954</v>
      </c>
      <c r="J685" s="6" t="s">
        <v>6067</v>
      </c>
      <c r="K685" s="6">
        <v>329</v>
      </c>
      <c r="L685" s="6">
        <v>325.89</v>
      </c>
      <c r="M685" s="6">
        <v>32</v>
      </c>
      <c r="N685" s="55" t="s">
        <v>333</v>
      </c>
      <c r="O685" s="55"/>
    </row>
    <row r="686" ht="16.05" customHeight="1" spans="1:15">
      <c r="A686" s="6">
        <v>60333</v>
      </c>
      <c r="B686" s="170" t="s">
        <v>6068</v>
      </c>
      <c r="C686" s="41" t="s">
        <v>3450</v>
      </c>
      <c r="D686" s="41" t="s">
        <v>4309</v>
      </c>
      <c r="E686" s="41" t="s">
        <v>428</v>
      </c>
      <c r="F686" s="41" t="s">
        <v>1102</v>
      </c>
      <c r="G686" s="6" t="s">
        <v>6069</v>
      </c>
      <c r="H686" s="6" t="s">
        <v>6070</v>
      </c>
      <c r="I686" s="6" t="s">
        <v>1475</v>
      </c>
      <c r="J686" s="6" t="s">
        <v>6071</v>
      </c>
      <c r="K686" s="6">
        <v>320</v>
      </c>
      <c r="L686" s="6">
        <v>112.65</v>
      </c>
      <c r="M686" s="6">
        <v>33</v>
      </c>
      <c r="N686" s="55" t="s">
        <v>333</v>
      </c>
      <c r="O686" s="55"/>
    </row>
    <row r="687" ht="16.05" customHeight="1" spans="1:15">
      <c r="A687" s="6">
        <v>60327</v>
      </c>
      <c r="B687" s="170" t="s">
        <v>6072</v>
      </c>
      <c r="C687" s="41" t="s">
        <v>3450</v>
      </c>
      <c r="D687" s="41" t="s">
        <v>4309</v>
      </c>
      <c r="E687" s="41" t="s">
        <v>428</v>
      </c>
      <c r="F687" s="41" t="s">
        <v>1102</v>
      </c>
      <c r="G687" s="6" t="s">
        <v>6073</v>
      </c>
      <c r="H687" s="6" t="s">
        <v>6070</v>
      </c>
      <c r="I687" s="6" t="s">
        <v>1475</v>
      </c>
      <c r="J687" s="6" t="s">
        <v>6074</v>
      </c>
      <c r="K687" s="6">
        <v>320</v>
      </c>
      <c r="L687" s="6">
        <v>258.49</v>
      </c>
      <c r="M687" s="6">
        <v>34</v>
      </c>
      <c r="N687" s="55" t="s">
        <v>333</v>
      </c>
      <c r="O687" s="55"/>
    </row>
    <row r="688" ht="16.05" customHeight="1" spans="1:15">
      <c r="A688" s="6">
        <v>47331</v>
      </c>
      <c r="B688" s="170" t="s">
        <v>6075</v>
      </c>
      <c r="C688" s="41" t="s">
        <v>3450</v>
      </c>
      <c r="D688" s="41" t="s">
        <v>4309</v>
      </c>
      <c r="E688" s="41" t="s">
        <v>428</v>
      </c>
      <c r="F688" s="41" t="s">
        <v>1102</v>
      </c>
      <c r="G688" s="6" t="s">
        <v>6076</v>
      </c>
      <c r="H688" s="6" t="s">
        <v>6077</v>
      </c>
      <c r="I688" s="6" t="s">
        <v>6078</v>
      </c>
      <c r="J688" s="6" t="s">
        <v>6079</v>
      </c>
      <c r="K688" s="6">
        <v>320</v>
      </c>
      <c r="L688" s="6">
        <v>148.23</v>
      </c>
      <c r="M688" s="6">
        <v>35</v>
      </c>
      <c r="N688" s="55" t="s">
        <v>333</v>
      </c>
      <c r="O688" s="55"/>
    </row>
    <row r="689" ht="16.05" customHeight="1" spans="1:15">
      <c r="A689" s="6">
        <v>46683</v>
      </c>
      <c r="B689" s="170" t="s">
        <v>6080</v>
      </c>
      <c r="C689" s="41" t="s">
        <v>3450</v>
      </c>
      <c r="D689" s="41" t="s">
        <v>4309</v>
      </c>
      <c r="E689" s="41" t="s">
        <v>428</v>
      </c>
      <c r="F689" s="41" t="s">
        <v>1102</v>
      </c>
      <c r="G689" s="6" t="s">
        <v>6081</v>
      </c>
      <c r="H689" s="6" t="s">
        <v>1165</v>
      </c>
      <c r="I689" s="6" t="s">
        <v>6029</v>
      </c>
      <c r="J689" s="6" t="s">
        <v>6082</v>
      </c>
      <c r="K689" s="6">
        <v>318</v>
      </c>
      <c r="L689" s="6">
        <v>108.29</v>
      </c>
      <c r="M689" s="6">
        <v>36</v>
      </c>
      <c r="N689" s="55" t="s">
        <v>333</v>
      </c>
      <c r="O689" s="55"/>
    </row>
    <row r="690" ht="16.05" customHeight="1" spans="1:15">
      <c r="A690" s="6">
        <v>55765</v>
      </c>
      <c r="B690" s="170" t="s">
        <v>6083</v>
      </c>
      <c r="C690" s="41" t="s">
        <v>3450</v>
      </c>
      <c r="D690" s="41" t="s">
        <v>4309</v>
      </c>
      <c r="E690" s="41" t="s">
        <v>428</v>
      </c>
      <c r="F690" s="41" t="s">
        <v>1102</v>
      </c>
      <c r="G690" s="6" t="s">
        <v>6084</v>
      </c>
      <c r="H690" s="6" t="s">
        <v>6013</v>
      </c>
      <c r="I690" s="6" t="s">
        <v>6014</v>
      </c>
      <c r="J690" s="6" t="s">
        <v>6085</v>
      </c>
      <c r="K690" s="6">
        <v>308</v>
      </c>
      <c r="L690" s="6">
        <v>128.26</v>
      </c>
      <c r="M690" s="6">
        <v>37</v>
      </c>
      <c r="N690" s="55" t="s">
        <v>333</v>
      </c>
      <c r="O690" s="55"/>
    </row>
    <row r="691" ht="16.05" customHeight="1" spans="1:15">
      <c r="A691" s="6">
        <v>50247</v>
      </c>
      <c r="B691" s="170" t="s">
        <v>6086</v>
      </c>
      <c r="C691" s="41" t="s">
        <v>3450</v>
      </c>
      <c r="D691" s="41" t="s">
        <v>4309</v>
      </c>
      <c r="E691" s="41" t="s">
        <v>428</v>
      </c>
      <c r="F691" s="41" t="s">
        <v>1102</v>
      </c>
      <c r="G691" s="6" t="s">
        <v>6087</v>
      </c>
      <c r="H691" s="6" t="s">
        <v>6088</v>
      </c>
      <c r="I691" s="6" t="s">
        <v>6089</v>
      </c>
      <c r="J691" s="6" t="s">
        <v>6090</v>
      </c>
      <c r="K691" s="6">
        <v>294</v>
      </c>
      <c r="L691" s="6">
        <v>242.73</v>
      </c>
      <c r="M691" s="6">
        <v>38</v>
      </c>
      <c r="N691" s="55" t="s">
        <v>333</v>
      </c>
      <c r="O691" s="55"/>
    </row>
    <row r="692" ht="16.05" customHeight="1" spans="1:15">
      <c r="A692" s="6">
        <v>55957</v>
      </c>
      <c r="B692" s="170" t="s">
        <v>6091</v>
      </c>
      <c r="C692" s="41" t="s">
        <v>3450</v>
      </c>
      <c r="D692" s="41" t="s">
        <v>4309</v>
      </c>
      <c r="E692" s="41" t="s">
        <v>428</v>
      </c>
      <c r="F692" s="41" t="s">
        <v>1102</v>
      </c>
      <c r="G692" s="6" t="s">
        <v>6092</v>
      </c>
      <c r="H692" s="6" t="s">
        <v>6093</v>
      </c>
      <c r="I692" s="6" t="s">
        <v>6094</v>
      </c>
      <c r="J692" s="6" t="s">
        <v>6095</v>
      </c>
      <c r="K692" s="6">
        <v>293</v>
      </c>
      <c r="L692" s="6">
        <v>205.77</v>
      </c>
      <c r="M692" s="6">
        <v>39</v>
      </c>
      <c r="N692" s="55" t="s">
        <v>333</v>
      </c>
      <c r="O692" s="55"/>
    </row>
    <row r="693" ht="16.05" customHeight="1" spans="1:15">
      <c r="A693" s="6">
        <v>58992</v>
      </c>
      <c r="B693" s="170" t="s">
        <v>6096</v>
      </c>
      <c r="C693" s="41" t="s">
        <v>3450</v>
      </c>
      <c r="D693" s="41" t="s">
        <v>4309</v>
      </c>
      <c r="E693" s="41" t="s">
        <v>428</v>
      </c>
      <c r="F693" s="41" t="s">
        <v>1102</v>
      </c>
      <c r="G693" s="6" t="s">
        <v>6097</v>
      </c>
      <c r="H693" s="6" t="s">
        <v>6098</v>
      </c>
      <c r="I693" s="6" t="s">
        <v>6099</v>
      </c>
      <c r="J693" s="6" t="s">
        <v>6100</v>
      </c>
      <c r="K693" s="6">
        <v>289</v>
      </c>
      <c r="L693" s="6">
        <v>191.57</v>
      </c>
      <c r="M693" s="6">
        <v>40</v>
      </c>
      <c r="N693" s="55" t="s">
        <v>333</v>
      </c>
      <c r="O693" s="55"/>
    </row>
    <row r="694" ht="16.05" customHeight="1" spans="1:15">
      <c r="A694" s="6">
        <v>46788</v>
      </c>
      <c r="B694" s="170" t="s">
        <v>6101</v>
      </c>
      <c r="C694" s="41" t="s">
        <v>3450</v>
      </c>
      <c r="D694" s="41" t="s">
        <v>4309</v>
      </c>
      <c r="E694" s="41" t="s">
        <v>428</v>
      </c>
      <c r="F694" s="41" t="s">
        <v>1102</v>
      </c>
      <c r="G694" s="6" t="s">
        <v>6102</v>
      </c>
      <c r="H694" s="6" t="s">
        <v>6103</v>
      </c>
      <c r="I694" s="6" t="s">
        <v>3602</v>
      </c>
      <c r="J694" s="6" t="s">
        <v>6104</v>
      </c>
      <c r="K694" s="6">
        <v>288</v>
      </c>
      <c r="L694" s="6">
        <v>105.22</v>
      </c>
      <c r="M694" s="6">
        <v>41</v>
      </c>
      <c r="N694" s="55" t="s">
        <v>333</v>
      </c>
      <c r="O694" s="55"/>
    </row>
    <row r="695" ht="16.05" customHeight="1" spans="1:15">
      <c r="A695" s="6">
        <v>49592</v>
      </c>
      <c r="B695" s="170" t="s">
        <v>6105</v>
      </c>
      <c r="C695" s="41" t="s">
        <v>3450</v>
      </c>
      <c r="D695" s="41" t="s">
        <v>4309</v>
      </c>
      <c r="E695" s="41" t="s">
        <v>428</v>
      </c>
      <c r="F695" s="41" t="s">
        <v>1102</v>
      </c>
      <c r="G695" s="6" t="s">
        <v>6106</v>
      </c>
      <c r="H695" s="6" t="s">
        <v>6107</v>
      </c>
      <c r="I695" s="6" t="s">
        <v>6108</v>
      </c>
      <c r="J695" s="6" t="s">
        <v>6109</v>
      </c>
      <c r="K695" s="6">
        <v>284</v>
      </c>
      <c r="L695" s="6">
        <v>233.03</v>
      </c>
      <c r="M695" s="6">
        <v>42</v>
      </c>
      <c r="N695" s="55" t="s">
        <v>333</v>
      </c>
      <c r="O695" s="55"/>
    </row>
    <row r="696" ht="16.05" customHeight="1" spans="1:15">
      <c r="A696" s="6">
        <v>47455</v>
      </c>
      <c r="B696" s="170" t="s">
        <v>6110</v>
      </c>
      <c r="C696" s="41" t="s">
        <v>3450</v>
      </c>
      <c r="D696" s="41" t="s">
        <v>4309</v>
      </c>
      <c r="E696" s="41" t="s">
        <v>428</v>
      </c>
      <c r="F696" s="41" t="s">
        <v>1102</v>
      </c>
      <c r="G696" s="6" t="s">
        <v>6111</v>
      </c>
      <c r="H696" s="6" t="s">
        <v>6112</v>
      </c>
      <c r="I696" s="6" t="s">
        <v>6113</v>
      </c>
      <c r="J696" s="6" t="s">
        <v>6114</v>
      </c>
      <c r="K696" s="6">
        <v>280</v>
      </c>
      <c r="L696" s="6">
        <v>85.33</v>
      </c>
      <c r="M696" s="6">
        <v>43</v>
      </c>
      <c r="N696" s="55" t="s">
        <v>333</v>
      </c>
      <c r="O696" s="55"/>
    </row>
    <row r="697" ht="16.05" customHeight="1" spans="1:15">
      <c r="A697" s="6">
        <v>46411</v>
      </c>
      <c r="B697" s="170" t="s">
        <v>6115</v>
      </c>
      <c r="C697" s="41" t="s">
        <v>3450</v>
      </c>
      <c r="D697" s="41" t="s">
        <v>4309</v>
      </c>
      <c r="E697" s="41" t="s">
        <v>428</v>
      </c>
      <c r="F697" s="41" t="s">
        <v>1102</v>
      </c>
      <c r="G697" s="6" t="s">
        <v>6116</v>
      </c>
      <c r="H697" s="6" t="s">
        <v>3896</v>
      </c>
      <c r="I697" s="6" t="s">
        <v>5254</v>
      </c>
      <c r="J697" s="6" t="s">
        <v>6117</v>
      </c>
      <c r="K697" s="6">
        <v>277</v>
      </c>
      <c r="L697" s="6">
        <v>110.57</v>
      </c>
      <c r="M697" s="6">
        <v>44</v>
      </c>
      <c r="N697" s="55" t="s">
        <v>333</v>
      </c>
      <c r="O697" s="55"/>
    </row>
    <row r="698" ht="16.05" customHeight="1" spans="1:15">
      <c r="A698" s="6">
        <v>46407</v>
      </c>
      <c r="B698" s="170" t="s">
        <v>6118</v>
      </c>
      <c r="C698" s="41" t="s">
        <v>3450</v>
      </c>
      <c r="D698" s="41" t="s">
        <v>4309</v>
      </c>
      <c r="E698" s="41" t="s">
        <v>428</v>
      </c>
      <c r="F698" s="41" t="s">
        <v>1102</v>
      </c>
      <c r="G698" s="6" t="s">
        <v>6119</v>
      </c>
      <c r="H698" s="6" t="s">
        <v>1165</v>
      </c>
      <c r="I698" s="6" t="s">
        <v>6029</v>
      </c>
      <c r="J698" s="6" t="s">
        <v>6120</v>
      </c>
      <c r="K698" s="6">
        <v>274</v>
      </c>
      <c r="L698" s="6">
        <v>131</v>
      </c>
      <c r="M698" s="6">
        <v>45</v>
      </c>
      <c r="N698" s="55" t="s">
        <v>333</v>
      </c>
      <c r="O698" s="55"/>
    </row>
    <row r="699" ht="16.05" customHeight="1" spans="1:15">
      <c r="A699" s="6">
        <v>57781</v>
      </c>
      <c r="B699" s="170" t="s">
        <v>6121</v>
      </c>
      <c r="C699" s="41" t="s">
        <v>3450</v>
      </c>
      <c r="D699" s="41" t="s">
        <v>4309</v>
      </c>
      <c r="E699" s="41" t="s">
        <v>428</v>
      </c>
      <c r="F699" s="41" t="s">
        <v>1102</v>
      </c>
      <c r="G699" s="6" t="s">
        <v>6122</v>
      </c>
      <c r="H699" s="6" t="s">
        <v>6123</v>
      </c>
      <c r="I699" s="6" t="s">
        <v>6124</v>
      </c>
      <c r="J699" s="6" t="s">
        <v>6125</v>
      </c>
      <c r="K699" s="6">
        <v>272</v>
      </c>
      <c r="L699" s="6">
        <v>195.67</v>
      </c>
      <c r="M699" s="6">
        <v>46</v>
      </c>
      <c r="N699" s="55" t="s">
        <v>333</v>
      </c>
      <c r="O699" s="55"/>
    </row>
    <row r="700" ht="16.05" customHeight="1" spans="1:15">
      <c r="A700" s="6">
        <v>50270</v>
      </c>
      <c r="B700" s="170" t="s">
        <v>6126</v>
      </c>
      <c r="C700" s="41" t="s">
        <v>3450</v>
      </c>
      <c r="D700" s="41" t="s">
        <v>4309</v>
      </c>
      <c r="E700" s="41" t="s">
        <v>428</v>
      </c>
      <c r="F700" s="41" t="s">
        <v>1102</v>
      </c>
      <c r="G700" s="6" t="s">
        <v>6127</v>
      </c>
      <c r="H700" s="6" t="s">
        <v>6128</v>
      </c>
      <c r="I700" s="6" t="s">
        <v>6129</v>
      </c>
      <c r="J700" s="6" t="s">
        <v>6130</v>
      </c>
      <c r="K700" s="6">
        <v>270</v>
      </c>
      <c r="L700" s="6">
        <v>137.37</v>
      </c>
      <c r="M700" s="6">
        <v>47</v>
      </c>
      <c r="N700" s="55" t="s">
        <v>333</v>
      </c>
      <c r="O700" s="55"/>
    </row>
    <row r="701" ht="16.05" customHeight="1" spans="1:15">
      <c r="A701" s="6">
        <v>59099</v>
      </c>
      <c r="B701" s="170" t="s">
        <v>6131</v>
      </c>
      <c r="C701" s="41" t="s">
        <v>3450</v>
      </c>
      <c r="D701" s="41" t="s">
        <v>4309</v>
      </c>
      <c r="E701" s="41" t="s">
        <v>428</v>
      </c>
      <c r="F701" s="41" t="s">
        <v>1102</v>
      </c>
      <c r="G701" s="6" t="s">
        <v>6132</v>
      </c>
      <c r="H701" s="6" t="s">
        <v>6133</v>
      </c>
      <c r="I701" s="6" t="s">
        <v>6029</v>
      </c>
      <c r="J701" s="6" t="s">
        <v>6134</v>
      </c>
      <c r="K701" s="6">
        <v>264</v>
      </c>
      <c r="L701" s="6">
        <v>87.68</v>
      </c>
      <c r="M701" s="6">
        <v>48</v>
      </c>
      <c r="N701" s="55" t="s">
        <v>333</v>
      </c>
      <c r="O701" s="55"/>
    </row>
    <row r="702" ht="16.05" customHeight="1" spans="1:15">
      <c r="A702" s="6">
        <v>49457</v>
      </c>
      <c r="B702" s="170" t="s">
        <v>6135</v>
      </c>
      <c r="C702" s="41" t="s">
        <v>3450</v>
      </c>
      <c r="D702" s="41" t="s">
        <v>4309</v>
      </c>
      <c r="E702" s="41" t="s">
        <v>428</v>
      </c>
      <c r="F702" s="41" t="s">
        <v>1102</v>
      </c>
      <c r="G702" s="6" t="s">
        <v>6136</v>
      </c>
      <c r="H702" s="6" t="s">
        <v>5993</v>
      </c>
      <c r="I702" s="6" t="s">
        <v>5994</v>
      </c>
      <c r="J702" s="6" t="s">
        <v>6137</v>
      </c>
      <c r="K702" s="6">
        <v>257</v>
      </c>
      <c r="L702" s="6">
        <v>315.19</v>
      </c>
      <c r="M702" s="6">
        <v>49</v>
      </c>
      <c r="N702" s="55" t="s">
        <v>333</v>
      </c>
      <c r="O702" s="55"/>
    </row>
    <row r="703" ht="16.05" customHeight="1" spans="1:15">
      <c r="A703" s="6">
        <v>46216</v>
      </c>
      <c r="B703" s="170" t="s">
        <v>6138</v>
      </c>
      <c r="C703" s="41" t="s">
        <v>3450</v>
      </c>
      <c r="D703" s="41" t="s">
        <v>4309</v>
      </c>
      <c r="E703" s="41" t="s">
        <v>428</v>
      </c>
      <c r="F703" s="41" t="s">
        <v>1102</v>
      </c>
      <c r="G703" s="6" t="s">
        <v>6139</v>
      </c>
      <c r="H703" s="6" t="s">
        <v>6140</v>
      </c>
      <c r="I703" s="6" t="s">
        <v>6141</v>
      </c>
      <c r="J703" s="6" t="s">
        <v>6139</v>
      </c>
      <c r="K703" s="6">
        <v>255</v>
      </c>
      <c r="L703" s="6">
        <v>278.23</v>
      </c>
      <c r="M703" s="6">
        <v>50</v>
      </c>
      <c r="N703" s="55" t="s">
        <v>368</v>
      </c>
      <c r="O703" s="55"/>
    </row>
    <row r="704" ht="16.05" customHeight="1" spans="1:15">
      <c r="A704" s="6">
        <v>46637</v>
      </c>
      <c r="B704" s="170" t="s">
        <v>6142</v>
      </c>
      <c r="C704" s="41" t="s">
        <v>3450</v>
      </c>
      <c r="D704" s="41" t="s">
        <v>4309</v>
      </c>
      <c r="E704" s="41" t="s">
        <v>428</v>
      </c>
      <c r="F704" s="41" t="s">
        <v>1102</v>
      </c>
      <c r="G704" s="6" t="s">
        <v>6143</v>
      </c>
      <c r="H704" s="6" t="s">
        <v>6144</v>
      </c>
      <c r="I704" s="6" t="s">
        <v>6145</v>
      </c>
      <c r="J704" s="6" t="s">
        <v>6146</v>
      </c>
      <c r="K704" s="6">
        <v>252</v>
      </c>
      <c r="L704" s="6">
        <v>120.14</v>
      </c>
      <c r="M704" s="6">
        <v>51</v>
      </c>
      <c r="N704" s="55" t="s">
        <v>368</v>
      </c>
      <c r="O704" s="55"/>
    </row>
    <row r="705" ht="16.05" customHeight="1" spans="1:15">
      <c r="A705" s="6">
        <v>46888</v>
      </c>
      <c r="B705" s="170" t="s">
        <v>6147</v>
      </c>
      <c r="C705" s="41" t="s">
        <v>3450</v>
      </c>
      <c r="D705" s="41" t="s">
        <v>4309</v>
      </c>
      <c r="E705" s="41" t="s">
        <v>428</v>
      </c>
      <c r="F705" s="41" t="s">
        <v>1102</v>
      </c>
      <c r="G705" s="6" t="s">
        <v>1311</v>
      </c>
      <c r="H705" s="6" t="s">
        <v>1311</v>
      </c>
      <c r="I705" s="6" t="s">
        <v>6148</v>
      </c>
      <c r="J705" s="6" t="s">
        <v>6149</v>
      </c>
      <c r="K705" s="6">
        <v>252</v>
      </c>
      <c r="L705" s="6">
        <v>252.27</v>
      </c>
      <c r="M705" s="6">
        <v>52</v>
      </c>
      <c r="N705" s="55" t="s">
        <v>368</v>
      </c>
      <c r="O705" s="55"/>
    </row>
    <row r="706" ht="16.05" customHeight="1" spans="1:15">
      <c r="A706" s="6">
        <v>45958</v>
      </c>
      <c r="B706" s="170" t="s">
        <v>6150</v>
      </c>
      <c r="C706" s="41" t="s">
        <v>3450</v>
      </c>
      <c r="D706" s="41" t="s">
        <v>4309</v>
      </c>
      <c r="E706" s="41" t="s">
        <v>428</v>
      </c>
      <c r="F706" s="41" t="s">
        <v>1102</v>
      </c>
      <c r="G706" s="6" t="s">
        <v>6151</v>
      </c>
      <c r="H706" s="6" t="s">
        <v>6152</v>
      </c>
      <c r="I706" s="6" t="s">
        <v>6153</v>
      </c>
      <c r="J706" s="6" t="s">
        <v>6154</v>
      </c>
      <c r="K706" s="6">
        <v>235</v>
      </c>
      <c r="L706" s="6">
        <v>84.29</v>
      </c>
      <c r="M706" s="6">
        <v>53</v>
      </c>
      <c r="N706" s="55" t="s">
        <v>368</v>
      </c>
      <c r="O706" s="55"/>
    </row>
    <row r="707" ht="16.05" customHeight="1" spans="1:15">
      <c r="A707" s="6">
        <v>48452</v>
      </c>
      <c r="B707" s="170" t="s">
        <v>6155</v>
      </c>
      <c r="C707" s="41" t="s">
        <v>3450</v>
      </c>
      <c r="D707" s="41" t="s">
        <v>4309</v>
      </c>
      <c r="E707" s="41" t="s">
        <v>428</v>
      </c>
      <c r="F707" s="41" t="s">
        <v>1102</v>
      </c>
      <c r="G707" s="6" t="s">
        <v>6156</v>
      </c>
      <c r="H707" s="6" t="s">
        <v>6157</v>
      </c>
      <c r="I707" s="6" t="s">
        <v>6158</v>
      </c>
      <c r="J707" s="6" t="s">
        <v>6159</v>
      </c>
      <c r="K707" s="6">
        <v>222</v>
      </c>
      <c r="L707" s="6">
        <v>94.36</v>
      </c>
      <c r="M707" s="6">
        <v>54</v>
      </c>
      <c r="N707" s="55" t="s">
        <v>368</v>
      </c>
      <c r="O707" s="55"/>
    </row>
    <row r="708" ht="16.05" customHeight="1" spans="1:15">
      <c r="A708" s="6">
        <v>59021</v>
      </c>
      <c r="B708" s="170" t="s">
        <v>6160</v>
      </c>
      <c r="C708" s="41" t="s">
        <v>3450</v>
      </c>
      <c r="D708" s="41" t="s">
        <v>4309</v>
      </c>
      <c r="E708" s="41" t="s">
        <v>428</v>
      </c>
      <c r="F708" s="41" t="s">
        <v>1102</v>
      </c>
      <c r="G708" s="6" t="s">
        <v>6161</v>
      </c>
      <c r="H708" s="6" t="s">
        <v>6162</v>
      </c>
      <c r="I708" s="6" t="s">
        <v>6163</v>
      </c>
      <c r="J708" s="6" t="s">
        <v>6164</v>
      </c>
      <c r="K708" s="6">
        <v>222</v>
      </c>
      <c r="L708" s="6">
        <v>62.07</v>
      </c>
      <c r="M708" s="6">
        <v>55</v>
      </c>
      <c r="N708" s="55" t="s">
        <v>368</v>
      </c>
      <c r="O708" s="55"/>
    </row>
    <row r="709" ht="16.05" customHeight="1" spans="1:15">
      <c r="A709" s="6">
        <v>50191</v>
      </c>
      <c r="B709" s="170" t="s">
        <v>6165</v>
      </c>
      <c r="C709" s="41" t="s">
        <v>3450</v>
      </c>
      <c r="D709" s="41" t="s">
        <v>4309</v>
      </c>
      <c r="E709" s="41" t="s">
        <v>428</v>
      </c>
      <c r="F709" s="41" t="s">
        <v>1102</v>
      </c>
      <c r="G709" s="6" t="s">
        <v>6166</v>
      </c>
      <c r="H709" s="6" t="s">
        <v>6167</v>
      </c>
      <c r="I709" s="6" t="s">
        <v>6168</v>
      </c>
      <c r="J709" s="6" t="s">
        <v>6169</v>
      </c>
      <c r="K709" s="6">
        <v>220</v>
      </c>
      <c r="L709" s="6">
        <v>160.64</v>
      </c>
      <c r="M709" s="6">
        <v>56</v>
      </c>
      <c r="N709" s="55" t="s">
        <v>368</v>
      </c>
      <c r="O709" s="55"/>
    </row>
    <row r="710" ht="16.05" customHeight="1" spans="1:15">
      <c r="A710" s="6">
        <v>50488</v>
      </c>
      <c r="B710" s="170" t="s">
        <v>6170</v>
      </c>
      <c r="C710" s="41" t="s">
        <v>3450</v>
      </c>
      <c r="D710" s="41" t="s">
        <v>4309</v>
      </c>
      <c r="E710" s="41" t="s">
        <v>428</v>
      </c>
      <c r="F710" s="41" t="s">
        <v>1102</v>
      </c>
      <c r="G710" s="6" t="s">
        <v>6171</v>
      </c>
      <c r="H710" s="6" t="s">
        <v>6172</v>
      </c>
      <c r="I710" s="6" t="s">
        <v>4321</v>
      </c>
      <c r="J710" s="6" t="s">
        <v>6171</v>
      </c>
      <c r="K710" s="6">
        <v>217</v>
      </c>
      <c r="L710" s="6">
        <v>92.82</v>
      </c>
      <c r="M710" s="6">
        <v>57</v>
      </c>
      <c r="N710" s="55" t="s">
        <v>368</v>
      </c>
      <c r="O710" s="55"/>
    </row>
    <row r="711" ht="16.05" customHeight="1" spans="1:15">
      <c r="A711" s="6">
        <v>56278</v>
      </c>
      <c r="B711" s="170" t="s">
        <v>6173</v>
      </c>
      <c r="C711" s="41" t="s">
        <v>3450</v>
      </c>
      <c r="D711" s="41" t="s">
        <v>4309</v>
      </c>
      <c r="E711" s="41" t="s">
        <v>428</v>
      </c>
      <c r="F711" s="41" t="s">
        <v>1102</v>
      </c>
      <c r="G711" s="6" t="s">
        <v>6174</v>
      </c>
      <c r="H711" s="6" t="s">
        <v>6174</v>
      </c>
      <c r="I711" s="6" t="s">
        <v>4128</v>
      </c>
      <c r="J711" s="6" t="s">
        <v>6175</v>
      </c>
      <c r="K711" s="6">
        <v>214</v>
      </c>
      <c r="L711" s="6">
        <v>114.56</v>
      </c>
      <c r="M711" s="6">
        <v>58</v>
      </c>
      <c r="N711" s="55" t="s">
        <v>368</v>
      </c>
      <c r="O711" s="55"/>
    </row>
    <row r="712" ht="16.05" customHeight="1" spans="1:15">
      <c r="A712" s="6">
        <v>49753</v>
      </c>
      <c r="B712" s="170" t="s">
        <v>6176</v>
      </c>
      <c r="C712" s="41" t="s">
        <v>3450</v>
      </c>
      <c r="D712" s="41" t="s">
        <v>4309</v>
      </c>
      <c r="E712" s="41" t="s">
        <v>428</v>
      </c>
      <c r="F712" s="41" t="s">
        <v>1102</v>
      </c>
      <c r="G712" s="6" t="s">
        <v>6177</v>
      </c>
      <c r="H712" s="6" t="s">
        <v>5967</v>
      </c>
      <c r="I712" s="6" t="s">
        <v>5968</v>
      </c>
      <c r="J712" s="6" t="s">
        <v>6178</v>
      </c>
      <c r="K712" s="6">
        <v>212</v>
      </c>
      <c r="L712" s="6">
        <v>119.29</v>
      </c>
      <c r="M712" s="6">
        <v>59</v>
      </c>
      <c r="N712" s="55" t="s">
        <v>368</v>
      </c>
      <c r="O712" s="55"/>
    </row>
    <row r="713" ht="16.05" customHeight="1" spans="1:15">
      <c r="A713" s="6">
        <v>60338</v>
      </c>
      <c r="B713" s="170" t="s">
        <v>6179</v>
      </c>
      <c r="C713" s="41" t="s">
        <v>3450</v>
      </c>
      <c r="D713" s="41" t="s">
        <v>4309</v>
      </c>
      <c r="E713" s="41" t="s">
        <v>428</v>
      </c>
      <c r="F713" s="41" t="s">
        <v>1102</v>
      </c>
      <c r="G713" s="6" t="s">
        <v>6180</v>
      </c>
      <c r="H713" s="6" t="s">
        <v>6181</v>
      </c>
      <c r="I713" s="6" t="s">
        <v>1475</v>
      </c>
      <c r="J713" s="6" t="s">
        <v>6182</v>
      </c>
      <c r="K713" s="6">
        <v>210</v>
      </c>
      <c r="L713" s="6">
        <v>169.19</v>
      </c>
      <c r="M713" s="6">
        <v>60</v>
      </c>
      <c r="N713" s="55" t="s">
        <v>368</v>
      </c>
      <c r="O713" s="55"/>
    </row>
    <row r="714" ht="16.05" customHeight="1" spans="1:15">
      <c r="A714" s="6">
        <v>55917</v>
      </c>
      <c r="B714" s="170" t="s">
        <v>6183</v>
      </c>
      <c r="C714" s="41" t="s">
        <v>3450</v>
      </c>
      <c r="D714" s="41" t="s">
        <v>4309</v>
      </c>
      <c r="E714" s="41" t="s">
        <v>428</v>
      </c>
      <c r="F714" s="41" t="s">
        <v>1102</v>
      </c>
      <c r="G714" s="6" t="s">
        <v>6184</v>
      </c>
      <c r="H714" s="6" t="s">
        <v>6185</v>
      </c>
      <c r="I714" s="6" t="s">
        <v>6186</v>
      </c>
      <c r="J714" s="6" t="s">
        <v>6187</v>
      </c>
      <c r="K714" s="6">
        <v>209</v>
      </c>
      <c r="L714" s="6">
        <v>360</v>
      </c>
      <c r="M714" s="6">
        <v>61</v>
      </c>
      <c r="N714" s="55" t="s">
        <v>368</v>
      </c>
      <c r="O714" s="55"/>
    </row>
    <row r="715" ht="16.05" customHeight="1" spans="1:15">
      <c r="A715" s="6">
        <v>49731</v>
      </c>
      <c r="B715" s="170" t="s">
        <v>6188</v>
      </c>
      <c r="C715" s="41" t="s">
        <v>3450</v>
      </c>
      <c r="D715" s="41" t="s">
        <v>4309</v>
      </c>
      <c r="E715" s="41" t="s">
        <v>428</v>
      </c>
      <c r="F715" s="41" t="s">
        <v>1102</v>
      </c>
      <c r="G715" s="6" t="s">
        <v>6189</v>
      </c>
      <c r="H715" s="6" t="s">
        <v>6190</v>
      </c>
      <c r="I715" s="6" t="s">
        <v>6191</v>
      </c>
      <c r="J715" s="6" t="s">
        <v>6192</v>
      </c>
      <c r="K715" s="6">
        <v>208</v>
      </c>
      <c r="L715" s="6">
        <v>90.86</v>
      </c>
      <c r="M715" s="6">
        <v>62</v>
      </c>
      <c r="N715" s="55" t="s">
        <v>368</v>
      </c>
      <c r="O715" s="55"/>
    </row>
    <row r="716" ht="16.05" customHeight="1" spans="1:15">
      <c r="A716" s="6">
        <v>46850</v>
      </c>
      <c r="B716" s="170" t="s">
        <v>6193</v>
      </c>
      <c r="C716" s="41" t="s">
        <v>3450</v>
      </c>
      <c r="D716" s="41" t="s">
        <v>4309</v>
      </c>
      <c r="E716" s="41" t="s">
        <v>428</v>
      </c>
      <c r="F716" s="41" t="s">
        <v>1102</v>
      </c>
      <c r="G716" s="6" t="s">
        <v>2548</v>
      </c>
      <c r="H716" s="6" t="s">
        <v>6194</v>
      </c>
      <c r="I716" s="6" t="s">
        <v>4438</v>
      </c>
      <c r="J716" s="6" t="s">
        <v>6195</v>
      </c>
      <c r="K716" s="6">
        <v>205</v>
      </c>
      <c r="L716" s="6">
        <v>157.2</v>
      </c>
      <c r="M716" s="6">
        <v>63</v>
      </c>
      <c r="N716" s="55" t="s">
        <v>368</v>
      </c>
      <c r="O716" s="55"/>
    </row>
    <row r="717" ht="16.05" customHeight="1" spans="1:15">
      <c r="A717" s="6">
        <v>56101</v>
      </c>
      <c r="B717" s="170" t="s">
        <v>6196</v>
      </c>
      <c r="C717" s="41" t="s">
        <v>3450</v>
      </c>
      <c r="D717" s="41" t="s">
        <v>4309</v>
      </c>
      <c r="E717" s="41" t="s">
        <v>428</v>
      </c>
      <c r="F717" s="41" t="s">
        <v>1102</v>
      </c>
      <c r="G717" s="6" t="s">
        <v>6197</v>
      </c>
      <c r="H717" s="6" t="s">
        <v>6198</v>
      </c>
      <c r="I717" s="6" t="s">
        <v>6199</v>
      </c>
      <c r="J717" s="6" t="s">
        <v>6200</v>
      </c>
      <c r="K717" s="6">
        <v>202</v>
      </c>
      <c r="L717" s="6">
        <v>75.13</v>
      </c>
      <c r="M717" s="6">
        <v>64</v>
      </c>
      <c r="N717" s="55" t="s">
        <v>368</v>
      </c>
      <c r="O717" s="55"/>
    </row>
    <row r="718" ht="16.05" customHeight="1" spans="1:15">
      <c r="A718" s="6">
        <v>46449</v>
      </c>
      <c r="B718" s="170" t="s">
        <v>6201</v>
      </c>
      <c r="C718" s="41" t="s">
        <v>3450</v>
      </c>
      <c r="D718" s="41" t="s">
        <v>4309</v>
      </c>
      <c r="E718" s="41" t="s">
        <v>428</v>
      </c>
      <c r="F718" s="41" t="s">
        <v>1102</v>
      </c>
      <c r="G718" s="6" t="s">
        <v>6202</v>
      </c>
      <c r="H718" s="6" t="s">
        <v>6203</v>
      </c>
      <c r="I718" s="6" t="s">
        <v>4492</v>
      </c>
      <c r="J718" s="6" t="s">
        <v>6202</v>
      </c>
      <c r="K718" s="6">
        <v>202</v>
      </c>
      <c r="L718" s="6">
        <v>31.85</v>
      </c>
      <c r="M718" s="6">
        <v>65</v>
      </c>
      <c r="N718" s="55" t="s">
        <v>368</v>
      </c>
      <c r="O718" s="55"/>
    </row>
    <row r="719" ht="16.05" customHeight="1" spans="1:15">
      <c r="A719" s="6">
        <v>49946</v>
      </c>
      <c r="B719" s="170" t="s">
        <v>6204</v>
      </c>
      <c r="C719" s="41" t="s">
        <v>3450</v>
      </c>
      <c r="D719" s="41" t="s">
        <v>4309</v>
      </c>
      <c r="E719" s="41" t="s">
        <v>428</v>
      </c>
      <c r="F719" s="41" t="s">
        <v>1102</v>
      </c>
      <c r="G719" s="6" t="s">
        <v>6205</v>
      </c>
      <c r="H719" s="6" t="s">
        <v>6206</v>
      </c>
      <c r="I719" s="6" t="s">
        <v>6207</v>
      </c>
      <c r="J719" s="6" t="s">
        <v>6208</v>
      </c>
      <c r="K719" s="6">
        <v>202</v>
      </c>
      <c r="L719" s="6">
        <v>69.76</v>
      </c>
      <c r="M719" s="6">
        <v>66</v>
      </c>
      <c r="N719" s="55" t="s">
        <v>368</v>
      </c>
      <c r="O719" s="55"/>
    </row>
    <row r="720" ht="16.05" customHeight="1" spans="1:15">
      <c r="A720" s="6">
        <v>46456</v>
      </c>
      <c r="B720" s="170" t="s">
        <v>6209</v>
      </c>
      <c r="C720" s="41" t="s">
        <v>3450</v>
      </c>
      <c r="D720" s="41" t="s">
        <v>4309</v>
      </c>
      <c r="E720" s="41" t="s">
        <v>428</v>
      </c>
      <c r="F720" s="41" t="s">
        <v>1102</v>
      </c>
      <c r="G720" s="6" t="s">
        <v>6210</v>
      </c>
      <c r="H720" s="6" t="s">
        <v>6211</v>
      </c>
      <c r="I720" s="6" t="s">
        <v>4492</v>
      </c>
      <c r="J720" s="6" t="s">
        <v>6210</v>
      </c>
      <c r="K720" s="6">
        <v>198</v>
      </c>
      <c r="L720" s="6">
        <v>31.94</v>
      </c>
      <c r="M720" s="6">
        <v>67</v>
      </c>
      <c r="N720" s="55" t="s">
        <v>368</v>
      </c>
      <c r="O720" s="55"/>
    </row>
    <row r="721" ht="16.05" customHeight="1" spans="1:15">
      <c r="A721" s="6">
        <v>55598</v>
      </c>
      <c r="B721" s="170" t="s">
        <v>6212</v>
      </c>
      <c r="C721" s="41" t="s">
        <v>3450</v>
      </c>
      <c r="D721" s="41" t="s">
        <v>4309</v>
      </c>
      <c r="E721" s="41" t="s">
        <v>428</v>
      </c>
      <c r="F721" s="41" t="s">
        <v>1102</v>
      </c>
      <c r="G721" s="6" t="s">
        <v>6213</v>
      </c>
      <c r="H721" s="6" t="s">
        <v>6005</v>
      </c>
      <c r="I721" s="6" t="s">
        <v>5327</v>
      </c>
      <c r="J721" s="6" t="s">
        <v>6214</v>
      </c>
      <c r="K721" s="6">
        <v>197</v>
      </c>
      <c r="L721" s="6">
        <v>142.36</v>
      </c>
      <c r="M721" s="6">
        <v>68</v>
      </c>
      <c r="N721" s="55" t="s">
        <v>368</v>
      </c>
      <c r="O721" s="55"/>
    </row>
    <row r="722" ht="16.05" customHeight="1" spans="1:15">
      <c r="A722" s="6">
        <v>47186</v>
      </c>
      <c r="B722" s="170" t="s">
        <v>6215</v>
      </c>
      <c r="C722" s="41" t="s">
        <v>3450</v>
      </c>
      <c r="D722" s="41" t="s">
        <v>4309</v>
      </c>
      <c r="E722" s="41" t="s">
        <v>428</v>
      </c>
      <c r="F722" s="41" t="s">
        <v>1102</v>
      </c>
      <c r="G722" s="6" t="s">
        <v>6216</v>
      </c>
      <c r="H722" s="6" t="s">
        <v>6217</v>
      </c>
      <c r="I722" s="6" t="s">
        <v>4158</v>
      </c>
      <c r="J722" s="6" t="s">
        <v>6216</v>
      </c>
      <c r="K722" s="6">
        <v>197</v>
      </c>
      <c r="L722" s="6">
        <v>63.84</v>
      </c>
      <c r="M722" s="6">
        <v>69</v>
      </c>
      <c r="N722" s="55" t="s">
        <v>368</v>
      </c>
      <c r="O722" s="55"/>
    </row>
    <row r="723" ht="16.05" customHeight="1" spans="1:15">
      <c r="A723" s="6">
        <v>54553</v>
      </c>
      <c r="B723" s="170" t="s">
        <v>6218</v>
      </c>
      <c r="C723" s="41" t="s">
        <v>3450</v>
      </c>
      <c r="D723" s="41" t="s">
        <v>4309</v>
      </c>
      <c r="E723" s="41" t="s">
        <v>428</v>
      </c>
      <c r="F723" s="41" t="s">
        <v>1102</v>
      </c>
      <c r="G723" s="6" t="s">
        <v>6219</v>
      </c>
      <c r="H723" s="6" t="s">
        <v>5702</v>
      </c>
      <c r="I723" s="6" t="s">
        <v>5218</v>
      </c>
      <c r="J723" s="6" t="s">
        <v>6220</v>
      </c>
      <c r="K723" s="6">
        <v>192</v>
      </c>
      <c r="L723" s="6">
        <v>51.3</v>
      </c>
      <c r="M723" s="6">
        <v>70</v>
      </c>
      <c r="N723" s="55" t="s">
        <v>368</v>
      </c>
      <c r="O723" s="55"/>
    </row>
    <row r="724" ht="16.05" customHeight="1" spans="1:15">
      <c r="A724" s="6">
        <v>54571</v>
      </c>
      <c r="B724" s="170" t="s">
        <v>6221</v>
      </c>
      <c r="C724" s="41" t="s">
        <v>3450</v>
      </c>
      <c r="D724" s="41" t="s">
        <v>4309</v>
      </c>
      <c r="E724" s="41" t="s">
        <v>428</v>
      </c>
      <c r="F724" s="41" t="s">
        <v>1102</v>
      </c>
      <c r="G724" s="6" t="s">
        <v>6222</v>
      </c>
      <c r="H724" s="6" t="s">
        <v>5702</v>
      </c>
      <c r="I724" s="6" t="s">
        <v>5218</v>
      </c>
      <c r="J724" s="6" t="s">
        <v>6223</v>
      </c>
      <c r="K724" s="6">
        <v>192</v>
      </c>
      <c r="L724" s="6">
        <v>66.76</v>
      </c>
      <c r="M724" s="6">
        <v>71</v>
      </c>
      <c r="N724" s="55" t="s">
        <v>368</v>
      </c>
      <c r="O724" s="55"/>
    </row>
    <row r="725" ht="16.05" customHeight="1" spans="1:15">
      <c r="A725" s="6">
        <v>52389</v>
      </c>
      <c r="B725" s="170" t="s">
        <v>6224</v>
      </c>
      <c r="C725" s="41" t="s">
        <v>3450</v>
      </c>
      <c r="D725" s="41" t="s">
        <v>4309</v>
      </c>
      <c r="E725" s="41" t="s">
        <v>428</v>
      </c>
      <c r="F725" s="41" t="s">
        <v>1102</v>
      </c>
      <c r="G725" s="6" t="s">
        <v>6225</v>
      </c>
      <c r="H725" s="6" t="s">
        <v>5988</v>
      </c>
      <c r="I725" s="6" t="s">
        <v>6226</v>
      </c>
      <c r="J725" s="6" t="s">
        <v>6227</v>
      </c>
      <c r="K725" s="6">
        <v>192</v>
      </c>
      <c r="L725" s="6">
        <v>83.2</v>
      </c>
      <c r="M725" s="6">
        <v>72</v>
      </c>
      <c r="N725" s="55" t="s">
        <v>368</v>
      </c>
      <c r="O725" s="55"/>
    </row>
    <row r="726" ht="16.05" customHeight="1" spans="1:15">
      <c r="A726" s="6">
        <v>52529</v>
      </c>
      <c r="B726" s="170" t="s">
        <v>6228</v>
      </c>
      <c r="C726" s="41" t="s">
        <v>3450</v>
      </c>
      <c r="D726" s="41" t="s">
        <v>4309</v>
      </c>
      <c r="E726" s="41" t="s">
        <v>428</v>
      </c>
      <c r="F726" s="41" t="s">
        <v>1102</v>
      </c>
      <c r="G726" s="6" t="s">
        <v>6229</v>
      </c>
      <c r="H726" s="6" t="s">
        <v>6230</v>
      </c>
      <c r="I726" s="6" t="s">
        <v>4430</v>
      </c>
      <c r="J726" s="6" t="s">
        <v>6231</v>
      </c>
      <c r="K726" s="6">
        <v>192</v>
      </c>
      <c r="L726" s="6">
        <v>120.83</v>
      </c>
      <c r="M726" s="6">
        <v>73</v>
      </c>
      <c r="N726" s="55" t="s">
        <v>368</v>
      </c>
      <c r="O726" s="55"/>
    </row>
    <row r="727" ht="16.05" customHeight="1" spans="1:15">
      <c r="A727" s="6">
        <v>47813</v>
      </c>
      <c r="B727" s="170" t="s">
        <v>6232</v>
      </c>
      <c r="C727" s="41" t="s">
        <v>3450</v>
      </c>
      <c r="D727" s="41" t="s">
        <v>4309</v>
      </c>
      <c r="E727" s="41" t="s">
        <v>428</v>
      </c>
      <c r="F727" s="41" t="s">
        <v>1102</v>
      </c>
      <c r="G727" s="6" t="s">
        <v>6233</v>
      </c>
      <c r="H727" s="6" t="s">
        <v>6234</v>
      </c>
      <c r="I727" s="6" t="s">
        <v>6235</v>
      </c>
      <c r="J727" s="6" t="s">
        <v>6236</v>
      </c>
      <c r="K727" s="6">
        <v>192</v>
      </c>
      <c r="L727" s="6">
        <v>101.4</v>
      </c>
      <c r="M727" s="6">
        <v>74</v>
      </c>
      <c r="N727" s="55" t="s">
        <v>368</v>
      </c>
      <c r="O727" s="55"/>
    </row>
    <row r="728" ht="16.05" customHeight="1" spans="1:15">
      <c r="A728" s="6">
        <v>45857</v>
      </c>
      <c r="B728" s="170" t="s">
        <v>6237</v>
      </c>
      <c r="C728" s="41" t="s">
        <v>3450</v>
      </c>
      <c r="D728" s="41" t="s">
        <v>4309</v>
      </c>
      <c r="E728" s="41" t="s">
        <v>428</v>
      </c>
      <c r="F728" s="41" t="s">
        <v>1102</v>
      </c>
      <c r="G728" s="6" t="s">
        <v>6238</v>
      </c>
      <c r="H728" s="6" t="s">
        <v>6036</v>
      </c>
      <c r="I728" s="6" t="s">
        <v>6037</v>
      </c>
      <c r="J728" s="6" t="s">
        <v>6239</v>
      </c>
      <c r="K728" s="6">
        <v>187</v>
      </c>
      <c r="L728" s="6">
        <v>103.25</v>
      </c>
      <c r="M728" s="6">
        <v>75</v>
      </c>
      <c r="N728" s="55" t="s">
        <v>368</v>
      </c>
      <c r="O728" s="55"/>
    </row>
    <row r="729" ht="16.05" customHeight="1" spans="1:15">
      <c r="A729" s="6">
        <v>46645</v>
      </c>
      <c r="B729" s="170" t="s">
        <v>6240</v>
      </c>
      <c r="C729" s="41" t="s">
        <v>3450</v>
      </c>
      <c r="D729" s="41" t="s">
        <v>4309</v>
      </c>
      <c r="E729" s="41" t="s">
        <v>428</v>
      </c>
      <c r="F729" s="41" t="s">
        <v>1102</v>
      </c>
      <c r="G729" s="6" t="s">
        <v>6241</v>
      </c>
      <c r="H729" s="6" t="s">
        <v>5948</v>
      </c>
      <c r="I729" s="6" t="s">
        <v>5949</v>
      </c>
      <c r="J729" s="6" t="s">
        <v>6242</v>
      </c>
      <c r="K729" s="6">
        <v>187</v>
      </c>
      <c r="L729" s="6">
        <v>64.12</v>
      </c>
      <c r="M729" s="6">
        <v>76</v>
      </c>
      <c r="N729" s="55" t="s">
        <v>368</v>
      </c>
      <c r="O729" s="55"/>
    </row>
    <row r="730" ht="16.05" customHeight="1" spans="1:15">
      <c r="A730" s="6">
        <v>45902</v>
      </c>
      <c r="B730" s="170" t="s">
        <v>6243</v>
      </c>
      <c r="C730" s="41" t="s">
        <v>3450</v>
      </c>
      <c r="D730" s="41" t="s">
        <v>4309</v>
      </c>
      <c r="E730" s="41" t="s">
        <v>428</v>
      </c>
      <c r="F730" s="41" t="s">
        <v>1102</v>
      </c>
      <c r="G730" s="6" t="s">
        <v>6244</v>
      </c>
      <c r="H730" s="6" t="s">
        <v>6245</v>
      </c>
      <c r="I730" s="6" t="s">
        <v>6246</v>
      </c>
      <c r="J730" s="6" t="s">
        <v>6247</v>
      </c>
      <c r="K730" s="6">
        <v>187</v>
      </c>
      <c r="L730" s="6">
        <v>78.95</v>
      </c>
      <c r="M730" s="6">
        <v>77</v>
      </c>
      <c r="N730" s="55" t="s">
        <v>368</v>
      </c>
      <c r="O730" s="55"/>
    </row>
    <row r="731" ht="16.05" customHeight="1" spans="1:15">
      <c r="A731" s="6">
        <v>49873</v>
      </c>
      <c r="B731" s="170" t="s">
        <v>6248</v>
      </c>
      <c r="C731" s="41" t="s">
        <v>3450</v>
      </c>
      <c r="D731" s="41" t="s">
        <v>4309</v>
      </c>
      <c r="E731" s="41" t="s">
        <v>428</v>
      </c>
      <c r="F731" s="41" t="s">
        <v>1102</v>
      </c>
      <c r="G731" s="6" t="s">
        <v>6249</v>
      </c>
      <c r="H731" s="6" t="s">
        <v>6190</v>
      </c>
      <c r="I731" s="6" t="s">
        <v>6191</v>
      </c>
      <c r="J731" s="6" t="s">
        <v>6250</v>
      </c>
      <c r="K731" s="6">
        <v>187</v>
      </c>
      <c r="L731" s="6">
        <v>102.55</v>
      </c>
      <c r="M731" s="6">
        <v>78</v>
      </c>
      <c r="N731" s="55" t="s">
        <v>368</v>
      </c>
      <c r="O731" s="55"/>
    </row>
    <row r="732" ht="16.05" customHeight="1" spans="1:15">
      <c r="A732" s="6">
        <v>50769</v>
      </c>
      <c r="B732" s="170" t="s">
        <v>6251</v>
      </c>
      <c r="C732" s="41" t="s">
        <v>3450</v>
      </c>
      <c r="D732" s="41" t="s">
        <v>4309</v>
      </c>
      <c r="E732" s="41" t="s">
        <v>428</v>
      </c>
      <c r="F732" s="41" t="s">
        <v>1102</v>
      </c>
      <c r="G732" s="6" t="s">
        <v>6252</v>
      </c>
      <c r="H732" s="6" t="s">
        <v>6253</v>
      </c>
      <c r="I732" s="6" t="s">
        <v>4492</v>
      </c>
      <c r="J732" s="6" t="s">
        <v>6252</v>
      </c>
      <c r="K732" s="6">
        <v>187</v>
      </c>
      <c r="L732" s="6">
        <v>77.51</v>
      </c>
      <c r="M732" s="6">
        <v>79</v>
      </c>
      <c r="N732" s="55" t="s">
        <v>368</v>
      </c>
      <c r="O732" s="55"/>
    </row>
    <row r="733" ht="16.05" customHeight="1" spans="1:15">
      <c r="A733" s="6">
        <v>48820</v>
      </c>
      <c r="B733" s="170" t="s">
        <v>6254</v>
      </c>
      <c r="C733" s="41" t="s">
        <v>3450</v>
      </c>
      <c r="D733" s="41" t="s">
        <v>4309</v>
      </c>
      <c r="E733" s="41" t="s">
        <v>428</v>
      </c>
      <c r="F733" s="41" t="s">
        <v>1102</v>
      </c>
      <c r="G733" s="6" t="s">
        <v>6255</v>
      </c>
      <c r="H733" s="6" t="s">
        <v>6140</v>
      </c>
      <c r="I733" s="6" t="s">
        <v>4487</v>
      </c>
      <c r="J733" s="6" t="s">
        <v>6256</v>
      </c>
      <c r="K733" s="6">
        <v>186</v>
      </c>
      <c r="L733" s="6">
        <v>129.32</v>
      </c>
      <c r="M733" s="6">
        <v>80</v>
      </c>
      <c r="N733" s="55" t="s">
        <v>368</v>
      </c>
      <c r="O733" s="55"/>
    </row>
    <row r="734" ht="16.05" customHeight="1" spans="1:15">
      <c r="A734" s="6">
        <v>55757</v>
      </c>
      <c r="B734" s="170" t="s">
        <v>6257</v>
      </c>
      <c r="C734" s="41" t="s">
        <v>3450</v>
      </c>
      <c r="D734" s="41" t="s">
        <v>4309</v>
      </c>
      <c r="E734" s="41" t="s">
        <v>428</v>
      </c>
      <c r="F734" s="41" t="s">
        <v>1102</v>
      </c>
      <c r="G734" s="6" t="s">
        <v>6258</v>
      </c>
      <c r="H734" s="6" t="s">
        <v>3522</v>
      </c>
      <c r="I734" s="6" t="s">
        <v>4430</v>
      </c>
      <c r="J734" s="6" t="s">
        <v>6259</v>
      </c>
      <c r="K734" s="6">
        <v>181</v>
      </c>
      <c r="L734" s="6">
        <v>60.05</v>
      </c>
      <c r="M734" s="6">
        <v>81</v>
      </c>
      <c r="N734" s="55" t="s">
        <v>368</v>
      </c>
      <c r="O734" s="55"/>
    </row>
    <row r="735" ht="16.05" customHeight="1" spans="1:15">
      <c r="A735" s="6">
        <v>49987</v>
      </c>
      <c r="B735" s="170" t="s">
        <v>6260</v>
      </c>
      <c r="C735" s="41" t="s">
        <v>3450</v>
      </c>
      <c r="D735" s="41" t="s">
        <v>4309</v>
      </c>
      <c r="E735" s="41" t="s">
        <v>428</v>
      </c>
      <c r="F735" s="41" t="s">
        <v>1102</v>
      </c>
      <c r="G735" s="6" t="s">
        <v>6261</v>
      </c>
      <c r="H735" s="6" t="s">
        <v>5993</v>
      </c>
      <c r="I735" s="6" t="s">
        <v>5994</v>
      </c>
      <c r="J735" s="6" t="s">
        <v>6262</v>
      </c>
      <c r="K735" s="6">
        <v>180</v>
      </c>
      <c r="L735" s="6">
        <v>62.23</v>
      </c>
      <c r="M735" s="6">
        <v>82</v>
      </c>
      <c r="N735" s="55" t="s">
        <v>368</v>
      </c>
      <c r="O735" s="55"/>
    </row>
    <row r="736" ht="16.05" customHeight="1" spans="1:15">
      <c r="A736" s="6">
        <v>55927</v>
      </c>
      <c r="B736" s="170" t="s">
        <v>6263</v>
      </c>
      <c r="C736" s="41" t="s">
        <v>3450</v>
      </c>
      <c r="D736" s="41" t="s">
        <v>4309</v>
      </c>
      <c r="E736" s="41" t="s">
        <v>428</v>
      </c>
      <c r="F736" s="41" t="s">
        <v>1102</v>
      </c>
      <c r="G736" s="6" t="s">
        <v>6264</v>
      </c>
      <c r="H736" s="6" t="s">
        <v>6265</v>
      </c>
      <c r="I736" s="6" t="s">
        <v>4562</v>
      </c>
      <c r="J736" s="6" t="s">
        <v>6266</v>
      </c>
      <c r="K736" s="6">
        <v>176</v>
      </c>
      <c r="L736" s="6">
        <v>91.65</v>
      </c>
      <c r="M736" s="6">
        <v>83</v>
      </c>
      <c r="N736" s="55" t="s">
        <v>368</v>
      </c>
      <c r="O736" s="55"/>
    </row>
    <row r="737" ht="16.05" customHeight="1" spans="1:15">
      <c r="A737" s="6">
        <v>47977</v>
      </c>
      <c r="B737" s="170" t="s">
        <v>6267</v>
      </c>
      <c r="C737" s="41" t="s">
        <v>3450</v>
      </c>
      <c r="D737" s="41" t="s">
        <v>4309</v>
      </c>
      <c r="E737" s="41" t="s">
        <v>428</v>
      </c>
      <c r="F737" s="41" t="s">
        <v>1102</v>
      </c>
      <c r="G737" s="6" t="s">
        <v>6268</v>
      </c>
      <c r="H737" s="6" t="s">
        <v>6268</v>
      </c>
      <c r="I737" s="6" t="s">
        <v>6269</v>
      </c>
      <c r="J737" s="6" t="s">
        <v>6270</v>
      </c>
      <c r="K737" s="6">
        <v>176</v>
      </c>
      <c r="L737" s="6">
        <v>61.71</v>
      </c>
      <c r="M737" s="6">
        <v>84</v>
      </c>
      <c r="N737" s="55" t="s">
        <v>368</v>
      </c>
      <c r="O737" s="55"/>
    </row>
    <row r="738" ht="16.05" customHeight="1" spans="1:15">
      <c r="A738" s="6">
        <v>46676</v>
      </c>
      <c r="B738" s="170" t="s">
        <v>6271</v>
      </c>
      <c r="C738" s="41" t="s">
        <v>3450</v>
      </c>
      <c r="D738" s="41" t="s">
        <v>4309</v>
      </c>
      <c r="E738" s="41" t="s">
        <v>428</v>
      </c>
      <c r="F738" s="41" t="s">
        <v>1102</v>
      </c>
      <c r="G738" s="6" t="s">
        <v>6272</v>
      </c>
      <c r="H738" s="6" t="s">
        <v>1165</v>
      </c>
      <c r="I738" s="6" t="s">
        <v>6029</v>
      </c>
      <c r="J738" s="6" t="s">
        <v>6273</v>
      </c>
      <c r="K738" s="6">
        <v>169</v>
      </c>
      <c r="L738" s="6">
        <v>206.66</v>
      </c>
      <c r="M738" s="6">
        <v>85</v>
      </c>
      <c r="N738" s="55" t="s">
        <v>368</v>
      </c>
      <c r="O738" s="55"/>
    </row>
    <row r="739" ht="16.05" customHeight="1" spans="1:15">
      <c r="A739" s="6">
        <v>50083</v>
      </c>
      <c r="B739" s="170" t="s">
        <v>6274</v>
      </c>
      <c r="C739" s="41" t="s">
        <v>3450</v>
      </c>
      <c r="D739" s="41" t="s">
        <v>4309</v>
      </c>
      <c r="E739" s="41" t="s">
        <v>428</v>
      </c>
      <c r="F739" s="41" t="s">
        <v>1102</v>
      </c>
      <c r="G739" s="6" t="s">
        <v>6275</v>
      </c>
      <c r="H739" s="6" t="s">
        <v>6206</v>
      </c>
      <c r="I739" s="6" t="s">
        <v>6276</v>
      </c>
      <c r="J739" s="6" t="s">
        <v>6277</v>
      </c>
      <c r="K739" s="6">
        <v>168</v>
      </c>
      <c r="L739" s="6">
        <v>87.18</v>
      </c>
      <c r="M739" s="6">
        <v>86</v>
      </c>
      <c r="N739" s="55" t="s">
        <v>368</v>
      </c>
      <c r="O739" s="55"/>
    </row>
    <row r="740" ht="16.05" customHeight="1" spans="1:15">
      <c r="A740" s="6">
        <v>48982</v>
      </c>
      <c r="B740" s="170" t="s">
        <v>6278</v>
      </c>
      <c r="C740" s="41" t="s">
        <v>3450</v>
      </c>
      <c r="D740" s="41" t="s">
        <v>4309</v>
      </c>
      <c r="E740" s="41" t="s">
        <v>428</v>
      </c>
      <c r="F740" s="41" t="s">
        <v>1102</v>
      </c>
      <c r="G740" s="6" t="s">
        <v>6279</v>
      </c>
      <c r="H740" s="6" t="s">
        <v>1165</v>
      </c>
      <c r="I740" s="6" t="s">
        <v>6029</v>
      </c>
      <c r="J740" s="6" t="s">
        <v>6280</v>
      </c>
      <c r="K740" s="6">
        <v>164</v>
      </c>
      <c r="L740" s="6">
        <v>64.18</v>
      </c>
      <c r="M740" s="6">
        <v>87</v>
      </c>
      <c r="N740" s="55" t="s">
        <v>368</v>
      </c>
      <c r="O740" s="55"/>
    </row>
    <row r="741" ht="16.05" customHeight="1" spans="1:15">
      <c r="A741" s="6">
        <v>50257</v>
      </c>
      <c r="B741" s="170" t="s">
        <v>6281</v>
      </c>
      <c r="C741" s="41" t="s">
        <v>3450</v>
      </c>
      <c r="D741" s="41" t="s">
        <v>4309</v>
      </c>
      <c r="E741" s="41" t="s">
        <v>428</v>
      </c>
      <c r="F741" s="41" t="s">
        <v>1102</v>
      </c>
      <c r="G741" s="6" t="s">
        <v>6282</v>
      </c>
      <c r="H741" s="6" t="s">
        <v>6283</v>
      </c>
      <c r="I741" s="6" t="s">
        <v>6284</v>
      </c>
      <c r="J741" s="6" t="s">
        <v>6285</v>
      </c>
      <c r="K741" s="6">
        <v>162</v>
      </c>
      <c r="L741" s="6">
        <v>53.93</v>
      </c>
      <c r="M741" s="6">
        <v>88</v>
      </c>
      <c r="N741" s="55" t="s">
        <v>368</v>
      </c>
      <c r="O741" s="55"/>
    </row>
    <row r="742" ht="16.05" customHeight="1" spans="1:15">
      <c r="A742" s="6">
        <v>46783</v>
      </c>
      <c r="B742" s="170" t="s">
        <v>6286</v>
      </c>
      <c r="C742" s="41" t="s">
        <v>3450</v>
      </c>
      <c r="D742" s="41" t="s">
        <v>4309</v>
      </c>
      <c r="E742" s="41" t="s">
        <v>428</v>
      </c>
      <c r="F742" s="41" t="s">
        <v>1102</v>
      </c>
      <c r="G742" s="6" t="s">
        <v>6287</v>
      </c>
      <c r="H742" s="6" t="s">
        <v>6288</v>
      </c>
      <c r="I742" s="6" t="s">
        <v>6289</v>
      </c>
      <c r="J742" s="6" t="s">
        <v>6290</v>
      </c>
      <c r="K742" s="6">
        <v>137</v>
      </c>
      <c r="L742" s="6">
        <v>153.78</v>
      </c>
      <c r="M742" s="6">
        <v>89</v>
      </c>
      <c r="N742" s="55" t="s">
        <v>368</v>
      </c>
      <c r="O742" s="55"/>
    </row>
    <row r="743" ht="16.05" customHeight="1" spans="1:15">
      <c r="A743" s="6">
        <v>48926</v>
      </c>
      <c r="B743" s="170" t="s">
        <v>6291</v>
      </c>
      <c r="C743" s="41" t="s">
        <v>3450</v>
      </c>
      <c r="D743" s="41" t="s">
        <v>4309</v>
      </c>
      <c r="E743" s="41" t="s">
        <v>428</v>
      </c>
      <c r="F743" s="41" t="s">
        <v>1102</v>
      </c>
      <c r="G743" s="6" t="s">
        <v>6292</v>
      </c>
      <c r="H743" s="6" t="s">
        <v>6293</v>
      </c>
      <c r="I743" s="6" t="s">
        <v>6294</v>
      </c>
      <c r="J743" s="6" t="s">
        <v>6295</v>
      </c>
      <c r="K743" s="6">
        <v>132</v>
      </c>
      <c r="L743" s="6">
        <v>32.47</v>
      </c>
      <c r="M743" s="6">
        <v>90</v>
      </c>
      <c r="N743" s="55" t="s">
        <v>368</v>
      </c>
      <c r="O743" s="55"/>
    </row>
    <row r="744" ht="16.05" customHeight="1" spans="1:15">
      <c r="A744" s="6">
        <v>50433</v>
      </c>
      <c r="B744" s="170" t="s">
        <v>6296</v>
      </c>
      <c r="C744" s="41" t="s">
        <v>3450</v>
      </c>
      <c r="D744" s="41" t="s">
        <v>4309</v>
      </c>
      <c r="E744" s="41" t="s">
        <v>428</v>
      </c>
      <c r="F744" s="41" t="s">
        <v>1102</v>
      </c>
      <c r="G744" s="6" t="s">
        <v>6297</v>
      </c>
      <c r="H744" s="6" t="s">
        <v>6190</v>
      </c>
      <c r="I744" s="6" t="s">
        <v>6191</v>
      </c>
      <c r="J744" s="6" t="s">
        <v>6298</v>
      </c>
      <c r="K744" s="6">
        <v>132</v>
      </c>
      <c r="L744" s="6">
        <v>64.34</v>
      </c>
      <c r="M744" s="6">
        <v>91</v>
      </c>
      <c r="N744" s="55" t="s">
        <v>368</v>
      </c>
      <c r="O744" s="55"/>
    </row>
    <row r="745" ht="16.05" customHeight="1" spans="1:15">
      <c r="A745" s="6">
        <v>49805</v>
      </c>
      <c r="B745" s="170" t="s">
        <v>6299</v>
      </c>
      <c r="C745" s="41" t="s">
        <v>3450</v>
      </c>
      <c r="D745" s="41" t="s">
        <v>4309</v>
      </c>
      <c r="E745" s="41" t="s">
        <v>428</v>
      </c>
      <c r="F745" s="41" t="s">
        <v>1102</v>
      </c>
      <c r="G745" s="6" t="s">
        <v>6300</v>
      </c>
      <c r="H745" s="6" t="s">
        <v>5967</v>
      </c>
      <c r="I745" s="6" t="s">
        <v>5968</v>
      </c>
      <c r="J745" s="6" t="s">
        <v>6301</v>
      </c>
      <c r="K745" s="6">
        <v>132</v>
      </c>
      <c r="L745" s="6">
        <v>200.72</v>
      </c>
      <c r="M745" s="6">
        <v>92</v>
      </c>
      <c r="N745" s="55" t="s">
        <v>368</v>
      </c>
      <c r="O745" s="55"/>
    </row>
    <row r="746" ht="16.05" customHeight="1" spans="1:15">
      <c r="A746" s="6">
        <v>55659</v>
      </c>
      <c r="B746" s="170" t="s">
        <v>6302</v>
      </c>
      <c r="C746" s="41" t="s">
        <v>3450</v>
      </c>
      <c r="D746" s="41" t="s">
        <v>4309</v>
      </c>
      <c r="E746" s="41" t="s">
        <v>428</v>
      </c>
      <c r="F746" s="41" t="s">
        <v>1102</v>
      </c>
      <c r="G746" s="6" t="s">
        <v>4952</v>
      </c>
      <c r="H746" s="6" t="s">
        <v>5494</v>
      </c>
      <c r="I746" s="6" t="s">
        <v>4953</v>
      </c>
      <c r="J746" s="6" t="s">
        <v>6303</v>
      </c>
      <c r="K746" s="6">
        <v>132</v>
      </c>
      <c r="L746" s="6">
        <v>85.23</v>
      </c>
      <c r="M746" s="6">
        <v>93</v>
      </c>
      <c r="N746" s="55" t="s">
        <v>368</v>
      </c>
      <c r="O746" s="55"/>
    </row>
    <row r="747" ht="16.05" customHeight="1" spans="1:15">
      <c r="A747" s="6">
        <v>46367</v>
      </c>
      <c r="B747" s="170" t="s">
        <v>6304</v>
      </c>
      <c r="C747" s="41" t="s">
        <v>3450</v>
      </c>
      <c r="D747" s="41" t="s">
        <v>4309</v>
      </c>
      <c r="E747" s="41" t="s">
        <v>428</v>
      </c>
      <c r="F747" s="41" t="s">
        <v>1102</v>
      </c>
      <c r="G747" s="6" t="s">
        <v>6305</v>
      </c>
      <c r="H747" s="6" t="s">
        <v>1165</v>
      </c>
      <c r="I747" s="6" t="s">
        <v>6029</v>
      </c>
      <c r="J747" s="6" t="s">
        <v>6306</v>
      </c>
      <c r="K747" s="6">
        <v>127</v>
      </c>
      <c r="L747" s="6">
        <v>127.4</v>
      </c>
      <c r="M747" s="6">
        <v>94</v>
      </c>
      <c r="N747" s="55" t="s">
        <v>368</v>
      </c>
      <c r="O747" s="55"/>
    </row>
    <row r="748" ht="16.05" customHeight="1" spans="1:15">
      <c r="A748" s="6">
        <v>46123</v>
      </c>
      <c r="B748" s="170" t="s">
        <v>6307</v>
      </c>
      <c r="C748" s="41" t="s">
        <v>3450</v>
      </c>
      <c r="D748" s="41" t="s">
        <v>4309</v>
      </c>
      <c r="E748" s="41" t="s">
        <v>428</v>
      </c>
      <c r="F748" s="41" t="s">
        <v>1102</v>
      </c>
      <c r="G748" s="6" t="s">
        <v>6308</v>
      </c>
      <c r="H748" s="6" t="s">
        <v>6309</v>
      </c>
      <c r="I748" s="6" t="s">
        <v>6310</v>
      </c>
      <c r="J748" s="6" t="s">
        <v>6311</v>
      </c>
      <c r="K748" s="6">
        <v>126</v>
      </c>
      <c r="L748" s="6">
        <v>25.78</v>
      </c>
      <c r="M748" s="6">
        <v>95</v>
      </c>
      <c r="N748" s="55" t="s">
        <v>368</v>
      </c>
      <c r="O748" s="55"/>
    </row>
    <row r="749" ht="16.05" customHeight="1" spans="1:15">
      <c r="A749" s="6">
        <v>46954</v>
      </c>
      <c r="B749" s="170" t="s">
        <v>6312</v>
      </c>
      <c r="C749" s="41" t="s">
        <v>3450</v>
      </c>
      <c r="D749" s="41" t="s">
        <v>4309</v>
      </c>
      <c r="E749" s="41" t="s">
        <v>428</v>
      </c>
      <c r="F749" s="41" t="s">
        <v>1102</v>
      </c>
      <c r="G749" s="6" t="s">
        <v>6313</v>
      </c>
      <c r="H749" s="6" t="s">
        <v>5967</v>
      </c>
      <c r="I749" s="6" t="s">
        <v>5968</v>
      </c>
      <c r="J749" s="6" t="s">
        <v>6314</v>
      </c>
      <c r="K749" s="6">
        <v>118</v>
      </c>
      <c r="L749" s="6">
        <v>299.42</v>
      </c>
      <c r="M749" s="6">
        <v>96</v>
      </c>
      <c r="N749" s="55" t="s">
        <v>368</v>
      </c>
      <c r="O749" s="55"/>
    </row>
    <row r="750" ht="16.05" customHeight="1" spans="1:15">
      <c r="A750" s="6">
        <v>46757</v>
      </c>
      <c r="B750" s="170" t="s">
        <v>6315</v>
      </c>
      <c r="C750" s="41" t="s">
        <v>3450</v>
      </c>
      <c r="D750" s="41" t="s">
        <v>4309</v>
      </c>
      <c r="E750" s="41" t="s">
        <v>428</v>
      </c>
      <c r="F750" s="41" t="s">
        <v>1102</v>
      </c>
      <c r="G750" s="6" t="s">
        <v>6316</v>
      </c>
      <c r="H750" s="6" t="s">
        <v>6317</v>
      </c>
      <c r="I750" s="6" t="s">
        <v>6318</v>
      </c>
      <c r="J750" s="6" t="s">
        <v>6319</v>
      </c>
      <c r="K750" s="6">
        <v>117</v>
      </c>
      <c r="L750" s="6">
        <v>173.15</v>
      </c>
      <c r="M750" s="6">
        <v>97</v>
      </c>
      <c r="N750" s="55" t="s">
        <v>368</v>
      </c>
      <c r="O750" s="55"/>
    </row>
    <row r="751" ht="16.05" customHeight="1" spans="1:15">
      <c r="A751" s="6">
        <v>54166</v>
      </c>
      <c r="B751" s="170" t="s">
        <v>60</v>
      </c>
      <c r="C751" s="41" t="s">
        <v>3450</v>
      </c>
      <c r="D751" s="41" t="s">
        <v>4309</v>
      </c>
      <c r="E751" s="41" t="s">
        <v>428</v>
      </c>
      <c r="F751" s="41" t="s">
        <v>1102</v>
      </c>
      <c r="G751" s="6" t="s">
        <v>61</v>
      </c>
      <c r="H751" s="6" t="s">
        <v>57</v>
      </c>
      <c r="I751" s="6" t="s">
        <v>58</v>
      </c>
      <c r="J751" s="6" t="s">
        <v>62</v>
      </c>
      <c r="K751" s="6">
        <v>110</v>
      </c>
      <c r="L751" s="6">
        <v>41.06</v>
      </c>
      <c r="M751" s="6">
        <v>98</v>
      </c>
      <c r="N751" s="55" t="s">
        <v>368</v>
      </c>
      <c r="O751" s="55"/>
    </row>
    <row r="752" ht="16.05" customHeight="1" spans="1:15">
      <c r="A752" s="41" t="s">
        <v>1304</v>
      </c>
      <c r="B752" s="170"/>
      <c r="C752" s="41"/>
      <c r="D752" s="41"/>
      <c r="E752" s="41"/>
      <c r="F752" s="41"/>
      <c r="G752" s="6"/>
      <c r="H752" s="6"/>
      <c r="I752" s="6"/>
      <c r="J752" s="6"/>
      <c r="K752" s="6"/>
      <c r="L752" s="6"/>
      <c r="M752" s="6"/>
      <c r="N752" s="55"/>
      <c r="O752" s="55"/>
    </row>
    <row r="753" ht="16.05" customHeight="1" spans="1:15">
      <c r="A753" s="6">
        <v>62527</v>
      </c>
      <c r="B753" s="170" t="s">
        <v>6320</v>
      </c>
      <c r="C753" s="41" t="s">
        <v>3450</v>
      </c>
      <c r="D753" s="41" t="s">
        <v>4309</v>
      </c>
      <c r="E753" s="41" t="s">
        <v>428</v>
      </c>
      <c r="F753" s="41" t="s">
        <v>1102</v>
      </c>
      <c r="G753" s="6" t="s">
        <v>6321</v>
      </c>
      <c r="H753" s="6" t="s">
        <v>6322</v>
      </c>
      <c r="I753" s="6" t="s">
        <v>6323</v>
      </c>
      <c r="J753" s="6" t="s">
        <v>6324</v>
      </c>
      <c r="K753" s="6">
        <v>550</v>
      </c>
      <c r="L753" s="6">
        <v>115.15</v>
      </c>
      <c r="M753" s="6">
        <v>1</v>
      </c>
      <c r="N753" s="9" t="s">
        <v>298</v>
      </c>
      <c r="O753" s="55" t="s">
        <v>299</v>
      </c>
    </row>
    <row r="754" ht="16.05" customHeight="1" spans="1:15">
      <c r="A754" s="6">
        <v>60314</v>
      </c>
      <c r="B754" s="170" t="s">
        <v>6325</v>
      </c>
      <c r="C754" s="41" t="s">
        <v>3450</v>
      </c>
      <c r="D754" s="41" t="s">
        <v>4309</v>
      </c>
      <c r="E754" s="41" t="s">
        <v>428</v>
      </c>
      <c r="F754" s="41" t="s">
        <v>1102</v>
      </c>
      <c r="G754" s="6" t="s">
        <v>6326</v>
      </c>
      <c r="H754" s="6" t="s">
        <v>6327</v>
      </c>
      <c r="I754" s="6" t="s">
        <v>6328</v>
      </c>
      <c r="J754" s="6" t="s">
        <v>6329</v>
      </c>
      <c r="K754" s="6">
        <v>550</v>
      </c>
      <c r="L754" s="6">
        <v>235.86</v>
      </c>
      <c r="M754" s="6">
        <v>2</v>
      </c>
      <c r="N754" s="9" t="s">
        <v>311</v>
      </c>
      <c r="O754" s="55" t="s">
        <v>299</v>
      </c>
    </row>
    <row r="755" ht="16.05" customHeight="1" spans="1:15">
      <c r="A755" s="6">
        <v>60310</v>
      </c>
      <c r="B755" s="170" t="s">
        <v>6330</v>
      </c>
      <c r="C755" s="41" t="s">
        <v>3450</v>
      </c>
      <c r="D755" s="41" t="s">
        <v>4309</v>
      </c>
      <c r="E755" s="41" t="s">
        <v>428</v>
      </c>
      <c r="F755" s="41" t="s">
        <v>1102</v>
      </c>
      <c r="G755" s="6" t="s">
        <v>6331</v>
      </c>
      <c r="H755" s="6" t="s">
        <v>6327</v>
      </c>
      <c r="I755" s="6" t="s">
        <v>6332</v>
      </c>
      <c r="J755" s="6" t="s">
        <v>6333</v>
      </c>
      <c r="K755" s="6">
        <v>540</v>
      </c>
      <c r="L755" s="6">
        <v>190.46</v>
      </c>
      <c r="M755" s="6">
        <v>3</v>
      </c>
      <c r="N755" s="9" t="s">
        <v>322</v>
      </c>
      <c r="O755" s="55" t="s">
        <v>299</v>
      </c>
    </row>
    <row r="756" ht="16.05" customHeight="1" spans="1:15">
      <c r="A756" s="6">
        <v>60197</v>
      </c>
      <c r="B756" s="170" t="s">
        <v>6334</v>
      </c>
      <c r="C756" s="41" t="s">
        <v>3450</v>
      </c>
      <c r="D756" s="41" t="s">
        <v>4309</v>
      </c>
      <c r="E756" s="41" t="s">
        <v>428</v>
      </c>
      <c r="F756" s="41" t="s">
        <v>1102</v>
      </c>
      <c r="G756" s="6" t="s">
        <v>6335</v>
      </c>
      <c r="H756" s="6" t="s">
        <v>6336</v>
      </c>
      <c r="I756" s="6" t="s">
        <v>6337</v>
      </c>
      <c r="J756" s="6" t="s">
        <v>6338</v>
      </c>
      <c r="K756" s="6">
        <v>540</v>
      </c>
      <c r="L756" s="6">
        <v>189.7</v>
      </c>
      <c r="M756" s="6">
        <v>4</v>
      </c>
      <c r="N756" s="10" t="s">
        <v>642</v>
      </c>
      <c r="O756" s="55" t="s">
        <v>299</v>
      </c>
    </row>
    <row r="757" ht="16.05" customHeight="1" spans="1:15">
      <c r="A757" s="6">
        <v>60089</v>
      </c>
      <c r="B757" s="170" t="s">
        <v>6339</v>
      </c>
      <c r="C757" s="41" t="s">
        <v>3450</v>
      </c>
      <c r="D757" s="41" t="s">
        <v>4309</v>
      </c>
      <c r="E757" s="41" t="s">
        <v>428</v>
      </c>
      <c r="F757" s="41" t="s">
        <v>1102</v>
      </c>
      <c r="G757" s="6" t="s">
        <v>6340</v>
      </c>
      <c r="H757" s="6" t="s">
        <v>6341</v>
      </c>
      <c r="I757" s="6" t="s">
        <v>6342</v>
      </c>
      <c r="J757" s="6" t="s">
        <v>6343</v>
      </c>
      <c r="K757" s="6">
        <v>530</v>
      </c>
      <c r="L757" s="6">
        <v>168.76</v>
      </c>
      <c r="M757" s="6">
        <v>5</v>
      </c>
      <c r="N757" s="10" t="s">
        <v>642</v>
      </c>
      <c r="O757" s="55" t="s">
        <v>299</v>
      </c>
    </row>
    <row r="758" ht="16.05" customHeight="1" spans="1:15">
      <c r="A758" s="6">
        <v>60195</v>
      </c>
      <c r="B758" s="170" t="s">
        <v>6344</v>
      </c>
      <c r="C758" s="41" t="s">
        <v>3450</v>
      </c>
      <c r="D758" s="41" t="s">
        <v>4309</v>
      </c>
      <c r="E758" s="41" t="s">
        <v>428</v>
      </c>
      <c r="F758" s="41" t="s">
        <v>1102</v>
      </c>
      <c r="G758" s="6" t="s">
        <v>6345</v>
      </c>
      <c r="H758" s="6" t="s">
        <v>6336</v>
      </c>
      <c r="I758" s="6" t="s">
        <v>6346</v>
      </c>
      <c r="J758" s="6" t="s">
        <v>6347</v>
      </c>
      <c r="K758" s="6">
        <v>530</v>
      </c>
      <c r="L758" s="6">
        <v>203.85</v>
      </c>
      <c r="M758" s="6">
        <v>6</v>
      </c>
      <c r="N758" s="10" t="s">
        <v>642</v>
      </c>
      <c r="O758" s="55" t="s">
        <v>299</v>
      </c>
    </row>
    <row r="759" ht="16.05" customHeight="1" spans="1:15">
      <c r="A759" s="6">
        <v>61013</v>
      </c>
      <c r="B759" s="170" t="s">
        <v>6348</v>
      </c>
      <c r="C759" s="41" t="s">
        <v>3450</v>
      </c>
      <c r="D759" s="41" t="s">
        <v>4309</v>
      </c>
      <c r="E759" s="41" t="s">
        <v>428</v>
      </c>
      <c r="F759" s="41" t="s">
        <v>1102</v>
      </c>
      <c r="G759" s="6" t="s">
        <v>6349</v>
      </c>
      <c r="H759" s="6" t="s">
        <v>4744</v>
      </c>
      <c r="I759" s="6" t="s">
        <v>4737</v>
      </c>
      <c r="J759" s="6" t="s">
        <v>6350</v>
      </c>
      <c r="K759" s="6">
        <v>520</v>
      </c>
      <c r="L759" s="6">
        <v>134.65</v>
      </c>
      <c r="M759" s="6">
        <v>7</v>
      </c>
      <c r="N759" s="10" t="s">
        <v>642</v>
      </c>
      <c r="O759" s="55" t="s">
        <v>299</v>
      </c>
    </row>
    <row r="760" ht="16.05" customHeight="1" spans="1:15">
      <c r="A760" s="6">
        <v>60072</v>
      </c>
      <c r="B760" s="170" t="s">
        <v>6351</v>
      </c>
      <c r="C760" s="41" t="s">
        <v>3450</v>
      </c>
      <c r="D760" s="41" t="s">
        <v>4309</v>
      </c>
      <c r="E760" s="41" t="s">
        <v>428</v>
      </c>
      <c r="F760" s="41" t="s">
        <v>1102</v>
      </c>
      <c r="G760" s="6" t="s">
        <v>6352</v>
      </c>
      <c r="H760" s="6" t="s">
        <v>188</v>
      </c>
      <c r="I760" s="6" t="s">
        <v>6021</v>
      </c>
      <c r="J760" s="6" t="s">
        <v>6353</v>
      </c>
      <c r="K760" s="6">
        <v>520</v>
      </c>
      <c r="L760" s="6">
        <v>150.23</v>
      </c>
      <c r="M760" s="6">
        <v>8</v>
      </c>
      <c r="N760" s="10" t="s">
        <v>642</v>
      </c>
      <c r="O760" s="55" t="s">
        <v>299</v>
      </c>
    </row>
    <row r="761" ht="16.05" customHeight="1" spans="1:15">
      <c r="A761" s="6">
        <v>61292</v>
      </c>
      <c r="B761" s="170" t="s">
        <v>6354</v>
      </c>
      <c r="C761" s="41" t="s">
        <v>3450</v>
      </c>
      <c r="D761" s="41" t="s">
        <v>4309</v>
      </c>
      <c r="E761" s="41" t="s">
        <v>428</v>
      </c>
      <c r="F761" s="41" t="s">
        <v>1102</v>
      </c>
      <c r="G761" s="6" t="s">
        <v>6355</v>
      </c>
      <c r="H761" s="6" t="s">
        <v>3596</v>
      </c>
      <c r="I761" s="6" t="s">
        <v>6356</v>
      </c>
      <c r="J761" s="6" t="s">
        <v>6357</v>
      </c>
      <c r="K761" s="6">
        <v>520</v>
      </c>
      <c r="L761" s="6">
        <v>212.02</v>
      </c>
      <c r="M761" s="6">
        <v>9</v>
      </c>
      <c r="N761" s="10" t="s">
        <v>642</v>
      </c>
      <c r="O761" s="55" t="s">
        <v>299</v>
      </c>
    </row>
    <row r="762" ht="16.05" customHeight="1" spans="1:15">
      <c r="A762" s="6">
        <v>60144</v>
      </c>
      <c r="B762" s="170" t="s">
        <v>6358</v>
      </c>
      <c r="C762" s="41" t="s">
        <v>3450</v>
      </c>
      <c r="D762" s="41" t="s">
        <v>4309</v>
      </c>
      <c r="E762" s="41" t="s">
        <v>428</v>
      </c>
      <c r="F762" s="41" t="s">
        <v>1102</v>
      </c>
      <c r="G762" s="6" t="s">
        <v>6359</v>
      </c>
      <c r="H762" s="6" t="s">
        <v>3102</v>
      </c>
      <c r="I762" s="6" t="s">
        <v>3103</v>
      </c>
      <c r="J762" s="6" t="s">
        <v>6360</v>
      </c>
      <c r="K762" s="6">
        <v>495</v>
      </c>
      <c r="L762" s="6">
        <v>128.26</v>
      </c>
      <c r="M762" s="6">
        <v>10</v>
      </c>
      <c r="N762" s="10" t="s">
        <v>642</v>
      </c>
      <c r="O762" s="55" t="s">
        <v>299</v>
      </c>
    </row>
    <row r="763" ht="16.05" customHeight="1" spans="1:15">
      <c r="A763" s="6">
        <v>61295</v>
      </c>
      <c r="B763" s="170" t="s">
        <v>6361</v>
      </c>
      <c r="C763" s="41" t="s">
        <v>3450</v>
      </c>
      <c r="D763" s="41" t="s">
        <v>4309</v>
      </c>
      <c r="E763" s="41" t="s">
        <v>428</v>
      </c>
      <c r="F763" s="41" t="s">
        <v>1102</v>
      </c>
      <c r="G763" s="6" t="s">
        <v>6362</v>
      </c>
      <c r="H763" s="6" t="s">
        <v>3596</v>
      </c>
      <c r="I763" s="6" t="s">
        <v>6356</v>
      </c>
      <c r="J763" s="6" t="s">
        <v>6363</v>
      </c>
      <c r="K763" s="6">
        <v>480</v>
      </c>
      <c r="L763" s="6">
        <v>164.79</v>
      </c>
      <c r="M763" s="6">
        <v>11</v>
      </c>
      <c r="N763" s="10" t="s">
        <v>642</v>
      </c>
      <c r="O763" s="55" t="s">
        <v>299</v>
      </c>
    </row>
    <row r="764" ht="16.05" customHeight="1" spans="1:15">
      <c r="A764" s="6">
        <v>60087</v>
      </c>
      <c r="B764" s="170" t="s">
        <v>6364</v>
      </c>
      <c r="C764" s="41" t="s">
        <v>3450</v>
      </c>
      <c r="D764" s="41" t="s">
        <v>4309</v>
      </c>
      <c r="E764" s="41" t="s">
        <v>428</v>
      </c>
      <c r="F764" s="41" t="s">
        <v>1102</v>
      </c>
      <c r="G764" s="6" t="s">
        <v>6365</v>
      </c>
      <c r="H764" s="6" t="s">
        <v>6366</v>
      </c>
      <c r="I764" s="6" t="s">
        <v>6367</v>
      </c>
      <c r="J764" s="6" t="s">
        <v>6368</v>
      </c>
      <c r="K764" s="6">
        <v>470</v>
      </c>
      <c r="L764" s="6">
        <v>158.97</v>
      </c>
      <c r="M764" s="6">
        <v>12</v>
      </c>
      <c r="N764" s="10" t="s">
        <v>642</v>
      </c>
      <c r="O764" s="55" t="s">
        <v>299</v>
      </c>
    </row>
    <row r="765" ht="16.05" customHeight="1" spans="1:15">
      <c r="A765" s="6">
        <v>60068</v>
      </c>
      <c r="B765" s="170" t="s">
        <v>6369</v>
      </c>
      <c r="C765" s="41" t="s">
        <v>3450</v>
      </c>
      <c r="D765" s="41" t="s">
        <v>4309</v>
      </c>
      <c r="E765" s="41" t="s">
        <v>428</v>
      </c>
      <c r="F765" s="41" t="s">
        <v>1102</v>
      </c>
      <c r="G765" s="6" t="s">
        <v>6370</v>
      </c>
      <c r="H765" s="6" t="s">
        <v>4311</v>
      </c>
      <c r="I765" s="6" t="s">
        <v>4760</v>
      </c>
      <c r="J765" s="6" t="s">
        <v>6371</v>
      </c>
      <c r="K765" s="6">
        <v>460</v>
      </c>
      <c r="L765" s="6">
        <v>154.58</v>
      </c>
      <c r="M765" s="6">
        <v>13</v>
      </c>
      <c r="N765" s="10" t="s">
        <v>642</v>
      </c>
      <c r="O765" s="55" t="s">
        <v>299</v>
      </c>
    </row>
    <row r="766" ht="16.05" customHeight="1" spans="1:15">
      <c r="A766" s="6">
        <v>60442</v>
      </c>
      <c r="B766" s="170" t="s">
        <v>6372</v>
      </c>
      <c r="C766" s="41" t="s">
        <v>3450</v>
      </c>
      <c r="D766" s="41" t="s">
        <v>4309</v>
      </c>
      <c r="E766" s="41" t="s">
        <v>428</v>
      </c>
      <c r="F766" s="41" t="s">
        <v>1102</v>
      </c>
      <c r="G766" s="6" t="s">
        <v>6373</v>
      </c>
      <c r="H766" s="6" t="s">
        <v>6374</v>
      </c>
      <c r="I766" s="6" t="s">
        <v>6375</v>
      </c>
      <c r="J766" s="6" t="s">
        <v>6376</v>
      </c>
      <c r="K766" s="6">
        <v>460</v>
      </c>
      <c r="L766" s="6">
        <v>196.82</v>
      </c>
      <c r="M766" s="6">
        <v>14</v>
      </c>
      <c r="N766" s="10" t="s">
        <v>642</v>
      </c>
      <c r="O766" s="55" t="s">
        <v>299</v>
      </c>
    </row>
    <row r="767" ht="16.05" customHeight="1" spans="1:15">
      <c r="A767" s="6">
        <v>60240</v>
      </c>
      <c r="B767" s="170" t="s">
        <v>6377</v>
      </c>
      <c r="C767" s="41" t="s">
        <v>3450</v>
      </c>
      <c r="D767" s="41" t="s">
        <v>4309</v>
      </c>
      <c r="E767" s="41" t="s">
        <v>428</v>
      </c>
      <c r="F767" s="41" t="s">
        <v>1102</v>
      </c>
      <c r="G767" s="6" t="s">
        <v>6378</v>
      </c>
      <c r="H767" s="6" t="s">
        <v>6374</v>
      </c>
      <c r="I767" s="6" t="s">
        <v>6379</v>
      </c>
      <c r="J767" s="6" t="s">
        <v>6380</v>
      </c>
      <c r="K767" s="6">
        <v>450</v>
      </c>
      <c r="L767" s="6">
        <v>119.45</v>
      </c>
      <c r="M767" s="6">
        <v>15</v>
      </c>
      <c r="N767" s="10" t="s">
        <v>642</v>
      </c>
      <c r="O767" s="55" t="s">
        <v>299</v>
      </c>
    </row>
    <row r="768" ht="16.05" customHeight="1" spans="1:15">
      <c r="A768" s="6">
        <v>60378</v>
      </c>
      <c r="B768" s="170" t="s">
        <v>6381</v>
      </c>
      <c r="C768" s="41" t="s">
        <v>3450</v>
      </c>
      <c r="D768" s="41" t="s">
        <v>4309</v>
      </c>
      <c r="E768" s="41" t="s">
        <v>428</v>
      </c>
      <c r="F768" s="41" t="s">
        <v>1102</v>
      </c>
      <c r="G768" s="6" t="s">
        <v>6382</v>
      </c>
      <c r="H768" s="6" t="s">
        <v>3896</v>
      </c>
      <c r="I768" s="6" t="s">
        <v>3897</v>
      </c>
      <c r="J768" s="6" t="s">
        <v>6383</v>
      </c>
      <c r="K768" s="6">
        <v>450</v>
      </c>
      <c r="L768" s="6">
        <v>134.08</v>
      </c>
      <c r="M768" s="6">
        <v>16</v>
      </c>
      <c r="N768" s="10" t="s">
        <v>642</v>
      </c>
      <c r="O768" s="55" t="s">
        <v>299</v>
      </c>
    </row>
    <row r="769" ht="16.05" customHeight="1" spans="1:15">
      <c r="A769" s="29">
        <v>66601</v>
      </c>
      <c r="B769" s="171" t="s">
        <v>250</v>
      </c>
      <c r="C769" s="172" t="s">
        <v>3987</v>
      </c>
      <c r="D769" s="172" t="s">
        <v>4808</v>
      </c>
      <c r="E769" s="172" t="s">
        <v>597</v>
      </c>
      <c r="F769" s="172" t="s">
        <v>1141</v>
      </c>
      <c r="G769" s="29" t="s">
        <v>251</v>
      </c>
      <c r="H769" s="29" t="s">
        <v>41</v>
      </c>
      <c r="I769" s="29" t="s">
        <v>252</v>
      </c>
      <c r="J769" s="29" t="s">
        <v>253</v>
      </c>
      <c r="K769" s="29">
        <v>440</v>
      </c>
      <c r="L769" s="29">
        <v>213.08</v>
      </c>
      <c r="M769" s="29">
        <v>17</v>
      </c>
      <c r="N769" s="17" t="s">
        <v>5595</v>
      </c>
      <c r="O769" s="55" t="s">
        <v>299</v>
      </c>
    </row>
    <row r="770" ht="16.05" customHeight="1" spans="1:15">
      <c r="A770" s="6">
        <v>60540</v>
      </c>
      <c r="B770" s="170" t="s">
        <v>6384</v>
      </c>
      <c r="C770" s="41" t="s">
        <v>3450</v>
      </c>
      <c r="D770" s="41" t="s">
        <v>4309</v>
      </c>
      <c r="E770" s="41" t="s">
        <v>428</v>
      </c>
      <c r="F770" s="41" t="s">
        <v>1102</v>
      </c>
      <c r="G770" s="6" t="s">
        <v>6385</v>
      </c>
      <c r="H770" s="6" t="s">
        <v>6386</v>
      </c>
      <c r="I770" s="6" t="s">
        <v>6387</v>
      </c>
      <c r="J770" s="6" t="s">
        <v>6388</v>
      </c>
      <c r="K770" s="6">
        <v>440</v>
      </c>
      <c r="L770" s="6">
        <v>145.78</v>
      </c>
      <c r="M770" s="6">
        <v>18</v>
      </c>
      <c r="N770" s="55" t="s">
        <v>333</v>
      </c>
      <c r="O770" s="55"/>
    </row>
    <row r="771" ht="16.05" customHeight="1" spans="1:15">
      <c r="A771" s="6">
        <v>60131</v>
      </c>
      <c r="B771" s="170" t="s">
        <v>6389</v>
      </c>
      <c r="C771" s="41" t="s">
        <v>3450</v>
      </c>
      <c r="D771" s="41" t="s">
        <v>4309</v>
      </c>
      <c r="E771" s="41" t="s">
        <v>428</v>
      </c>
      <c r="F771" s="41" t="s">
        <v>1102</v>
      </c>
      <c r="G771" s="6" t="s">
        <v>6390</v>
      </c>
      <c r="H771" s="6" t="s">
        <v>6234</v>
      </c>
      <c r="I771" s="6" t="s">
        <v>6391</v>
      </c>
      <c r="J771" s="6" t="s">
        <v>6392</v>
      </c>
      <c r="K771" s="6">
        <v>440</v>
      </c>
      <c r="L771" s="6">
        <v>219.13</v>
      </c>
      <c r="M771" s="6">
        <v>19</v>
      </c>
      <c r="N771" s="55" t="s">
        <v>333</v>
      </c>
      <c r="O771" s="55"/>
    </row>
    <row r="772" ht="16.05" customHeight="1" spans="1:15">
      <c r="A772" s="6">
        <v>60119</v>
      </c>
      <c r="B772" s="170" t="s">
        <v>6393</v>
      </c>
      <c r="C772" s="41" t="s">
        <v>3450</v>
      </c>
      <c r="D772" s="41" t="s">
        <v>4309</v>
      </c>
      <c r="E772" s="41" t="s">
        <v>428</v>
      </c>
      <c r="F772" s="41" t="s">
        <v>1102</v>
      </c>
      <c r="G772" s="6" t="s">
        <v>6394</v>
      </c>
      <c r="H772" s="6" t="s">
        <v>6395</v>
      </c>
      <c r="I772" s="6" t="s">
        <v>6396</v>
      </c>
      <c r="J772" s="6" t="s">
        <v>6397</v>
      </c>
      <c r="K772" s="6">
        <v>435</v>
      </c>
      <c r="L772" s="6">
        <v>158.54</v>
      </c>
      <c r="M772" s="6">
        <v>20</v>
      </c>
      <c r="N772" s="55" t="s">
        <v>333</v>
      </c>
      <c r="O772" s="55"/>
    </row>
    <row r="773" ht="16.05" customHeight="1" spans="1:15">
      <c r="A773" s="6">
        <v>60078</v>
      </c>
      <c r="B773" s="170" t="s">
        <v>6398</v>
      </c>
      <c r="C773" s="41" t="s">
        <v>3450</v>
      </c>
      <c r="D773" s="41" t="s">
        <v>4309</v>
      </c>
      <c r="E773" s="41" t="s">
        <v>428</v>
      </c>
      <c r="F773" s="41" t="s">
        <v>1102</v>
      </c>
      <c r="G773" s="6" t="s">
        <v>6399</v>
      </c>
      <c r="H773" s="6" t="s">
        <v>4311</v>
      </c>
      <c r="I773" s="6" t="s">
        <v>4760</v>
      </c>
      <c r="J773" s="6" t="s">
        <v>6400</v>
      </c>
      <c r="K773" s="6">
        <v>420</v>
      </c>
      <c r="L773" s="6">
        <v>220.1</v>
      </c>
      <c r="M773" s="6">
        <v>21</v>
      </c>
      <c r="N773" s="55" t="s">
        <v>333</v>
      </c>
      <c r="O773" s="55"/>
    </row>
    <row r="774" ht="16.05" customHeight="1" spans="1:15">
      <c r="A774" s="29">
        <v>66633</v>
      </c>
      <c r="B774" s="171" t="s">
        <v>6401</v>
      </c>
      <c r="C774" s="172" t="s">
        <v>3987</v>
      </c>
      <c r="D774" s="172" t="s">
        <v>4808</v>
      </c>
      <c r="E774" s="172" t="s">
        <v>597</v>
      </c>
      <c r="F774" s="172" t="s">
        <v>1141</v>
      </c>
      <c r="G774" s="29" t="s">
        <v>6402</v>
      </c>
      <c r="H774" s="29" t="s">
        <v>41</v>
      </c>
      <c r="I774" s="29" t="s">
        <v>252</v>
      </c>
      <c r="J774" s="29" t="s">
        <v>6403</v>
      </c>
      <c r="K774" s="29">
        <v>415</v>
      </c>
      <c r="L774" s="29">
        <v>105.82</v>
      </c>
      <c r="M774" s="29">
        <v>22</v>
      </c>
      <c r="N774" s="52" t="s">
        <v>1145</v>
      </c>
      <c r="O774" s="55"/>
    </row>
    <row r="775" ht="16.05" customHeight="1" spans="1:15">
      <c r="A775" s="6">
        <v>61350</v>
      </c>
      <c r="B775" s="170" t="s">
        <v>6404</v>
      </c>
      <c r="C775" s="41" t="s">
        <v>3450</v>
      </c>
      <c r="D775" s="41" t="s">
        <v>4309</v>
      </c>
      <c r="E775" s="41" t="s">
        <v>428</v>
      </c>
      <c r="F775" s="41" t="s">
        <v>1102</v>
      </c>
      <c r="G775" s="6" t="s">
        <v>6405</v>
      </c>
      <c r="H775" s="6" t="s">
        <v>6406</v>
      </c>
      <c r="I775" s="6" t="s">
        <v>5607</v>
      </c>
      <c r="J775" s="6" t="s">
        <v>6407</v>
      </c>
      <c r="K775" s="6">
        <v>400</v>
      </c>
      <c r="L775" s="6">
        <v>107.8</v>
      </c>
      <c r="M775" s="6">
        <v>23</v>
      </c>
      <c r="N775" s="55" t="s">
        <v>333</v>
      </c>
      <c r="O775" s="55"/>
    </row>
    <row r="776" ht="16.05" customHeight="1" spans="1:15">
      <c r="A776" s="6">
        <v>48145</v>
      </c>
      <c r="B776" s="170" t="s">
        <v>6408</v>
      </c>
      <c r="C776" s="41" t="s">
        <v>3450</v>
      </c>
      <c r="D776" s="41" t="s">
        <v>4309</v>
      </c>
      <c r="E776" s="41" t="s">
        <v>428</v>
      </c>
      <c r="F776" s="41" t="s">
        <v>1102</v>
      </c>
      <c r="G776" s="6" t="s">
        <v>6409</v>
      </c>
      <c r="H776" s="6" t="s">
        <v>6410</v>
      </c>
      <c r="I776" s="6" t="s">
        <v>6411</v>
      </c>
      <c r="J776" s="6" t="s">
        <v>6412</v>
      </c>
      <c r="K776" s="6">
        <v>390</v>
      </c>
      <c r="L776" s="6">
        <v>146.26</v>
      </c>
      <c r="M776" s="6">
        <v>24</v>
      </c>
      <c r="N776" s="55" t="s">
        <v>333</v>
      </c>
      <c r="O776" s="55"/>
    </row>
    <row r="777" ht="16.05" customHeight="1" spans="1:15">
      <c r="A777" s="6">
        <v>60835</v>
      </c>
      <c r="B777" s="170" t="s">
        <v>6413</v>
      </c>
      <c r="C777" s="41" t="s">
        <v>3450</v>
      </c>
      <c r="D777" s="41" t="s">
        <v>4309</v>
      </c>
      <c r="E777" s="41" t="s">
        <v>428</v>
      </c>
      <c r="F777" s="41" t="s">
        <v>1102</v>
      </c>
      <c r="G777" s="6" t="s">
        <v>6414</v>
      </c>
      <c r="H777" s="6" t="s">
        <v>6415</v>
      </c>
      <c r="I777" s="6" t="s">
        <v>6416</v>
      </c>
      <c r="J777" s="6" t="s">
        <v>6417</v>
      </c>
      <c r="K777" s="6">
        <v>390</v>
      </c>
      <c r="L777" s="6">
        <v>107.93</v>
      </c>
      <c r="M777" s="6">
        <v>25</v>
      </c>
      <c r="N777" s="55" t="s">
        <v>333</v>
      </c>
      <c r="O777" s="55"/>
    </row>
    <row r="778" ht="16.05" customHeight="1" spans="1:15">
      <c r="A778" s="6">
        <v>61238</v>
      </c>
      <c r="B778" s="170" t="s">
        <v>6418</v>
      </c>
      <c r="C778" s="41" t="s">
        <v>3450</v>
      </c>
      <c r="D778" s="41" t="s">
        <v>4309</v>
      </c>
      <c r="E778" s="41" t="s">
        <v>428</v>
      </c>
      <c r="F778" s="41" t="s">
        <v>1102</v>
      </c>
      <c r="G778" s="6" t="s">
        <v>6419</v>
      </c>
      <c r="H778" s="6" t="s">
        <v>6420</v>
      </c>
      <c r="I778" s="6" t="s">
        <v>6421</v>
      </c>
      <c r="J778" s="6" t="s">
        <v>6422</v>
      </c>
      <c r="K778" s="6">
        <v>390</v>
      </c>
      <c r="L778" s="6">
        <v>140.1</v>
      </c>
      <c r="M778" s="6">
        <v>26</v>
      </c>
      <c r="N778" s="55" t="s">
        <v>333</v>
      </c>
      <c r="O778" s="55"/>
    </row>
    <row r="779" ht="16.05" customHeight="1" spans="1:15">
      <c r="A779" s="6">
        <v>60225</v>
      </c>
      <c r="B779" s="170" t="s">
        <v>6423</v>
      </c>
      <c r="C779" s="41" t="s">
        <v>3450</v>
      </c>
      <c r="D779" s="41" t="s">
        <v>4309</v>
      </c>
      <c r="E779" s="41" t="s">
        <v>428</v>
      </c>
      <c r="F779" s="41" t="s">
        <v>1102</v>
      </c>
      <c r="G779" s="6" t="s">
        <v>6424</v>
      </c>
      <c r="H779" s="6" t="s">
        <v>952</v>
      </c>
      <c r="I779" s="6" t="s">
        <v>953</v>
      </c>
      <c r="J779" s="6" t="s">
        <v>6425</v>
      </c>
      <c r="K779" s="6">
        <v>390</v>
      </c>
      <c r="L779" s="6">
        <v>148.7</v>
      </c>
      <c r="M779" s="6">
        <v>27</v>
      </c>
      <c r="N779" s="55" t="s">
        <v>333</v>
      </c>
      <c r="O779" s="55"/>
    </row>
    <row r="780" ht="16.05" customHeight="1" spans="1:15">
      <c r="A780" s="6">
        <v>60720</v>
      </c>
      <c r="B780" s="170" t="s">
        <v>6426</v>
      </c>
      <c r="C780" s="41" t="s">
        <v>3450</v>
      </c>
      <c r="D780" s="41" t="s">
        <v>4309</v>
      </c>
      <c r="E780" s="41" t="s">
        <v>428</v>
      </c>
      <c r="F780" s="41" t="s">
        <v>1102</v>
      </c>
      <c r="G780" s="6" t="s">
        <v>6427</v>
      </c>
      <c r="H780" s="6" t="s">
        <v>6428</v>
      </c>
      <c r="I780" s="6" t="s">
        <v>5976</v>
      </c>
      <c r="J780" s="6" t="s">
        <v>6427</v>
      </c>
      <c r="K780" s="6">
        <v>390</v>
      </c>
      <c r="L780" s="6">
        <v>130.89</v>
      </c>
      <c r="M780" s="6">
        <v>28</v>
      </c>
      <c r="N780" s="55" t="s">
        <v>333</v>
      </c>
      <c r="O780" s="55"/>
    </row>
    <row r="781" ht="16.05" customHeight="1" spans="1:15">
      <c r="A781" s="6">
        <v>60091</v>
      </c>
      <c r="B781" s="170" t="s">
        <v>6429</v>
      </c>
      <c r="C781" s="41" t="s">
        <v>3450</v>
      </c>
      <c r="D781" s="41" t="s">
        <v>4309</v>
      </c>
      <c r="E781" s="41" t="s">
        <v>428</v>
      </c>
      <c r="F781" s="41" t="s">
        <v>1102</v>
      </c>
      <c r="G781" s="6" t="s">
        <v>6430</v>
      </c>
      <c r="H781" s="6" t="s">
        <v>5953</v>
      </c>
      <c r="I781" s="6" t="s">
        <v>6431</v>
      </c>
      <c r="J781" s="6" t="s">
        <v>6432</v>
      </c>
      <c r="K781" s="6">
        <v>380</v>
      </c>
      <c r="L781" s="6">
        <v>170.48</v>
      </c>
      <c r="M781" s="6">
        <v>29</v>
      </c>
      <c r="N781" s="55" t="s">
        <v>333</v>
      </c>
      <c r="O781" s="55"/>
    </row>
    <row r="782" ht="16.05" customHeight="1" spans="1:15">
      <c r="A782" s="6">
        <v>60319</v>
      </c>
      <c r="B782" s="170" t="s">
        <v>6433</v>
      </c>
      <c r="C782" s="41" t="s">
        <v>3450</v>
      </c>
      <c r="D782" s="41" t="s">
        <v>4309</v>
      </c>
      <c r="E782" s="41" t="s">
        <v>428</v>
      </c>
      <c r="F782" s="41" t="s">
        <v>1102</v>
      </c>
      <c r="G782" s="6" t="s">
        <v>6434</v>
      </c>
      <c r="H782" s="6" t="s">
        <v>6435</v>
      </c>
      <c r="I782" s="6" t="s">
        <v>1424</v>
      </c>
      <c r="J782" s="6" t="s">
        <v>6434</v>
      </c>
      <c r="K782" s="6">
        <v>380</v>
      </c>
      <c r="L782" s="6">
        <v>146.26</v>
      </c>
      <c r="M782" s="6">
        <v>30</v>
      </c>
      <c r="N782" s="55" t="s">
        <v>333</v>
      </c>
      <c r="O782" s="55"/>
    </row>
    <row r="783" ht="16.05" customHeight="1" spans="1:15">
      <c r="A783" s="6">
        <v>61239</v>
      </c>
      <c r="B783" s="170" t="s">
        <v>6436</v>
      </c>
      <c r="C783" s="41" t="s">
        <v>3450</v>
      </c>
      <c r="D783" s="41" t="s">
        <v>4309</v>
      </c>
      <c r="E783" s="41" t="s">
        <v>428</v>
      </c>
      <c r="F783" s="41" t="s">
        <v>1102</v>
      </c>
      <c r="G783" s="6" t="s">
        <v>6437</v>
      </c>
      <c r="H783" s="6" t="s">
        <v>1213</v>
      </c>
      <c r="I783" s="6" t="s">
        <v>5726</v>
      </c>
      <c r="J783" s="6" t="s">
        <v>6438</v>
      </c>
      <c r="K783" s="6">
        <v>370</v>
      </c>
      <c r="L783" s="6">
        <v>91</v>
      </c>
      <c r="M783" s="6">
        <v>31</v>
      </c>
      <c r="N783" s="55" t="s">
        <v>333</v>
      </c>
      <c r="O783" s="55"/>
    </row>
    <row r="784" ht="16.05" customHeight="1" spans="1:15">
      <c r="A784" s="6">
        <v>60209</v>
      </c>
      <c r="B784" s="170" t="s">
        <v>6439</v>
      </c>
      <c r="C784" s="41" t="s">
        <v>3450</v>
      </c>
      <c r="D784" s="41" t="s">
        <v>4309</v>
      </c>
      <c r="E784" s="41" t="s">
        <v>428</v>
      </c>
      <c r="F784" s="41" t="s">
        <v>1102</v>
      </c>
      <c r="G784" s="6" t="s">
        <v>6440</v>
      </c>
      <c r="H784" s="6" t="s">
        <v>6441</v>
      </c>
      <c r="I784" s="6" t="s">
        <v>5377</v>
      </c>
      <c r="J784" s="6" t="s">
        <v>6442</v>
      </c>
      <c r="K784" s="6">
        <v>365</v>
      </c>
      <c r="L784" s="6">
        <v>218.77</v>
      </c>
      <c r="M784" s="6">
        <v>32</v>
      </c>
      <c r="N784" s="55" t="s">
        <v>333</v>
      </c>
      <c r="O784" s="55"/>
    </row>
    <row r="785" ht="16.05" customHeight="1" spans="1:15">
      <c r="A785" s="6">
        <v>60082</v>
      </c>
      <c r="B785" s="170" t="s">
        <v>6443</v>
      </c>
      <c r="C785" s="41" t="s">
        <v>3450</v>
      </c>
      <c r="D785" s="41" t="s">
        <v>4309</v>
      </c>
      <c r="E785" s="41" t="s">
        <v>428</v>
      </c>
      <c r="F785" s="41" t="s">
        <v>1102</v>
      </c>
      <c r="G785" s="6" t="s">
        <v>6444</v>
      </c>
      <c r="H785" s="6" t="s">
        <v>6445</v>
      </c>
      <c r="I785" s="6" t="s">
        <v>6446</v>
      </c>
      <c r="J785" s="6" t="s">
        <v>6447</v>
      </c>
      <c r="K785" s="6">
        <v>364</v>
      </c>
      <c r="L785" s="6">
        <v>267.57</v>
      </c>
      <c r="M785" s="6">
        <v>33</v>
      </c>
      <c r="N785" s="55" t="s">
        <v>333</v>
      </c>
      <c r="O785" s="55"/>
    </row>
    <row r="786" ht="16.05" customHeight="1" spans="1:15">
      <c r="A786" s="6">
        <v>61278</v>
      </c>
      <c r="B786" s="170" t="s">
        <v>6448</v>
      </c>
      <c r="C786" s="41" t="s">
        <v>3450</v>
      </c>
      <c r="D786" s="41" t="s">
        <v>4309</v>
      </c>
      <c r="E786" s="41" t="s">
        <v>428</v>
      </c>
      <c r="F786" s="41" t="s">
        <v>1102</v>
      </c>
      <c r="G786" s="6" t="s">
        <v>6449</v>
      </c>
      <c r="H786" s="6" t="s">
        <v>6450</v>
      </c>
      <c r="I786" s="6" t="s">
        <v>6451</v>
      </c>
      <c r="J786" s="6" t="s">
        <v>6452</v>
      </c>
      <c r="K786" s="6">
        <v>360</v>
      </c>
      <c r="L786" s="6">
        <v>106.81</v>
      </c>
      <c r="M786" s="6">
        <v>34</v>
      </c>
      <c r="N786" s="55" t="s">
        <v>333</v>
      </c>
      <c r="O786" s="55"/>
    </row>
    <row r="787" ht="16.05" customHeight="1" spans="1:15">
      <c r="A787" s="6">
        <v>60081</v>
      </c>
      <c r="B787" s="170" t="s">
        <v>6453</v>
      </c>
      <c r="C787" s="41" t="s">
        <v>3450</v>
      </c>
      <c r="D787" s="41" t="s">
        <v>4309</v>
      </c>
      <c r="E787" s="41" t="s">
        <v>428</v>
      </c>
      <c r="F787" s="41" t="s">
        <v>1102</v>
      </c>
      <c r="G787" s="6" t="s">
        <v>6454</v>
      </c>
      <c r="H787" s="6" t="s">
        <v>4561</v>
      </c>
      <c r="I787" s="6" t="s">
        <v>4562</v>
      </c>
      <c r="J787" s="6" t="s">
        <v>6455</v>
      </c>
      <c r="K787" s="6">
        <v>360</v>
      </c>
      <c r="L787" s="6">
        <v>206.98</v>
      </c>
      <c r="M787" s="6">
        <v>35</v>
      </c>
      <c r="N787" s="55" t="s">
        <v>333</v>
      </c>
      <c r="O787" s="55"/>
    </row>
    <row r="788" ht="16.05" customHeight="1" spans="1:15">
      <c r="A788" s="6">
        <v>60880</v>
      </c>
      <c r="B788" s="170" t="s">
        <v>6456</v>
      </c>
      <c r="C788" s="41" t="s">
        <v>3450</v>
      </c>
      <c r="D788" s="41" t="s">
        <v>4309</v>
      </c>
      <c r="E788" s="41" t="s">
        <v>428</v>
      </c>
      <c r="F788" s="41" t="s">
        <v>1102</v>
      </c>
      <c r="G788" s="6" t="s">
        <v>6457</v>
      </c>
      <c r="H788" s="6" t="s">
        <v>6458</v>
      </c>
      <c r="I788" s="6" t="s">
        <v>3768</v>
      </c>
      <c r="J788" s="6" t="s">
        <v>6459</v>
      </c>
      <c r="K788" s="6">
        <v>360</v>
      </c>
      <c r="L788" s="6">
        <v>141.22</v>
      </c>
      <c r="M788" s="6">
        <v>36</v>
      </c>
      <c r="N788" s="55" t="s">
        <v>333</v>
      </c>
      <c r="O788" s="55"/>
    </row>
    <row r="789" ht="16.05" customHeight="1" spans="1:15">
      <c r="A789" s="29">
        <v>66583</v>
      </c>
      <c r="B789" s="171" t="s">
        <v>6460</v>
      </c>
      <c r="C789" s="172" t="s">
        <v>3987</v>
      </c>
      <c r="D789" s="172" t="s">
        <v>4808</v>
      </c>
      <c r="E789" s="172" t="s">
        <v>597</v>
      </c>
      <c r="F789" s="172" t="s">
        <v>1141</v>
      </c>
      <c r="G789" s="29" t="s">
        <v>6461</v>
      </c>
      <c r="H789" s="29" t="s">
        <v>41</v>
      </c>
      <c r="I789" s="29" t="s">
        <v>6462</v>
      </c>
      <c r="J789" s="29" t="s">
        <v>6463</v>
      </c>
      <c r="K789" s="29">
        <v>355</v>
      </c>
      <c r="L789" s="29">
        <v>228.39</v>
      </c>
      <c r="M789" s="29">
        <v>37</v>
      </c>
      <c r="N789" s="52" t="s">
        <v>1145</v>
      </c>
      <c r="O789" s="55"/>
    </row>
    <row r="790" ht="16.05" customHeight="1" spans="1:15">
      <c r="A790" s="6">
        <v>60884</v>
      </c>
      <c r="B790" s="170" t="s">
        <v>6464</v>
      </c>
      <c r="C790" s="41" t="s">
        <v>3450</v>
      </c>
      <c r="D790" s="41" t="s">
        <v>4309</v>
      </c>
      <c r="E790" s="41" t="s">
        <v>428</v>
      </c>
      <c r="F790" s="41" t="s">
        <v>1102</v>
      </c>
      <c r="G790" s="6" t="s">
        <v>6465</v>
      </c>
      <c r="H790" s="6" t="s">
        <v>5362</v>
      </c>
      <c r="I790" s="6" t="s">
        <v>5363</v>
      </c>
      <c r="J790" s="6" t="s">
        <v>6466</v>
      </c>
      <c r="K790" s="6">
        <v>350</v>
      </c>
      <c r="L790" s="6">
        <v>108.85</v>
      </c>
      <c r="M790" s="6">
        <v>38</v>
      </c>
      <c r="N790" s="55" t="s">
        <v>333</v>
      </c>
      <c r="O790" s="55"/>
    </row>
    <row r="791" ht="16.05" customHeight="1" spans="1:15">
      <c r="A791" s="6">
        <v>60736</v>
      </c>
      <c r="B791" s="170" t="s">
        <v>6467</v>
      </c>
      <c r="C791" s="41" t="s">
        <v>3450</v>
      </c>
      <c r="D791" s="41" t="s">
        <v>4309</v>
      </c>
      <c r="E791" s="41" t="s">
        <v>428</v>
      </c>
      <c r="F791" s="41" t="s">
        <v>1102</v>
      </c>
      <c r="G791" s="6" t="s">
        <v>6468</v>
      </c>
      <c r="H791" s="6" t="s">
        <v>6458</v>
      </c>
      <c r="I791" s="6" t="s">
        <v>6469</v>
      </c>
      <c r="J791" s="6" t="s">
        <v>6470</v>
      </c>
      <c r="K791" s="6">
        <v>350</v>
      </c>
      <c r="L791" s="6">
        <v>113.88</v>
      </c>
      <c r="M791" s="6">
        <v>39</v>
      </c>
      <c r="N791" s="55" t="s">
        <v>333</v>
      </c>
      <c r="O791" s="55"/>
    </row>
    <row r="792" ht="16.05" customHeight="1" spans="1:15">
      <c r="A792" s="29">
        <v>67503</v>
      </c>
      <c r="B792" s="171" t="s">
        <v>254</v>
      </c>
      <c r="C792" s="172" t="s">
        <v>3987</v>
      </c>
      <c r="D792" s="172" t="s">
        <v>4808</v>
      </c>
      <c r="E792" s="172" t="s">
        <v>597</v>
      </c>
      <c r="F792" s="172" t="s">
        <v>1141</v>
      </c>
      <c r="G792" s="29" t="s">
        <v>255</v>
      </c>
      <c r="H792" s="29" t="s">
        <v>256</v>
      </c>
      <c r="I792" s="29" t="s">
        <v>257</v>
      </c>
      <c r="J792" s="29" t="s">
        <v>258</v>
      </c>
      <c r="K792" s="29">
        <v>350</v>
      </c>
      <c r="L792" s="29">
        <v>131.88</v>
      </c>
      <c r="M792" s="29">
        <v>40</v>
      </c>
      <c r="N792" s="52" t="s">
        <v>1145</v>
      </c>
      <c r="O792" s="55"/>
    </row>
    <row r="793" ht="16.05" customHeight="1" spans="1:15">
      <c r="A793" s="6">
        <v>61007</v>
      </c>
      <c r="B793" s="170" t="s">
        <v>6471</v>
      </c>
      <c r="C793" s="41" t="s">
        <v>3450</v>
      </c>
      <c r="D793" s="41" t="s">
        <v>4309</v>
      </c>
      <c r="E793" s="41" t="s">
        <v>428</v>
      </c>
      <c r="F793" s="41" t="s">
        <v>1102</v>
      </c>
      <c r="G793" s="6" t="s">
        <v>6472</v>
      </c>
      <c r="H793" s="6" t="s">
        <v>6473</v>
      </c>
      <c r="I793" s="6" t="s">
        <v>6474</v>
      </c>
      <c r="J793" s="6" t="s">
        <v>6475</v>
      </c>
      <c r="K793" s="6">
        <v>350</v>
      </c>
      <c r="L793" s="6">
        <v>112.11</v>
      </c>
      <c r="M793" s="6">
        <v>41</v>
      </c>
      <c r="N793" s="55" t="s">
        <v>333</v>
      </c>
      <c r="O793" s="55"/>
    </row>
    <row r="794" ht="16.05" customHeight="1" spans="1:15">
      <c r="A794" s="6">
        <v>60595</v>
      </c>
      <c r="B794" s="170" t="s">
        <v>6476</v>
      </c>
      <c r="C794" s="41" t="s">
        <v>3450</v>
      </c>
      <c r="D794" s="41" t="s">
        <v>4309</v>
      </c>
      <c r="E794" s="41" t="s">
        <v>428</v>
      </c>
      <c r="F794" s="41" t="s">
        <v>1102</v>
      </c>
      <c r="G794" s="6" t="s">
        <v>6477</v>
      </c>
      <c r="H794" s="6" t="s">
        <v>6478</v>
      </c>
      <c r="I794" s="6" t="s">
        <v>5760</v>
      </c>
      <c r="J794" s="6" t="s">
        <v>6479</v>
      </c>
      <c r="K794" s="6">
        <v>350</v>
      </c>
      <c r="L794" s="6">
        <v>139.54</v>
      </c>
      <c r="M794" s="6">
        <v>42</v>
      </c>
      <c r="N794" s="55" t="s">
        <v>333</v>
      </c>
      <c r="O794" s="55"/>
    </row>
    <row r="795" ht="16.05" customHeight="1" spans="1:15">
      <c r="A795" s="6">
        <v>62529</v>
      </c>
      <c r="B795" s="170" t="s">
        <v>6480</v>
      </c>
      <c r="C795" s="41" t="s">
        <v>3450</v>
      </c>
      <c r="D795" s="41" t="s">
        <v>4309</v>
      </c>
      <c r="E795" s="41" t="s">
        <v>428</v>
      </c>
      <c r="F795" s="41" t="s">
        <v>1102</v>
      </c>
      <c r="G795" s="6" t="s">
        <v>6481</v>
      </c>
      <c r="H795" s="6" t="s">
        <v>6322</v>
      </c>
      <c r="I795" s="6" t="s">
        <v>6323</v>
      </c>
      <c r="J795" s="6" t="s">
        <v>6482</v>
      </c>
      <c r="K795" s="6">
        <v>344</v>
      </c>
      <c r="L795" s="6">
        <v>126.66</v>
      </c>
      <c r="M795" s="6">
        <v>43</v>
      </c>
      <c r="N795" s="55" t="s">
        <v>333</v>
      </c>
      <c r="O795" s="55"/>
    </row>
    <row r="796" ht="16.05" customHeight="1" spans="1:15">
      <c r="A796" s="6">
        <v>60127</v>
      </c>
      <c r="B796" s="170" t="s">
        <v>6483</v>
      </c>
      <c r="C796" s="41" t="s">
        <v>3450</v>
      </c>
      <c r="D796" s="41" t="s">
        <v>4309</v>
      </c>
      <c r="E796" s="41" t="s">
        <v>428</v>
      </c>
      <c r="F796" s="41" t="s">
        <v>1102</v>
      </c>
      <c r="G796" s="6" t="s">
        <v>6484</v>
      </c>
      <c r="H796" s="6" t="s">
        <v>3102</v>
      </c>
      <c r="I796" s="6" t="s">
        <v>3103</v>
      </c>
      <c r="J796" s="6" t="s">
        <v>6485</v>
      </c>
      <c r="K796" s="6">
        <v>344</v>
      </c>
      <c r="L796" s="6">
        <v>171.23</v>
      </c>
      <c r="M796" s="6">
        <v>44</v>
      </c>
      <c r="N796" s="55" t="s">
        <v>333</v>
      </c>
      <c r="O796" s="55"/>
    </row>
    <row r="797" ht="16.05" customHeight="1" spans="1:15">
      <c r="A797" s="6">
        <v>60504</v>
      </c>
      <c r="B797" s="170" t="s">
        <v>6486</v>
      </c>
      <c r="C797" s="41" t="s">
        <v>3450</v>
      </c>
      <c r="D797" s="41" t="s">
        <v>4309</v>
      </c>
      <c r="E797" s="41" t="s">
        <v>428</v>
      </c>
      <c r="F797" s="41" t="s">
        <v>1102</v>
      </c>
      <c r="G797" s="6" t="s">
        <v>6487</v>
      </c>
      <c r="H797" s="6" t="s">
        <v>6488</v>
      </c>
      <c r="I797" s="6" t="s">
        <v>6163</v>
      </c>
      <c r="J797" s="6" t="s">
        <v>6489</v>
      </c>
      <c r="K797" s="6">
        <v>340</v>
      </c>
      <c r="L797" s="6">
        <v>152.1</v>
      </c>
      <c r="M797" s="6">
        <v>45</v>
      </c>
      <c r="N797" s="55" t="s">
        <v>333</v>
      </c>
      <c r="O797" s="55"/>
    </row>
    <row r="798" ht="16.05" customHeight="1" spans="1:15">
      <c r="A798" s="6">
        <v>60751</v>
      </c>
      <c r="B798" s="170" t="s">
        <v>6490</v>
      </c>
      <c r="C798" s="41" t="s">
        <v>3450</v>
      </c>
      <c r="D798" s="41" t="s">
        <v>4309</v>
      </c>
      <c r="E798" s="41" t="s">
        <v>428</v>
      </c>
      <c r="F798" s="41" t="s">
        <v>1102</v>
      </c>
      <c r="G798" s="6" t="s">
        <v>6491</v>
      </c>
      <c r="H798" s="6" t="s">
        <v>6492</v>
      </c>
      <c r="I798" s="6" t="s">
        <v>5976</v>
      </c>
      <c r="J798" s="6" t="s">
        <v>6491</v>
      </c>
      <c r="K798" s="6">
        <v>340</v>
      </c>
      <c r="L798" s="6">
        <v>182.96</v>
      </c>
      <c r="M798" s="6">
        <v>46</v>
      </c>
      <c r="N798" s="55" t="s">
        <v>333</v>
      </c>
      <c r="O798" s="55"/>
    </row>
    <row r="799" ht="16.05" customHeight="1" spans="1:15">
      <c r="A799" s="6">
        <v>60232</v>
      </c>
      <c r="B799" s="170" t="s">
        <v>6493</v>
      </c>
      <c r="C799" s="41" t="s">
        <v>3450</v>
      </c>
      <c r="D799" s="41" t="s">
        <v>4309</v>
      </c>
      <c r="E799" s="41" t="s">
        <v>428</v>
      </c>
      <c r="F799" s="41" t="s">
        <v>1102</v>
      </c>
      <c r="G799" s="6" t="s">
        <v>6494</v>
      </c>
      <c r="H799" s="6" t="s">
        <v>5376</v>
      </c>
      <c r="I799" s="6" t="s">
        <v>5377</v>
      </c>
      <c r="J799" s="6" t="s">
        <v>6495</v>
      </c>
      <c r="K799" s="6">
        <v>330</v>
      </c>
      <c r="L799" s="6">
        <v>107.61</v>
      </c>
      <c r="M799" s="6">
        <v>47</v>
      </c>
      <c r="N799" s="55" t="s">
        <v>333</v>
      </c>
      <c r="O799" s="55"/>
    </row>
    <row r="800" ht="16.05" customHeight="1" spans="1:15">
      <c r="A800" s="6">
        <v>60375</v>
      </c>
      <c r="B800" s="170" t="s">
        <v>6496</v>
      </c>
      <c r="C800" s="41" t="s">
        <v>3450</v>
      </c>
      <c r="D800" s="41" t="s">
        <v>4309</v>
      </c>
      <c r="E800" s="41" t="s">
        <v>428</v>
      </c>
      <c r="F800" s="41" t="s">
        <v>1102</v>
      </c>
      <c r="G800" s="6" t="s">
        <v>6497</v>
      </c>
      <c r="H800" s="6" t="s">
        <v>6498</v>
      </c>
      <c r="I800" s="6" t="s">
        <v>6499</v>
      </c>
      <c r="J800" s="6" t="s">
        <v>6500</v>
      </c>
      <c r="K800" s="6">
        <v>320</v>
      </c>
      <c r="L800" s="6">
        <v>151.3</v>
      </c>
      <c r="M800" s="6">
        <v>48</v>
      </c>
      <c r="N800" s="55" t="s">
        <v>333</v>
      </c>
      <c r="O800" s="55"/>
    </row>
    <row r="801" ht="16.05" customHeight="1" spans="1:15">
      <c r="A801" s="6">
        <v>60457</v>
      </c>
      <c r="B801" s="170" t="s">
        <v>6501</v>
      </c>
      <c r="C801" s="41" t="s">
        <v>3450</v>
      </c>
      <c r="D801" s="41" t="s">
        <v>4309</v>
      </c>
      <c r="E801" s="41" t="s">
        <v>428</v>
      </c>
      <c r="F801" s="41" t="s">
        <v>1102</v>
      </c>
      <c r="G801" s="6" t="s">
        <v>6502</v>
      </c>
      <c r="H801" s="6" t="s">
        <v>6503</v>
      </c>
      <c r="I801" s="6" t="s">
        <v>6504</v>
      </c>
      <c r="J801" s="6" t="s">
        <v>6505</v>
      </c>
      <c r="K801" s="6">
        <v>320</v>
      </c>
      <c r="L801" s="6">
        <v>191.68</v>
      </c>
      <c r="M801" s="6">
        <v>49</v>
      </c>
      <c r="N801" s="55" t="s">
        <v>333</v>
      </c>
      <c r="O801" s="55"/>
    </row>
    <row r="802" ht="16.05" customHeight="1" spans="1:15">
      <c r="A802" s="29">
        <v>67485</v>
      </c>
      <c r="B802" s="171" t="s">
        <v>259</v>
      </c>
      <c r="C802" s="172" t="s">
        <v>3987</v>
      </c>
      <c r="D802" s="172" t="s">
        <v>4808</v>
      </c>
      <c r="E802" s="172" t="s">
        <v>597</v>
      </c>
      <c r="F802" s="172" t="s">
        <v>1141</v>
      </c>
      <c r="G802" s="29" t="s">
        <v>260</v>
      </c>
      <c r="H802" s="29" t="s">
        <v>256</v>
      </c>
      <c r="I802" s="29" t="s">
        <v>261</v>
      </c>
      <c r="J802" s="29" t="s">
        <v>262</v>
      </c>
      <c r="K802" s="29">
        <v>320</v>
      </c>
      <c r="L802" s="29">
        <v>80.25</v>
      </c>
      <c r="M802" s="29">
        <v>50</v>
      </c>
      <c r="N802" s="52" t="s">
        <v>1145</v>
      </c>
      <c r="O802" s="55"/>
    </row>
    <row r="803" ht="16.05" customHeight="1" spans="1:15">
      <c r="A803" s="6">
        <v>59157</v>
      </c>
      <c r="B803" s="170" t="s">
        <v>6506</v>
      </c>
      <c r="C803" s="41" t="s">
        <v>3450</v>
      </c>
      <c r="D803" s="41" t="s">
        <v>4309</v>
      </c>
      <c r="E803" s="41" t="s">
        <v>428</v>
      </c>
      <c r="F803" s="41" t="s">
        <v>1102</v>
      </c>
      <c r="G803" s="6" t="s">
        <v>6507</v>
      </c>
      <c r="H803" s="6" t="s">
        <v>4744</v>
      </c>
      <c r="I803" s="6" t="s">
        <v>4737</v>
      </c>
      <c r="J803" s="6" t="s">
        <v>6508</v>
      </c>
      <c r="K803" s="6">
        <v>319</v>
      </c>
      <c r="L803" s="6">
        <v>122.81</v>
      </c>
      <c r="M803" s="6">
        <v>51</v>
      </c>
      <c r="N803" s="55" t="s">
        <v>333</v>
      </c>
      <c r="O803" s="55"/>
    </row>
    <row r="804" ht="16.05" customHeight="1" spans="1:15">
      <c r="A804" s="6">
        <v>62525</v>
      </c>
      <c r="B804" s="170" t="s">
        <v>6509</v>
      </c>
      <c r="C804" s="41" t="s">
        <v>3450</v>
      </c>
      <c r="D804" s="41" t="s">
        <v>4309</v>
      </c>
      <c r="E804" s="41" t="s">
        <v>428</v>
      </c>
      <c r="F804" s="41" t="s">
        <v>1102</v>
      </c>
      <c r="G804" s="6" t="s">
        <v>6510</v>
      </c>
      <c r="H804" s="6" t="s">
        <v>6510</v>
      </c>
      <c r="I804" s="6" t="s">
        <v>6511</v>
      </c>
      <c r="J804" s="6" t="s">
        <v>6512</v>
      </c>
      <c r="K804" s="6">
        <v>300</v>
      </c>
      <c r="L804" s="6">
        <v>142.69</v>
      </c>
      <c r="M804" s="6">
        <v>52</v>
      </c>
      <c r="N804" s="55" t="s">
        <v>333</v>
      </c>
      <c r="O804" s="55"/>
    </row>
    <row r="805" ht="16.05" customHeight="1" spans="1:15">
      <c r="A805" s="6">
        <v>61459</v>
      </c>
      <c r="B805" s="170" t="s">
        <v>6513</v>
      </c>
      <c r="C805" s="41" t="s">
        <v>3450</v>
      </c>
      <c r="D805" s="41" t="s">
        <v>4309</v>
      </c>
      <c r="E805" s="41" t="s">
        <v>428</v>
      </c>
      <c r="F805" s="41" t="s">
        <v>1102</v>
      </c>
      <c r="G805" s="6" t="s">
        <v>6514</v>
      </c>
      <c r="H805" s="6" t="s">
        <v>6515</v>
      </c>
      <c r="I805" s="6" t="s">
        <v>6516</v>
      </c>
      <c r="J805" s="6" t="s">
        <v>6517</v>
      </c>
      <c r="K805" s="6">
        <v>298</v>
      </c>
      <c r="L805" s="6">
        <v>86.4</v>
      </c>
      <c r="M805" s="6">
        <v>53</v>
      </c>
      <c r="N805" s="55" t="s">
        <v>333</v>
      </c>
      <c r="O805" s="55"/>
    </row>
    <row r="806" ht="16.05" customHeight="1" spans="1:15">
      <c r="A806" s="6">
        <v>60721</v>
      </c>
      <c r="B806" s="170" t="s">
        <v>6518</v>
      </c>
      <c r="C806" s="41" t="s">
        <v>3450</v>
      </c>
      <c r="D806" s="41" t="s">
        <v>4309</v>
      </c>
      <c r="E806" s="41" t="s">
        <v>428</v>
      </c>
      <c r="F806" s="41" t="s">
        <v>1102</v>
      </c>
      <c r="G806" s="6" t="s">
        <v>6519</v>
      </c>
      <c r="H806" s="6" t="s">
        <v>6520</v>
      </c>
      <c r="I806" s="6" t="s">
        <v>6521</v>
      </c>
      <c r="J806" s="6" t="s">
        <v>6522</v>
      </c>
      <c r="K806" s="6">
        <v>294</v>
      </c>
      <c r="L806" s="6">
        <v>120.54</v>
      </c>
      <c r="M806" s="6">
        <v>54</v>
      </c>
      <c r="N806" s="55" t="s">
        <v>333</v>
      </c>
      <c r="O806" s="55"/>
    </row>
    <row r="807" ht="16.05" customHeight="1" spans="1:15">
      <c r="A807" s="6">
        <v>60301</v>
      </c>
      <c r="B807" s="170" t="s">
        <v>6523</v>
      </c>
      <c r="C807" s="41" t="s">
        <v>3450</v>
      </c>
      <c r="D807" s="41" t="s">
        <v>4309</v>
      </c>
      <c r="E807" s="41" t="s">
        <v>428</v>
      </c>
      <c r="F807" s="41" t="s">
        <v>1102</v>
      </c>
      <c r="G807" s="6" t="s">
        <v>6524</v>
      </c>
      <c r="H807" s="6" t="s">
        <v>6525</v>
      </c>
      <c r="I807" s="6" t="s">
        <v>5085</v>
      </c>
      <c r="J807" s="6" t="s">
        <v>6526</v>
      </c>
      <c r="K807" s="6">
        <v>294</v>
      </c>
      <c r="L807" s="6">
        <v>125.34</v>
      </c>
      <c r="M807" s="6">
        <v>55</v>
      </c>
      <c r="N807" s="55" t="s">
        <v>333</v>
      </c>
      <c r="O807" s="55"/>
    </row>
    <row r="808" ht="16.05" customHeight="1" spans="1:15">
      <c r="A808" s="6">
        <v>62071</v>
      </c>
      <c r="B808" s="170" t="s">
        <v>6527</v>
      </c>
      <c r="C808" s="41" t="s">
        <v>3450</v>
      </c>
      <c r="D808" s="41" t="s">
        <v>4309</v>
      </c>
      <c r="E808" s="41" t="s">
        <v>428</v>
      </c>
      <c r="F808" s="41" t="s">
        <v>1102</v>
      </c>
      <c r="G808" s="6" t="s">
        <v>6528</v>
      </c>
      <c r="H808" s="6" t="s">
        <v>6529</v>
      </c>
      <c r="I808" s="6" t="s">
        <v>5716</v>
      </c>
      <c r="J808" s="6" t="s">
        <v>6530</v>
      </c>
      <c r="K808" s="6">
        <v>284</v>
      </c>
      <c r="L808" s="6">
        <v>140.72</v>
      </c>
      <c r="M808" s="6">
        <v>56</v>
      </c>
      <c r="N808" s="55" t="s">
        <v>333</v>
      </c>
      <c r="O808" s="55"/>
    </row>
    <row r="809" ht="16.05" customHeight="1" spans="1:15">
      <c r="A809" s="29">
        <v>64468</v>
      </c>
      <c r="B809" s="171" t="s">
        <v>6531</v>
      </c>
      <c r="C809" s="172" t="s">
        <v>3987</v>
      </c>
      <c r="D809" s="172" t="s">
        <v>4808</v>
      </c>
      <c r="E809" s="172" t="s">
        <v>597</v>
      </c>
      <c r="F809" s="172" t="s">
        <v>1141</v>
      </c>
      <c r="G809" s="29" t="s">
        <v>6532</v>
      </c>
      <c r="H809" s="29" t="s">
        <v>4177</v>
      </c>
      <c r="I809" s="29" t="s">
        <v>4178</v>
      </c>
      <c r="J809" s="29" t="s">
        <v>6533</v>
      </c>
      <c r="K809" s="29">
        <v>280</v>
      </c>
      <c r="L809" s="29">
        <v>74.78</v>
      </c>
      <c r="M809" s="29">
        <v>57</v>
      </c>
      <c r="N809" s="10" t="s">
        <v>373</v>
      </c>
      <c r="O809" s="55"/>
    </row>
    <row r="810" ht="16.05" customHeight="1" spans="1:15">
      <c r="A810" s="6">
        <v>60745</v>
      </c>
      <c r="B810" s="170" t="s">
        <v>6534</v>
      </c>
      <c r="C810" s="41" t="s">
        <v>3450</v>
      </c>
      <c r="D810" s="41" t="s">
        <v>4309</v>
      </c>
      <c r="E810" s="41" t="s">
        <v>428</v>
      </c>
      <c r="F810" s="41" t="s">
        <v>1102</v>
      </c>
      <c r="G810" s="6" t="s">
        <v>6535</v>
      </c>
      <c r="H810" s="6" t="s">
        <v>6536</v>
      </c>
      <c r="I810" s="6" t="s">
        <v>6537</v>
      </c>
      <c r="J810" s="6" t="s">
        <v>6538</v>
      </c>
      <c r="K810" s="6">
        <v>278</v>
      </c>
      <c r="L810" s="6">
        <v>115.86</v>
      </c>
      <c r="M810" s="6">
        <v>58</v>
      </c>
      <c r="N810" s="55" t="s">
        <v>368</v>
      </c>
      <c r="O810" s="55"/>
    </row>
    <row r="811" ht="16.05" customHeight="1" spans="1:15">
      <c r="A811" s="6">
        <v>60104</v>
      </c>
      <c r="B811" s="170" t="s">
        <v>6539</v>
      </c>
      <c r="C811" s="41" t="s">
        <v>3450</v>
      </c>
      <c r="D811" s="41" t="s">
        <v>4309</v>
      </c>
      <c r="E811" s="41" t="s">
        <v>428</v>
      </c>
      <c r="F811" s="41" t="s">
        <v>1102</v>
      </c>
      <c r="G811" s="6" t="s">
        <v>6540</v>
      </c>
      <c r="H811" s="6" t="s">
        <v>6234</v>
      </c>
      <c r="I811" s="6" t="s">
        <v>6235</v>
      </c>
      <c r="J811" s="6" t="s">
        <v>6541</v>
      </c>
      <c r="K811" s="6">
        <v>277</v>
      </c>
      <c r="L811" s="6">
        <v>297.74</v>
      </c>
      <c r="M811" s="6">
        <v>59</v>
      </c>
      <c r="N811" s="55" t="s">
        <v>368</v>
      </c>
      <c r="O811" s="55"/>
    </row>
    <row r="812" ht="16.05" customHeight="1" spans="1:15">
      <c r="A812" s="6">
        <v>59248</v>
      </c>
      <c r="B812" s="170" t="s">
        <v>6542</v>
      </c>
      <c r="C812" s="41" t="s">
        <v>3450</v>
      </c>
      <c r="D812" s="41" t="s">
        <v>4309</v>
      </c>
      <c r="E812" s="41" t="s">
        <v>428</v>
      </c>
      <c r="F812" s="41" t="s">
        <v>1102</v>
      </c>
      <c r="G812" s="6" t="s">
        <v>6543</v>
      </c>
      <c r="H812" s="6" t="s">
        <v>3596</v>
      </c>
      <c r="I812" s="6" t="s">
        <v>6356</v>
      </c>
      <c r="J812" s="6" t="s">
        <v>6544</v>
      </c>
      <c r="K812" s="6">
        <v>274</v>
      </c>
      <c r="L812" s="6">
        <v>112.38</v>
      </c>
      <c r="M812" s="6">
        <v>60</v>
      </c>
      <c r="N812" s="55" t="s">
        <v>368</v>
      </c>
      <c r="O812" s="55"/>
    </row>
    <row r="813" ht="16.05" customHeight="1" spans="1:15">
      <c r="A813" s="6">
        <v>60086</v>
      </c>
      <c r="B813" s="170" t="s">
        <v>6545</v>
      </c>
      <c r="C813" s="41" t="s">
        <v>3450</v>
      </c>
      <c r="D813" s="41" t="s">
        <v>4309</v>
      </c>
      <c r="E813" s="41" t="s">
        <v>428</v>
      </c>
      <c r="F813" s="41" t="s">
        <v>1102</v>
      </c>
      <c r="G813" s="6" t="s">
        <v>6546</v>
      </c>
      <c r="H813" s="6" t="s">
        <v>188</v>
      </c>
      <c r="I813" s="6" t="s">
        <v>6547</v>
      </c>
      <c r="J813" s="6" t="s">
        <v>6548</v>
      </c>
      <c r="K813" s="6">
        <v>274</v>
      </c>
      <c r="L813" s="6">
        <v>259.33</v>
      </c>
      <c r="M813" s="6">
        <v>61</v>
      </c>
      <c r="N813" s="55" t="s">
        <v>368</v>
      </c>
      <c r="O813" s="55"/>
    </row>
    <row r="814" ht="16.05" customHeight="1" spans="1:15">
      <c r="A814" s="29">
        <v>66559</v>
      </c>
      <c r="B814" s="171" t="s">
        <v>6549</v>
      </c>
      <c r="C814" s="172" t="s">
        <v>3987</v>
      </c>
      <c r="D814" s="172" t="s">
        <v>4808</v>
      </c>
      <c r="E814" s="172" t="s">
        <v>597</v>
      </c>
      <c r="F814" s="172" t="s">
        <v>1141</v>
      </c>
      <c r="G814" s="29" t="s">
        <v>6550</v>
      </c>
      <c r="H814" s="29" t="s">
        <v>41</v>
      </c>
      <c r="I814" s="29" t="s">
        <v>6551</v>
      </c>
      <c r="J814" s="29" t="s">
        <v>6552</v>
      </c>
      <c r="K814" s="29">
        <v>272</v>
      </c>
      <c r="L814" s="29">
        <v>360</v>
      </c>
      <c r="M814" s="29">
        <v>62</v>
      </c>
      <c r="N814" s="10" t="s">
        <v>373</v>
      </c>
      <c r="O814" s="55"/>
    </row>
    <row r="815" ht="16.05" customHeight="1" spans="1:15">
      <c r="A815" s="29">
        <v>67584</v>
      </c>
      <c r="B815" s="171" t="s">
        <v>6553</v>
      </c>
      <c r="C815" s="172" t="s">
        <v>3987</v>
      </c>
      <c r="D815" s="172" t="s">
        <v>4808</v>
      </c>
      <c r="E815" s="172" t="s">
        <v>597</v>
      </c>
      <c r="F815" s="172" t="s">
        <v>1141</v>
      </c>
      <c r="G815" s="29" t="s">
        <v>6554</v>
      </c>
      <c r="H815" s="29" t="s">
        <v>6555</v>
      </c>
      <c r="I815" s="29" t="s">
        <v>6556</v>
      </c>
      <c r="J815" s="29" t="s">
        <v>6557</v>
      </c>
      <c r="K815" s="29">
        <v>269</v>
      </c>
      <c r="L815" s="29">
        <v>125.11</v>
      </c>
      <c r="M815" s="29">
        <v>63</v>
      </c>
      <c r="N815" s="10" t="s">
        <v>373</v>
      </c>
      <c r="O815" s="55"/>
    </row>
    <row r="816" ht="16.05" customHeight="1" spans="1:15">
      <c r="A816" s="6">
        <v>60079</v>
      </c>
      <c r="B816" s="170" t="s">
        <v>6558</v>
      </c>
      <c r="C816" s="41" t="s">
        <v>3450</v>
      </c>
      <c r="D816" s="41" t="s">
        <v>4309</v>
      </c>
      <c r="E816" s="41" t="s">
        <v>428</v>
      </c>
      <c r="F816" s="41" t="s">
        <v>1102</v>
      </c>
      <c r="G816" s="6" t="s">
        <v>6559</v>
      </c>
      <c r="H816" s="6" t="s">
        <v>6560</v>
      </c>
      <c r="I816" s="6" t="s">
        <v>4321</v>
      </c>
      <c r="J816" s="6" t="s">
        <v>6559</v>
      </c>
      <c r="K816" s="6">
        <v>268</v>
      </c>
      <c r="L816" s="6">
        <v>122.96</v>
      </c>
      <c r="M816" s="6">
        <v>64</v>
      </c>
      <c r="N816" s="55" t="s">
        <v>368</v>
      </c>
      <c r="O816" s="55"/>
    </row>
    <row r="817" ht="16.05" customHeight="1" spans="1:15">
      <c r="A817" s="6">
        <v>60090</v>
      </c>
      <c r="B817" s="170" t="s">
        <v>6561</v>
      </c>
      <c r="C817" s="41" t="s">
        <v>3450</v>
      </c>
      <c r="D817" s="41" t="s">
        <v>4309</v>
      </c>
      <c r="E817" s="41" t="s">
        <v>428</v>
      </c>
      <c r="F817" s="41" t="s">
        <v>1102</v>
      </c>
      <c r="G817" s="6" t="s">
        <v>6562</v>
      </c>
      <c r="H817" s="6" t="s">
        <v>5953</v>
      </c>
      <c r="I817" s="6" t="s">
        <v>6431</v>
      </c>
      <c r="J817" s="6" t="s">
        <v>6563</v>
      </c>
      <c r="K817" s="6">
        <v>268</v>
      </c>
      <c r="L817" s="6">
        <v>125.68</v>
      </c>
      <c r="M817" s="6">
        <v>65</v>
      </c>
      <c r="N817" s="55" t="s">
        <v>368</v>
      </c>
      <c r="O817" s="55"/>
    </row>
    <row r="818" ht="16.05" customHeight="1" spans="1:15">
      <c r="A818" s="29">
        <v>67543</v>
      </c>
      <c r="B818" s="171" t="s">
        <v>6564</v>
      </c>
      <c r="C818" s="172" t="s">
        <v>3987</v>
      </c>
      <c r="D818" s="172" t="s">
        <v>4808</v>
      </c>
      <c r="E818" s="172" t="s">
        <v>597</v>
      </c>
      <c r="F818" s="172" t="s">
        <v>1141</v>
      </c>
      <c r="G818" s="29" t="s">
        <v>6565</v>
      </c>
      <c r="H818" s="29" t="s">
        <v>256</v>
      </c>
      <c r="I818" s="29" t="s">
        <v>257</v>
      </c>
      <c r="J818" s="29" t="s">
        <v>6566</v>
      </c>
      <c r="K818" s="29">
        <v>268</v>
      </c>
      <c r="L818" s="29">
        <v>77.25</v>
      </c>
      <c r="M818" s="29">
        <v>66</v>
      </c>
      <c r="N818" s="10" t="s">
        <v>373</v>
      </c>
      <c r="O818" s="55"/>
    </row>
    <row r="819" ht="16.05" customHeight="1" spans="1:15">
      <c r="A819" s="6">
        <v>60382</v>
      </c>
      <c r="B819" s="170" t="s">
        <v>6567</v>
      </c>
      <c r="C819" s="41" t="s">
        <v>3450</v>
      </c>
      <c r="D819" s="41" t="s">
        <v>4309</v>
      </c>
      <c r="E819" s="41" t="s">
        <v>428</v>
      </c>
      <c r="F819" s="41" t="s">
        <v>1102</v>
      </c>
      <c r="G819" s="6" t="s">
        <v>6568</v>
      </c>
      <c r="H819" s="6" t="s">
        <v>6498</v>
      </c>
      <c r="I819" s="6" t="s">
        <v>6569</v>
      </c>
      <c r="J819" s="6" t="s">
        <v>6570</v>
      </c>
      <c r="K819" s="6">
        <v>268</v>
      </c>
      <c r="L819" s="6">
        <v>179.32</v>
      </c>
      <c r="M819" s="6">
        <v>67</v>
      </c>
      <c r="N819" s="55" t="s">
        <v>368</v>
      </c>
      <c r="O819" s="55"/>
    </row>
    <row r="820" ht="16.05" customHeight="1" spans="1:15">
      <c r="A820" s="6">
        <v>62038</v>
      </c>
      <c r="B820" s="170" t="s">
        <v>6571</v>
      </c>
      <c r="C820" s="41" t="s">
        <v>3450</v>
      </c>
      <c r="D820" s="41" t="s">
        <v>4309</v>
      </c>
      <c r="E820" s="41" t="s">
        <v>428</v>
      </c>
      <c r="F820" s="41" t="s">
        <v>1102</v>
      </c>
      <c r="G820" s="6" t="s">
        <v>6572</v>
      </c>
      <c r="H820" s="6" t="s">
        <v>6573</v>
      </c>
      <c r="I820" s="6" t="s">
        <v>1475</v>
      </c>
      <c r="J820" s="6" t="s">
        <v>6574</v>
      </c>
      <c r="K820" s="6">
        <v>268</v>
      </c>
      <c r="L820" s="6">
        <v>72.38</v>
      </c>
      <c r="M820" s="6">
        <v>68</v>
      </c>
      <c r="N820" s="55" t="s">
        <v>368</v>
      </c>
      <c r="O820" s="55"/>
    </row>
    <row r="821" ht="16.05" customHeight="1" spans="1:15">
      <c r="A821" s="6">
        <v>60432</v>
      </c>
      <c r="B821" s="170" t="s">
        <v>6575</v>
      </c>
      <c r="C821" s="41" t="s">
        <v>3450</v>
      </c>
      <c r="D821" s="41" t="s">
        <v>4309</v>
      </c>
      <c r="E821" s="41" t="s">
        <v>428</v>
      </c>
      <c r="F821" s="41" t="s">
        <v>1102</v>
      </c>
      <c r="G821" s="6" t="s">
        <v>6576</v>
      </c>
      <c r="H821" s="6" t="s">
        <v>6577</v>
      </c>
      <c r="I821" s="6" t="s">
        <v>6578</v>
      </c>
      <c r="J821" s="6" t="s">
        <v>6579</v>
      </c>
      <c r="K821" s="6">
        <v>268</v>
      </c>
      <c r="L821" s="6">
        <v>158.86</v>
      </c>
      <c r="M821" s="6">
        <v>69</v>
      </c>
      <c r="N821" s="55" t="s">
        <v>368</v>
      </c>
      <c r="O821" s="55"/>
    </row>
    <row r="822" ht="16.05" customHeight="1" spans="1:15">
      <c r="A822" s="29">
        <v>64410</v>
      </c>
      <c r="B822" s="171" t="s">
        <v>6580</v>
      </c>
      <c r="C822" s="172" t="s">
        <v>3987</v>
      </c>
      <c r="D822" s="172" t="s">
        <v>4808</v>
      </c>
      <c r="E822" s="172" t="s">
        <v>597</v>
      </c>
      <c r="F822" s="172" t="s">
        <v>1141</v>
      </c>
      <c r="G822" s="29" t="s">
        <v>6581</v>
      </c>
      <c r="H822" s="29" t="s">
        <v>4177</v>
      </c>
      <c r="I822" s="29" t="s">
        <v>4178</v>
      </c>
      <c r="J822" s="29" t="s">
        <v>6582</v>
      </c>
      <c r="K822" s="29">
        <v>263</v>
      </c>
      <c r="L822" s="29">
        <v>355.47</v>
      </c>
      <c r="M822" s="29">
        <v>70</v>
      </c>
      <c r="N822" s="10" t="s">
        <v>373</v>
      </c>
      <c r="O822" s="55"/>
    </row>
    <row r="823" ht="16.05" customHeight="1" spans="1:15">
      <c r="A823" s="6">
        <v>60122</v>
      </c>
      <c r="B823" s="170" t="s">
        <v>6583</v>
      </c>
      <c r="C823" s="41" t="s">
        <v>3450</v>
      </c>
      <c r="D823" s="41" t="s">
        <v>4309</v>
      </c>
      <c r="E823" s="41" t="s">
        <v>428</v>
      </c>
      <c r="F823" s="41" t="s">
        <v>1102</v>
      </c>
      <c r="G823" s="6" t="s">
        <v>6584</v>
      </c>
      <c r="H823" s="6" t="s">
        <v>6013</v>
      </c>
      <c r="I823" s="6" t="s">
        <v>6014</v>
      </c>
      <c r="J823" s="6" t="s">
        <v>6585</v>
      </c>
      <c r="K823" s="6">
        <v>263</v>
      </c>
      <c r="L823" s="6">
        <v>150.45</v>
      </c>
      <c r="M823" s="6">
        <v>71</v>
      </c>
      <c r="N823" s="55" t="s">
        <v>368</v>
      </c>
      <c r="O823" s="55"/>
    </row>
    <row r="824" ht="16.05" customHeight="1" spans="1:15">
      <c r="A824" s="6">
        <v>60475</v>
      </c>
      <c r="B824" s="170" t="s">
        <v>6586</v>
      </c>
      <c r="C824" s="41" t="s">
        <v>3450</v>
      </c>
      <c r="D824" s="41" t="s">
        <v>4309</v>
      </c>
      <c r="E824" s="41" t="s">
        <v>428</v>
      </c>
      <c r="F824" s="41" t="s">
        <v>1102</v>
      </c>
      <c r="G824" s="6" t="s">
        <v>6587</v>
      </c>
      <c r="H824" s="6" t="s">
        <v>6588</v>
      </c>
      <c r="I824" s="6" t="s">
        <v>4110</v>
      </c>
      <c r="J824" s="6" t="s">
        <v>6589</v>
      </c>
      <c r="K824" s="6">
        <v>260</v>
      </c>
      <c r="L824" s="6">
        <v>91.18</v>
      </c>
      <c r="M824" s="6">
        <v>72</v>
      </c>
      <c r="N824" s="55" t="s">
        <v>368</v>
      </c>
      <c r="O824" s="55"/>
    </row>
    <row r="825" ht="16.05" customHeight="1" spans="1:15">
      <c r="A825" s="6">
        <v>60914</v>
      </c>
      <c r="B825" s="170" t="s">
        <v>6590</v>
      </c>
      <c r="C825" s="41" t="s">
        <v>3450</v>
      </c>
      <c r="D825" s="41" t="s">
        <v>4309</v>
      </c>
      <c r="E825" s="41" t="s">
        <v>428</v>
      </c>
      <c r="F825" s="41" t="s">
        <v>1102</v>
      </c>
      <c r="G825" s="6" t="s">
        <v>6591</v>
      </c>
      <c r="H825" s="6" t="s">
        <v>6592</v>
      </c>
      <c r="I825" s="6" t="s">
        <v>6593</v>
      </c>
      <c r="J825" s="6" t="s">
        <v>6594</v>
      </c>
      <c r="K825" s="6">
        <v>258</v>
      </c>
      <c r="L825" s="6">
        <v>264.57</v>
      </c>
      <c r="M825" s="6">
        <v>73</v>
      </c>
      <c r="N825" s="55" t="s">
        <v>368</v>
      </c>
      <c r="O825" s="55"/>
    </row>
    <row r="826" ht="16.05" customHeight="1" spans="1:15">
      <c r="A826" s="6">
        <v>62067</v>
      </c>
      <c r="B826" s="170" t="s">
        <v>6595</v>
      </c>
      <c r="C826" s="41" t="s">
        <v>3450</v>
      </c>
      <c r="D826" s="41" t="s">
        <v>4309</v>
      </c>
      <c r="E826" s="41" t="s">
        <v>428</v>
      </c>
      <c r="F826" s="41" t="s">
        <v>1102</v>
      </c>
      <c r="G826" s="6" t="s">
        <v>6596</v>
      </c>
      <c r="H826" s="6" t="s">
        <v>6529</v>
      </c>
      <c r="I826" s="6" t="s">
        <v>5716</v>
      </c>
      <c r="J826" s="6" t="s">
        <v>6597</v>
      </c>
      <c r="K826" s="6">
        <v>252</v>
      </c>
      <c r="L826" s="6">
        <v>137.81</v>
      </c>
      <c r="M826" s="6">
        <v>74</v>
      </c>
      <c r="N826" s="55" t="s">
        <v>368</v>
      </c>
      <c r="O826" s="55"/>
    </row>
    <row r="827" ht="16.05" customHeight="1" spans="1:15">
      <c r="A827" s="6">
        <v>61079</v>
      </c>
      <c r="B827" s="170" t="s">
        <v>6598</v>
      </c>
      <c r="C827" s="41" t="s">
        <v>3450</v>
      </c>
      <c r="D827" s="41" t="s">
        <v>4309</v>
      </c>
      <c r="E827" s="41" t="s">
        <v>428</v>
      </c>
      <c r="F827" s="41" t="s">
        <v>1102</v>
      </c>
      <c r="G827" s="6" t="s">
        <v>6599</v>
      </c>
      <c r="H827" s="6" t="s">
        <v>3896</v>
      </c>
      <c r="I827" s="6" t="s">
        <v>3897</v>
      </c>
      <c r="J827" s="6" t="s">
        <v>6600</v>
      </c>
      <c r="K827" s="6">
        <v>250</v>
      </c>
      <c r="L827" s="6">
        <v>185.83</v>
      </c>
      <c r="M827" s="6">
        <v>75</v>
      </c>
      <c r="N827" s="55" t="s">
        <v>368</v>
      </c>
      <c r="O827" s="55"/>
    </row>
    <row r="828" ht="16.05" customHeight="1" spans="1:15">
      <c r="A828" s="6">
        <v>60118</v>
      </c>
      <c r="B828" s="170" t="s">
        <v>6601</v>
      </c>
      <c r="C828" s="41" t="s">
        <v>3450</v>
      </c>
      <c r="D828" s="41" t="s">
        <v>4309</v>
      </c>
      <c r="E828" s="41" t="s">
        <v>428</v>
      </c>
      <c r="F828" s="41" t="s">
        <v>1102</v>
      </c>
      <c r="G828" s="6" t="s">
        <v>6602</v>
      </c>
      <c r="H828" s="6" t="s">
        <v>6603</v>
      </c>
      <c r="I828" s="6" t="s">
        <v>6604</v>
      </c>
      <c r="J828" s="6" t="s">
        <v>6605</v>
      </c>
      <c r="K828" s="6">
        <v>242</v>
      </c>
      <c r="L828" s="6">
        <v>116.07</v>
      </c>
      <c r="M828" s="6">
        <v>76</v>
      </c>
      <c r="N828" s="55" t="s">
        <v>368</v>
      </c>
      <c r="O828" s="55"/>
    </row>
    <row r="829" ht="16.05" customHeight="1" spans="1:15">
      <c r="A829" s="6">
        <v>60220</v>
      </c>
      <c r="B829" s="170" t="s">
        <v>6606</v>
      </c>
      <c r="C829" s="41" t="s">
        <v>3450</v>
      </c>
      <c r="D829" s="41" t="s">
        <v>4309</v>
      </c>
      <c r="E829" s="41" t="s">
        <v>428</v>
      </c>
      <c r="F829" s="41" t="s">
        <v>1102</v>
      </c>
      <c r="G829" s="6" t="s">
        <v>6607</v>
      </c>
      <c r="H829" s="6" t="s">
        <v>5376</v>
      </c>
      <c r="I829" s="6" t="s">
        <v>5377</v>
      </c>
      <c r="J829" s="6" t="s">
        <v>6608</v>
      </c>
      <c r="K829" s="6">
        <v>240</v>
      </c>
      <c r="L829" s="6">
        <v>96.2</v>
      </c>
      <c r="M829" s="6">
        <v>77</v>
      </c>
      <c r="N829" s="55" t="s">
        <v>368</v>
      </c>
      <c r="O829" s="55"/>
    </row>
    <row r="830" ht="16.05" customHeight="1" spans="1:15">
      <c r="A830" s="6">
        <v>60446</v>
      </c>
      <c r="B830" s="170" t="s">
        <v>6609</v>
      </c>
      <c r="C830" s="41" t="s">
        <v>3450</v>
      </c>
      <c r="D830" s="41" t="s">
        <v>4309</v>
      </c>
      <c r="E830" s="41" t="s">
        <v>428</v>
      </c>
      <c r="F830" s="41" t="s">
        <v>1102</v>
      </c>
      <c r="G830" s="6" t="s">
        <v>6610</v>
      </c>
      <c r="H830" s="6" t="s">
        <v>6610</v>
      </c>
      <c r="I830" s="6" t="s">
        <v>6611</v>
      </c>
      <c r="J830" s="6" t="s">
        <v>6612</v>
      </c>
      <c r="K830" s="6">
        <v>240</v>
      </c>
      <c r="L830" s="6">
        <v>191.94</v>
      </c>
      <c r="M830" s="6">
        <v>78</v>
      </c>
      <c r="N830" s="55" t="s">
        <v>368</v>
      </c>
      <c r="O830" s="55"/>
    </row>
    <row r="831" ht="16.05" customHeight="1" spans="1:15">
      <c r="A831" s="29">
        <v>67604</v>
      </c>
      <c r="B831" s="171" t="s">
        <v>6613</v>
      </c>
      <c r="C831" s="172" t="s">
        <v>3987</v>
      </c>
      <c r="D831" s="172" t="s">
        <v>4808</v>
      </c>
      <c r="E831" s="172" t="s">
        <v>597</v>
      </c>
      <c r="F831" s="172" t="s">
        <v>1141</v>
      </c>
      <c r="G831" s="29" t="s">
        <v>6614</v>
      </c>
      <c r="H831" s="29" t="s">
        <v>256</v>
      </c>
      <c r="I831" s="29" t="s">
        <v>6615</v>
      </c>
      <c r="J831" s="29" t="s">
        <v>6616</v>
      </c>
      <c r="K831" s="29">
        <v>240</v>
      </c>
      <c r="L831" s="29">
        <v>100.83</v>
      </c>
      <c r="M831" s="29">
        <v>79</v>
      </c>
      <c r="N831" s="10" t="s">
        <v>373</v>
      </c>
      <c r="O831" s="55"/>
    </row>
    <row r="832" ht="16.05" customHeight="1" spans="1:15">
      <c r="A832" s="29">
        <v>64434</v>
      </c>
      <c r="B832" s="171" t="s">
        <v>6617</v>
      </c>
      <c r="C832" s="172" t="s">
        <v>3987</v>
      </c>
      <c r="D832" s="172" t="s">
        <v>4808</v>
      </c>
      <c r="E832" s="172" t="s">
        <v>597</v>
      </c>
      <c r="F832" s="172" t="s">
        <v>1141</v>
      </c>
      <c r="G832" s="29" t="s">
        <v>6618</v>
      </c>
      <c r="H832" s="29" t="s">
        <v>4177</v>
      </c>
      <c r="I832" s="29" t="s">
        <v>4178</v>
      </c>
      <c r="J832" s="29" t="s">
        <v>6619</v>
      </c>
      <c r="K832" s="29">
        <v>238</v>
      </c>
      <c r="L832" s="29">
        <v>120.46</v>
      </c>
      <c r="M832" s="29">
        <v>80</v>
      </c>
      <c r="N832" s="10" t="s">
        <v>373</v>
      </c>
      <c r="O832" s="55"/>
    </row>
    <row r="833" ht="16.05" customHeight="1" spans="1:15">
      <c r="A833" s="6">
        <v>60105</v>
      </c>
      <c r="B833" s="170" t="s">
        <v>6620</v>
      </c>
      <c r="C833" s="41" t="s">
        <v>3450</v>
      </c>
      <c r="D833" s="41" t="s">
        <v>4309</v>
      </c>
      <c r="E833" s="41" t="s">
        <v>428</v>
      </c>
      <c r="F833" s="41" t="s">
        <v>1102</v>
      </c>
      <c r="G833" s="6" t="s">
        <v>6621</v>
      </c>
      <c r="H833" s="6" t="s">
        <v>6013</v>
      </c>
      <c r="I833" s="6" t="s">
        <v>6014</v>
      </c>
      <c r="J833" s="6" t="s">
        <v>6622</v>
      </c>
      <c r="K833" s="6">
        <v>230</v>
      </c>
      <c r="L833" s="6">
        <v>138.88</v>
      </c>
      <c r="M833" s="6">
        <v>81</v>
      </c>
      <c r="N833" s="55" t="s">
        <v>368</v>
      </c>
      <c r="O833" s="55"/>
    </row>
    <row r="834" ht="16.05" customHeight="1" spans="1:15">
      <c r="A834" s="29">
        <v>64450</v>
      </c>
      <c r="B834" s="171" t="s">
        <v>6623</v>
      </c>
      <c r="C834" s="172" t="s">
        <v>3987</v>
      </c>
      <c r="D834" s="172" t="s">
        <v>4808</v>
      </c>
      <c r="E834" s="172" t="s">
        <v>597</v>
      </c>
      <c r="F834" s="172" t="s">
        <v>1141</v>
      </c>
      <c r="G834" s="29" t="s">
        <v>6624</v>
      </c>
      <c r="H834" s="29" t="s">
        <v>4177</v>
      </c>
      <c r="I834" s="29" t="s">
        <v>4178</v>
      </c>
      <c r="J834" s="29" t="s">
        <v>6625</v>
      </c>
      <c r="K834" s="29">
        <v>230</v>
      </c>
      <c r="L834" s="29">
        <v>88.44</v>
      </c>
      <c r="M834" s="29">
        <v>82</v>
      </c>
      <c r="N834" s="10" t="s">
        <v>373</v>
      </c>
      <c r="O834" s="55"/>
    </row>
    <row r="835" ht="16.05" customHeight="1" spans="1:15">
      <c r="A835" s="6">
        <v>60358</v>
      </c>
      <c r="B835" s="170" t="s">
        <v>6626</v>
      </c>
      <c r="C835" s="41" t="s">
        <v>3450</v>
      </c>
      <c r="D835" s="41" t="s">
        <v>4309</v>
      </c>
      <c r="E835" s="41" t="s">
        <v>428</v>
      </c>
      <c r="F835" s="41" t="s">
        <v>1102</v>
      </c>
      <c r="G835" s="6" t="s">
        <v>6627</v>
      </c>
      <c r="H835" s="6" t="s">
        <v>6628</v>
      </c>
      <c r="I835" s="6" t="s">
        <v>6629</v>
      </c>
      <c r="J835" s="6" t="s">
        <v>6630</v>
      </c>
      <c r="K835" s="6">
        <v>230</v>
      </c>
      <c r="L835" s="6">
        <v>141.7</v>
      </c>
      <c r="M835" s="6">
        <v>83</v>
      </c>
      <c r="N835" s="55" t="s">
        <v>368</v>
      </c>
      <c r="O835" s="55"/>
    </row>
    <row r="836" ht="16.05" customHeight="1" spans="1:15">
      <c r="A836" s="6">
        <v>60277</v>
      </c>
      <c r="B836" s="170" t="s">
        <v>6631</v>
      </c>
      <c r="C836" s="41" t="s">
        <v>3450</v>
      </c>
      <c r="D836" s="41" t="s">
        <v>4309</v>
      </c>
      <c r="E836" s="41" t="s">
        <v>428</v>
      </c>
      <c r="F836" s="41" t="s">
        <v>1102</v>
      </c>
      <c r="G836" s="6" t="s">
        <v>6632</v>
      </c>
      <c r="H836" s="6" t="s">
        <v>6633</v>
      </c>
      <c r="I836" s="6" t="s">
        <v>4487</v>
      </c>
      <c r="J836" s="6" t="s">
        <v>6634</v>
      </c>
      <c r="K836" s="6">
        <v>230</v>
      </c>
      <c r="L836" s="6">
        <v>360</v>
      </c>
      <c r="M836" s="6">
        <v>84</v>
      </c>
      <c r="N836" s="55" t="s">
        <v>368</v>
      </c>
      <c r="O836" s="55"/>
    </row>
    <row r="837" ht="16.05" customHeight="1" spans="1:15">
      <c r="A837" s="6">
        <v>60101</v>
      </c>
      <c r="B837" s="170" t="s">
        <v>6635</v>
      </c>
      <c r="C837" s="41" t="s">
        <v>3450</v>
      </c>
      <c r="D837" s="41" t="s">
        <v>4309</v>
      </c>
      <c r="E837" s="41" t="s">
        <v>428</v>
      </c>
      <c r="F837" s="41" t="s">
        <v>1102</v>
      </c>
      <c r="G837" s="6" t="s">
        <v>6636</v>
      </c>
      <c r="H837" s="6" t="s">
        <v>6637</v>
      </c>
      <c r="I837" s="6" t="s">
        <v>6638</v>
      </c>
      <c r="J837" s="6" t="s">
        <v>6639</v>
      </c>
      <c r="K837" s="6">
        <v>229</v>
      </c>
      <c r="L837" s="6">
        <v>96.86</v>
      </c>
      <c r="M837" s="6">
        <v>85</v>
      </c>
      <c r="N837" s="55" t="s">
        <v>368</v>
      </c>
      <c r="O837" s="55"/>
    </row>
    <row r="838" ht="16.05" customHeight="1" spans="1:15">
      <c r="A838" s="6">
        <v>60149</v>
      </c>
      <c r="B838" s="170" t="s">
        <v>6640</v>
      </c>
      <c r="C838" s="41" t="s">
        <v>3450</v>
      </c>
      <c r="D838" s="41" t="s">
        <v>4309</v>
      </c>
      <c r="E838" s="41" t="s">
        <v>428</v>
      </c>
      <c r="F838" s="41" t="s">
        <v>1102</v>
      </c>
      <c r="G838" s="6" t="s">
        <v>6641</v>
      </c>
      <c r="H838" s="6" t="s">
        <v>6603</v>
      </c>
      <c r="I838" s="6" t="s">
        <v>6604</v>
      </c>
      <c r="J838" s="6" t="s">
        <v>6642</v>
      </c>
      <c r="K838" s="6">
        <v>225</v>
      </c>
      <c r="L838" s="6">
        <v>139.06</v>
      </c>
      <c r="M838" s="6">
        <v>86</v>
      </c>
      <c r="N838" s="55" t="s">
        <v>368</v>
      </c>
      <c r="O838" s="55"/>
    </row>
    <row r="839" ht="16.05" customHeight="1" spans="1:15">
      <c r="A839" s="6">
        <v>60228</v>
      </c>
      <c r="B839" s="170" t="s">
        <v>6643</v>
      </c>
      <c r="C839" s="41" t="s">
        <v>3450</v>
      </c>
      <c r="D839" s="41" t="s">
        <v>4309</v>
      </c>
      <c r="E839" s="41" t="s">
        <v>428</v>
      </c>
      <c r="F839" s="41" t="s">
        <v>1102</v>
      </c>
      <c r="G839" s="6" t="s">
        <v>6644</v>
      </c>
      <c r="H839" s="6" t="s">
        <v>5376</v>
      </c>
      <c r="I839" s="6" t="s">
        <v>5377</v>
      </c>
      <c r="J839" s="6" t="s">
        <v>6645</v>
      </c>
      <c r="K839" s="6">
        <v>215</v>
      </c>
      <c r="L839" s="6">
        <v>175.15</v>
      </c>
      <c r="M839" s="6">
        <v>87</v>
      </c>
      <c r="N839" s="55" t="s">
        <v>368</v>
      </c>
      <c r="O839" s="55"/>
    </row>
    <row r="840" ht="16.05" customHeight="1" spans="1:15">
      <c r="A840" s="6">
        <v>60153</v>
      </c>
      <c r="B840" s="170" t="s">
        <v>6646</v>
      </c>
      <c r="C840" s="41" t="s">
        <v>3450</v>
      </c>
      <c r="D840" s="41" t="s">
        <v>4309</v>
      </c>
      <c r="E840" s="41" t="s">
        <v>428</v>
      </c>
      <c r="F840" s="41" t="s">
        <v>1102</v>
      </c>
      <c r="G840" s="6" t="s">
        <v>6647</v>
      </c>
      <c r="H840" s="6" t="s">
        <v>6603</v>
      </c>
      <c r="I840" s="6" t="s">
        <v>6648</v>
      </c>
      <c r="J840" s="6" t="s">
        <v>6649</v>
      </c>
      <c r="K840" s="6">
        <v>210</v>
      </c>
      <c r="L840" s="6">
        <v>129.35</v>
      </c>
      <c r="M840" s="6">
        <v>88</v>
      </c>
      <c r="N840" s="55" t="s">
        <v>368</v>
      </c>
      <c r="O840" s="55"/>
    </row>
    <row r="841" ht="16.05" customHeight="1" spans="1:15">
      <c r="A841" s="29">
        <v>64461</v>
      </c>
      <c r="B841" s="171" t="s">
        <v>6650</v>
      </c>
      <c r="C841" s="172" t="s">
        <v>3987</v>
      </c>
      <c r="D841" s="172" t="s">
        <v>4808</v>
      </c>
      <c r="E841" s="172" t="s">
        <v>597</v>
      </c>
      <c r="F841" s="172" t="s">
        <v>1141</v>
      </c>
      <c r="G841" s="29" t="s">
        <v>6651</v>
      </c>
      <c r="H841" s="29" t="s">
        <v>4177</v>
      </c>
      <c r="I841" s="29" t="s">
        <v>4178</v>
      </c>
      <c r="J841" s="29" t="s">
        <v>6652</v>
      </c>
      <c r="K841" s="29">
        <v>210</v>
      </c>
      <c r="L841" s="29">
        <v>149.6</v>
      </c>
      <c r="M841" s="29">
        <v>89</v>
      </c>
      <c r="N841" s="10" t="s">
        <v>373</v>
      </c>
      <c r="O841" s="55"/>
    </row>
    <row r="842" ht="16.05" customHeight="1" spans="1:15">
      <c r="A842" s="29">
        <v>64420</v>
      </c>
      <c r="B842" s="171" t="s">
        <v>6653</v>
      </c>
      <c r="C842" s="172" t="s">
        <v>3987</v>
      </c>
      <c r="D842" s="172" t="s">
        <v>4808</v>
      </c>
      <c r="E842" s="172" t="s">
        <v>597</v>
      </c>
      <c r="F842" s="172" t="s">
        <v>1141</v>
      </c>
      <c r="G842" s="29" t="s">
        <v>6654</v>
      </c>
      <c r="H842" s="29" t="s">
        <v>4177</v>
      </c>
      <c r="I842" s="29" t="s">
        <v>4178</v>
      </c>
      <c r="J842" s="29" t="s">
        <v>6655</v>
      </c>
      <c r="K842" s="29">
        <v>209</v>
      </c>
      <c r="L842" s="29">
        <v>152.21</v>
      </c>
      <c r="M842" s="29">
        <v>90</v>
      </c>
      <c r="N842" s="10" t="s">
        <v>373</v>
      </c>
      <c r="O842" s="55"/>
    </row>
    <row r="843" ht="16.05" customHeight="1" spans="1:15">
      <c r="A843" s="29">
        <v>64528</v>
      </c>
      <c r="B843" s="171" t="s">
        <v>6656</v>
      </c>
      <c r="C843" s="172" t="s">
        <v>3987</v>
      </c>
      <c r="D843" s="172" t="s">
        <v>4808</v>
      </c>
      <c r="E843" s="172" t="s">
        <v>597</v>
      </c>
      <c r="F843" s="172" t="s">
        <v>1141</v>
      </c>
      <c r="G843" s="29" t="s">
        <v>6657</v>
      </c>
      <c r="H843" s="29" t="s">
        <v>4177</v>
      </c>
      <c r="I843" s="29" t="s">
        <v>4178</v>
      </c>
      <c r="J843" s="29" t="s">
        <v>6658</v>
      </c>
      <c r="K843" s="29">
        <v>209</v>
      </c>
      <c r="L843" s="29">
        <v>138.24</v>
      </c>
      <c r="M843" s="29">
        <v>91</v>
      </c>
      <c r="N843" s="10" t="s">
        <v>373</v>
      </c>
      <c r="O843" s="55"/>
    </row>
    <row r="844" ht="16.05" customHeight="1" spans="1:15">
      <c r="A844" s="6">
        <v>61578</v>
      </c>
      <c r="B844" s="170" t="s">
        <v>6659</v>
      </c>
      <c r="C844" s="41" t="s">
        <v>3450</v>
      </c>
      <c r="D844" s="41" t="s">
        <v>4309</v>
      </c>
      <c r="E844" s="41" t="s">
        <v>428</v>
      </c>
      <c r="F844" s="41" t="s">
        <v>1102</v>
      </c>
      <c r="G844" s="6" t="s">
        <v>6660</v>
      </c>
      <c r="H844" s="6" t="s">
        <v>6515</v>
      </c>
      <c r="I844" s="6" t="s">
        <v>6516</v>
      </c>
      <c r="J844" s="6" t="s">
        <v>6661</v>
      </c>
      <c r="K844" s="6">
        <v>208</v>
      </c>
      <c r="L844" s="6">
        <v>70.8</v>
      </c>
      <c r="M844" s="6">
        <v>92</v>
      </c>
      <c r="N844" s="55" t="s">
        <v>368</v>
      </c>
      <c r="O844" s="55"/>
    </row>
    <row r="845" ht="16.05" customHeight="1" spans="1:15">
      <c r="A845" s="6">
        <v>61244</v>
      </c>
      <c r="B845" s="170" t="s">
        <v>6662</v>
      </c>
      <c r="C845" s="41" t="s">
        <v>3450</v>
      </c>
      <c r="D845" s="41" t="s">
        <v>4309</v>
      </c>
      <c r="E845" s="41" t="s">
        <v>428</v>
      </c>
      <c r="F845" s="41" t="s">
        <v>1102</v>
      </c>
      <c r="G845" s="6" t="s">
        <v>6663</v>
      </c>
      <c r="H845" s="6" t="s">
        <v>6536</v>
      </c>
      <c r="I845" s="6" t="s">
        <v>6664</v>
      </c>
      <c r="J845" s="6" t="s">
        <v>6665</v>
      </c>
      <c r="K845" s="6">
        <v>208</v>
      </c>
      <c r="L845" s="6">
        <v>73.63</v>
      </c>
      <c r="M845" s="6">
        <v>93</v>
      </c>
      <c r="N845" s="55" t="s">
        <v>368</v>
      </c>
      <c r="O845" s="55"/>
    </row>
    <row r="846" ht="16.05" customHeight="1" spans="1:15">
      <c r="A846" s="29">
        <v>67440</v>
      </c>
      <c r="B846" s="171" t="s">
        <v>6666</v>
      </c>
      <c r="C846" s="172" t="s">
        <v>3987</v>
      </c>
      <c r="D846" s="172" t="s">
        <v>4808</v>
      </c>
      <c r="E846" s="172" t="s">
        <v>597</v>
      </c>
      <c r="F846" s="172" t="s">
        <v>1141</v>
      </c>
      <c r="G846" s="29" t="s">
        <v>6667</v>
      </c>
      <c r="H846" s="29" t="s">
        <v>256</v>
      </c>
      <c r="I846" s="29" t="s">
        <v>261</v>
      </c>
      <c r="J846" s="29" t="s">
        <v>6668</v>
      </c>
      <c r="K846" s="29">
        <v>204</v>
      </c>
      <c r="L846" s="29">
        <v>57.78</v>
      </c>
      <c r="M846" s="29">
        <v>94</v>
      </c>
      <c r="N846" s="10" t="s">
        <v>373</v>
      </c>
      <c r="O846" s="55"/>
    </row>
    <row r="847" ht="16.05" customHeight="1" spans="1:15">
      <c r="A847" s="29">
        <v>67450</v>
      </c>
      <c r="B847" s="171" t="s">
        <v>6669</v>
      </c>
      <c r="C847" s="172" t="s">
        <v>3987</v>
      </c>
      <c r="D847" s="172" t="s">
        <v>4808</v>
      </c>
      <c r="E847" s="172" t="s">
        <v>597</v>
      </c>
      <c r="F847" s="172" t="s">
        <v>1141</v>
      </c>
      <c r="G847" s="29" t="s">
        <v>6670</v>
      </c>
      <c r="H847" s="29" t="s">
        <v>256</v>
      </c>
      <c r="I847" s="29" t="s">
        <v>261</v>
      </c>
      <c r="J847" s="29" t="s">
        <v>6671</v>
      </c>
      <c r="K847" s="29">
        <v>204</v>
      </c>
      <c r="L847" s="29">
        <v>97.97</v>
      </c>
      <c r="M847" s="29">
        <v>95</v>
      </c>
      <c r="N847" s="10" t="s">
        <v>373</v>
      </c>
      <c r="O847" s="55"/>
    </row>
    <row r="848" ht="16.05" customHeight="1" spans="1:15">
      <c r="A848" s="29">
        <v>64479</v>
      </c>
      <c r="B848" s="171" t="s">
        <v>6672</v>
      </c>
      <c r="C848" s="172" t="s">
        <v>3987</v>
      </c>
      <c r="D848" s="172" t="s">
        <v>4808</v>
      </c>
      <c r="E848" s="172" t="s">
        <v>597</v>
      </c>
      <c r="F848" s="172" t="s">
        <v>1141</v>
      </c>
      <c r="G848" s="29" t="s">
        <v>6673</v>
      </c>
      <c r="H848" s="29" t="s">
        <v>4177</v>
      </c>
      <c r="I848" s="29" t="s">
        <v>4178</v>
      </c>
      <c r="J848" s="29" t="s">
        <v>6674</v>
      </c>
      <c r="K848" s="29">
        <v>199</v>
      </c>
      <c r="L848" s="29">
        <v>260.75</v>
      </c>
      <c r="M848" s="29">
        <v>96</v>
      </c>
      <c r="N848" s="10" t="s">
        <v>373</v>
      </c>
      <c r="O848" s="55"/>
    </row>
    <row r="849" ht="16.05" customHeight="1" spans="1:15">
      <c r="A849" s="6">
        <v>60258</v>
      </c>
      <c r="B849" s="170" t="s">
        <v>6675</v>
      </c>
      <c r="C849" s="41" t="s">
        <v>3450</v>
      </c>
      <c r="D849" s="41" t="s">
        <v>4309</v>
      </c>
      <c r="E849" s="41" t="s">
        <v>428</v>
      </c>
      <c r="F849" s="41" t="s">
        <v>1102</v>
      </c>
      <c r="G849" s="6" t="s">
        <v>6676</v>
      </c>
      <c r="H849" s="6" t="s">
        <v>5494</v>
      </c>
      <c r="I849" s="6" t="s">
        <v>4953</v>
      </c>
      <c r="J849" s="6" t="s">
        <v>6677</v>
      </c>
      <c r="K849" s="6">
        <v>198</v>
      </c>
      <c r="L849" s="6">
        <v>67.6</v>
      </c>
      <c r="M849" s="6">
        <v>97</v>
      </c>
      <c r="N849" s="55" t="s">
        <v>368</v>
      </c>
      <c r="O849" s="55"/>
    </row>
    <row r="850" ht="16.05" customHeight="1" spans="1:15">
      <c r="A850" s="6">
        <v>60970</v>
      </c>
      <c r="B850" s="170" t="s">
        <v>6678</v>
      </c>
      <c r="C850" s="41" t="s">
        <v>3450</v>
      </c>
      <c r="D850" s="41" t="s">
        <v>4309</v>
      </c>
      <c r="E850" s="41" t="s">
        <v>428</v>
      </c>
      <c r="F850" s="41" t="s">
        <v>1102</v>
      </c>
      <c r="G850" s="6" t="s">
        <v>6679</v>
      </c>
      <c r="H850" s="6" t="s">
        <v>6680</v>
      </c>
      <c r="I850" s="6" t="s">
        <v>4110</v>
      </c>
      <c r="J850" s="6" t="s">
        <v>6681</v>
      </c>
      <c r="K850" s="6">
        <v>188</v>
      </c>
      <c r="L850" s="6">
        <v>122.4</v>
      </c>
      <c r="M850" s="6">
        <v>98</v>
      </c>
      <c r="N850" s="55" t="s">
        <v>368</v>
      </c>
      <c r="O850" s="55"/>
    </row>
    <row r="851" ht="16.05" customHeight="1" spans="1:15">
      <c r="A851" s="15">
        <v>61811</v>
      </c>
      <c r="B851" s="177" t="s">
        <v>6682</v>
      </c>
      <c r="C851" s="163" t="s">
        <v>3450</v>
      </c>
      <c r="D851" s="163" t="s">
        <v>4309</v>
      </c>
      <c r="E851" s="163" t="s">
        <v>428</v>
      </c>
      <c r="F851" s="163" t="s">
        <v>1102</v>
      </c>
      <c r="G851" s="15" t="s">
        <v>6683</v>
      </c>
      <c r="H851" s="15" t="s">
        <v>6573</v>
      </c>
      <c r="I851" s="15" t="s">
        <v>1475</v>
      </c>
      <c r="J851" s="15" t="s">
        <v>6684</v>
      </c>
      <c r="K851" s="15">
        <v>177</v>
      </c>
      <c r="L851" s="15">
        <v>129.23</v>
      </c>
      <c r="M851" s="15">
        <v>99</v>
      </c>
      <c r="N851" s="55" t="s">
        <v>368</v>
      </c>
      <c r="O851" s="55"/>
    </row>
    <row r="852" ht="16.05" customHeight="1" spans="1:15">
      <c r="A852" s="6">
        <v>61334</v>
      </c>
      <c r="B852" s="170" t="s">
        <v>6685</v>
      </c>
      <c r="C852" s="41" t="s">
        <v>3450</v>
      </c>
      <c r="D852" s="41" t="s">
        <v>4309</v>
      </c>
      <c r="E852" s="41" t="s">
        <v>428</v>
      </c>
      <c r="F852" s="41" t="s">
        <v>1102</v>
      </c>
      <c r="G852" s="6" t="s">
        <v>6686</v>
      </c>
      <c r="H852" s="6" t="s">
        <v>188</v>
      </c>
      <c r="I852" s="6" t="s">
        <v>4753</v>
      </c>
      <c r="J852" s="6" t="s">
        <v>6687</v>
      </c>
      <c r="K852" s="6">
        <v>177</v>
      </c>
      <c r="L852" s="6">
        <v>195.22</v>
      </c>
      <c r="M852" s="6">
        <v>100</v>
      </c>
      <c r="N852" s="55" t="s">
        <v>368</v>
      </c>
      <c r="O852" s="55"/>
    </row>
    <row r="853" ht="16.05" customHeight="1" spans="1:15">
      <c r="A853" s="29">
        <v>64521</v>
      </c>
      <c r="B853" s="171" t="s">
        <v>6688</v>
      </c>
      <c r="C853" s="172" t="s">
        <v>3987</v>
      </c>
      <c r="D853" s="172" t="s">
        <v>4808</v>
      </c>
      <c r="E853" s="172" t="s">
        <v>597</v>
      </c>
      <c r="F853" s="172" t="s">
        <v>1141</v>
      </c>
      <c r="G853" s="29" t="s">
        <v>6689</v>
      </c>
      <c r="H853" s="29" t="s">
        <v>4177</v>
      </c>
      <c r="I853" s="29" t="s">
        <v>4178</v>
      </c>
      <c r="J853" s="29" t="s">
        <v>6690</v>
      </c>
      <c r="K853" s="29">
        <v>175</v>
      </c>
      <c r="L853" s="29">
        <v>123.24</v>
      </c>
      <c r="M853" s="29">
        <v>101</v>
      </c>
      <c r="N853" s="10" t="s">
        <v>373</v>
      </c>
      <c r="O853" s="55"/>
    </row>
    <row r="854" ht="16.05" customHeight="1" spans="1:15">
      <c r="A854" s="29">
        <v>91164</v>
      </c>
      <c r="B854" s="171" t="s">
        <v>6691</v>
      </c>
      <c r="C854" s="172" t="s">
        <v>3987</v>
      </c>
      <c r="D854" s="172" t="s">
        <v>4808</v>
      </c>
      <c r="E854" s="172" t="s">
        <v>597</v>
      </c>
      <c r="F854" s="172" t="s">
        <v>1141</v>
      </c>
      <c r="G854" s="29" t="s">
        <v>6692</v>
      </c>
      <c r="H854" s="29" t="s">
        <v>4177</v>
      </c>
      <c r="I854" s="29" t="s">
        <v>4178</v>
      </c>
      <c r="J854" s="29" t="s">
        <v>6693</v>
      </c>
      <c r="K854" s="29">
        <v>145</v>
      </c>
      <c r="L854" s="29">
        <v>160.76</v>
      </c>
      <c r="M854" s="29">
        <v>102</v>
      </c>
      <c r="N854" s="10" t="s">
        <v>373</v>
      </c>
      <c r="O854" s="55"/>
    </row>
    <row r="855" ht="16.05" customHeight="1" spans="1:15">
      <c r="A855" s="29">
        <v>64498</v>
      </c>
      <c r="B855" s="171" t="s">
        <v>6694</v>
      </c>
      <c r="C855" s="172" t="s">
        <v>3987</v>
      </c>
      <c r="D855" s="172" t="s">
        <v>4808</v>
      </c>
      <c r="E855" s="172" t="s">
        <v>597</v>
      </c>
      <c r="F855" s="172" t="s">
        <v>1141</v>
      </c>
      <c r="G855" s="29" t="s">
        <v>6695</v>
      </c>
      <c r="H855" s="29" t="s">
        <v>4177</v>
      </c>
      <c r="I855" s="29" t="s">
        <v>4178</v>
      </c>
      <c r="J855" s="29" t="s">
        <v>6696</v>
      </c>
      <c r="K855" s="29">
        <v>144</v>
      </c>
      <c r="L855" s="29">
        <v>117.63</v>
      </c>
      <c r="M855" s="29">
        <v>103</v>
      </c>
      <c r="N855" s="10" t="s">
        <v>373</v>
      </c>
      <c r="O855" s="55"/>
    </row>
    <row r="856" ht="16.05" customHeight="1" spans="1:15">
      <c r="A856" s="29">
        <v>64536</v>
      </c>
      <c r="B856" s="171" t="s">
        <v>6697</v>
      </c>
      <c r="C856" s="172" t="s">
        <v>3987</v>
      </c>
      <c r="D856" s="172" t="s">
        <v>4808</v>
      </c>
      <c r="E856" s="172" t="s">
        <v>597</v>
      </c>
      <c r="F856" s="172" t="s">
        <v>1141</v>
      </c>
      <c r="G856" s="29" t="s">
        <v>6698</v>
      </c>
      <c r="H856" s="29" t="s">
        <v>4177</v>
      </c>
      <c r="I856" s="29" t="s">
        <v>4178</v>
      </c>
      <c r="J856" s="29" t="s">
        <v>6699</v>
      </c>
      <c r="K856" s="29">
        <v>139</v>
      </c>
      <c r="L856" s="29">
        <v>123.12</v>
      </c>
      <c r="M856" s="29">
        <v>104</v>
      </c>
      <c r="N856" s="10" t="s">
        <v>373</v>
      </c>
      <c r="O856" s="55"/>
    </row>
    <row r="857" ht="16.05" customHeight="1" spans="1:15">
      <c r="A857" s="29">
        <v>64402</v>
      </c>
      <c r="B857" s="171" t="s">
        <v>6700</v>
      </c>
      <c r="C857" s="172" t="s">
        <v>3987</v>
      </c>
      <c r="D857" s="172" t="s">
        <v>4808</v>
      </c>
      <c r="E857" s="172" t="s">
        <v>597</v>
      </c>
      <c r="F857" s="172" t="s">
        <v>1141</v>
      </c>
      <c r="G857" s="29" t="s">
        <v>6701</v>
      </c>
      <c r="H857" s="29" t="s">
        <v>4177</v>
      </c>
      <c r="I857" s="29" t="s">
        <v>4178</v>
      </c>
      <c r="J857" s="29" t="s">
        <v>6702</v>
      </c>
      <c r="K857" s="29">
        <v>122</v>
      </c>
      <c r="L857" s="29">
        <v>24.03</v>
      </c>
      <c r="M857" s="29">
        <v>105</v>
      </c>
      <c r="N857" s="10" t="s">
        <v>373</v>
      </c>
      <c r="O857" s="55"/>
    </row>
    <row r="858" ht="16.05" customHeight="1" spans="1:15">
      <c r="A858" s="6">
        <v>60322</v>
      </c>
      <c r="B858" s="170" t="s">
        <v>6703</v>
      </c>
      <c r="C858" s="41" t="s">
        <v>3450</v>
      </c>
      <c r="D858" s="41" t="s">
        <v>4309</v>
      </c>
      <c r="E858" s="41" t="s">
        <v>428</v>
      </c>
      <c r="F858" s="41" t="s">
        <v>1102</v>
      </c>
      <c r="G858" s="6" t="s">
        <v>6704</v>
      </c>
      <c r="H858" s="6" t="s">
        <v>6705</v>
      </c>
      <c r="I858" s="6" t="s">
        <v>6706</v>
      </c>
      <c r="J858" s="6" t="s">
        <v>6707</v>
      </c>
      <c r="K858" s="6">
        <v>122</v>
      </c>
      <c r="L858" s="6">
        <v>36.24</v>
      </c>
      <c r="M858" s="6">
        <v>106</v>
      </c>
      <c r="N858" s="55" t="s">
        <v>368</v>
      </c>
      <c r="O858" s="55"/>
    </row>
    <row r="859" ht="16.05" customHeight="1" spans="1:15">
      <c r="A859" s="29">
        <v>64559</v>
      </c>
      <c r="B859" s="171" t="s">
        <v>6708</v>
      </c>
      <c r="C859" s="172" t="s">
        <v>3987</v>
      </c>
      <c r="D859" s="172" t="s">
        <v>4808</v>
      </c>
      <c r="E859" s="172" t="s">
        <v>597</v>
      </c>
      <c r="F859" s="172" t="s">
        <v>1141</v>
      </c>
      <c r="G859" s="29" t="s">
        <v>6709</v>
      </c>
      <c r="H859" s="29" t="s">
        <v>4177</v>
      </c>
      <c r="I859" s="29" t="s">
        <v>4178</v>
      </c>
      <c r="J859" s="29" t="s">
        <v>6710</v>
      </c>
      <c r="K859" s="29">
        <v>117</v>
      </c>
      <c r="L859" s="29">
        <v>45.12</v>
      </c>
      <c r="M859" s="29">
        <v>107</v>
      </c>
      <c r="N859" s="10" t="s">
        <v>373</v>
      </c>
      <c r="O859" s="55"/>
    </row>
    <row r="860" ht="16.05" customHeight="1" spans="1:15">
      <c r="A860" s="6">
        <v>60412</v>
      </c>
      <c r="B860" s="170" t="s">
        <v>6711</v>
      </c>
      <c r="C860" s="41" t="s">
        <v>3450</v>
      </c>
      <c r="D860" s="41" t="s">
        <v>4309</v>
      </c>
      <c r="E860" s="41" t="s">
        <v>428</v>
      </c>
      <c r="F860" s="41" t="s">
        <v>1102</v>
      </c>
      <c r="G860" s="6" t="s">
        <v>6712</v>
      </c>
      <c r="H860" s="6" t="s">
        <v>6577</v>
      </c>
      <c r="I860" s="6" t="s">
        <v>6713</v>
      </c>
      <c r="J860" s="6" t="s">
        <v>6714</v>
      </c>
      <c r="K860" s="6">
        <v>112</v>
      </c>
      <c r="L860" s="6">
        <v>104.86</v>
      </c>
      <c r="M860" s="6">
        <v>108</v>
      </c>
      <c r="N860" s="55" t="s">
        <v>368</v>
      </c>
      <c r="O860" s="55"/>
    </row>
    <row r="861" ht="16.05" customHeight="1" spans="1:15">
      <c r="A861" s="6">
        <v>61906</v>
      </c>
      <c r="B861" s="170" t="s">
        <v>263</v>
      </c>
      <c r="C861" s="41" t="s">
        <v>3450</v>
      </c>
      <c r="D861" s="41" t="s">
        <v>4309</v>
      </c>
      <c r="E861" s="41" t="s">
        <v>428</v>
      </c>
      <c r="F861" s="41" t="s">
        <v>1102</v>
      </c>
      <c r="G861" s="6" t="s">
        <v>264</v>
      </c>
      <c r="H861" s="6" t="s">
        <v>264</v>
      </c>
      <c r="I861" s="6" t="s">
        <v>265</v>
      </c>
      <c r="J861" s="6" t="s">
        <v>266</v>
      </c>
      <c r="K861" s="6">
        <v>112</v>
      </c>
      <c r="L861" s="6">
        <v>169.68</v>
      </c>
      <c r="M861" s="6">
        <v>109</v>
      </c>
      <c r="N861" s="55" t="s">
        <v>368</v>
      </c>
      <c r="O861" s="55"/>
    </row>
    <row r="862" ht="16.05" customHeight="1" spans="1:15">
      <c r="A862" s="6">
        <v>62192</v>
      </c>
      <c r="B862" s="170" t="s">
        <v>6715</v>
      </c>
      <c r="C862" s="41" t="s">
        <v>3450</v>
      </c>
      <c r="D862" s="41" t="s">
        <v>4309</v>
      </c>
      <c r="E862" s="41" t="s">
        <v>428</v>
      </c>
      <c r="F862" s="41" t="s">
        <v>1102</v>
      </c>
      <c r="G862" s="6" t="s">
        <v>6716</v>
      </c>
      <c r="H862" s="6" t="s">
        <v>6717</v>
      </c>
      <c r="I862" s="6" t="s">
        <v>5667</v>
      </c>
      <c r="J862" s="6" t="s">
        <v>6718</v>
      </c>
      <c r="K862" s="6">
        <v>111</v>
      </c>
      <c r="L862" s="6">
        <v>56.84</v>
      </c>
      <c r="M862" s="6">
        <v>110</v>
      </c>
      <c r="N862" s="55" t="s">
        <v>368</v>
      </c>
      <c r="O862" s="55"/>
    </row>
    <row r="863" ht="16.05" customHeight="1" spans="1:15">
      <c r="A863" s="6">
        <v>60141</v>
      </c>
      <c r="B863" s="170" t="s">
        <v>6719</v>
      </c>
      <c r="C863" s="41" t="s">
        <v>3450</v>
      </c>
      <c r="D863" s="41" t="s">
        <v>4309</v>
      </c>
      <c r="E863" s="41" t="s">
        <v>428</v>
      </c>
      <c r="F863" s="41" t="s">
        <v>1102</v>
      </c>
      <c r="G863" s="6" t="s">
        <v>6720</v>
      </c>
      <c r="H863" s="6" t="s">
        <v>6603</v>
      </c>
      <c r="I863" s="6" t="s">
        <v>6648</v>
      </c>
      <c r="J863" s="6" t="s">
        <v>6721</v>
      </c>
      <c r="K863" s="6">
        <v>75</v>
      </c>
      <c r="L863" s="6">
        <v>174.67</v>
      </c>
      <c r="M863" s="6">
        <v>111</v>
      </c>
      <c r="N863" s="55" t="s">
        <v>368</v>
      </c>
      <c r="O863" s="55"/>
    </row>
    <row r="864" ht="16.05" customHeight="1" spans="1:15">
      <c r="A864" s="41"/>
      <c r="B864" s="170"/>
      <c r="C864" s="41"/>
      <c r="D864" s="41"/>
      <c r="E864" s="41"/>
      <c r="F864" s="41"/>
      <c r="G864" s="6"/>
      <c r="H864" s="6"/>
      <c r="I864" s="6"/>
      <c r="J864" s="6"/>
      <c r="K864" s="6"/>
      <c r="L864" s="6"/>
      <c r="M864" s="6"/>
      <c r="N864" s="55"/>
      <c r="O864" s="55"/>
    </row>
    <row r="865" ht="16.05" customHeight="1" spans="1:15">
      <c r="A865" s="6">
        <v>56046</v>
      </c>
      <c r="B865" s="170" t="s">
        <v>6722</v>
      </c>
      <c r="C865" s="41" t="s">
        <v>3450</v>
      </c>
      <c r="D865" s="41" t="s">
        <v>6723</v>
      </c>
      <c r="E865" s="41" t="s">
        <v>1101</v>
      </c>
      <c r="F865" s="41" t="s">
        <v>1102</v>
      </c>
      <c r="G865" s="6" t="s">
        <v>6724</v>
      </c>
      <c r="H865" s="6" t="s">
        <v>952</v>
      </c>
      <c r="I865" s="6" t="s">
        <v>953</v>
      </c>
      <c r="J865" s="6" t="s">
        <v>6725</v>
      </c>
      <c r="K865" s="6">
        <v>820</v>
      </c>
      <c r="L865" s="6">
        <v>249.37</v>
      </c>
      <c r="M865" s="6">
        <v>1</v>
      </c>
      <c r="N865" s="9" t="s">
        <v>298</v>
      </c>
      <c r="O865" s="55" t="s">
        <v>299</v>
      </c>
    </row>
    <row r="866" ht="16.05" customHeight="1" spans="1:15">
      <c r="A866" s="6">
        <v>50508</v>
      </c>
      <c r="B866" s="170" t="s">
        <v>6726</v>
      </c>
      <c r="C866" s="41" t="s">
        <v>3450</v>
      </c>
      <c r="D866" s="41" t="s">
        <v>6723</v>
      </c>
      <c r="E866" s="41" t="s">
        <v>1101</v>
      </c>
      <c r="F866" s="41" t="s">
        <v>1102</v>
      </c>
      <c r="G866" s="6" t="s">
        <v>6727</v>
      </c>
      <c r="H866" s="6" t="s">
        <v>6728</v>
      </c>
      <c r="I866" s="6" t="s">
        <v>6337</v>
      </c>
      <c r="J866" s="6" t="s">
        <v>6729</v>
      </c>
      <c r="K866" s="6">
        <v>740</v>
      </c>
      <c r="L866" s="6">
        <v>345.08</v>
      </c>
      <c r="M866" s="6">
        <v>2</v>
      </c>
      <c r="N866" s="9" t="s">
        <v>311</v>
      </c>
      <c r="O866" s="55" t="s">
        <v>299</v>
      </c>
    </row>
    <row r="867" ht="16.05" customHeight="1" spans="1:15">
      <c r="A867" s="6">
        <v>50483</v>
      </c>
      <c r="B867" s="170" t="s">
        <v>6730</v>
      </c>
      <c r="C867" s="41" t="s">
        <v>3450</v>
      </c>
      <c r="D867" s="41" t="s">
        <v>6723</v>
      </c>
      <c r="E867" s="41" t="s">
        <v>1101</v>
      </c>
      <c r="F867" s="41" t="s">
        <v>1102</v>
      </c>
      <c r="G867" s="6" t="s">
        <v>6731</v>
      </c>
      <c r="H867" s="6" t="s">
        <v>6336</v>
      </c>
      <c r="I867" s="6" t="s">
        <v>6346</v>
      </c>
      <c r="J867" s="6" t="s">
        <v>6732</v>
      </c>
      <c r="K867" s="6">
        <v>730</v>
      </c>
      <c r="L867" s="6">
        <v>331.41</v>
      </c>
      <c r="M867" s="6">
        <v>3</v>
      </c>
      <c r="N867" s="9" t="s">
        <v>322</v>
      </c>
      <c r="O867" s="55" t="s">
        <v>299</v>
      </c>
    </row>
    <row r="868" ht="16.05" customHeight="1" spans="1:15">
      <c r="A868" s="6">
        <v>52552</v>
      </c>
      <c r="B868" s="170" t="s">
        <v>6733</v>
      </c>
      <c r="C868" s="41" t="s">
        <v>3450</v>
      </c>
      <c r="D868" s="41" t="s">
        <v>6723</v>
      </c>
      <c r="E868" s="41" t="s">
        <v>1101</v>
      </c>
      <c r="F868" s="41" t="s">
        <v>1102</v>
      </c>
      <c r="G868" s="6" t="s">
        <v>6734</v>
      </c>
      <c r="H868" s="6" t="s">
        <v>6735</v>
      </c>
      <c r="I868" s="6" t="s">
        <v>6736</v>
      </c>
      <c r="J868" s="6" t="s">
        <v>6737</v>
      </c>
      <c r="K868" s="6">
        <v>730</v>
      </c>
      <c r="L868" s="6">
        <v>357.53</v>
      </c>
      <c r="M868" s="6">
        <v>4</v>
      </c>
      <c r="N868" s="10" t="s">
        <v>333</v>
      </c>
      <c r="O868" s="55"/>
    </row>
    <row r="869" ht="16.05" customHeight="1" spans="1:15">
      <c r="A869" s="6">
        <v>56027</v>
      </c>
      <c r="B869" s="170" t="s">
        <v>6738</v>
      </c>
      <c r="C869" s="41" t="s">
        <v>3450</v>
      </c>
      <c r="D869" s="41" t="s">
        <v>6723</v>
      </c>
      <c r="E869" s="41" t="s">
        <v>1101</v>
      </c>
      <c r="F869" s="41" t="s">
        <v>1102</v>
      </c>
      <c r="G869" s="6" t="s">
        <v>6739</v>
      </c>
      <c r="H869" s="6" t="s">
        <v>952</v>
      </c>
      <c r="I869" s="6" t="s">
        <v>1724</v>
      </c>
      <c r="J869" s="6" t="s">
        <v>6740</v>
      </c>
      <c r="K869" s="6">
        <v>520</v>
      </c>
      <c r="L869" s="6">
        <v>360</v>
      </c>
      <c r="M869" s="6">
        <v>5</v>
      </c>
      <c r="N869" s="10" t="s">
        <v>333</v>
      </c>
      <c r="O869" s="55"/>
    </row>
    <row r="870" ht="16.05" customHeight="1" spans="1:15">
      <c r="A870" s="6">
        <v>51973</v>
      </c>
      <c r="B870" s="170" t="s">
        <v>6741</v>
      </c>
      <c r="C870" s="41" t="s">
        <v>3450</v>
      </c>
      <c r="D870" s="41" t="s">
        <v>6723</v>
      </c>
      <c r="E870" s="41" t="s">
        <v>1101</v>
      </c>
      <c r="F870" s="41" t="s">
        <v>1102</v>
      </c>
      <c r="G870" s="6" t="s">
        <v>6742</v>
      </c>
      <c r="H870" s="6" t="s">
        <v>6743</v>
      </c>
      <c r="I870" s="6" t="s">
        <v>6744</v>
      </c>
      <c r="J870" s="6" t="s">
        <v>6745</v>
      </c>
      <c r="K870" s="6">
        <v>510</v>
      </c>
      <c r="L870" s="6">
        <v>360</v>
      </c>
      <c r="M870" s="6">
        <v>6</v>
      </c>
      <c r="N870" s="10" t="s">
        <v>333</v>
      </c>
      <c r="O870" s="55"/>
    </row>
    <row r="871" ht="16.05" customHeight="1" spans="1:15">
      <c r="A871" s="6">
        <v>54091</v>
      </c>
      <c r="B871" s="170" t="s">
        <v>6746</v>
      </c>
      <c r="C871" s="41" t="s">
        <v>3450</v>
      </c>
      <c r="D871" s="41" t="s">
        <v>6723</v>
      </c>
      <c r="E871" s="41" t="s">
        <v>1101</v>
      </c>
      <c r="F871" s="41" t="s">
        <v>1102</v>
      </c>
      <c r="G871" s="6" t="s">
        <v>6747</v>
      </c>
      <c r="H871" s="6" t="s">
        <v>6748</v>
      </c>
      <c r="I871" s="6" t="s">
        <v>6749</v>
      </c>
      <c r="J871" s="6" t="s">
        <v>6750</v>
      </c>
      <c r="K871" s="6">
        <v>490</v>
      </c>
      <c r="L871" s="6">
        <v>347.75</v>
      </c>
      <c r="M871" s="6">
        <v>7</v>
      </c>
      <c r="N871" s="10" t="s">
        <v>333</v>
      </c>
      <c r="O871" s="55"/>
    </row>
    <row r="872" ht="16.05" customHeight="1" spans="1:15">
      <c r="A872" s="6">
        <v>47872</v>
      </c>
      <c r="B872" s="170" t="s">
        <v>6751</v>
      </c>
      <c r="C872" s="41" t="s">
        <v>3450</v>
      </c>
      <c r="D872" s="41" t="s">
        <v>6723</v>
      </c>
      <c r="E872" s="41" t="s">
        <v>1101</v>
      </c>
      <c r="F872" s="41" t="s">
        <v>1102</v>
      </c>
      <c r="G872" s="6" t="s">
        <v>6752</v>
      </c>
      <c r="H872" s="6" t="s">
        <v>5258</v>
      </c>
      <c r="I872" s="6" t="s">
        <v>5623</v>
      </c>
      <c r="J872" s="6" t="s">
        <v>6753</v>
      </c>
      <c r="K872" s="6">
        <v>480</v>
      </c>
      <c r="L872" s="6">
        <v>360</v>
      </c>
      <c r="M872" s="6">
        <v>8</v>
      </c>
      <c r="N872" s="10" t="s">
        <v>333</v>
      </c>
      <c r="O872" s="55"/>
    </row>
    <row r="873" ht="16.05" customHeight="1" spans="1:15">
      <c r="A873" s="6">
        <v>51037</v>
      </c>
      <c r="B873" s="170" t="s">
        <v>6754</v>
      </c>
      <c r="C873" s="41" t="s">
        <v>3450</v>
      </c>
      <c r="D873" s="41" t="s">
        <v>6723</v>
      </c>
      <c r="E873" s="41" t="s">
        <v>1101</v>
      </c>
      <c r="F873" s="41" t="s">
        <v>1102</v>
      </c>
      <c r="G873" s="6" t="s">
        <v>6755</v>
      </c>
      <c r="H873" s="6" t="s">
        <v>6756</v>
      </c>
      <c r="I873" s="6" t="s">
        <v>6757</v>
      </c>
      <c r="J873" s="6" t="s">
        <v>6758</v>
      </c>
      <c r="K873" s="6">
        <v>450</v>
      </c>
      <c r="L873" s="6">
        <v>356.75</v>
      </c>
      <c r="M873" s="6">
        <v>9</v>
      </c>
      <c r="N873" s="55" t="s">
        <v>368</v>
      </c>
      <c r="O873" s="55"/>
    </row>
    <row r="874" ht="16.05" customHeight="1" spans="1:15">
      <c r="A874" s="6">
        <v>52832</v>
      </c>
      <c r="B874" s="170" t="s">
        <v>6759</v>
      </c>
      <c r="C874" s="41" t="s">
        <v>3450</v>
      </c>
      <c r="D874" s="41" t="s">
        <v>6723</v>
      </c>
      <c r="E874" s="41" t="s">
        <v>1101</v>
      </c>
      <c r="F874" s="41" t="s">
        <v>1102</v>
      </c>
      <c r="G874" s="6" t="s">
        <v>6760</v>
      </c>
      <c r="H874" s="6" t="s">
        <v>6761</v>
      </c>
      <c r="I874" s="6" t="s">
        <v>6762</v>
      </c>
      <c r="J874" s="6" t="s">
        <v>6763</v>
      </c>
      <c r="K874" s="6">
        <v>440</v>
      </c>
      <c r="L874" s="6">
        <v>358.6</v>
      </c>
      <c r="M874" s="6">
        <v>10</v>
      </c>
      <c r="N874" s="55" t="s">
        <v>368</v>
      </c>
      <c r="O874" s="55"/>
    </row>
    <row r="875" ht="16.05" customHeight="1" spans="1:15">
      <c r="A875" s="6">
        <v>47878</v>
      </c>
      <c r="B875" s="170" t="s">
        <v>6764</v>
      </c>
      <c r="C875" s="41" t="s">
        <v>3450</v>
      </c>
      <c r="D875" s="41" t="s">
        <v>6723</v>
      </c>
      <c r="E875" s="41" t="s">
        <v>1101</v>
      </c>
      <c r="F875" s="41" t="s">
        <v>1102</v>
      </c>
      <c r="G875" s="6" t="s">
        <v>6765</v>
      </c>
      <c r="H875" s="6" t="s">
        <v>5258</v>
      </c>
      <c r="I875" s="6" t="s">
        <v>5623</v>
      </c>
      <c r="J875" s="6" t="s">
        <v>6766</v>
      </c>
      <c r="K875" s="6">
        <v>360</v>
      </c>
      <c r="L875" s="6">
        <v>360</v>
      </c>
      <c r="M875" s="6">
        <v>11</v>
      </c>
      <c r="N875" s="55" t="s">
        <v>368</v>
      </c>
      <c r="O875" s="55"/>
    </row>
    <row r="876" ht="16.05" customHeight="1" spans="1:15">
      <c r="A876" s="6">
        <v>48896</v>
      </c>
      <c r="B876" s="170" t="s">
        <v>6767</v>
      </c>
      <c r="C876" s="41" t="s">
        <v>3450</v>
      </c>
      <c r="D876" s="41" t="s">
        <v>6723</v>
      </c>
      <c r="E876" s="41" t="s">
        <v>1101</v>
      </c>
      <c r="F876" s="41" t="s">
        <v>1102</v>
      </c>
      <c r="G876" s="6" t="s">
        <v>6768</v>
      </c>
      <c r="H876" s="6" t="s">
        <v>6769</v>
      </c>
      <c r="I876" s="6" t="s">
        <v>5750</v>
      </c>
      <c r="J876" s="6" t="s">
        <v>6770</v>
      </c>
      <c r="K876" s="6">
        <v>340</v>
      </c>
      <c r="L876" s="6">
        <v>360</v>
      </c>
      <c r="M876" s="6">
        <v>12</v>
      </c>
      <c r="N876" s="55" t="s">
        <v>368</v>
      </c>
      <c r="O876" s="55"/>
    </row>
    <row r="877" ht="16.05" customHeight="1" spans="1:15">
      <c r="A877" s="6">
        <v>55075</v>
      </c>
      <c r="B877" s="170" t="s">
        <v>6771</v>
      </c>
      <c r="C877" s="41" t="s">
        <v>3450</v>
      </c>
      <c r="D877" s="41" t="s">
        <v>6723</v>
      </c>
      <c r="E877" s="41" t="s">
        <v>1101</v>
      </c>
      <c r="F877" s="41" t="s">
        <v>1102</v>
      </c>
      <c r="G877" s="6" t="s">
        <v>6772</v>
      </c>
      <c r="H877" s="6" t="s">
        <v>6773</v>
      </c>
      <c r="I877" s="6" t="s">
        <v>6774</v>
      </c>
      <c r="J877" s="6" t="s">
        <v>6775</v>
      </c>
      <c r="K877" s="6">
        <v>280</v>
      </c>
      <c r="L877" s="6">
        <v>314.94</v>
      </c>
      <c r="M877" s="6">
        <v>13</v>
      </c>
      <c r="N877" s="55" t="s">
        <v>368</v>
      </c>
      <c r="O877" s="55"/>
    </row>
    <row r="878" ht="16.05" customHeight="1" spans="1:15">
      <c r="A878" s="6">
        <v>50938</v>
      </c>
      <c r="B878" s="170" t="s">
        <v>6776</v>
      </c>
      <c r="C878" s="41" t="s">
        <v>3450</v>
      </c>
      <c r="D878" s="41" t="s">
        <v>6723</v>
      </c>
      <c r="E878" s="41" t="s">
        <v>1101</v>
      </c>
      <c r="F878" s="41" t="s">
        <v>1102</v>
      </c>
      <c r="G878" s="6" t="s">
        <v>6777</v>
      </c>
      <c r="H878" s="6" t="s">
        <v>6778</v>
      </c>
      <c r="I878" s="6" t="s">
        <v>6779</v>
      </c>
      <c r="J878" s="6" t="s">
        <v>6780</v>
      </c>
      <c r="K878" s="6">
        <v>270</v>
      </c>
      <c r="L878" s="6">
        <v>360</v>
      </c>
      <c r="M878" s="6">
        <v>14</v>
      </c>
      <c r="N878" s="55" t="s">
        <v>368</v>
      </c>
      <c r="O878" s="55"/>
    </row>
    <row r="879" ht="16.05" customHeight="1" spans="1:15">
      <c r="A879" s="6">
        <v>50215</v>
      </c>
      <c r="B879" s="170" t="s">
        <v>6781</v>
      </c>
      <c r="C879" s="41" t="s">
        <v>3450</v>
      </c>
      <c r="D879" s="41" t="s">
        <v>6723</v>
      </c>
      <c r="E879" s="41" t="s">
        <v>1101</v>
      </c>
      <c r="F879" s="41" t="s">
        <v>1102</v>
      </c>
      <c r="G879" s="6" t="s">
        <v>6782</v>
      </c>
      <c r="H879" s="6" t="s">
        <v>6783</v>
      </c>
      <c r="I879" s="6" t="s">
        <v>4115</v>
      </c>
      <c r="J879" s="6" t="s">
        <v>6784</v>
      </c>
      <c r="K879" s="6">
        <v>230</v>
      </c>
      <c r="L879" s="6">
        <v>360</v>
      </c>
      <c r="M879" s="6">
        <v>15</v>
      </c>
      <c r="N879" s="55" t="s">
        <v>368</v>
      </c>
      <c r="O879" s="55"/>
    </row>
    <row r="880" ht="16.05" customHeight="1" spans="1:15">
      <c r="A880" s="6"/>
      <c r="B880" s="170"/>
      <c r="C880" s="41"/>
      <c r="D880" s="41"/>
      <c r="E880" s="41"/>
      <c r="F880" s="41"/>
      <c r="G880" s="6"/>
      <c r="H880" s="6"/>
      <c r="I880" s="6"/>
      <c r="J880" s="6"/>
      <c r="K880" s="6"/>
      <c r="L880" s="6"/>
      <c r="M880" s="6"/>
      <c r="N880" s="55"/>
      <c r="O880" s="55"/>
    </row>
    <row r="881" ht="16.05" customHeight="1" spans="1:15">
      <c r="A881" s="6">
        <v>49282</v>
      </c>
      <c r="B881" s="170" t="s">
        <v>6785</v>
      </c>
      <c r="C881" s="41" t="s">
        <v>3450</v>
      </c>
      <c r="D881" s="41" t="s">
        <v>6786</v>
      </c>
      <c r="E881" s="41" t="s">
        <v>428</v>
      </c>
      <c r="F881" s="41" t="s">
        <v>429</v>
      </c>
      <c r="G881" s="6" t="s">
        <v>6787</v>
      </c>
      <c r="H881" s="6" t="s">
        <v>6788</v>
      </c>
      <c r="I881" s="6" t="s">
        <v>6789</v>
      </c>
      <c r="J881" s="6" t="s">
        <v>6790</v>
      </c>
      <c r="K881" s="6">
        <v>1015</v>
      </c>
      <c r="L881" s="6">
        <v>71.82</v>
      </c>
      <c r="M881" s="6">
        <v>1</v>
      </c>
      <c r="N881" s="9" t="s">
        <v>298</v>
      </c>
      <c r="O881" s="55" t="s">
        <v>299</v>
      </c>
    </row>
    <row r="882" ht="16.05" customHeight="1" spans="1:15">
      <c r="A882" s="6">
        <v>60660</v>
      </c>
      <c r="B882" s="170" t="s">
        <v>6791</v>
      </c>
      <c r="C882" s="41" t="s">
        <v>3450</v>
      </c>
      <c r="D882" s="41" t="s">
        <v>6786</v>
      </c>
      <c r="E882" s="41" t="s">
        <v>428</v>
      </c>
      <c r="F882" s="41" t="s">
        <v>429</v>
      </c>
      <c r="G882" s="6" t="s">
        <v>6792</v>
      </c>
      <c r="H882" s="6" t="s">
        <v>6793</v>
      </c>
      <c r="I882" s="6" t="s">
        <v>6794</v>
      </c>
      <c r="J882" s="6" t="s">
        <v>6795</v>
      </c>
      <c r="K882" s="6">
        <v>979</v>
      </c>
      <c r="L882" s="6">
        <v>82.33</v>
      </c>
      <c r="M882" s="6">
        <v>2</v>
      </c>
      <c r="N882" s="9" t="s">
        <v>311</v>
      </c>
      <c r="O882" s="55" t="s">
        <v>299</v>
      </c>
    </row>
    <row r="883" ht="16.05" customHeight="1" spans="1:15">
      <c r="A883" s="6">
        <v>49294</v>
      </c>
      <c r="B883" s="170" t="s">
        <v>6796</v>
      </c>
      <c r="C883" s="41" t="s">
        <v>3450</v>
      </c>
      <c r="D883" s="41" t="s">
        <v>6786</v>
      </c>
      <c r="E883" s="41" t="s">
        <v>428</v>
      </c>
      <c r="F883" s="41" t="s">
        <v>429</v>
      </c>
      <c r="G883" s="6" t="s">
        <v>6797</v>
      </c>
      <c r="H883" s="6" t="s">
        <v>6798</v>
      </c>
      <c r="I883" s="6" t="s">
        <v>6789</v>
      </c>
      <c r="J883" s="6" t="s">
        <v>6799</v>
      </c>
      <c r="K883" s="6">
        <v>970</v>
      </c>
      <c r="L883" s="6">
        <v>79.54</v>
      </c>
      <c r="M883" s="6">
        <v>3</v>
      </c>
      <c r="N883" s="9" t="s">
        <v>322</v>
      </c>
      <c r="O883" s="55" t="s">
        <v>299</v>
      </c>
    </row>
    <row r="884" ht="16.05" customHeight="1" spans="1:15">
      <c r="A884" s="6">
        <v>47764</v>
      </c>
      <c r="B884" s="170" t="s">
        <v>6800</v>
      </c>
      <c r="C884" s="41" t="s">
        <v>3450</v>
      </c>
      <c r="D884" s="41" t="s">
        <v>6786</v>
      </c>
      <c r="E884" s="41" t="s">
        <v>428</v>
      </c>
      <c r="F884" s="41" t="s">
        <v>429</v>
      </c>
      <c r="G884" s="6" t="s">
        <v>6801</v>
      </c>
      <c r="H884" s="6" t="s">
        <v>6802</v>
      </c>
      <c r="I884" s="6" t="s">
        <v>6803</v>
      </c>
      <c r="J884" s="6" t="s">
        <v>6804</v>
      </c>
      <c r="K884" s="6">
        <v>924</v>
      </c>
      <c r="L884" s="6">
        <v>76.56</v>
      </c>
      <c r="M884" s="6">
        <v>4</v>
      </c>
      <c r="N884" s="55" t="s">
        <v>642</v>
      </c>
      <c r="O884" s="55" t="s">
        <v>299</v>
      </c>
    </row>
    <row r="885" ht="16.05" customHeight="1" spans="1:15">
      <c r="A885" s="6">
        <v>46106</v>
      </c>
      <c r="B885" s="170" t="s">
        <v>6805</v>
      </c>
      <c r="C885" s="41" t="s">
        <v>3450</v>
      </c>
      <c r="D885" s="41" t="s">
        <v>6786</v>
      </c>
      <c r="E885" s="41" t="s">
        <v>428</v>
      </c>
      <c r="F885" s="41" t="s">
        <v>429</v>
      </c>
      <c r="G885" s="6" t="s">
        <v>6806</v>
      </c>
      <c r="H885" s="6" t="s">
        <v>6807</v>
      </c>
      <c r="I885" s="6" t="s">
        <v>6789</v>
      </c>
      <c r="J885" s="6" t="s">
        <v>6030</v>
      </c>
      <c r="K885" s="6">
        <v>924</v>
      </c>
      <c r="L885" s="6">
        <v>78.84</v>
      </c>
      <c r="M885" s="6">
        <v>5</v>
      </c>
      <c r="N885" s="55" t="s">
        <v>642</v>
      </c>
      <c r="O885" s="55" t="s">
        <v>299</v>
      </c>
    </row>
    <row r="886" ht="16.05" customHeight="1" spans="1:15">
      <c r="A886" s="6">
        <v>52655</v>
      </c>
      <c r="B886" s="170" t="s">
        <v>6808</v>
      </c>
      <c r="C886" s="41" t="s">
        <v>3450</v>
      </c>
      <c r="D886" s="41" t="s">
        <v>6786</v>
      </c>
      <c r="E886" s="41" t="s">
        <v>428</v>
      </c>
      <c r="F886" s="41" t="s">
        <v>429</v>
      </c>
      <c r="G886" s="6" t="s">
        <v>6809</v>
      </c>
      <c r="H886" s="6" t="s">
        <v>6810</v>
      </c>
      <c r="I886" s="6" t="s">
        <v>6794</v>
      </c>
      <c r="J886" s="6" t="s">
        <v>6811</v>
      </c>
      <c r="K886" s="6">
        <v>910</v>
      </c>
      <c r="L886" s="6">
        <v>61.26</v>
      </c>
      <c r="M886" s="6">
        <v>6</v>
      </c>
      <c r="N886" s="55" t="s">
        <v>642</v>
      </c>
      <c r="O886" s="55" t="s">
        <v>299</v>
      </c>
    </row>
    <row r="887" ht="16.05" customHeight="1" spans="1:15">
      <c r="A887" s="6">
        <v>50332</v>
      </c>
      <c r="B887" s="170" t="s">
        <v>6812</v>
      </c>
      <c r="C887" s="41" t="s">
        <v>3450</v>
      </c>
      <c r="D887" s="41" t="s">
        <v>6786</v>
      </c>
      <c r="E887" s="41" t="s">
        <v>428</v>
      </c>
      <c r="F887" s="41" t="s">
        <v>429</v>
      </c>
      <c r="G887" s="6" t="s">
        <v>6813</v>
      </c>
      <c r="H887" s="6" t="s">
        <v>6814</v>
      </c>
      <c r="I887" s="6" t="s">
        <v>6815</v>
      </c>
      <c r="J887" s="6" t="s">
        <v>6816</v>
      </c>
      <c r="K887" s="6">
        <v>892</v>
      </c>
      <c r="L887" s="6">
        <v>68.14</v>
      </c>
      <c r="M887" s="6">
        <v>7</v>
      </c>
      <c r="N887" s="55" t="s">
        <v>642</v>
      </c>
      <c r="O887" s="55" t="s">
        <v>299</v>
      </c>
    </row>
    <row r="888" ht="16.05" customHeight="1" spans="1:15">
      <c r="A888" s="6">
        <v>49624</v>
      </c>
      <c r="B888" s="170" t="s">
        <v>6817</v>
      </c>
      <c r="C888" s="41" t="s">
        <v>3450</v>
      </c>
      <c r="D888" s="41" t="s">
        <v>6786</v>
      </c>
      <c r="E888" s="41" t="s">
        <v>428</v>
      </c>
      <c r="F888" s="41" t="s">
        <v>429</v>
      </c>
      <c r="G888" s="6" t="s">
        <v>6818</v>
      </c>
      <c r="H888" s="6" t="s">
        <v>6788</v>
      </c>
      <c r="I888" s="6" t="s">
        <v>6789</v>
      </c>
      <c r="J888" s="6" t="s">
        <v>6819</v>
      </c>
      <c r="K888" s="6">
        <v>837</v>
      </c>
      <c r="L888" s="6">
        <v>64.41</v>
      </c>
      <c r="M888" s="6">
        <v>8</v>
      </c>
      <c r="N888" s="55" t="s">
        <v>642</v>
      </c>
      <c r="O888" s="55" t="s">
        <v>299</v>
      </c>
    </row>
    <row r="889" ht="16.05" customHeight="1" spans="1:15">
      <c r="A889" s="6">
        <v>46614</v>
      </c>
      <c r="B889" s="170" t="s">
        <v>6820</v>
      </c>
      <c r="C889" s="41" t="s">
        <v>3450</v>
      </c>
      <c r="D889" s="41" t="s">
        <v>6786</v>
      </c>
      <c r="E889" s="41" t="s">
        <v>428</v>
      </c>
      <c r="F889" s="41" t="s">
        <v>429</v>
      </c>
      <c r="G889" s="6" t="s">
        <v>6821</v>
      </c>
      <c r="H889" s="6" t="s">
        <v>6822</v>
      </c>
      <c r="I889" s="6" t="s">
        <v>6823</v>
      </c>
      <c r="J889" s="6" t="s">
        <v>6824</v>
      </c>
      <c r="K889" s="6">
        <v>815</v>
      </c>
      <c r="L889" s="6">
        <v>72.87</v>
      </c>
      <c r="M889" s="6">
        <v>9</v>
      </c>
      <c r="N889" s="55" t="s">
        <v>333</v>
      </c>
      <c r="O889" s="55"/>
    </row>
    <row r="890" ht="16.05" customHeight="1" spans="1:15">
      <c r="A890" s="6">
        <v>49330</v>
      </c>
      <c r="B890" s="170" t="s">
        <v>6825</v>
      </c>
      <c r="C890" s="41" t="s">
        <v>3450</v>
      </c>
      <c r="D890" s="41" t="s">
        <v>6786</v>
      </c>
      <c r="E890" s="41" t="s">
        <v>428</v>
      </c>
      <c r="F890" s="41" t="s">
        <v>429</v>
      </c>
      <c r="G890" s="6" t="s">
        <v>6826</v>
      </c>
      <c r="H890" s="6" t="s">
        <v>6814</v>
      </c>
      <c r="I890" s="6" t="s">
        <v>6815</v>
      </c>
      <c r="J890" s="6" t="s">
        <v>6827</v>
      </c>
      <c r="K890" s="6">
        <v>814</v>
      </c>
      <c r="L890" s="6">
        <v>79.83</v>
      </c>
      <c r="M890" s="6">
        <v>10</v>
      </c>
      <c r="N890" s="55" t="s">
        <v>333</v>
      </c>
      <c r="O890" s="55"/>
    </row>
    <row r="891" ht="16.05" customHeight="1" spans="1:15">
      <c r="A891" s="6">
        <v>48805</v>
      </c>
      <c r="B891" s="170" t="s">
        <v>6828</v>
      </c>
      <c r="C891" s="41" t="s">
        <v>3450</v>
      </c>
      <c r="D891" s="41" t="s">
        <v>6786</v>
      </c>
      <c r="E891" s="41" t="s">
        <v>428</v>
      </c>
      <c r="F891" s="41" t="s">
        <v>429</v>
      </c>
      <c r="G891" s="6" t="s">
        <v>6829</v>
      </c>
      <c r="H891" s="6" t="s">
        <v>6830</v>
      </c>
      <c r="I891" s="6" t="s">
        <v>6794</v>
      </c>
      <c r="J891" s="6" t="s">
        <v>6831</v>
      </c>
      <c r="K891" s="6">
        <v>800</v>
      </c>
      <c r="L891" s="6">
        <v>75.43</v>
      </c>
      <c r="M891" s="6">
        <v>11</v>
      </c>
      <c r="N891" s="55" t="s">
        <v>333</v>
      </c>
      <c r="O891" s="55"/>
    </row>
    <row r="892" ht="16.05" customHeight="1" spans="1:15">
      <c r="A892" s="6">
        <v>49538</v>
      </c>
      <c r="B892" s="170" t="s">
        <v>6832</v>
      </c>
      <c r="C892" s="41" t="s">
        <v>3450</v>
      </c>
      <c r="D892" s="41" t="s">
        <v>6786</v>
      </c>
      <c r="E892" s="41" t="s">
        <v>428</v>
      </c>
      <c r="F892" s="41" t="s">
        <v>429</v>
      </c>
      <c r="G892" s="6" t="s">
        <v>6833</v>
      </c>
      <c r="H892" s="6" t="s">
        <v>6834</v>
      </c>
      <c r="I892" s="6" t="s">
        <v>6835</v>
      </c>
      <c r="J892" s="6" t="s">
        <v>6836</v>
      </c>
      <c r="K892" s="6">
        <v>795</v>
      </c>
      <c r="L892" s="6">
        <v>89.32</v>
      </c>
      <c r="M892" s="6">
        <v>12</v>
      </c>
      <c r="N892" s="55" t="s">
        <v>333</v>
      </c>
      <c r="O892" s="55"/>
    </row>
    <row r="893" ht="16.05" customHeight="1" spans="1:15">
      <c r="A893" s="6">
        <v>49250</v>
      </c>
      <c r="B893" s="170" t="s">
        <v>6837</v>
      </c>
      <c r="C893" s="41" t="s">
        <v>3450</v>
      </c>
      <c r="D893" s="41" t="s">
        <v>6786</v>
      </c>
      <c r="E893" s="41" t="s">
        <v>428</v>
      </c>
      <c r="F893" s="41" t="s">
        <v>429</v>
      </c>
      <c r="G893" s="6" t="s">
        <v>6838</v>
      </c>
      <c r="H893" s="6" t="s">
        <v>6839</v>
      </c>
      <c r="I893" s="6" t="s">
        <v>6789</v>
      </c>
      <c r="J893" s="6" t="s">
        <v>6840</v>
      </c>
      <c r="K893" s="6">
        <v>790</v>
      </c>
      <c r="L893" s="6">
        <v>119.03</v>
      </c>
      <c r="M893" s="6">
        <v>13</v>
      </c>
      <c r="N893" s="55" t="s">
        <v>333</v>
      </c>
      <c r="O893" s="55"/>
    </row>
    <row r="894" ht="16.05" customHeight="1" spans="1:15">
      <c r="A894" s="6">
        <v>60624</v>
      </c>
      <c r="B894" s="170" t="s">
        <v>6841</v>
      </c>
      <c r="C894" s="41" t="s">
        <v>3450</v>
      </c>
      <c r="D894" s="41" t="s">
        <v>6786</v>
      </c>
      <c r="E894" s="41" t="s">
        <v>428</v>
      </c>
      <c r="F894" s="41" t="s">
        <v>429</v>
      </c>
      <c r="G894" s="6" t="s">
        <v>6842</v>
      </c>
      <c r="H894" s="6" t="s">
        <v>6843</v>
      </c>
      <c r="I894" s="6" t="s">
        <v>6844</v>
      </c>
      <c r="J894" s="6" t="s">
        <v>6845</v>
      </c>
      <c r="K894" s="6">
        <v>780</v>
      </c>
      <c r="L894" s="6">
        <v>133.81</v>
      </c>
      <c r="M894" s="6">
        <v>14</v>
      </c>
      <c r="N894" s="55" t="s">
        <v>333</v>
      </c>
      <c r="O894" s="55"/>
    </row>
    <row r="895" ht="16.05" customHeight="1" spans="1:15">
      <c r="A895" s="6">
        <v>60872</v>
      </c>
      <c r="B895" s="170" t="s">
        <v>6846</v>
      </c>
      <c r="C895" s="41" t="s">
        <v>3450</v>
      </c>
      <c r="D895" s="41" t="s">
        <v>6786</v>
      </c>
      <c r="E895" s="41" t="s">
        <v>428</v>
      </c>
      <c r="F895" s="41" t="s">
        <v>429</v>
      </c>
      <c r="G895" s="6" t="s">
        <v>6847</v>
      </c>
      <c r="H895" s="6" t="s">
        <v>6848</v>
      </c>
      <c r="I895" s="6" t="s">
        <v>6849</v>
      </c>
      <c r="J895" s="6" t="s">
        <v>6850</v>
      </c>
      <c r="K895" s="6">
        <v>770</v>
      </c>
      <c r="L895" s="6">
        <v>88.98</v>
      </c>
      <c r="M895" s="6">
        <v>15</v>
      </c>
      <c r="N895" s="55" t="s">
        <v>333</v>
      </c>
      <c r="O895" s="55"/>
    </row>
    <row r="896" ht="16.05" customHeight="1" spans="1:15">
      <c r="A896" s="6">
        <v>60728</v>
      </c>
      <c r="B896" s="170" t="s">
        <v>6851</v>
      </c>
      <c r="C896" s="41" t="s">
        <v>3450</v>
      </c>
      <c r="D896" s="41" t="s">
        <v>6786</v>
      </c>
      <c r="E896" s="41" t="s">
        <v>428</v>
      </c>
      <c r="F896" s="41" t="s">
        <v>429</v>
      </c>
      <c r="G896" s="6" t="s">
        <v>6852</v>
      </c>
      <c r="H896" s="6" t="s">
        <v>6853</v>
      </c>
      <c r="I896" s="6" t="s">
        <v>6854</v>
      </c>
      <c r="J896" s="6" t="s">
        <v>4683</v>
      </c>
      <c r="K896" s="6">
        <v>740</v>
      </c>
      <c r="L896" s="6">
        <v>92.37</v>
      </c>
      <c r="M896" s="6">
        <v>16</v>
      </c>
      <c r="N896" s="55" t="s">
        <v>333</v>
      </c>
      <c r="O896" s="55"/>
    </row>
    <row r="897" ht="16.05" customHeight="1" spans="1:15">
      <c r="A897" s="6">
        <v>49100</v>
      </c>
      <c r="B897" s="170" t="s">
        <v>6855</v>
      </c>
      <c r="C897" s="41" t="s">
        <v>3450</v>
      </c>
      <c r="D897" s="41" t="s">
        <v>6786</v>
      </c>
      <c r="E897" s="41" t="s">
        <v>428</v>
      </c>
      <c r="F897" s="41" t="s">
        <v>429</v>
      </c>
      <c r="G897" s="6" t="s">
        <v>6856</v>
      </c>
      <c r="H897" s="6" t="s">
        <v>6814</v>
      </c>
      <c r="I897" s="6" t="s">
        <v>6815</v>
      </c>
      <c r="J897" s="6" t="s">
        <v>6857</v>
      </c>
      <c r="K897" s="6">
        <v>732</v>
      </c>
      <c r="L897" s="6">
        <v>88.06</v>
      </c>
      <c r="M897" s="6">
        <v>17</v>
      </c>
      <c r="N897" s="55" t="s">
        <v>333</v>
      </c>
      <c r="O897" s="55"/>
    </row>
    <row r="898" ht="16.05" customHeight="1" spans="1:15">
      <c r="A898" s="6">
        <v>47566</v>
      </c>
      <c r="B898" s="170" t="s">
        <v>6858</v>
      </c>
      <c r="C898" s="41" t="s">
        <v>3450</v>
      </c>
      <c r="D898" s="41" t="s">
        <v>6786</v>
      </c>
      <c r="E898" s="41" t="s">
        <v>428</v>
      </c>
      <c r="F898" s="41" t="s">
        <v>429</v>
      </c>
      <c r="G898" s="6" t="s">
        <v>6859</v>
      </c>
      <c r="H898" s="6" t="s">
        <v>6822</v>
      </c>
      <c r="I898" s="6" t="s">
        <v>6823</v>
      </c>
      <c r="J898" s="6" t="s">
        <v>6860</v>
      </c>
      <c r="K898" s="6">
        <v>726</v>
      </c>
      <c r="L898" s="6">
        <v>99.69</v>
      </c>
      <c r="M898" s="6">
        <v>18</v>
      </c>
      <c r="N898" s="55" t="s">
        <v>333</v>
      </c>
      <c r="O898" s="55"/>
    </row>
    <row r="899" ht="16.05" customHeight="1" spans="1:15">
      <c r="A899" s="6">
        <v>49475</v>
      </c>
      <c r="B899" s="170" t="s">
        <v>6861</v>
      </c>
      <c r="C899" s="41" t="s">
        <v>3450</v>
      </c>
      <c r="D899" s="41" t="s">
        <v>6786</v>
      </c>
      <c r="E899" s="41" t="s">
        <v>428</v>
      </c>
      <c r="F899" s="41" t="s">
        <v>429</v>
      </c>
      <c r="G899" s="6" t="s">
        <v>6862</v>
      </c>
      <c r="H899" s="6" t="s">
        <v>6863</v>
      </c>
      <c r="I899" s="6" t="s">
        <v>6815</v>
      </c>
      <c r="J899" s="6" t="s">
        <v>6864</v>
      </c>
      <c r="K899" s="6">
        <v>720</v>
      </c>
      <c r="L899" s="6">
        <v>98.14</v>
      </c>
      <c r="M899" s="6">
        <v>19</v>
      </c>
      <c r="N899" s="55" t="s">
        <v>333</v>
      </c>
      <c r="O899" s="55"/>
    </row>
    <row r="900" ht="16.05" customHeight="1" spans="1:15">
      <c r="A900" s="6">
        <v>60975</v>
      </c>
      <c r="B900" s="170" t="s">
        <v>6865</v>
      </c>
      <c r="C900" s="41" t="s">
        <v>3450</v>
      </c>
      <c r="D900" s="41" t="s">
        <v>6786</v>
      </c>
      <c r="E900" s="41" t="s">
        <v>428</v>
      </c>
      <c r="F900" s="41" t="s">
        <v>429</v>
      </c>
      <c r="G900" s="6" t="s">
        <v>6866</v>
      </c>
      <c r="H900" s="6" t="s">
        <v>6867</v>
      </c>
      <c r="I900" s="6" t="s">
        <v>6868</v>
      </c>
      <c r="J900" s="6" t="s">
        <v>6869</v>
      </c>
      <c r="K900" s="6">
        <v>710</v>
      </c>
      <c r="L900" s="6">
        <v>162.7</v>
      </c>
      <c r="M900" s="6">
        <v>20</v>
      </c>
      <c r="N900" s="55" t="s">
        <v>333</v>
      </c>
      <c r="O900" s="55"/>
    </row>
    <row r="901" ht="16.05" customHeight="1" spans="1:15">
      <c r="A901" s="6">
        <v>48566</v>
      </c>
      <c r="B901" s="170" t="s">
        <v>6870</v>
      </c>
      <c r="C901" s="41" t="s">
        <v>3450</v>
      </c>
      <c r="D901" s="41" t="s">
        <v>6786</v>
      </c>
      <c r="E901" s="41" t="s">
        <v>428</v>
      </c>
      <c r="F901" s="41" t="s">
        <v>429</v>
      </c>
      <c r="G901" s="6" t="s">
        <v>6871</v>
      </c>
      <c r="H901" s="6" t="s">
        <v>6872</v>
      </c>
      <c r="I901" s="6" t="s">
        <v>6794</v>
      </c>
      <c r="J901" s="6" t="s">
        <v>6873</v>
      </c>
      <c r="K901" s="6">
        <v>674</v>
      </c>
      <c r="L901" s="6">
        <v>185.65</v>
      </c>
      <c r="M901" s="6">
        <v>21</v>
      </c>
      <c r="N901" s="55" t="s">
        <v>333</v>
      </c>
      <c r="O901" s="55"/>
    </row>
    <row r="902" ht="16.05" customHeight="1" spans="1:15">
      <c r="A902" s="6">
        <v>61686</v>
      </c>
      <c r="B902" s="170" t="s">
        <v>6874</v>
      </c>
      <c r="C902" s="41" t="s">
        <v>3450</v>
      </c>
      <c r="D902" s="41" t="s">
        <v>6786</v>
      </c>
      <c r="E902" s="41" t="s">
        <v>428</v>
      </c>
      <c r="F902" s="41" t="s">
        <v>429</v>
      </c>
      <c r="G902" s="6" t="s">
        <v>6875</v>
      </c>
      <c r="H902" s="6" t="s">
        <v>6876</v>
      </c>
      <c r="I902" s="6" t="s">
        <v>6877</v>
      </c>
      <c r="J902" s="6" t="s">
        <v>6878</v>
      </c>
      <c r="K902" s="6">
        <v>670</v>
      </c>
      <c r="L902" s="6">
        <v>100.52</v>
      </c>
      <c r="M902" s="6">
        <v>22</v>
      </c>
      <c r="N902" s="55" t="s">
        <v>333</v>
      </c>
      <c r="O902" s="55"/>
    </row>
    <row r="903" ht="16.05" customHeight="1" spans="1:15">
      <c r="A903" s="6">
        <v>49409</v>
      </c>
      <c r="B903" s="170" t="s">
        <v>6879</v>
      </c>
      <c r="C903" s="41" t="s">
        <v>3450</v>
      </c>
      <c r="D903" s="41" t="s">
        <v>6786</v>
      </c>
      <c r="E903" s="41" t="s">
        <v>428</v>
      </c>
      <c r="F903" s="41" t="s">
        <v>429</v>
      </c>
      <c r="G903" s="6" t="s">
        <v>6880</v>
      </c>
      <c r="H903" s="6" t="s">
        <v>6863</v>
      </c>
      <c r="I903" s="6" t="s">
        <v>6815</v>
      </c>
      <c r="J903" s="6" t="s">
        <v>6881</v>
      </c>
      <c r="K903" s="6">
        <v>637</v>
      </c>
      <c r="L903" s="6">
        <v>96.38</v>
      </c>
      <c r="M903" s="6">
        <v>23</v>
      </c>
      <c r="N903" s="55" t="s">
        <v>333</v>
      </c>
      <c r="O903" s="55"/>
    </row>
    <row r="904" ht="16.05" customHeight="1" spans="1:15">
      <c r="A904" s="6">
        <v>49642</v>
      </c>
      <c r="B904" s="170" t="s">
        <v>6882</v>
      </c>
      <c r="C904" s="41" t="s">
        <v>3450</v>
      </c>
      <c r="D904" s="41" t="s">
        <v>6786</v>
      </c>
      <c r="E904" s="41" t="s">
        <v>428</v>
      </c>
      <c r="F904" s="41" t="s">
        <v>429</v>
      </c>
      <c r="G904" s="6" t="s">
        <v>6883</v>
      </c>
      <c r="H904" s="6" t="s">
        <v>6884</v>
      </c>
      <c r="I904" s="6" t="s">
        <v>6854</v>
      </c>
      <c r="J904" s="6" t="s">
        <v>6885</v>
      </c>
      <c r="K904" s="6">
        <v>620</v>
      </c>
      <c r="L904" s="6">
        <v>107.18</v>
      </c>
      <c r="M904" s="6">
        <v>24</v>
      </c>
      <c r="N904" s="55" t="s">
        <v>333</v>
      </c>
      <c r="O904" s="55"/>
    </row>
    <row r="905" ht="16.05" customHeight="1" spans="1:15">
      <c r="A905" s="6">
        <v>49382</v>
      </c>
      <c r="B905" s="170" t="s">
        <v>6886</v>
      </c>
      <c r="C905" s="41" t="s">
        <v>3450</v>
      </c>
      <c r="D905" s="41" t="s">
        <v>6786</v>
      </c>
      <c r="E905" s="41" t="s">
        <v>428</v>
      </c>
      <c r="F905" s="41" t="s">
        <v>429</v>
      </c>
      <c r="G905" s="6" t="s">
        <v>6887</v>
      </c>
      <c r="H905" s="6" t="s">
        <v>1939</v>
      </c>
      <c r="I905" s="6" t="s">
        <v>6888</v>
      </c>
      <c r="J905" s="6" t="s">
        <v>6889</v>
      </c>
      <c r="K905" s="6">
        <v>620</v>
      </c>
      <c r="L905" s="6">
        <v>115.51</v>
      </c>
      <c r="M905" s="6">
        <v>25</v>
      </c>
      <c r="N905" s="55" t="s">
        <v>333</v>
      </c>
      <c r="O905" s="55"/>
    </row>
    <row r="906" ht="16.05" customHeight="1" spans="1:15">
      <c r="A906" s="6">
        <v>61728</v>
      </c>
      <c r="B906" s="170" t="s">
        <v>6890</v>
      </c>
      <c r="C906" s="41" t="s">
        <v>3450</v>
      </c>
      <c r="D906" s="41" t="s">
        <v>6786</v>
      </c>
      <c r="E906" s="41" t="s">
        <v>428</v>
      </c>
      <c r="F906" s="41" t="s">
        <v>429</v>
      </c>
      <c r="G906" s="6" t="s">
        <v>6891</v>
      </c>
      <c r="H906" s="6" t="s">
        <v>6814</v>
      </c>
      <c r="I906" s="6" t="s">
        <v>6815</v>
      </c>
      <c r="J906" s="6" t="s">
        <v>6892</v>
      </c>
      <c r="K906" s="6">
        <v>570</v>
      </c>
      <c r="L906" s="6">
        <v>88.49</v>
      </c>
      <c r="M906" s="6">
        <v>26</v>
      </c>
      <c r="N906" s="55" t="s">
        <v>333</v>
      </c>
      <c r="O906" s="55"/>
    </row>
    <row r="907" ht="16.05" customHeight="1" spans="1:15">
      <c r="A907" s="6">
        <v>49334</v>
      </c>
      <c r="B907" s="170" t="s">
        <v>6893</v>
      </c>
      <c r="C907" s="41" t="s">
        <v>3450</v>
      </c>
      <c r="D907" s="41" t="s">
        <v>6786</v>
      </c>
      <c r="E907" s="41" t="s">
        <v>428</v>
      </c>
      <c r="F907" s="41" t="s">
        <v>429</v>
      </c>
      <c r="G907" s="6" t="s">
        <v>6894</v>
      </c>
      <c r="H907" s="6" t="s">
        <v>6895</v>
      </c>
      <c r="I907" s="6" t="s">
        <v>6896</v>
      </c>
      <c r="J907" s="6" t="s">
        <v>6897</v>
      </c>
      <c r="K907" s="6">
        <v>560</v>
      </c>
      <c r="L907" s="6">
        <v>112.86</v>
      </c>
      <c r="M907" s="6">
        <v>27</v>
      </c>
      <c r="N907" s="55" t="s">
        <v>368</v>
      </c>
      <c r="O907" s="55"/>
    </row>
    <row r="908" ht="16.05" customHeight="1" spans="1:15">
      <c r="A908" s="6">
        <v>50297</v>
      </c>
      <c r="B908" s="170" t="s">
        <v>6898</v>
      </c>
      <c r="C908" s="41" t="s">
        <v>3450</v>
      </c>
      <c r="D908" s="41" t="s">
        <v>6786</v>
      </c>
      <c r="E908" s="41" t="s">
        <v>428</v>
      </c>
      <c r="F908" s="41" t="s">
        <v>429</v>
      </c>
      <c r="G908" s="6" t="s">
        <v>6899</v>
      </c>
      <c r="H908" s="6" t="s">
        <v>6814</v>
      </c>
      <c r="I908" s="6" t="s">
        <v>6815</v>
      </c>
      <c r="J908" s="6" t="s">
        <v>6900</v>
      </c>
      <c r="K908" s="6">
        <v>546</v>
      </c>
      <c r="L908" s="6">
        <v>118.04</v>
      </c>
      <c r="M908" s="6">
        <v>28</v>
      </c>
      <c r="N908" s="55" t="s">
        <v>368</v>
      </c>
      <c r="O908" s="55"/>
    </row>
    <row r="909" ht="16.05" customHeight="1" spans="1:15">
      <c r="A909" s="6">
        <v>46652</v>
      </c>
      <c r="B909" s="170" t="s">
        <v>6901</v>
      </c>
      <c r="C909" s="41" t="s">
        <v>3450</v>
      </c>
      <c r="D909" s="41" t="s">
        <v>6786</v>
      </c>
      <c r="E909" s="41" t="s">
        <v>428</v>
      </c>
      <c r="F909" s="41" t="s">
        <v>429</v>
      </c>
      <c r="G909" s="6" t="s">
        <v>6902</v>
      </c>
      <c r="H909" s="6" t="s">
        <v>6822</v>
      </c>
      <c r="I909" s="6" t="s">
        <v>6823</v>
      </c>
      <c r="J909" s="6" t="s">
        <v>6903</v>
      </c>
      <c r="K909" s="6">
        <v>540</v>
      </c>
      <c r="L909" s="6">
        <v>148.18</v>
      </c>
      <c r="M909" s="6">
        <v>29</v>
      </c>
      <c r="N909" s="55" t="s">
        <v>368</v>
      </c>
      <c r="O909" s="55"/>
    </row>
    <row r="910" ht="16.05" customHeight="1" spans="1:15">
      <c r="A910" s="6">
        <v>47741</v>
      </c>
      <c r="B910" s="170" t="s">
        <v>6904</v>
      </c>
      <c r="C910" s="41" t="s">
        <v>3450</v>
      </c>
      <c r="D910" s="41" t="s">
        <v>6786</v>
      </c>
      <c r="E910" s="41" t="s">
        <v>428</v>
      </c>
      <c r="F910" s="41" t="s">
        <v>429</v>
      </c>
      <c r="G910" s="6" t="s">
        <v>6905</v>
      </c>
      <c r="H910" s="6" t="s">
        <v>6802</v>
      </c>
      <c r="I910" s="6" t="s">
        <v>6803</v>
      </c>
      <c r="J910" s="6" t="s">
        <v>6906</v>
      </c>
      <c r="K910" s="6">
        <v>520</v>
      </c>
      <c r="L910" s="6">
        <v>103.98</v>
      </c>
      <c r="M910" s="6">
        <v>30</v>
      </c>
      <c r="N910" s="55" t="s">
        <v>368</v>
      </c>
      <c r="O910" s="55"/>
    </row>
    <row r="911" ht="16.05" customHeight="1" spans="1:15">
      <c r="A911" s="6">
        <v>61371</v>
      </c>
      <c r="B911" s="170" t="s">
        <v>6907</v>
      </c>
      <c r="C911" s="41" t="s">
        <v>3450</v>
      </c>
      <c r="D911" s="41" t="s">
        <v>6786</v>
      </c>
      <c r="E911" s="41" t="s">
        <v>428</v>
      </c>
      <c r="F911" s="41" t="s">
        <v>429</v>
      </c>
      <c r="G911" s="6" t="s">
        <v>6908</v>
      </c>
      <c r="H911" s="6" t="s">
        <v>6909</v>
      </c>
      <c r="I911" s="6" t="s">
        <v>6877</v>
      </c>
      <c r="J911" s="6" t="s">
        <v>6910</v>
      </c>
      <c r="K911" s="6">
        <v>520</v>
      </c>
      <c r="L911" s="6">
        <v>151.2</v>
      </c>
      <c r="M911" s="6">
        <v>31</v>
      </c>
      <c r="N911" s="55" t="s">
        <v>368</v>
      </c>
      <c r="O911" s="55"/>
    </row>
    <row r="912" ht="16.05" customHeight="1" spans="1:15">
      <c r="A912" s="6">
        <v>49509</v>
      </c>
      <c r="B912" s="170" t="s">
        <v>6911</v>
      </c>
      <c r="C912" s="41" t="s">
        <v>3450</v>
      </c>
      <c r="D912" s="41" t="s">
        <v>6786</v>
      </c>
      <c r="E912" s="41" t="s">
        <v>428</v>
      </c>
      <c r="F912" s="41" t="s">
        <v>429</v>
      </c>
      <c r="G912" s="6" t="s">
        <v>6912</v>
      </c>
      <c r="H912" s="6" t="s">
        <v>6913</v>
      </c>
      <c r="I912" s="6" t="s">
        <v>6914</v>
      </c>
      <c r="J912" s="6" t="s">
        <v>6915</v>
      </c>
      <c r="K912" s="6">
        <v>510</v>
      </c>
      <c r="L912" s="6">
        <v>195.53</v>
      </c>
      <c r="M912" s="6">
        <v>32</v>
      </c>
      <c r="N912" s="55" t="s">
        <v>368</v>
      </c>
      <c r="O912" s="55"/>
    </row>
    <row r="913" ht="16.05" customHeight="1" spans="1:15">
      <c r="A913" s="6">
        <v>60395</v>
      </c>
      <c r="B913" s="170" t="s">
        <v>6916</v>
      </c>
      <c r="C913" s="41" t="s">
        <v>3450</v>
      </c>
      <c r="D913" s="41" t="s">
        <v>6786</v>
      </c>
      <c r="E913" s="41" t="s">
        <v>428</v>
      </c>
      <c r="F913" s="41" t="s">
        <v>429</v>
      </c>
      <c r="G913" s="6" t="s">
        <v>6917</v>
      </c>
      <c r="H913" s="6" t="s">
        <v>6853</v>
      </c>
      <c r="I913" s="6" t="s">
        <v>6918</v>
      </c>
      <c r="J913" s="6" t="s">
        <v>6919</v>
      </c>
      <c r="K913" s="6">
        <v>500</v>
      </c>
      <c r="L913" s="6">
        <v>164.18</v>
      </c>
      <c r="M913" s="6">
        <v>33</v>
      </c>
      <c r="N913" s="55" t="s">
        <v>368</v>
      </c>
      <c r="O913" s="55"/>
    </row>
    <row r="914" ht="16.05" customHeight="1" spans="1:15">
      <c r="A914" s="6">
        <v>50298</v>
      </c>
      <c r="B914" s="170" t="s">
        <v>6920</v>
      </c>
      <c r="C914" s="41" t="s">
        <v>3450</v>
      </c>
      <c r="D914" s="41" t="s">
        <v>6786</v>
      </c>
      <c r="E914" s="41" t="s">
        <v>428</v>
      </c>
      <c r="F914" s="41" t="s">
        <v>429</v>
      </c>
      <c r="G914" s="6" t="s">
        <v>6921</v>
      </c>
      <c r="H914" s="6" t="s">
        <v>6814</v>
      </c>
      <c r="I914" s="6" t="s">
        <v>6815</v>
      </c>
      <c r="J914" s="6" t="s">
        <v>6922</v>
      </c>
      <c r="K914" s="6">
        <v>450</v>
      </c>
      <c r="L914" s="6">
        <v>155.15</v>
      </c>
      <c r="M914" s="6">
        <v>34</v>
      </c>
      <c r="N914" s="55" t="s">
        <v>368</v>
      </c>
      <c r="O914" s="55"/>
    </row>
    <row r="915" ht="16.05" customHeight="1" spans="1:15">
      <c r="A915" s="6">
        <v>47776</v>
      </c>
      <c r="B915" s="170" t="s">
        <v>6923</v>
      </c>
      <c r="C915" s="41" t="s">
        <v>3450</v>
      </c>
      <c r="D915" s="41" t="s">
        <v>6786</v>
      </c>
      <c r="E915" s="41" t="s">
        <v>428</v>
      </c>
      <c r="F915" s="41" t="s">
        <v>429</v>
      </c>
      <c r="G915" s="6" t="s">
        <v>6924</v>
      </c>
      <c r="H915" s="6" t="s">
        <v>6802</v>
      </c>
      <c r="I915" s="6" t="s">
        <v>6803</v>
      </c>
      <c r="J915" s="6" t="s">
        <v>6925</v>
      </c>
      <c r="K915" s="6">
        <v>430</v>
      </c>
      <c r="L915" s="6">
        <v>92.97</v>
      </c>
      <c r="M915" s="6">
        <v>35</v>
      </c>
      <c r="N915" s="55" t="s">
        <v>368</v>
      </c>
      <c r="O915" s="55"/>
    </row>
    <row r="916" ht="16.05" customHeight="1" spans="1:15">
      <c r="A916" s="6">
        <v>49363</v>
      </c>
      <c r="B916" s="170" t="s">
        <v>6926</v>
      </c>
      <c r="C916" s="41" t="s">
        <v>3450</v>
      </c>
      <c r="D916" s="41" t="s">
        <v>6786</v>
      </c>
      <c r="E916" s="41" t="s">
        <v>428</v>
      </c>
      <c r="F916" s="41" t="s">
        <v>429</v>
      </c>
      <c r="G916" s="6" t="s">
        <v>6927</v>
      </c>
      <c r="H916" s="6" t="s">
        <v>6928</v>
      </c>
      <c r="I916" s="6" t="s">
        <v>6929</v>
      </c>
      <c r="J916" s="6" t="s">
        <v>6930</v>
      </c>
      <c r="K916" s="6">
        <v>430</v>
      </c>
      <c r="L916" s="6">
        <v>122.95</v>
      </c>
      <c r="M916" s="6">
        <v>36</v>
      </c>
      <c r="N916" s="55" t="s">
        <v>368</v>
      </c>
      <c r="O916" s="55"/>
    </row>
    <row r="917" ht="16.05" customHeight="1" spans="1:15">
      <c r="A917" s="6">
        <v>50806</v>
      </c>
      <c r="B917" s="170" t="s">
        <v>6931</v>
      </c>
      <c r="C917" s="41" t="s">
        <v>3450</v>
      </c>
      <c r="D917" s="41" t="s">
        <v>6786</v>
      </c>
      <c r="E917" s="41" t="s">
        <v>428</v>
      </c>
      <c r="F917" s="41" t="s">
        <v>429</v>
      </c>
      <c r="G917" s="6" t="s">
        <v>6932</v>
      </c>
      <c r="H917" s="6" t="s">
        <v>6853</v>
      </c>
      <c r="I917" s="6" t="s">
        <v>6854</v>
      </c>
      <c r="J917" s="6" t="s">
        <v>6933</v>
      </c>
      <c r="K917" s="6">
        <v>390</v>
      </c>
      <c r="L917" s="6">
        <v>175.59</v>
      </c>
      <c r="M917" s="6">
        <v>37</v>
      </c>
      <c r="N917" s="55" t="s">
        <v>368</v>
      </c>
      <c r="O917" s="55"/>
    </row>
    <row r="918" ht="16.05" customHeight="1" spans="1:15">
      <c r="A918" s="6">
        <v>47564</v>
      </c>
      <c r="B918" s="170" t="s">
        <v>6934</v>
      </c>
      <c r="C918" s="41" t="s">
        <v>3450</v>
      </c>
      <c r="D918" s="41" t="s">
        <v>6786</v>
      </c>
      <c r="E918" s="41" t="s">
        <v>428</v>
      </c>
      <c r="F918" s="41" t="s">
        <v>429</v>
      </c>
      <c r="G918" s="6" t="s">
        <v>6935</v>
      </c>
      <c r="H918" s="6" t="s">
        <v>6936</v>
      </c>
      <c r="I918" s="6" t="s">
        <v>6937</v>
      </c>
      <c r="J918" s="6" t="s">
        <v>6938</v>
      </c>
      <c r="K918" s="6">
        <v>350</v>
      </c>
      <c r="L918" s="6">
        <v>158.81</v>
      </c>
      <c r="M918" s="6">
        <v>38</v>
      </c>
      <c r="N918" s="55" t="s">
        <v>368</v>
      </c>
      <c r="O918" s="55"/>
    </row>
    <row r="919" ht="16.05" customHeight="1" spans="1:15">
      <c r="A919" s="6">
        <v>61213</v>
      </c>
      <c r="B919" s="170" t="s">
        <v>6939</v>
      </c>
      <c r="C919" s="41" t="s">
        <v>3450</v>
      </c>
      <c r="D919" s="41" t="s">
        <v>6786</v>
      </c>
      <c r="E919" s="41" t="s">
        <v>428</v>
      </c>
      <c r="F919" s="41" t="s">
        <v>429</v>
      </c>
      <c r="G919" s="6" t="s">
        <v>6940</v>
      </c>
      <c r="H919" s="6" t="s">
        <v>6867</v>
      </c>
      <c r="I919" s="6" t="s">
        <v>6854</v>
      </c>
      <c r="J919" s="6" t="s">
        <v>6941</v>
      </c>
      <c r="K919" s="6">
        <v>320</v>
      </c>
      <c r="L919" s="6">
        <v>153.07</v>
      </c>
      <c r="M919" s="6">
        <v>39</v>
      </c>
      <c r="N919" s="55" t="s">
        <v>368</v>
      </c>
      <c r="O919" s="55"/>
    </row>
    <row r="920" ht="16.05" customHeight="1" spans="1:15">
      <c r="A920" s="6">
        <v>50443</v>
      </c>
      <c r="B920" s="170" t="s">
        <v>6942</v>
      </c>
      <c r="C920" s="41" t="s">
        <v>3450</v>
      </c>
      <c r="D920" s="41" t="s">
        <v>6786</v>
      </c>
      <c r="E920" s="41" t="s">
        <v>428</v>
      </c>
      <c r="F920" s="41" t="s">
        <v>429</v>
      </c>
      <c r="G920" s="6" t="s">
        <v>6943</v>
      </c>
      <c r="H920" s="6" t="s">
        <v>6814</v>
      </c>
      <c r="I920" s="6" t="s">
        <v>6815</v>
      </c>
      <c r="J920" s="6" t="s">
        <v>6944</v>
      </c>
      <c r="K920" s="6">
        <v>310</v>
      </c>
      <c r="L920" s="6">
        <v>90.2</v>
      </c>
      <c r="M920" s="6">
        <v>40</v>
      </c>
      <c r="N920" s="55" t="s">
        <v>368</v>
      </c>
      <c r="O920" s="55"/>
    </row>
    <row r="921" ht="16.05" customHeight="1" spans="1:15">
      <c r="A921" s="6">
        <v>60455</v>
      </c>
      <c r="B921" s="170" t="s">
        <v>6945</v>
      </c>
      <c r="C921" s="41" t="s">
        <v>3450</v>
      </c>
      <c r="D921" s="41" t="s">
        <v>6786</v>
      </c>
      <c r="E921" s="41" t="s">
        <v>428</v>
      </c>
      <c r="F921" s="41" t="s">
        <v>429</v>
      </c>
      <c r="G921" s="6" t="s">
        <v>6946</v>
      </c>
      <c r="H921" s="6" t="s">
        <v>6853</v>
      </c>
      <c r="I921" s="6" t="s">
        <v>6854</v>
      </c>
      <c r="J921" s="6" t="s">
        <v>6947</v>
      </c>
      <c r="K921" s="6">
        <v>310</v>
      </c>
      <c r="L921" s="6">
        <v>162.49</v>
      </c>
      <c r="M921" s="6">
        <v>41</v>
      </c>
      <c r="N921" s="55" t="s">
        <v>368</v>
      </c>
      <c r="O921" s="55"/>
    </row>
    <row r="922" ht="16.05" customHeight="1" spans="1:15">
      <c r="A922" s="6">
        <v>61287</v>
      </c>
      <c r="B922" s="170" t="s">
        <v>6948</v>
      </c>
      <c r="C922" s="41" t="s">
        <v>3450</v>
      </c>
      <c r="D922" s="41" t="s">
        <v>6786</v>
      </c>
      <c r="E922" s="41" t="s">
        <v>428</v>
      </c>
      <c r="F922" s="41" t="s">
        <v>429</v>
      </c>
      <c r="G922" s="6" t="s">
        <v>6949</v>
      </c>
      <c r="H922" s="6" t="s">
        <v>6950</v>
      </c>
      <c r="I922" s="6" t="s">
        <v>6877</v>
      </c>
      <c r="J922" s="6" t="s">
        <v>6951</v>
      </c>
      <c r="K922" s="6">
        <v>260</v>
      </c>
      <c r="L922" s="6">
        <v>125.19</v>
      </c>
      <c r="M922" s="6">
        <v>42</v>
      </c>
      <c r="N922" s="55" t="s">
        <v>368</v>
      </c>
      <c r="O922" s="55"/>
    </row>
    <row r="923" ht="16.05" customHeight="1" spans="1:15">
      <c r="A923" s="6">
        <v>49280</v>
      </c>
      <c r="B923" s="170" t="s">
        <v>6952</v>
      </c>
      <c r="C923" s="41" t="s">
        <v>3450</v>
      </c>
      <c r="D923" s="41" t="s">
        <v>6786</v>
      </c>
      <c r="E923" s="41" t="s">
        <v>428</v>
      </c>
      <c r="F923" s="41" t="s">
        <v>429</v>
      </c>
      <c r="G923" s="6" t="s">
        <v>6953</v>
      </c>
      <c r="H923" s="6" t="s">
        <v>6954</v>
      </c>
      <c r="I923" s="6" t="s">
        <v>6955</v>
      </c>
      <c r="J923" s="6" t="s">
        <v>6956</v>
      </c>
      <c r="K923" s="6">
        <v>250</v>
      </c>
      <c r="L923" s="6">
        <v>231.56</v>
      </c>
      <c r="M923" s="6">
        <v>43</v>
      </c>
      <c r="N923" s="55" t="s">
        <v>368</v>
      </c>
      <c r="O923" s="55"/>
    </row>
    <row r="924" ht="16.05" customHeight="1" spans="1:15">
      <c r="A924" s="6">
        <v>60496</v>
      </c>
      <c r="B924" s="170" t="s">
        <v>6957</v>
      </c>
      <c r="C924" s="41" t="s">
        <v>3450</v>
      </c>
      <c r="D924" s="41" t="s">
        <v>6786</v>
      </c>
      <c r="E924" s="41" t="s">
        <v>428</v>
      </c>
      <c r="F924" s="41" t="s">
        <v>429</v>
      </c>
      <c r="G924" s="6" t="s">
        <v>6958</v>
      </c>
      <c r="H924" s="6" t="s">
        <v>6884</v>
      </c>
      <c r="I924" s="6" t="s">
        <v>6959</v>
      </c>
      <c r="J924" s="6" t="s">
        <v>6960</v>
      </c>
      <c r="K924" s="6">
        <v>230</v>
      </c>
      <c r="L924" s="6">
        <v>153.54</v>
      </c>
      <c r="M924" s="6">
        <v>44</v>
      </c>
      <c r="N924" s="55" t="s">
        <v>368</v>
      </c>
      <c r="O924" s="55"/>
    </row>
    <row r="925" ht="16.05" customHeight="1" spans="1:15">
      <c r="A925" s="6">
        <v>60487</v>
      </c>
      <c r="B925" s="170" t="s">
        <v>6961</v>
      </c>
      <c r="C925" s="41" t="s">
        <v>3450</v>
      </c>
      <c r="D925" s="41" t="s">
        <v>6786</v>
      </c>
      <c r="E925" s="41" t="s">
        <v>428</v>
      </c>
      <c r="F925" s="41" t="s">
        <v>429</v>
      </c>
      <c r="G925" s="6" t="s">
        <v>6962</v>
      </c>
      <c r="H925" s="6" t="s">
        <v>6963</v>
      </c>
      <c r="I925" s="6" t="s">
        <v>6964</v>
      </c>
      <c r="J925" s="6" t="s">
        <v>6965</v>
      </c>
      <c r="K925" s="6">
        <v>200</v>
      </c>
      <c r="L925" s="6">
        <v>152.77</v>
      </c>
      <c r="M925" s="6">
        <v>45</v>
      </c>
      <c r="N925" s="55" t="s">
        <v>368</v>
      </c>
      <c r="O925" s="55"/>
    </row>
    <row r="926" ht="16.05" customHeight="1" spans="1:15">
      <c r="A926" s="6">
        <v>60463</v>
      </c>
      <c r="B926" s="170" t="s">
        <v>6966</v>
      </c>
      <c r="C926" s="41" t="s">
        <v>3450</v>
      </c>
      <c r="D926" s="41" t="s">
        <v>6786</v>
      </c>
      <c r="E926" s="41" t="s">
        <v>428</v>
      </c>
      <c r="F926" s="41" t="s">
        <v>429</v>
      </c>
      <c r="G926" s="6" t="s">
        <v>6967</v>
      </c>
      <c r="H926" s="6" t="s">
        <v>6884</v>
      </c>
      <c r="I926" s="6" t="s">
        <v>6968</v>
      </c>
      <c r="J926" s="6" t="s">
        <v>6969</v>
      </c>
      <c r="K926" s="6">
        <v>200</v>
      </c>
      <c r="L926" s="6">
        <v>184.38</v>
      </c>
      <c r="M926" s="6">
        <v>46</v>
      </c>
      <c r="N926" s="55" t="s">
        <v>368</v>
      </c>
      <c r="O926" s="55"/>
    </row>
    <row r="927" ht="16.05" customHeight="1" spans="1:15">
      <c r="A927" s="6">
        <v>61303</v>
      </c>
      <c r="B927" s="170" t="s">
        <v>6970</v>
      </c>
      <c r="C927" s="41" t="s">
        <v>3450</v>
      </c>
      <c r="D927" s="41" t="s">
        <v>6786</v>
      </c>
      <c r="E927" s="41" t="s">
        <v>428</v>
      </c>
      <c r="F927" s="41" t="s">
        <v>429</v>
      </c>
      <c r="G927" s="6" t="s">
        <v>6971</v>
      </c>
      <c r="H927" s="6" t="s">
        <v>6909</v>
      </c>
      <c r="I927" s="6" t="s">
        <v>6877</v>
      </c>
      <c r="J927" s="6" t="s">
        <v>6972</v>
      </c>
      <c r="K927" s="6">
        <v>190</v>
      </c>
      <c r="L927" s="6">
        <v>93.92</v>
      </c>
      <c r="M927" s="6">
        <v>47</v>
      </c>
      <c r="N927" s="55" t="s">
        <v>368</v>
      </c>
      <c r="O927" s="55"/>
    </row>
    <row r="928" ht="16.05" customHeight="1" spans="1:15">
      <c r="A928" s="6">
        <v>49266</v>
      </c>
      <c r="B928" s="170" t="s">
        <v>6973</v>
      </c>
      <c r="C928" s="41" t="s">
        <v>3450</v>
      </c>
      <c r="D928" s="41" t="s">
        <v>6786</v>
      </c>
      <c r="E928" s="41" t="s">
        <v>428</v>
      </c>
      <c r="F928" s="41" t="s">
        <v>429</v>
      </c>
      <c r="G928" s="6" t="s">
        <v>6974</v>
      </c>
      <c r="H928" s="6" t="s">
        <v>6814</v>
      </c>
      <c r="I928" s="6" t="s">
        <v>6815</v>
      </c>
      <c r="J928" s="6" t="s">
        <v>6975</v>
      </c>
      <c r="K928" s="6">
        <v>140</v>
      </c>
      <c r="L928" s="6">
        <v>245.45</v>
      </c>
      <c r="M928" s="6">
        <v>48</v>
      </c>
      <c r="N928" s="55" t="s">
        <v>368</v>
      </c>
      <c r="O928" s="55"/>
    </row>
    <row r="929" ht="16.05" customHeight="1" spans="1:15">
      <c r="A929" s="6">
        <v>61233</v>
      </c>
      <c r="B929" s="170" t="s">
        <v>6976</v>
      </c>
      <c r="C929" s="41" t="s">
        <v>3450</v>
      </c>
      <c r="D929" s="41" t="s">
        <v>6786</v>
      </c>
      <c r="E929" s="41" t="s">
        <v>428</v>
      </c>
      <c r="F929" s="41" t="s">
        <v>429</v>
      </c>
      <c r="G929" s="6" t="s">
        <v>6977</v>
      </c>
      <c r="H929" s="6" t="s">
        <v>6978</v>
      </c>
      <c r="I929" s="6" t="s">
        <v>6979</v>
      </c>
      <c r="J929" s="6" t="s">
        <v>6980</v>
      </c>
      <c r="K929" s="6">
        <v>130</v>
      </c>
      <c r="L929" s="6">
        <v>162.15</v>
      </c>
      <c r="M929" s="6">
        <v>49</v>
      </c>
      <c r="N929" s="55" t="s">
        <v>368</v>
      </c>
      <c r="O929" s="55"/>
    </row>
    <row r="930" ht="16.05" customHeight="1" spans="1:15">
      <c r="A930" s="6">
        <v>50797</v>
      </c>
      <c r="B930" s="170" t="s">
        <v>6981</v>
      </c>
      <c r="C930" s="41" t="s">
        <v>3450</v>
      </c>
      <c r="D930" s="41" t="s">
        <v>6786</v>
      </c>
      <c r="E930" s="41" t="s">
        <v>428</v>
      </c>
      <c r="F930" s="41" t="s">
        <v>429</v>
      </c>
      <c r="G930" s="6" t="s">
        <v>6982</v>
      </c>
      <c r="H930" s="6" t="s">
        <v>6884</v>
      </c>
      <c r="I930" s="6" t="s">
        <v>6854</v>
      </c>
      <c r="J930" s="6" t="s">
        <v>6983</v>
      </c>
      <c r="K930" s="6">
        <v>120</v>
      </c>
      <c r="L930" s="6">
        <v>285</v>
      </c>
      <c r="M930" s="6">
        <v>50</v>
      </c>
      <c r="N930" s="55" t="s">
        <v>368</v>
      </c>
      <c r="O930" s="55"/>
    </row>
    <row r="931" ht="16.05" customHeight="1" spans="1:15">
      <c r="A931" s="6">
        <v>48819</v>
      </c>
      <c r="B931" s="170" t="s">
        <v>6984</v>
      </c>
      <c r="C931" s="41" t="s">
        <v>3450</v>
      </c>
      <c r="D931" s="41" t="s">
        <v>6786</v>
      </c>
      <c r="E931" s="41" t="s">
        <v>428</v>
      </c>
      <c r="F931" s="41" t="s">
        <v>429</v>
      </c>
      <c r="G931" s="6" t="s">
        <v>6985</v>
      </c>
      <c r="H931" s="6" t="s">
        <v>6872</v>
      </c>
      <c r="I931" s="6" t="s">
        <v>6794</v>
      </c>
      <c r="J931" s="6" t="s">
        <v>6986</v>
      </c>
      <c r="K931" s="6">
        <v>100</v>
      </c>
      <c r="L931" s="6">
        <v>102.32</v>
      </c>
      <c r="M931" s="6">
        <v>51</v>
      </c>
      <c r="N931" s="55" t="s">
        <v>368</v>
      </c>
      <c r="O931" s="55"/>
    </row>
    <row r="932" ht="16.05" customHeight="1" spans="1:15">
      <c r="A932" s="6">
        <v>50787</v>
      </c>
      <c r="B932" s="170" t="s">
        <v>6987</v>
      </c>
      <c r="C932" s="41" t="s">
        <v>3450</v>
      </c>
      <c r="D932" s="41" t="s">
        <v>6786</v>
      </c>
      <c r="E932" s="41" t="s">
        <v>428</v>
      </c>
      <c r="F932" s="41" t="s">
        <v>429</v>
      </c>
      <c r="G932" s="6" t="s">
        <v>6988</v>
      </c>
      <c r="H932" s="6" t="s">
        <v>6884</v>
      </c>
      <c r="I932" s="6" t="s">
        <v>6854</v>
      </c>
      <c r="J932" s="6" t="s">
        <v>6989</v>
      </c>
      <c r="K932" s="6">
        <v>80</v>
      </c>
      <c r="L932" s="6">
        <v>189.93</v>
      </c>
      <c r="M932" s="6">
        <v>52</v>
      </c>
      <c r="N932" s="55" t="s">
        <v>368</v>
      </c>
      <c r="O932" s="55"/>
    </row>
    <row r="933" ht="16.05" customHeight="1"/>
    <row r="934" ht="16.05" customHeight="1"/>
    <row r="935" ht="16.05" customHeight="1"/>
    <row r="936" ht="16.05" customHeight="1"/>
    <row r="937" ht="16.05" customHeight="1"/>
    <row r="938" ht="16.05" customHeight="1"/>
    <row r="939" ht="16.05" customHeight="1"/>
    <row r="940" ht="16.05" customHeight="1"/>
    <row r="941" ht="16.05" customHeight="1"/>
    <row r="942" ht="16.05" customHeight="1"/>
    <row r="943" ht="16.05" customHeight="1"/>
    <row r="944" ht="16.05" customHeight="1"/>
    <row r="945" ht="16.05" customHeight="1"/>
    <row r="946" ht="16.05" customHeight="1"/>
    <row r="947" ht="16.05" customHeight="1"/>
    <row r="948" ht="16.05" customHeight="1"/>
    <row r="949" ht="16.05" customHeight="1"/>
    <row r="950" ht="16.05" customHeight="1"/>
    <row r="951" ht="16.05" customHeight="1"/>
    <row r="952" ht="16.05" customHeight="1"/>
    <row r="953" ht="16.05" customHeight="1"/>
    <row r="954" ht="16.05" customHeight="1"/>
    <row r="955" ht="16.05" customHeight="1"/>
    <row r="956" ht="16.05" customHeight="1"/>
    <row r="957" ht="16.05" customHeight="1"/>
    <row r="958" ht="16.05" customHeight="1"/>
    <row r="959" ht="16.05" customHeight="1"/>
    <row r="960" ht="16.05" customHeight="1"/>
    <row r="961" ht="16.05" customHeight="1"/>
    <row r="962" ht="16.05" customHeight="1"/>
    <row r="963" ht="16.05" customHeight="1"/>
    <row r="964" ht="16.05" customHeight="1"/>
    <row r="965" ht="16.05" customHeight="1"/>
    <row r="966" ht="16.05" customHeight="1"/>
    <row r="967" ht="16.05" customHeight="1"/>
    <row r="968" ht="16.05" customHeight="1"/>
    <row r="969" ht="16.05" customHeight="1"/>
    <row r="970" ht="16.05" customHeight="1"/>
    <row r="971" ht="16.05" customHeight="1"/>
    <row r="972" ht="16.05" customHeight="1"/>
    <row r="973" ht="16.05" customHeight="1"/>
    <row r="974" ht="16.05" customHeight="1"/>
    <row r="975" ht="16.05" customHeight="1"/>
    <row r="976" ht="16.05" customHeight="1"/>
    <row r="977" ht="16.05" customHeight="1"/>
    <row r="978" ht="16.05" customHeight="1"/>
    <row r="979" ht="16.05" customHeight="1"/>
    <row r="980" ht="16.05" customHeight="1"/>
    <row r="981" ht="16.05" customHeight="1"/>
    <row r="982" ht="16.05" customHeight="1"/>
    <row r="983" ht="16.05" customHeight="1"/>
    <row r="984" ht="16.05" customHeight="1"/>
    <row r="985" ht="16.05" customHeight="1"/>
    <row r="986" ht="16.05" customHeight="1"/>
    <row r="987" ht="16.05" customHeight="1"/>
    <row r="988" ht="16.05" customHeight="1"/>
    <row r="989" ht="16.05" customHeight="1"/>
    <row r="990" ht="16.05" customHeight="1"/>
    <row r="991" ht="16.05" customHeight="1"/>
    <row r="992" ht="16.05" customHeight="1"/>
    <row r="993" ht="16.05" customHeight="1"/>
    <row r="994" ht="16.05" customHeight="1"/>
    <row r="995" ht="16.05" customHeight="1"/>
    <row r="996" ht="16.05" customHeight="1"/>
    <row r="997" ht="16.05" customHeight="1"/>
    <row r="998" ht="16.05" customHeight="1"/>
    <row r="999" ht="16.05" customHeight="1"/>
    <row r="1000" ht="16.05" customHeight="1"/>
    <row r="1001" ht="16.05" customHeight="1"/>
    <row r="1002" ht="16.05" customHeight="1"/>
    <row r="1003" ht="16.05" customHeight="1"/>
    <row r="1004" ht="16.05" customHeight="1"/>
    <row r="1005" ht="16.05" customHeight="1"/>
    <row r="1006" ht="16.05" customHeight="1"/>
    <row r="1007" ht="16.05" customHeight="1"/>
    <row r="1008" ht="16.05" customHeight="1"/>
    <row r="1009" ht="16.05" customHeight="1"/>
    <row r="1010" ht="16.05" customHeight="1"/>
    <row r="1011" ht="16.05" customHeight="1"/>
    <row r="1012" ht="16.05" customHeight="1"/>
    <row r="1013" ht="16.05" customHeight="1"/>
    <row r="1014" ht="16.05" customHeight="1"/>
    <row r="1015" ht="16.05" customHeight="1"/>
    <row r="1016" ht="16.05" customHeight="1"/>
    <row r="1017" ht="16.05" customHeight="1"/>
    <row r="1018" ht="16.05" customHeight="1"/>
    <row r="1019" ht="16.05" customHeight="1"/>
    <row r="1020" ht="16.05" customHeight="1"/>
    <row r="1021" ht="16.05" customHeight="1"/>
    <row r="1022" ht="16.05" customHeight="1"/>
    <row r="1023" ht="16.05" customHeight="1"/>
    <row r="1024" ht="16.05" customHeight="1"/>
    <row r="1025" ht="16.05" customHeight="1"/>
    <row r="1026" ht="16.05" customHeight="1"/>
    <row r="1027" ht="16.05" customHeight="1"/>
    <row r="1028" ht="16.05" customHeight="1"/>
    <row r="1029" ht="16.05" customHeight="1"/>
    <row r="1030" ht="16.05" customHeight="1"/>
    <row r="1031" ht="16.05" customHeight="1"/>
    <row r="1032" ht="16.05" customHeight="1"/>
    <row r="1033" ht="16.05" customHeight="1"/>
    <row r="1034" ht="16.05" customHeight="1"/>
    <row r="1035" ht="16.05" customHeight="1"/>
    <row r="1036" ht="16.05" customHeight="1"/>
    <row r="1037" ht="16.05" customHeight="1"/>
    <row r="1038" ht="16.05" customHeight="1"/>
    <row r="1039" ht="16.05" customHeight="1"/>
    <row r="1040" ht="16.05" customHeight="1"/>
    <row r="1041" ht="16.05" customHeight="1"/>
    <row r="1042" ht="16.05" customHeight="1"/>
    <row r="1043" ht="16.05" customHeight="1"/>
    <row r="1044" ht="16.05" customHeight="1"/>
    <row r="1045" ht="16.05" customHeight="1"/>
    <row r="1046" ht="16.05" customHeight="1"/>
    <row r="1047" ht="16.05" customHeight="1"/>
    <row r="1048" ht="16.05" customHeight="1"/>
    <row r="1049" ht="16.05" customHeight="1"/>
    <row r="1050" ht="16.05" customHeight="1"/>
    <row r="1051" ht="16.05" customHeight="1"/>
    <row r="1052" ht="16.05" customHeight="1"/>
    <row r="1053" ht="16.05" customHeight="1"/>
    <row r="1054" ht="16.05" customHeight="1"/>
    <row r="1055" ht="16.05" customHeight="1"/>
    <row r="1056" ht="16.05" customHeight="1"/>
    <row r="1057" ht="16.05" customHeight="1"/>
    <row r="1058" ht="16.05" customHeight="1"/>
    <row r="1059" ht="16.05" customHeight="1"/>
    <row r="1060" ht="16.05" customHeight="1"/>
    <row r="1061" ht="16.05" customHeight="1"/>
    <row r="1062" ht="16.05" customHeight="1"/>
    <row r="1063" ht="16.05" customHeight="1"/>
    <row r="1064" ht="16.05" customHeight="1"/>
    <row r="1065" ht="16.05" customHeight="1"/>
    <row r="1066" ht="16.05" customHeight="1"/>
    <row r="1067" ht="16.05" customHeight="1"/>
    <row r="1068" ht="16.05" customHeight="1"/>
    <row r="1069" ht="16.05" customHeight="1"/>
    <row r="1070" ht="16.05" customHeight="1"/>
    <row r="1071" ht="16.05" customHeight="1"/>
    <row r="1072" ht="16.05" customHeight="1"/>
    <row r="1073" ht="16.05" customHeight="1"/>
    <row r="1074" ht="16.05" customHeight="1"/>
    <row r="1075" ht="16.05" customHeight="1"/>
    <row r="1076" ht="16.05" customHeight="1"/>
    <row r="1077" ht="16.05" customHeight="1"/>
    <row r="1078" ht="16.05" customHeight="1"/>
    <row r="1079" ht="16.05" customHeight="1"/>
    <row r="1080" ht="16.05" customHeight="1"/>
    <row r="1081" ht="16.05" customHeight="1"/>
    <row r="1082" ht="16.05" customHeight="1"/>
    <row r="1083" ht="16.05" customHeight="1"/>
    <row r="1084" ht="16.05" customHeight="1"/>
    <row r="1085" ht="16.05" customHeight="1"/>
    <row r="1086" ht="16.05" customHeight="1"/>
    <row r="1087" ht="16.05" customHeight="1"/>
    <row r="1088" ht="16.05" customHeight="1"/>
    <row r="1089" ht="16.05" customHeight="1"/>
    <row r="1090" ht="16.05" customHeight="1"/>
    <row r="1091" ht="16.05" customHeight="1"/>
    <row r="1092" ht="16.05" customHeight="1"/>
    <row r="1093" ht="16.05" customHeight="1"/>
    <row r="1094" ht="16.05" customHeight="1"/>
    <row r="1095" ht="16.05" customHeight="1"/>
    <row r="1096" ht="16.05" customHeight="1"/>
    <row r="1097" ht="16.05" customHeight="1"/>
    <row r="1098" ht="16.05" customHeight="1"/>
    <row r="1099" ht="16.05" customHeight="1"/>
    <row r="1100" ht="16.05" customHeight="1"/>
    <row r="1101" ht="16.05" customHeight="1"/>
    <row r="1102" ht="16.05" customHeight="1"/>
    <row r="1103" ht="16.05" customHeight="1"/>
    <row r="1104" ht="16.05" customHeight="1"/>
    <row r="1105" ht="16.05" customHeight="1"/>
    <row r="1106" ht="16.05" customHeight="1"/>
    <row r="1107" ht="16.05" customHeight="1"/>
    <row r="1108" ht="16.05" customHeight="1"/>
    <row r="1109" ht="16.05" customHeight="1"/>
    <row r="1110" ht="16.05" customHeight="1"/>
    <row r="1111" ht="16.05" customHeight="1"/>
    <row r="1112" ht="16.05" customHeight="1"/>
    <row r="1113" ht="16.05" customHeight="1"/>
    <row r="1114" ht="16.05" customHeight="1"/>
    <row r="1115" ht="16.05" customHeight="1"/>
    <row r="1116" ht="16.05" customHeight="1"/>
    <row r="1117" ht="16.05" customHeight="1"/>
    <row r="1118" ht="16.05" customHeight="1"/>
    <row r="1119" ht="16.05" customHeight="1"/>
    <row r="1120" ht="16.05" customHeight="1"/>
    <row r="1121" ht="16.05" customHeight="1"/>
    <row r="1122" ht="16.05" customHeight="1"/>
    <row r="1123" ht="16.05" customHeight="1"/>
    <row r="1124" ht="16.05" customHeight="1"/>
    <row r="1125" ht="16.05" customHeight="1"/>
    <row r="1126" ht="16.05" customHeight="1"/>
    <row r="1127" ht="16.05" customHeight="1"/>
    <row r="1128" ht="16.05" customHeight="1"/>
    <row r="1129" ht="16.05" customHeight="1"/>
    <row r="1130" ht="16.05" customHeight="1"/>
    <row r="1131" ht="16.05" customHeight="1"/>
    <row r="1132" ht="16.05" customHeight="1"/>
    <row r="1133" ht="16.05" customHeight="1"/>
    <row r="1134" ht="16.05" customHeight="1"/>
    <row r="1135" ht="16.05" customHeight="1"/>
    <row r="1136" ht="16.05" customHeight="1"/>
    <row r="1137" ht="16.05" customHeight="1"/>
    <row r="1138" ht="16.05" customHeight="1"/>
    <row r="1139" ht="16.05" customHeight="1"/>
    <row r="1140" ht="16.05" customHeight="1"/>
    <row r="1141" ht="16.05" customHeight="1"/>
    <row r="1142" ht="16.05" customHeight="1"/>
    <row r="1143" ht="16.05" customHeight="1"/>
    <row r="1144" ht="16.05" customHeight="1"/>
    <row r="1145" ht="16.05" customHeight="1"/>
    <row r="1146" ht="16.05" customHeight="1"/>
    <row r="1147" ht="16.05" customHeight="1"/>
    <row r="1148" ht="16.05" customHeight="1"/>
    <row r="1149" ht="16.05" customHeight="1"/>
    <row r="1150" ht="16.05" customHeight="1"/>
    <row r="1151" ht="16.05" customHeight="1"/>
    <row r="1152" ht="16.05" customHeight="1"/>
    <row r="1153" ht="16.05" customHeight="1"/>
    <row r="1154" ht="16.05" customHeight="1"/>
    <row r="1155" ht="16.05" customHeight="1"/>
    <row r="1156" ht="16.05" customHeight="1"/>
    <row r="1157" ht="16.05" customHeight="1"/>
    <row r="1158" ht="16.05" customHeight="1"/>
    <row r="1159" ht="16.05" customHeight="1"/>
    <row r="1160" ht="16.05" customHeight="1"/>
    <row r="1161" ht="16.05" customHeight="1"/>
    <row r="1162" ht="16.05" customHeight="1"/>
    <row r="1163" ht="16.05" customHeight="1"/>
    <row r="1164" ht="16.05" customHeight="1"/>
    <row r="1165" ht="16.05" customHeight="1"/>
    <row r="1166" ht="16.05" customHeight="1"/>
    <row r="1167" ht="16.05" customHeight="1"/>
    <row r="1168" ht="16.05" customHeight="1"/>
    <row r="1169" ht="16.05" customHeight="1"/>
    <row r="1170" ht="16.05" customHeight="1"/>
    <row r="1171" ht="16.05" customHeight="1"/>
    <row r="1172" ht="16.05" customHeight="1"/>
    <row r="1173" ht="16.05" customHeight="1"/>
    <row r="1174" ht="16.05" customHeight="1"/>
    <row r="1175" ht="16.05" customHeight="1"/>
    <row r="1176" ht="16.05" customHeight="1"/>
    <row r="1177" ht="16.05" customHeight="1"/>
    <row r="1178" ht="16.05" customHeight="1"/>
    <row r="1179" ht="16.05" customHeight="1"/>
    <row r="1180" ht="16.05" customHeight="1"/>
    <row r="1181" ht="16.05" customHeight="1"/>
    <row r="1182" ht="16.05" customHeight="1"/>
    <row r="1183" ht="16.05" customHeight="1"/>
    <row r="1184" ht="16.05" customHeight="1"/>
    <row r="1185" ht="16.05" customHeight="1"/>
    <row r="1186" ht="16.05" customHeight="1"/>
    <row r="1187" ht="16.05" customHeight="1"/>
    <row r="1188" ht="16.05" customHeight="1"/>
    <row r="1189" ht="16.05" customHeight="1"/>
    <row r="1190" ht="16.05" customHeight="1"/>
    <row r="1191" ht="16.05" customHeight="1"/>
    <row r="1192" ht="16.05" customHeight="1"/>
    <row r="1193" ht="16.05" customHeight="1"/>
    <row r="1194" ht="16.05" customHeight="1"/>
    <row r="1195" ht="16.05" customHeight="1"/>
    <row r="1196" ht="16.05" customHeight="1"/>
    <row r="1197" ht="16.05" customHeight="1"/>
    <row r="1198" ht="16.05" customHeight="1"/>
    <row r="1199" ht="16.05" customHeight="1"/>
    <row r="1200" ht="16.05" customHeight="1"/>
    <row r="1201" ht="16.05" customHeight="1"/>
    <row r="1202" ht="16.05" customHeight="1"/>
    <row r="1203" ht="16.05" customHeight="1"/>
    <row r="1204" ht="16.05" customHeight="1"/>
    <row r="1205" ht="16.05" customHeight="1"/>
    <row r="1206" ht="16.05" customHeight="1"/>
    <row r="1207" ht="16.05" customHeight="1"/>
    <row r="1208" ht="16.05" customHeight="1"/>
    <row r="1209" ht="16.05" customHeight="1"/>
    <row r="1210" ht="16.05" customHeight="1"/>
    <row r="1211" ht="16.05" customHeight="1"/>
    <row r="1212" ht="16.05" customHeight="1"/>
    <row r="1213" ht="16.05" customHeight="1"/>
    <row r="1214" ht="16.05" customHeight="1"/>
    <row r="1215" ht="16.05" customHeight="1"/>
    <row r="1216" ht="16.05" customHeight="1"/>
    <row r="1217" ht="16.05" customHeight="1"/>
    <row r="1218" ht="16.05" customHeight="1"/>
    <row r="1219" ht="16.05" customHeight="1"/>
    <row r="1220" ht="16.05" customHeight="1"/>
    <row r="1221" ht="16.05" customHeight="1"/>
    <row r="1222" ht="16.05" customHeight="1"/>
    <row r="1223" ht="16.05" customHeight="1"/>
    <row r="1224" ht="16.05" customHeight="1"/>
    <row r="1225" ht="16.05" customHeight="1"/>
    <row r="1226" ht="16.05" customHeight="1"/>
    <row r="1227" ht="16.05" customHeight="1"/>
    <row r="1228" ht="16.05" customHeight="1"/>
    <row r="1229" ht="16.05" customHeight="1"/>
    <row r="1230" ht="16.05" customHeight="1"/>
    <row r="1231" ht="16.05" customHeight="1"/>
    <row r="1232" ht="16.05" customHeight="1"/>
    <row r="1233" ht="16.05" customHeight="1"/>
    <row r="1234" ht="16.05" customHeight="1"/>
    <row r="1235" ht="16.05" customHeight="1"/>
    <row r="1236" ht="16.05" customHeight="1"/>
    <row r="1237" ht="16.05" customHeight="1"/>
    <row r="1238" ht="16.05" customHeight="1"/>
    <row r="1239" ht="16.05" customHeight="1"/>
    <row r="1240" ht="16.05" customHeight="1"/>
    <row r="1241" ht="16.05" customHeight="1"/>
    <row r="1242" ht="16.05" customHeight="1"/>
    <row r="1243" ht="16.05" customHeight="1"/>
    <row r="1244" ht="16.05" customHeight="1"/>
    <row r="1245" ht="16.05" customHeight="1"/>
    <row r="1246" ht="16.05" customHeight="1"/>
    <row r="1247" ht="16.05" customHeight="1"/>
    <row r="1248" ht="16.05" customHeight="1"/>
    <row r="1249" ht="16.05" customHeight="1"/>
    <row r="1250" ht="16.05" customHeight="1"/>
    <row r="1251" ht="16.05" customHeight="1"/>
    <row r="1252" ht="16.05" customHeight="1"/>
    <row r="1253" ht="16.05" customHeight="1"/>
    <row r="1254" ht="16.05" customHeight="1"/>
    <row r="1255" ht="16.05" customHeight="1"/>
    <row r="1256" ht="16.05" customHeight="1"/>
    <row r="1257" ht="16.05" customHeight="1"/>
    <row r="1258" ht="16.05" customHeight="1"/>
    <row r="1259" ht="16.05" customHeight="1"/>
    <row r="1260" ht="16.05" customHeight="1"/>
    <row r="1261" ht="16.05" customHeight="1"/>
    <row r="1262" ht="16.05" customHeight="1"/>
    <row r="1263" ht="16.05" customHeight="1"/>
    <row r="1264" ht="16.05" customHeight="1"/>
    <row r="1265" ht="16.05" customHeight="1"/>
    <row r="1266" ht="16.05" customHeight="1"/>
    <row r="1267" ht="16.05" customHeight="1"/>
    <row r="1268" ht="16.05" customHeight="1"/>
    <row r="1269" ht="16.05" customHeight="1"/>
    <row r="1270" ht="16.05" customHeight="1"/>
    <row r="1271" ht="16.05" customHeight="1"/>
    <row r="1272" ht="16.05" customHeight="1"/>
    <row r="1273" ht="16.05" customHeight="1"/>
    <row r="1274" ht="16.05" customHeight="1"/>
    <row r="1275" ht="16.05" customHeight="1"/>
    <row r="1276" ht="16.05" customHeight="1"/>
    <row r="1277" ht="16.05" customHeight="1"/>
    <row r="1278" ht="16.05" customHeight="1"/>
    <row r="1279" ht="16.05" customHeight="1"/>
    <row r="1280" ht="16.05" customHeight="1"/>
    <row r="1281" ht="16.05" customHeight="1"/>
    <row r="1282" ht="16.05" customHeight="1"/>
    <row r="1283" ht="16.05" customHeight="1"/>
    <row r="1284" ht="16.05" customHeight="1"/>
    <row r="1285" ht="16.05" customHeight="1"/>
    <row r="1286" ht="16.05" customHeight="1"/>
    <row r="1287" ht="16.05" customHeight="1"/>
    <row r="1288" ht="16.05" customHeight="1"/>
    <row r="1289" ht="16.05" customHeight="1"/>
    <row r="1290" ht="16.05" customHeight="1"/>
    <row r="1291" ht="16.05" customHeight="1"/>
    <row r="1292" ht="16.05" customHeight="1"/>
    <row r="1293" ht="16.05" customHeight="1"/>
    <row r="1294" ht="16.05" customHeight="1"/>
    <row r="1295" ht="16.05" customHeight="1"/>
    <row r="1296" ht="16.05" customHeight="1"/>
    <row r="1297" ht="16.05" customHeight="1"/>
    <row r="1298" ht="16.05" customHeight="1"/>
    <row r="1299" ht="16.05" customHeight="1"/>
    <row r="1300" ht="16.05" customHeight="1"/>
    <row r="1301" ht="16.05" customHeight="1"/>
    <row r="1302" ht="16.05" customHeight="1"/>
    <row r="1303" ht="16.05" customHeight="1"/>
    <row r="1304" ht="16.05" customHeight="1"/>
    <row r="1305" ht="16.05" customHeight="1"/>
    <row r="1306" ht="16.05" customHeight="1"/>
    <row r="1307" ht="16.05" customHeight="1"/>
    <row r="1308" ht="16.05" customHeight="1"/>
    <row r="1309" ht="16.05" customHeight="1"/>
    <row r="1310" ht="16.05" customHeight="1"/>
    <row r="1311" ht="16.05" customHeight="1"/>
    <row r="1312" ht="16.05" customHeight="1"/>
    <row r="1313" ht="16.05" customHeight="1"/>
    <row r="1314" ht="16.05" customHeight="1"/>
    <row r="1315" ht="16.05" customHeight="1"/>
    <row r="1316" ht="16.05" customHeight="1"/>
    <row r="1317" ht="16.05" customHeight="1"/>
    <row r="1318" ht="16.05" customHeight="1"/>
    <row r="1319" ht="16.05" customHeight="1"/>
    <row r="1320" ht="16.05" customHeight="1"/>
    <row r="1321" ht="16.05" customHeight="1"/>
    <row r="1322" ht="16.05" customHeight="1"/>
    <row r="1323" ht="16.05" customHeight="1"/>
    <row r="1324" ht="16.05" customHeight="1"/>
    <row r="1325" ht="16.05" customHeight="1"/>
    <row r="1326" ht="16.05" customHeight="1"/>
    <row r="1327" ht="16.05" customHeight="1"/>
    <row r="1328" ht="16.05" customHeight="1"/>
    <row r="1329" ht="16.05" customHeight="1"/>
    <row r="1330" ht="16.05" customHeight="1"/>
    <row r="1331" ht="16.05" customHeight="1"/>
    <row r="1332" ht="16.05" customHeight="1"/>
    <row r="1333" ht="16.05" customHeight="1"/>
    <row r="1334" ht="16.05" customHeight="1"/>
    <row r="1335" ht="16.05" customHeight="1"/>
    <row r="1336" ht="16.05" customHeight="1"/>
    <row r="1337" ht="16.05" customHeight="1"/>
    <row r="1338" ht="16.05" customHeight="1"/>
    <row r="1339" ht="16.05" customHeight="1"/>
    <row r="1340" ht="16.05" customHeight="1"/>
    <row r="1341" ht="16.05" customHeight="1"/>
    <row r="1342" ht="16.05" customHeight="1"/>
    <row r="1343" ht="16.05" customHeight="1"/>
    <row r="1344" ht="16.05" customHeight="1"/>
    <row r="1345" ht="16.05" customHeight="1"/>
    <row r="1346" ht="16.05" customHeight="1"/>
    <row r="1347" ht="16.05" customHeight="1"/>
    <row r="1348" ht="16.05" customHeight="1"/>
    <row r="1349" ht="16.05" customHeight="1"/>
    <row r="1350" ht="16.05" customHeight="1"/>
    <row r="1351" ht="16.05" customHeight="1"/>
    <row r="1352" ht="16.05" customHeight="1"/>
    <row r="1353" ht="16.05" customHeight="1"/>
    <row r="1354" ht="16.05" customHeight="1"/>
    <row r="1355" ht="16.05" customHeight="1"/>
    <row r="1356" ht="16.05" customHeight="1"/>
    <row r="1357" ht="16.05" customHeight="1"/>
    <row r="1358" ht="16.05" customHeight="1"/>
    <row r="1359" ht="16.05" customHeight="1"/>
    <row r="1360" ht="16.05" customHeight="1"/>
    <row r="1361" ht="16.05" customHeight="1"/>
    <row r="1362" ht="16.05" customHeight="1"/>
    <row r="1363" ht="16.05" customHeight="1"/>
    <row r="1364" ht="16.05" customHeight="1"/>
    <row r="1365" ht="16.05" customHeight="1"/>
    <row r="1366" ht="16.05" customHeight="1"/>
    <row r="1367" ht="16.05" customHeight="1"/>
    <row r="1368" ht="16.05" customHeight="1"/>
    <row r="1369" ht="16.05" customHeight="1"/>
    <row r="1370" ht="16.05" customHeight="1"/>
    <row r="1371" ht="16.05" customHeight="1"/>
    <row r="1372" ht="16.05" customHeight="1"/>
    <row r="1373" ht="16.05" customHeight="1"/>
    <row r="1374" ht="16.05" customHeight="1"/>
    <row r="1375" ht="16.05" customHeight="1"/>
    <row r="1376" ht="16.05" customHeight="1"/>
    <row r="1377" ht="16.05" customHeight="1"/>
    <row r="1378" ht="16.05" customHeight="1"/>
    <row r="1379" ht="16.05" customHeight="1"/>
    <row r="1380" ht="16.05" customHeight="1"/>
    <row r="1381" ht="16.05" customHeight="1"/>
    <row r="1382" ht="16.05" customHeight="1"/>
    <row r="1383" ht="16.05" customHeight="1"/>
    <row r="1384" ht="16.05" customHeight="1"/>
    <row r="1385" ht="16.05" customHeight="1"/>
    <row r="1386" ht="16.05" customHeight="1"/>
    <row r="1387" ht="16.05" customHeight="1"/>
    <row r="1388" ht="16.05" customHeight="1"/>
    <row r="1389" ht="16.05" customHeight="1"/>
    <row r="1390" ht="16.05" customHeight="1"/>
    <row r="1391" ht="16.05" customHeight="1"/>
    <row r="1392" ht="16.05" customHeight="1"/>
    <row r="1393" ht="16.05" customHeight="1"/>
    <row r="1394" ht="16.05" customHeight="1"/>
    <row r="1395" ht="16.05" customHeight="1"/>
    <row r="1396" ht="16.05" customHeight="1"/>
    <row r="1397" ht="16.05" customHeight="1"/>
    <row r="1398" ht="16.05" customHeight="1"/>
    <row r="1399" ht="16.05" customHeight="1"/>
    <row r="1400" ht="16.05" customHeight="1"/>
    <row r="1401" ht="16.05" customHeight="1"/>
    <row r="1402" ht="16.05" customHeight="1"/>
    <row r="1403" ht="16.05" customHeight="1"/>
    <row r="1404" ht="16.05" customHeight="1"/>
    <row r="1405" ht="16.05" customHeight="1"/>
    <row r="1406" ht="16.05" customHeight="1"/>
    <row r="1407" ht="16.05" customHeight="1"/>
    <row r="1408" ht="16.05" customHeight="1"/>
    <row r="1409" ht="16.05" customHeight="1"/>
    <row r="1410" ht="16.05" customHeight="1"/>
    <row r="1411" ht="16.05" customHeight="1"/>
    <row r="1412" ht="16.05" customHeight="1"/>
    <row r="1413" ht="16.05" customHeight="1"/>
    <row r="1414" ht="16.05" customHeight="1"/>
    <row r="1415" ht="16.05" customHeight="1"/>
    <row r="1416" ht="16.05" customHeight="1"/>
    <row r="1417" ht="16.05" customHeight="1"/>
    <row r="1418" ht="16.05" customHeight="1"/>
    <row r="1419" ht="16.05" customHeight="1"/>
    <row r="1420" ht="16.05" customHeight="1"/>
    <row r="1421" ht="16.05" customHeight="1"/>
    <row r="1422" ht="16.05" customHeight="1"/>
    <row r="1423" ht="16.05" customHeight="1"/>
    <row r="1424" ht="16.05" customHeight="1"/>
    <row r="1425" ht="16.05" customHeight="1"/>
    <row r="1426" ht="16.05" customHeight="1"/>
    <row r="1427" ht="16.05" customHeight="1"/>
    <row r="1428" ht="16.05" customHeight="1"/>
    <row r="1429" ht="16.05" customHeight="1"/>
    <row r="1430" ht="16.05" customHeight="1"/>
    <row r="1431" ht="16.05" customHeight="1"/>
    <row r="1432" ht="16.05" customHeight="1"/>
    <row r="1433" ht="16.05" customHeight="1"/>
    <row r="1434" ht="16.05" customHeight="1"/>
    <row r="1435" ht="16.05" customHeight="1"/>
    <row r="1436" ht="16.05" customHeight="1"/>
    <row r="1437" ht="16.05" customHeight="1"/>
    <row r="1438" ht="16.05" customHeight="1"/>
    <row r="1439" ht="16.05" customHeight="1"/>
    <row r="1440" ht="16.05" customHeight="1"/>
    <row r="1441" ht="16.05" customHeight="1"/>
    <row r="1442" ht="16.05" customHeight="1"/>
    <row r="1443" ht="16.05" customHeight="1"/>
    <row r="1444" ht="16.05" customHeight="1"/>
    <row r="1445" ht="16.05" customHeight="1"/>
    <row r="1446" ht="16.05" customHeight="1"/>
    <row r="1447" ht="16.05" customHeight="1"/>
    <row r="1448" ht="16.05" customHeight="1"/>
    <row r="1449" ht="16.05" customHeight="1"/>
    <row r="1450" ht="16.05" customHeight="1"/>
    <row r="1451" ht="16.05" customHeight="1"/>
    <row r="1452" ht="16.05" customHeight="1"/>
    <row r="1453" ht="16.05" customHeight="1"/>
    <row r="1454" ht="16.05" customHeight="1"/>
    <row r="1455" ht="16.05" customHeight="1"/>
    <row r="1456" ht="16.05" customHeight="1"/>
    <row r="1457" ht="16.05" customHeight="1"/>
    <row r="1458" ht="16.05" customHeight="1"/>
    <row r="1459" ht="16.05" customHeight="1"/>
    <row r="1460" ht="16.05" customHeight="1"/>
    <row r="1461" ht="16.05" customHeight="1"/>
    <row r="1462" ht="16.05" customHeight="1"/>
    <row r="1463" ht="16.05" customHeight="1"/>
    <row r="1464" ht="16.05" customHeight="1"/>
    <row r="1465" ht="16.05" customHeight="1"/>
    <row r="1466" ht="16.05" customHeight="1"/>
    <row r="1467" ht="16.05" customHeight="1"/>
    <row r="1468" ht="16.05" customHeight="1"/>
    <row r="1469" ht="16.05" customHeight="1"/>
    <row r="1470" ht="16.05" customHeight="1"/>
    <row r="1471" ht="16.05" customHeight="1"/>
    <row r="1472" ht="16.05" customHeight="1"/>
    <row r="1473" ht="16.05" customHeight="1"/>
    <row r="1474" ht="16.05" customHeight="1"/>
    <row r="1475" ht="16.05" customHeight="1"/>
    <row r="1476" ht="16.05" customHeight="1"/>
    <row r="1477" ht="16.05" customHeight="1"/>
    <row r="1478" ht="16.05" customHeight="1"/>
    <row r="1479" ht="16.05" customHeight="1"/>
    <row r="1480" ht="16.05" customHeight="1"/>
    <row r="1481" ht="16.05" customHeight="1"/>
    <row r="1482" ht="16.05" customHeight="1"/>
    <row r="1483" ht="16.05" customHeight="1"/>
    <row r="1484" ht="16.05" customHeight="1"/>
    <row r="1485" ht="16.05" customHeight="1"/>
    <row r="1486" ht="16.05" customHeight="1"/>
    <row r="1487" ht="16.05" customHeight="1"/>
    <row r="1488" ht="16.05" customHeight="1"/>
    <row r="1489" ht="16.05" customHeight="1"/>
    <row r="1490" ht="16.05" customHeight="1"/>
    <row r="1491" ht="16.05" customHeight="1"/>
    <row r="1492" ht="16.05" customHeight="1"/>
    <row r="1493" ht="16.05" customHeight="1"/>
    <row r="1494" ht="16.05" customHeight="1"/>
    <row r="1495" ht="16.05" customHeight="1"/>
    <row r="1496" ht="16.05" customHeight="1"/>
    <row r="1497" ht="16.05" customHeight="1"/>
    <row r="1498" ht="16.05" customHeight="1"/>
    <row r="1499" ht="16.05" customHeight="1"/>
    <row r="1500" ht="16.05" customHeight="1"/>
    <row r="1501" ht="16.05" customHeight="1"/>
    <row r="1502" ht="16.05" customHeight="1"/>
    <row r="1503" ht="16.05" customHeight="1"/>
    <row r="1504" ht="16.05" customHeight="1"/>
    <row r="1505" ht="16.05" customHeight="1"/>
    <row r="1506" ht="16.05" customHeight="1"/>
    <row r="1507" ht="16.05" customHeight="1"/>
    <row r="1508" ht="16.05" customHeight="1"/>
    <row r="1509" ht="16.05" customHeight="1"/>
    <row r="1510" ht="16.05" customHeight="1"/>
    <row r="1511" ht="16.05" customHeight="1"/>
    <row r="1512" ht="16.05" customHeight="1"/>
    <row r="1513" ht="16.05" customHeight="1"/>
    <row r="1514" ht="16.05" customHeight="1"/>
    <row r="1515" ht="16.05" customHeight="1"/>
    <row r="1516" ht="16.05" customHeight="1"/>
    <row r="1517" ht="16.05" customHeight="1"/>
    <row r="1518" ht="16.05" customHeight="1"/>
    <row r="1519" ht="16.05" customHeight="1"/>
    <row r="1520" ht="16.05" customHeight="1"/>
    <row r="1521" ht="16.05" customHeight="1"/>
    <row r="1522" ht="16.05" customHeight="1"/>
    <row r="1523" ht="16.05" customHeight="1"/>
    <row r="1524" ht="16.05" customHeight="1"/>
    <row r="1525" ht="16.05" customHeight="1"/>
    <row r="1526" ht="16.05" customHeight="1"/>
    <row r="1527" ht="16.05" customHeight="1"/>
    <row r="1528" ht="16.05" customHeight="1"/>
    <row r="1529" ht="16.05" customHeight="1"/>
    <row r="1530" ht="16.05" customHeight="1"/>
    <row r="1531" ht="16.05" customHeight="1"/>
    <row r="1532" ht="16.05" customHeight="1"/>
    <row r="1533" ht="16.05" customHeight="1"/>
    <row r="1534" ht="16.05" customHeight="1"/>
    <row r="1535" ht="16.05" customHeight="1"/>
    <row r="1536" ht="16.05" customHeight="1"/>
    <row r="1537" ht="16.05" customHeight="1"/>
    <row r="1538" ht="16.05" customHeight="1"/>
    <row r="1539" ht="16.05" customHeight="1"/>
    <row r="1540" ht="16.05" customHeight="1"/>
    <row r="1541" ht="16.05" customHeight="1"/>
    <row r="1542" ht="16.05" customHeight="1"/>
    <row r="1543" ht="16.05" customHeight="1"/>
    <row r="1544" ht="16.05" customHeight="1"/>
    <row r="1545" ht="16.05" customHeight="1"/>
    <row r="1546" ht="16.05" customHeight="1"/>
    <row r="1547" ht="16.05" customHeight="1"/>
    <row r="1548" ht="16.05" customHeight="1"/>
    <row r="1549" ht="16.05" customHeight="1"/>
    <row r="1550" ht="16.05" customHeight="1"/>
    <row r="1551" ht="16.05" customHeight="1"/>
    <row r="1552" ht="16.05" customHeight="1"/>
    <row r="1553" ht="16.05" customHeight="1"/>
    <row r="1554" ht="16.05" customHeight="1"/>
    <row r="1555" ht="16.05" customHeight="1"/>
    <row r="1556" ht="16.05" customHeight="1"/>
    <row r="1557" ht="16.05" customHeight="1"/>
    <row r="1558" ht="16.05" customHeight="1"/>
    <row r="1559" ht="16.05" customHeight="1"/>
    <row r="1560" ht="16.05" customHeight="1"/>
    <row r="1561" ht="16.05" customHeight="1"/>
    <row r="1562" ht="16.05" customHeight="1"/>
    <row r="1563" ht="16.05" customHeight="1"/>
    <row r="1564" ht="16.05" customHeight="1"/>
    <row r="1565" ht="16.05" customHeight="1"/>
    <row r="1566" ht="16.05" customHeight="1"/>
    <row r="1567" ht="16.05" customHeight="1"/>
    <row r="1568" ht="16.05" customHeight="1"/>
    <row r="1569" ht="16.05" customHeight="1"/>
    <row r="1570" ht="16.05" customHeight="1"/>
    <row r="1571" ht="16.05" customHeight="1"/>
    <row r="1572" ht="16.05" customHeight="1"/>
    <row r="1573" ht="16.05" customHeight="1"/>
    <row r="1574" ht="16.05" customHeight="1"/>
    <row r="1575" ht="16.05" customHeight="1"/>
    <row r="1576" ht="16.05" customHeight="1"/>
    <row r="1577" ht="16.05" customHeight="1"/>
    <row r="1578" ht="16.05" customHeight="1"/>
    <row r="1579" ht="16.05" customHeight="1"/>
    <row r="1580" ht="16.05" customHeight="1"/>
    <row r="1581" ht="16.05" customHeight="1"/>
    <row r="1582" ht="16.05" customHeight="1"/>
    <row r="1583" ht="16.05" customHeight="1"/>
    <row r="1584" ht="16.05" customHeight="1"/>
    <row r="1585" ht="16.05" customHeight="1"/>
    <row r="1586" ht="16.05" customHeight="1"/>
    <row r="1587" ht="16.05" customHeight="1"/>
    <row r="1588" ht="16.05" customHeight="1"/>
    <row r="1589" ht="16.05" customHeight="1"/>
    <row r="1590" ht="16.05" customHeight="1"/>
    <row r="1591" ht="16.05" customHeight="1"/>
    <row r="1592" ht="16.05" customHeight="1"/>
    <row r="1593" ht="16.05" customHeight="1"/>
    <row r="1594" ht="16.05" customHeight="1"/>
    <row r="1595" ht="16.05" customHeight="1"/>
    <row r="1596" ht="16.05" customHeight="1"/>
    <row r="1597" ht="16.05" customHeight="1"/>
    <row r="1598" ht="16.05" customHeight="1"/>
    <row r="1599" ht="16.05" customHeight="1"/>
    <row r="1600" ht="16.05" customHeight="1"/>
    <row r="1601" ht="16.05" customHeight="1"/>
    <row r="1602" ht="16.05" customHeight="1"/>
    <row r="1603" ht="16.05" customHeight="1"/>
    <row r="1604" ht="16.05" customHeight="1"/>
    <row r="1605" ht="16.05" customHeight="1"/>
    <row r="1606" ht="16.05" customHeight="1"/>
    <row r="1607" ht="16.05" customHeight="1"/>
    <row r="1608" ht="16.05" customHeight="1"/>
    <row r="1609" ht="16.05" customHeight="1"/>
    <row r="1610" ht="16.05" customHeight="1"/>
    <row r="1611" ht="16.05" customHeight="1"/>
    <row r="1612" ht="16.05" customHeight="1"/>
    <row r="1613" ht="16.05" customHeight="1"/>
    <row r="1614" ht="16.05" customHeight="1"/>
    <row r="1615" ht="16.05" customHeight="1"/>
    <row r="1616" ht="16.05" customHeight="1"/>
    <row r="1617" ht="16.05" customHeight="1"/>
    <row r="1618" ht="16.05" customHeight="1"/>
    <row r="1619" ht="16.05" customHeight="1"/>
    <row r="1620" ht="16.05" customHeight="1"/>
    <row r="1621" ht="16.05" customHeight="1"/>
    <row r="1622" ht="16.05" customHeight="1"/>
    <row r="1623" ht="16.05" customHeight="1"/>
    <row r="1624" ht="16.05" customHeight="1"/>
    <row r="1625" ht="16.05" customHeight="1"/>
    <row r="1626" ht="16.05" customHeight="1"/>
    <row r="1627" ht="16.05" customHeight="1"/>
    <row r="1628" ht="16.05" customHeight="1"/>
    <row r="1629" ht="16.05" customHeight="1"/>
    <row r="1630" ht="16.05" customHeight="1"/>
    <row r="1631" ht="16.05" customHeight="1"/>
    <row r="1632" ht="16.05" customHeight="1"/>
    <row r="1633" ht="16.05" customHeight="1"/>
    <row r="1634" ht="16.05" customHeight="1"/>
    <row r="1635" ht="16.05" customHeight="1"/>
    <row r="1636" ht="16.05" customHeight="1"/>
    <row r="1637" ht="16.05" customHeight="1"/>
    <row r="1638" ht="16.05" customHeight="1"/>
    <row r="1639" ht="16.05" customHeight="1"/>
    <row r="1640" ht="16.05" customHeight="1"/>
    <row r="1641" ht="16.05" customHeight="1"/>
    <row r="1642" ht="16.05" customHeight="1"/>
    <row r="1643" ht="16.05" customHeight="1"/>
    <row r="1644" ht="16.05" customHeight="1"/>
    <row r="1645" ht="16.05" customHeight="1"/>
    <row r="1646" ht="16.05" customHeight="1"/>
    <row r="1647" ht="16.05" customHeight="1"/>
    <row r="1648" ht="16.05" customHeight="1"/>
    <row r="1649" ht="16.05" customHeight="1"/>
    <row r="1650" ht="16.05" customHeight="1"/>
    <row r="1651" ht="16.05" customHeight="1"/>
    <row r="1652" ht="16.05" customHeight="1"/>
    <row r="1653" ht="16.05" customHeight="1"/>
    <row r="1654" ht="16.05" customHeight="1"/>
    <row r="1655" ht="16.05" customHeight="1"/>
    <row r="1656" ht="16.05" customHeight="1"/>
    <row r="1657" ht="16.05" customHeight="1"/>
    <row r="1658" ht="16.05" customHeight="1"/>
    <row r="1659" ht="16.05" customHeight="1"/>
    <row r="1660" ht="16.05" customHeight="1"/>
    <row r="1661" ht="16.05" customHeight="1"/>
    <row r="1662" ht="16.05" customHeight="1"/>
    <row r="1663" ht="16.05" customHeight="1"/>
    <row r="1664" ht="16.05" customHeight="1"/>
    <row r="1665" ht="16.05" customHeight="1"/>
    <row r="1666" ht="16.05" customHeight="1"/>
    <row r="1667" ht="16.05" customHeight="1"/>
    <row r="1668" ht="16.05" customHeight="1"/>
    <row r="1669" ht="16.05" customHeight="1"/>
    <row r="1670" ht="16.05" customHeight="1"/>
    <row r="1671" ht="16.05" customHeight="1"/>
    <row r="1672" ht="16.05" customHeight="1"/>
    <row r="1673" ht="16.05" customHeight="1"/>
    <row r="1674" ht="16.05" customHeight="1"/>
    <row r="1675" ht="16.05" customHeight="1"/>
    <row r="1676" ht="16.05" customHeight="1"/>
    <row r="1677" ht="16.05" customHeight="1"/>
    <row r="1678" ht="16.05" customHeight="1"/>
    <row r="1679" ht="16.05" customHeight="1"/>
    <row r="1680" ht="16.05" customHeight="1"/>
    <row r="1681" ht="16.05" customHeight="1"/>
    <row r="1682" ht="16.05" customHeight="1"/>
    <row r="1683" ht="16.05" customHeight="1"/>
    <row r="1684" ht="16.05" customHeight="1"/>
    <row r="1685" ht="16.05" customHeight="1"/>
    <row r="1686" ht="16.05" customHeight="1"/>
    <row r="1687" ht="16.05" customHeight="1"/>
    <row r="1688" ht="16.05" customHeight="1"/>
    <row r="1689" ht="16.05" customHeight="1"/>
    <row r="1690" ht="16.05" customHeight="1"/>
    <row r="1691" ht="16.05" customHeight="1"/>
    <row r="1692" ht="16.05" customHeight="1"/>
    <row r="1693" ht="16.05" customHeight="1"/>
    <row r="1694" ht="16.05" customHeight="1"/>
    <row r="1695" ht="16.05" customHeight="1"/>
    <row r="1696" ht="16.05" customHeight="1"/>
    <row r="1697" ht="16.05" customHeight="1"/>
    <row r="1698" ht="16.05" customHeight="1"/>
    <row r="1699" ht="16.05" customHeight="1"/>
    <row r="1700" ht="16.05" customHeight="1"/>
    <row r="1701" ht="16.05" customHeight="1"/>
    <row r="1702" ht="16.05" customHeight="1"/>
    <row r="1703" ht="16.05" customHeight="1"/>
    <row r="1704" ht="16.05" customHeight="1"/>
    <row r="1705" ht="16.05" customHeight="1"/>
    <row r="1706" ht="16.05" customHeight="1"/>
    <row r="1707" ht="16.05" customHeight="1"/>
    <row r="1708" ht="16.05" customHeight="1"/>
    <row r="1709" ht="16.05" customHeight="1"/>
    <row r="1710" ht="16.05" customHeight="1"/>
    <row r="1711" ht="16.05" customHeight="1"/>
    <row r="1712" ht="16.05" customHeight="1"/>
    <row r="1713" ht="16.05" customHeight="1"/>
    <row r="1714" ht="16.05" customHeight="1"/>
    <row r="1715" ht="16.05" customHeight="1"/>
    <row r="1716" ht="16.05" customHeight="1"/>
    <row r="1717" ht="16.05" customHeight="1"/>
    <row r="1718" ht="16.05" customHeight="1"/>
    <row r="1719" ht="16.05" customHeight="1"/>
    <row r="1720" ht="16.05" customHeight="1"/>
    <row r="1721" ht="16.05" customHeight="1"/>
    <row r="1722" ht="16.05" customHeight="1"/>
    <row r="1723" ht="16.05" customHeight="1"/>
    <row r="1724" ht="16.05" customHeight="1"/>
    <row r="1725" ht="16.05" customHeight="1"/>
    <row r="1726" ht="16.05" customHeight="1"/>
    <row r="1727" ht="16.05" customHeight="1"/>
    <row r="1728" ht="16.05" customHeight="1"/>
    <row r="1729" ht="16.05" customHeight="1"/>
    <row r="1730" ht="16.05" customHeight="1"/>
    <row r="1731" ht="16.05" customHeight="1"/>
    <row r="1732" ht="16.05" customHeight="1"/>
    <row r="1733" ht="16.05" customHeight="1"/>
    <row r="1734" ht="16.05" customHeight="1"/>
    <row r="1735" ht="16.05" customHeight="1"/>
    <row r="1736" ht="16.05" customHeight="1"/>
    <row r="1737" ht="16.05" customHeight="1"/>
    <row r="1738" ht="16.05" customHeight="1"/>
    <row r="1739" ht="16.05" customHeight="1"/>
    <row r="1740" ht="16.05" customHeight="1"/>
    <row r="1741" ht="16.05" customHeight="1"/>
    <row r="1742" ht="16.05" customHeight="1"/>
    <row r="1743" ht="16.05" customHeight="1"/>
    <row r="1744" ht="16.05" customHeight="1"/>
    <row r="1745" ht="16.05" customHeight="1"/>
    <row r="1746" ht="16.05" customHeight="1"/>
    <row r="1747" ht="16.05" customHeight="1"/>
    <row r="1748" ht="16.05" customHeight="1"/>
    <row r="1749" ht="16.05" customHeight="1"/>
    <row r="1750" ht="16.05" customHeight="1"/>
    <row r="1751" ht="16.05" customHeight="1"/>
    <row r="1752" ht="16.05" customHeight="1"/>
    <row r="1753" ht="16.05" customHeight="1"/>
    <row r="1754" ht="16.05" customHeight="1"/>
    <row r="1755" ht="16.05" customHeight="1"/>
    <row r="1756" ht="16.05" customHeight="1"/>
    <row r="1757" ht="16.05" customHeight="1"/>
    <row r="1758" ht="16.05" customHeight="1"/>
    <row r="1759" ht="16.05" customHeight="1"/>
    <row r="1760" ht="16.05" customHeight="1"/>
    <row r="1761" ht="16.05" customHeight="1"/>
    <row r="1762" ht="16.05" customHeight="1"/>
    <row r="1763" ht="16.05" customHeight="1"/>
    <row r="1764" ht="16.05" customHeight="1"/>
    <row r="1765" ht="16.05" customHeight="1"/>
    <row r="1766" ht="16.05" customHeight="1"/>
    <row r="1767" ht="16.05" customHeight="1"/>
    <row r="1768" ht="16.05" customHeight="1"/>
    <row r="1769" ht="16.05" customHeight="1"/>
    <row r="1770" ht="16.05" customHeight="1"/>
    <row r="1771" ht="16.05" customHeight="1"/>
    <row r="1772" ht="16.05" customHeight="1"/>
    <row r="1773" ht="16.05" customHeight="1"/>
    <row r="1774" ht="16.05" customHeight="1"/>
    <row r="1775" ht="16.05" customHeight="1"/>
    <row r="1776" ht="16.05" customHeight="1"/>
    <row r="1777" ht="16.05" customHeight="1"/>
    <row r="1778" ht="16.05" customHeight="1"/>
    <row r="1779" ht="16.05" customHeight="1"/>
    <row r="1780" ht="16.05" customHeight="1"/>
    <row r="1781" ht="16.05" customHeight="1"/>
    <row r="1782" ht="16.05" customHeight="1"/>
    <row r="1783" ht="16.05" customHeight="1"/>
    <row r="1784" ht="16.05" customHeight="1"/>
    <row r="1785" ht="16.05" customHeight="1"/>
    <row r="1786" ht="16.05" customHeight="1"/>
    <row r="1787" ht="16.05" customHeight="1"/>
    <row r="1788" ht="16.05" customHeight="1"/>
    <row r="1789" ht="16.05" customHeight="1"/>
    <row r="1790" ht="16.05" customHeight="1"/>
    <row r="1791" ht="16.05" customHeight="1"/>
    <row r="1792" ht="16.05" customHeight="1"/>
    <row r="1793" ht="16.05" customHeight="1"/>
    <row r="1794" ht="16.05" customHeight="1"/>
    <row r="1795" ht="16.05" customHeight="1"/>
    <row r="1796" ht="16.05" customHeight="1"/>
    <row r="1797" ht="16.05" customHeight="1"/>
    <row r="1798" ht="16.05" customHeight="1"/>
    <row r="1799" ht="16.05" customHeight="1"/>
    <row r="1800" ht="16.05" customHeight="1"/>
    <row r="1801" ht="16.05" customHeight="1"/>
    <row r="1802" ht="16.05" customHeight="1"/>
    <row r="1803" ht="16.05" customHeight="1"/>
    <row r="1804" ht="16.05" customHeight="1"/>
    <row r="1805" ht="16.05" customHeight="1"/>
    <row r="1806" ht="16.05" customHeight="1"/>
    <row r="1807" ht="16.05" customHeight="1"/>
    <row r="1808" ht="16.05" customHeight="1"/>
    <row r="1809" ht="16.05" customHeight="1"/>
    <row r="1810" ht="16.05" customHeight="1"/>
    <row r="1811" ht="16.05" customHeight="1"/>
    <row r="1812" ht="16.05" customHeight="1"/>
    <row r="1813" ht="16.05" customHeight="1"/>
    <row r="1814" ht="16.05" customHeight="1"/>
    <row r="1815" ht="16.05" customHeight="1"/>
    <row r="1816" ht="16.05" customHeight="1"/>
    <row r="1817" ht="16.05" customHeight="1"/>
    <row r="1818" ht="16.05" customHeight="1"/>
    <row r="1819" ht="16.05" customHeight="1"/>
  </sheetData>
  <mergeCells count="1">
    <mergeCell ref="A1:O1"/>
  </mergeCells>
  <conditionalFormatting sqref="B$1:B$1048576">
    <cfRule type="duplicateValues" dxfId="0" priority="1"/>
  </conditionalFormatting>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79"/>
  <sheetViews>
    <sheetView zoomScale="80" zoomScaleNormal="80" workbookViewId="0">
      <selection activeCell="A1" sqref="A1:O1"/>
    </sheetView>
  </sheetViews>
  <sheetFormatPr defaultColWidth="9.07079646017699" defaultRowHeight="16.05" customHeight="1"/>
  <cols>
    <col min="1" max="1" width="10.3982300884956" style="34" customWidth="1"/>
    <col min="2" max="2" width="24.1327433628319" style="34" customWidth="1"/>
    <col min="3" max="3" width="13.4690265486726" style="34" customWidth="1"/>
    <col min="4" max="4" width="10.7345132743363" style="34" customWidth="1"/>
    <col min="5" max="5" width="10.3982300884956" style="34" customWidth="1"/>
    <col min="6" max="6" width="9.39823008849558" style="34" customWidth="1"/>
    <col min="7" max="7" width="15" style="34" customWidth="1"/>
    <col min="8" max="8" width="23.7964601769912" style="34" customWidth="1"/>
    <col min="9" max="9" width="13.7345132743363" style="34" customWidth="1"/>
    <col min="10" max="10" width="37.3362831858407" style="34" customWidth="1"/>
    <col min="11" max="11" width="10.4690265486726" style="34" customWidth="1"/>
    <col min="12" max="12" width="11.3982300884956" style="34" customWidth="1"/>
    <col min="13" max="13" width="13.6637168141593" style="49" customWidth="1"/>
    <col min="14" max="14" width="14.2654867256637" style="49" customWidth="1"/>
    <col min="15" max="15" width="10" style="34" customWidth="1"/>
    <col min="16" max="16384" width="9.07079646017699" style="34"/>
  </cols>
  <sheetData>
    <row r="1" ht="35" customHeight="1" spans="1:15">
      <c r="A1" s="11" t="s">
        <v>6990</v>
      </c>
      <c r="B1" s="11"/>
      <c r="C1" s="11"/>
      <c r="D1" s="11"/>
      <c r="E1" s="11"/>
      <c r="F1" s="11"/>
      <c r="G1" s="11"/>
      <c r="H1" s="11"/>
      <c r="I1" s="11"/>
      <c r="J1" s="11"/>
      <c r="K1" s="11"/>
      <c r="L1" s="11"/>
      <c r="M1" s="11"/>
      <c r="N1" s="11"/>
      <c r="O1" s="11"/>
    </row>
    <row r="2" s="94" customFormat="1" customHeight="1" spans="1:15">
      <c r="A2" s="37" t="s">
        <v>1</v>
      </c>
      <c r="B2" s="37" t="s">
        <v>1748</v>
      </c>
      <c r="C2" s="37" t="s">
        <v>283</v>
      </c>
      <c r="D2" s="37" t="s">
        <v>284</v>
      </c>
      <c r="E2" s="37" t="s">
        <v>285</v>
      </c>
      <c r="F2" s="37" t="s">
        <v>286</v>
      </c>
      <c r="G2" s="37" t="s">
        <v>3</v>
      </c>
      <c r="H2" s="37" t="s">
        <v>1749</v>
      </c>
      <c r="I2" s="37" t="s">
        <v>5</v>
      </c>
      <c r="J2" s="37" t="s">
        <v>1750</v>
      </c>
      <c r="K2" s="37" t="s">
        <v>1751</v>
      </c>
      <c r="L2" s="42" t="s">
        <v>1753</v>
      </c>
      <c r="M2" s="24" t="s">
        <v>7</v>
      </c>
      <c r="N2" s="42" t="s">
        <v>288</v>
      </c>
      <c r="O2" s="42" t="s">
        <v>6991</v>
      </c>
    </row>
    <row r="3" customHeight="1" spans="1:15">
      <c r="A3" s="41" t="s">
        <v>6992</v>
      </c>
      <c r="B3" s="41"/>
      <c r="C3" s="41"/>
      <c r="D3" s="41"/>
      <c r="E3" s="41"/>
      <c r="F3" s="41"/>
      <c r="G3" s="41"/>
      <c r="H3" s="41"/>
      <c r="I3" s="41"/>
      <c r="J3" s="41"/>
      <c r="K3" s="41"/>
      <c r="L3" s="41"/>
      <c r="M3" s="55"/>
      <c r="N3" s="55"/>
      <c r="O3" s="41"/>
    </row>
    <row r="4" customHeight="1" spans="1:15">
      <c r="A4" s="41">
        <v>51751</v>
      </c>
      <c r="B4" s="41" t="s">
        <v>6993</v>
      </c>
      <c r="C4" s="41" t="s">
        <v>6994</v>
      </c>
      <c r="D4" s="41" t="s">
        <v>6995</v>
      </c>
      <c r="E4" s="41" t="s">
        <v>428</v>
      </c>
      <c r="F4" s="41" t="s">
        <v>429</v>
      </c>
      <c r="G4" s="41" t="s">
        <v>6996</v>
      </c>
      <c r="H4" s="41" t="s">
        <v>6997</v>
      </c>
      <c r="I4" s="41" t="s">
        <v>6998</v>
      </c>
      <c r="J4" s="41" t="s">
        <v>6999</v>
      </c>
      <c r="K4" s="41">
        <v>481.67</v>
      </c>
      <c r="L4" s="41" t="s">
        <v>7000</v>
      </c>
      <c r="M4" s="78" t="s">
        <v>298</v>
      </c>
      <c r="N4" s="55" t="s">
        <v>299</v>
      </c>
      <c r="O4" s="41">
        <v>480</v>
      </c>
    </row>
    <row r="5" customHeight="1" spans="1:15">
      <c r="A5" s="41">
        <v>51813</v>
      </c>
      <c r="B5" s="41" t="s">
        <v>7001</v>
      </c>
      <c r="C5" s="41" t="s">
        <v>6994</v>
      </c>
      <c r="D5" s="41" t="s">
        <v>6995</v>
      </c>
      <c r="E5" s="41" t="s">
        <v>428</v>
      </c>
      <c r="F5" s="41" t="s">
        <v>429</v>
      </c>
      <c r="G5" s="41" t="s">
        <v>7002</v>
      </c>
      <c r="H5" s="41" t="s">
        <v>7003</v>
      </c>
      <c r="I5" s="41" t="s">
        <v>6998</v>
      </c>
      <c r="J5" s="41" t="s">
        <v>7004</v>
      </c>
      <c r="K5" s="41">
        <v>471.67</v>
      </c>
      <c r="L5" s="41" t="s">
        <v>7000</v>
      </c>
      <c r="M5" s="78" t="s">
        <v>298</v>
      </c>
      <c r="N5" s="55" t="s">
        <v>299</v>
      </c>
      <c r="O5" s="41">
        <v>480</v>
      </c>
    </row>
    <row r="6" customHeight="1" spans="1:15">
      <c r="A6" s="41">
        <v>51664</v>
      </c>
      <c r="B6" s="41" t="s">
        <v>7005</v>
      </c>
      <c r="C6" s="41" t="s">
        <v>6994</v>
      </c>
      <c r="D6" s="41" t="s">
        <v>6995</v>
      </c>
      <c r="E6" s="41" t="s">
        <v>428</v>
      </c>
      <c r="F6" s="41" t="s">
        <v>429</v>
      </c>
      <c r="G6" s="41" t="s">
        <v>7006</v>
      </c>
      <c r="H6" s="41" t="s">
        <v>7007</v>
      </c>
      <c r="I6" s="41" t="s">
        <v>7008</v>
      </c>
      <c r="J6" s="41" t="s">
        <v>7009</v>
      </c>
      <c r="K6" s="41">
        <v>461.67</v>
      </c>
      <c r="L6" s="41" t="s">
        <v>7010</v>
      </c>
      <c r="M6" s="78" t="s">
        <v>311</v>
      </c>
      <c r="N6" s="55" t="s">
        <v>299</v>
      </c>
      <c r="O6" s="41">
        <v>480</v>
      </c>
    </row>
    <row r="7" customHeight="1" spans="1:15">
      <c r="A7" s="41">
        <v>58110</v>
      </c>
      <c r="B7" s="41" t="s">
        <v>7011</v>
      </c>
      <c r="C7" s="41" t="s">
        <v>6994</v>
      </c>
      <c r="D7" s="41" t="s">
        <v>6995</v>
      </c>
      <c r="E7" s="41" t="s">
        <v>428</v>
      </c>
      <c r="F7" s="41" t="s">
        <v>429</v>
      </c>
      <c r="G7" s="41" t="s">
        <v>7012</v>
      </c>
      <c r="H7" s="41" t="s">
        <v>7013</v>
      </c>
      <c r="I7" s="41" t="s">
        <v>7014</v>
      </c>
      <c r="J7" s="41" t="s">
        <v>7015</v>
      </c>
      <c r="K7" s="41">
        <v>460</v>
      </c>
      <c r="L7" s="41" t="s">
        <v>7010</v>
      </c>
      <c r="M7" s="78" t="s">
        <v>311</v>
      </c>
      <c r="N7" s="55" t="s">
        <v>299</v>
      </c>
      <c r="O7" s="41">
        <v>480</v>
      </c>
    </row>
    <row r="8" customHeight="1" spans="1:15">
      <c r="A8" s="41">
        <v>49239</v>
      </c>
      <c r="B8" s="41" t="s">
        <v>7016</v>
      </c>
      <c r="C8" s="41" t="s">
        <v>6994</v>
      </c>
      <c r="D8" s="41" t="s">
        <v>6995</v>
      </c>
      <c r="E8" s="41" t="s">
        <v>428</v>
      </c>
      <c r="F8" s="41" t="s">
        <v>429</v>
      </c>
      <c r="G8" s="41" t="s">
        <v>7017</v>
      </c>
      <c r="H8" s="41" t="s">
        <v>7018</v>
      </c>
      <c r="I8" s="41" t="s">
        <v>7019</v>
      </c>
      <c r="J8" s="41" t="s">
        <v>7020</v>
      </c>
      <c r="K8" s="41">
        <v>456.67</v>
      </c>
      <c r="L8" s="41" t="s">
        <v>7021</v>
      </c>
      <c r="M8" s="78" t="s">
        <v>322</v>
      </c>
      <c r="N8" s="55" t="s">
        <v>299</v>
      </c>
      <c r="O8" s="41">
        <v>480</v>
      </c>
    </row>
    <row r="9" customHeight="1" spans="1:15">
      <c r="A9" s="41">
        <v>51718</v>
      </c>
      <c r="B9" s="41" t="s">
        <v>7022</v>
      </c>
      <c r="C9" s="41" t="s">
        <v>6994</v>
      </c>
      <c r="D9" s="41" t="s">
        <v>6995</v>
      </c>
      <c r="E9" s="41" t="s">
        <v>428</v>
      </c>
      <c r="F9" s="41" t="s">
        <v>429</v>
      </c>
      <c r="G9" s="41" t="s">
        <v>7023</v>
      </c>
      <c r="H9" s="41" t="s">
        <v>7024</v>
      </c>
      <c r="I9" s="41" t="s">
        <v>6998</v>
      </c>
      <c r="J9" s="41" t="s">
        <v>7025</v>
      </c>
      <c r="K9" s="41">
        <v>456.67</v>
      </c>
      <c r="L9" s="41" t="s">
        <v>7021</v>
      </c>
      <c r="M9" s="78" t="s">
        <v>322</v>
      </c>
      <c r="N9" s="55" t="s">
        <v>299</v>
      </c>
      <c r="O9" s="41">
        <v>480</v>
      </c>
    </row>
    <row r="10" customHeight="1" spans="1:15">
      <c r="A10" s="41">
        <v>48098</v>
      </c>
      <c r="B10" s="41" t="s">
        <v>7026</v>
      </c>
      <c r="C10" s="41" t="s">
        <v>6994</v>
      </c>
      <c r="D10" s="41" t="s">
        <v>6995</v>
      </c>
      <c r="E10" s="41" t="s">
        <v>428</v>
      </c>
      <c r="F10" s="41" t="s">
        <v>429</v>
      </c>
      <c r="G10" s="41" t="s">
        <v>7027</v>
      </c>
      <c r="H10" s="41" t="s">
        <v>7028</v>
      </c>
      <c r="I10" s="41" t="s">
        <v>7029</v>
      </c>
      <c r="J10" s="41" t="s">
        <v>7030</v>
      </c>
      <c r="K10" s="41">
        <v>466.67</v>
      </c>
      <c r="L10" s="41">
        <v>7</v>
      </c>
      <c r="M10" s="55" t="s">
        <v>642</v>
      </c>
      <c r="N10" s="55" t="s">
        <v>299</v>
      </c>
      <c r="O10" s="41"/>
    </row>
    <row r="11" customHeight="1" spans="1:15">
      <c r="A11" s="41">
        <v>50853</v>
      </c>
      <c r="B11" s="41" t="s">
        <v>7031</v>
      </c>
      <c r="C11" s="41" t="s">
        <v>6994</v>
      </c>
      <c r="D11" s="41" t="s">
        <v>6995</v>
      </c>
      <c r="E11" s="41" t="s">
        <v>428</v>
      </c>
      <c r="F11" s="41" t="s">
        <v>429</v>
      </c>
      <c r="G11" s="41" t="s">
        <v>7032</v>
      </c>
      <c r="H11" s="41" t="s">
        <v>7033</v>
      </c>
      <c r="I11" s="41" t="s">
        <v>7034</v>
      </c>
      <c r="J11" s="41" t="s">
        <v>7035</v>
      </c>
      <c r="K11" s="41">
        <v>463.33</v>
      </c>
      <c r="L11" s="41">
        <v>8</v>
      </c>
      <c r="M11" s="55" t="s">
        <v>642</v>
      </c>
      <c r="N11" s="55" t="s">
        <v>299</v>
      </c>
      <c r="O11" s="41"/>
    </row>
    <row r="12" customHeight="1" spans="1:15">
      <c r="A12" s="41">
        <v>51552</v>
      </c>
      <c r="B12" s="41" t="s">
        <v>7036</v>
      </c>
      <c r="C12" s="41" t="s">
        <v>6994</v>
      </c>
      <c r="D12" s="41" t="s">
        <v>6995</v>
      </c>
      <c r="E12" s="41" t="s">
        <v>428</v>
      </c>
      <c r="F12" s="41" t="s">
        <v>429</v>
      </c>
      <c r="G12" s="41" t="s">
        <v>7037</v>
      </c>
      <c r="H12" s="41" t="s">
        <v>7038</v>
      </c>
      <c r="I12" s="41" t="s">
        <v>7039</v>
      </c>
      <c r="J12" s="41" t="s">
        <v>7040</v>
      </c>
      <c r="K12" s="41">
        <v>450</v>
      </c>
      <c r="L12" s="41">
        <v>9</v>
      </c>
      <c r="M12" s="55" t="s">
        <v>642</v>
      </c>
      <c r="N12" s="55" t="s">
        <v>299</v>
      </c>
      <c r="O12" s="41"/>
    </row>
    <row r="13" customHeight="1" spans="1:15">
      <c r="A13" s="41">
        <v>58418</v>
      </c>
      <c r="B13" s="41" t="s">
        <v>7041</v>
      </c>
      <c r="C13" s="41" t="s">
        <v>6994</v>
      </c>
      <c r="D13" s="41" t="s">
        <v>6995</v>
      </c>
      <c r="E13" s="41" t="s">
        <v>428</v>
      </c>
      <c r="F13" s="41" t="s">
        <v>429</v>
      </c>
      <c r="G13" s="41" t="s">
        <v>7042</v>
      </c>
      <c r="H13" s="41" t="s">
        <v>7043</v>
      </c>
      <c r="I13" s="41" t="s">
        <v>7044</v>
      </c>
      <c r="J13" s="41" t="s">
        <v>7045</v>
      </c>
      <c r="K13" s="41">
        <v>450</v>
      </c>
      <c r="L13" s="41">
        <v>10</v>
      </c>
      <c r="M13" s="55" t="s">
        <v>333</v>
      </c>
      <c r="N13" s="55"/>
      <c r="O13" s="41"/>
    </row>
    <row r="14" customHeight="1" spans="1:15">
      <c r="A14" s="41">
        <v>51587</v>
      </c>
      <c r="B14" s="41" t="s">
        <v>7046</v>
      </c>
      <c r="C14" s="41" t="s">
        <v>6994</v>
      </c>
      <c r="D14" s="41" t="s">
        <v>6995</v>
      </c>
      <c r="E14" s="41" t="s">
        <v>428</v>
      </c>
      <c r="F14" s="41" t="s">
        <v>429</v>
      </c>
      <c r="G14" s="41" t="s">
        <v>7047</v>
      </c>
      <c r="H14" s="41" t="s">
        <v>7048</v>
      </c>
      <c r="I14" s="41" t="s">
        <v>7039</v>
      </c>
      <c r="J14" s="41" t="s">
        <v>7049</v>
      </c>
      <c r="K14" s="41">
        <v>445</v>
      </c>
      <c r="L14" s="41">
        <v>11</v>
      </c>
      <c r="M14" s="55" t="s">
        <v>333</v>
      </c>
      <c r="N14" s="55"/>
      <c r="O14" s="41"/>
    </row>
    <row r="15" customHeight="1" spans="1:15">
      <c r="A15" s="41">
        <v>58428</v>
      </c>
      <c r="B15" s="41" t="s">
        <v>7050</v>
      </c>
      <c r="C15" s="41" t="s">
        <v>6994</v>
      </c>
      <c r="D15" s="41" t="s">
        <v>6995</v>
      </c>
      <c r="E15" s="41" t="s">
        <v>428</v>
      </c>
      <c r="F15" s="41" t="s">
        <v>429</v>
      </c>
      <c r="G15" s="41" t="s">
        <v>7051</v>
      </c>
      <c r="H15" s="41" t="s">
        <v>7052</v>
      </c>
      <c r="I15" s="41" t="s">
        <v>7044</v>
      </c>
      <c r="J15" s="41" t="s">
        <v>7053</v>
      </c>
      <c r="K15" s="41">
        <v>440</v>
      </c>
      <c r="L15" s="41">
        <v>12</v>
      </c>
      <c r="M15" s="55" t="s">
        <v>333</v>
      </c>
      <c r="N15" s="55"/>
      <c r="O15" s="41"/>
    </row>
    <row r="16" customHeight="1" spans="1:15">
      <c r="A16" s="41">
        <v>51839</v>
      </c>
      <c r="B16" s="41" t="s">
        <v>7054</v>
      </c>
      <c r="C16" s="41" t="s">
        <v>6994</v>
      </c>
      <c r="D16" s="41" t="s">
        <v>6995</v>
      </c>
      <c r="E16" s="41" t="s">
        <v>428</v>
      </c>
      <c r="F16" s="41" t="s">
        <v>429</v>
      </c>
      <c r="G16" s="41" t="s">
        <v>7055</v>
      </c>
      <c r="H16" s="41" t="s">
        <v>7056</v>
      </c>
      <c r="I16" s="41" t="s">
        <v>6998</v>
      </c>
      <c r="J16" s="41" t="s">
        <v>7057</v>
      </c>
      <c r="K16" s="41">
        <v>431.67</v>
      </c>
      <c r="L16" s="41">
        <v>13</v>
      </c>
      <c r="M16" s="55" t="s">
        <v>333</v>
      </c>
      <c r="N16" s="55"/>
      <c r="O16" s="41"/>
    </row>
    <row r="17" customHeight="1" spans="1:15">
      <c r="A17" s="41">
        <v>53117</v>
      </c>
      <c r="B17" s="41" t="s">
        <v>7058</v>
      </c>
      <c r="C17" s="41" t="s">
        <v>6994</v>
      </c>
      <c r="D17" s="41" t="s">
        <v>6995</v>
      </c>
      <c r="E17" s="41" t="s">
        <v>428</v>
      </c>
      <c r="F17" s="41" t="s">
        <v>429</v>
      </c>
      <c r="G17" s="41" t="s">
        <v>7059</v>
      </c>
      <c r="H17" s="41" t="s">
        <v>7060</v>
      </c>
      <c r="I17" s="41" t="s">
        <v>7061</v>
      </c>
      <c r="J17" s="41" t="s">
        <v>7062</v>
      </c>
      <c r="K17" s="41">
        <v>431.67</v>
      </c>
      <c r="L17" s="41">
        <v>14</v>
      </c>
      <c r="M17" s="55" t="s">
        <v>333</v>
      </c>
      <c r="N17" s="55"/>
      <c r="O17" s="41"/>
    </row>
    <row r="18" customHeight="1" spans="1:15">
      <c r="A18" s="41">
        <v>52470</v>
      </c>
      <c r="B18" s="41" t="s">
        <v>7063</v>
      </c>
      <c r="C18" s="41" t="s">
        <v>6994</v>
      </c>
      <c r="D18" s="41" t="s">
        <v>6995</v>
      </c>
      <c r="E18" s="41" t="s">
        <v>428</v>
      </c>
      <c r="F18" s="41" t="s">
        <v>429</v>
      </c>
      <c r="G18" s="41" t="s">
        <v>7064</v>
      </c>
      <c r="H18" s="41" t="s">
        <v>7065</v>
      </c>
      <c r="I18" s="41" t="s">
        <v>7066</v>
      </c>
      <c r="J18" s="41" t="s">
        <v>7067</v>
      </c>
      <c r="K18" s="41">
        <v>425</v>
      </c>
      <c r="L18" s="41">
        <v>15</v>
      </c>
      <c r="M18" s="55" t="s">
        <v>333</v>
      </c>
      <c r="N18" s="55"/>
      <c r="O18" s="41"/>
    </row>
    <row r="19" customHeight="1" spans="1:15">
      <c r="A19" s="41">
        <v>48111</v>
      </c>
      <c r="B19" s="41" t="s">
        <v>7068</v>
      </c>
      <c r="C19" s="41" t="s">
        <v>6994</v>
      </c>
      <c r="D19" s="41" t="s">
        <v>6995</v>
      </c>
      <c r="E19" s="41" t="s">
        <v>428</v>
      </c>
      <c r="F19" s="41" t="s">
        <v>429</v>
      </c>
      <c r="G19" s="41" t="s">
        <v>7069</v>
      </c>
      <c r="H19" s="41" t="s">
        <v>7028</v>
      </c>
      <c r="I19" s="41" t="s">
        <v>7029</v>
      </c>
      <c r="J19" s="41" t="s">
        <v>7070</v>
      </c>
      <c r="K19" s="41">
        <v>421.67</v>
      </c>
      <c r="L19" s="41">
        <v>16</v>
      </c>
      <c r="M19" s="55" t="s">
        <v>333</v>
      </c>
      <c r="N19" s="55"/>
      <c r="O19" s="41"/>
    </row>
    <row r="20" customHeight="1" spans="1:15">
      <c r="A20" s="41">
        <v>52156</v>
      </c>
      <c r="B20" s="41" t="s">
        <v>7071</v>
      </c>
      <c r="C20" s="41" t="s">
        <v>6994</v>
      </c>
      <c r="D20" s="41" t="s">
        <v>6995</v>
      </c>
      <c r="E20" s="41" t="s">
        <v>428</v>
      </c>
      <c r="F20" s="41" t="s">
        <v>429</v>
      </c>
      <c r="G20" s="41" t="s">
        <v>7072</v>
      </c>
      <c r="H20" s="41" t="s">
        <v>7073</v>
      </c>
      <c r="I20" s="41" t="s">
        <v>7074</v>
      </c>
      <c r="J20" s="41" t="s">
        <v>7075</v>
      </c>
      <c r="K20" s="41">
        <v>421.67</v>
      </c>
      <c r="L20" s="41">
        <v>17</v>
      </c>
      <c r="M20" s="55" t="s">
        <v>333</v>
      </c>
      <c r="N20" s="55"/>
      <c r="O20" s="41"/>
    </row>
    <row r="21" customHeight="1" spans="1:15">
      <c r="A21" s="41">
        <v>59123</v>
      </c>
      <c r="B21" s="41" t="s">
        <v>7076</v>
      </c>
      <c r="C21" s="41" t="s">
        <v>6994</v>
      </c>
      <c r="D21" s="41" t="s">
        <v>6995</v>
      </c>
      <c r="E21" s="41" t="s">
        <v>428</v>
      </c>
      <c r="F21" s="41" t="s">
        <v>429</v>
      </c>
      <c r="G21" s="41" t="s">
        <v>7077</v>
      </c>
      <c r="H21" s="41" t="s">
        <v>7078</v>
      </c>
      <c r="I21" s="41" t="s">
        <v>7079</v>
      </c>
      <c r="J21" s="41" t="s">
        <v>7080</v>
      </c>
      <c r="K21" s="41">
        <v>420</v>
      </c>
      <c r="L21" s="41">
        <v>18</v>
      </c>
      <c r="M21" s="55" t="s">
        <v>333</v>
      </c>
      <c r="N21" s="55"/>
      <c r="O21" s="41"/>
    </row>
    <row r="22" customHeight="1" spans="1:15">
      <c r="A22" s="41">
        <v>52265</v>
      </c>
      <c r="B22" s="41" t="s">
        <v>7081</v>
      </c>
      <c r="C22" s="41" t="s">
        <v>6994</v>
      </c>
      <c r="D22" s="41" t="s">
        <v>6995</v>
      </c>
      <c r="E22" s="41" t="s">
        <v>428</v>
      </c>
      <c r="F22" s="41" t="s">
        <v>429</v>
      </c>
      <c r="G22" s="41" t="s">
        <v>7082</v>
      </c>
      <c r="H22" s="41" t="s">
        <v>7083</v>
      </c>
      <c r="I22" s="41" t="s">
        <v>7084</v>
      </c>
      <c r="J22" s="41" t="s">
        <v>7085</v>
      </c>
      <c r="K22" s="41">
        <v>418.33</v>
      </c>
      <c r="L22" s="41">
        <v>19</v>
      </c>
      <c r="M22" s="55" t="s">
        <v>333</v>
      </c>
      <c r="N22" s="55"/>
      <c r="O22" s="41"/>
    </row>
    <row r="23" customHeight="1" spans="1:15">
      <c r="A23" s="41">
        <v>56838</v>
      </c>
      <c r="B23" s="41" t="s">
        <v>7086</v>
      </c>
      <c r="C23" s="41" t="s">
        <v>6994</v>
      </c>
      <c r="D23" s="41" t="s">
        <v>6995</v>
      </c>
      <c r="E23" s="41" t="s">
        <v>428</v>
      </c>
      <c r="F23" s="41" t="s">
        <v>429</v>
      </c>
      <c r="G23" s="41" t="s">
        <v>7087</v>
      </c>
      <c r="H23" s="41" t="s">
        <v>7088</v>
      </c>
      <c r="I23" s="41" t="s">
        <v>7089</v>
      </c>
      <c r="J23" s="41" t="s">
        <v>7090</v>
      </c>
      <c r="K23" s="41">
        <v>418.33</v>
      </c>
      <c r="L23" s="41">
        <v>20</v>
      </c>
      <c r="M23" s="55" t="s">
        <v>333</v>
      </c>
      <c r="N23" s="55"/>
      <c r="O23" s="41"/>
    </row>
    <row r="24" customHeight="1" spans="1:15">
      <c r="A24" s="41">
        <v>50804</v>
      </c>
      <c r="B24" s="41" t="s">
        <v>7091</v>
      </c>
      <c r="C24" s="41" t="s">
        <v>6994</v>
      </c>
      <c r="D24" s="41" t="s">
        <v>6995</v>
      </c>
      <c r="E24" s="41" t="s">
        <v>428</v>
      </c>
      <c r="F24" s="41" t="s">
        <v>429</v>
      </c>
      <c r="G24" s="41" t="s">
        <v>7092</v>
      </c>
      <c r="H24" s="41" t="s">
        <v>7093</v>
      </c>
      <c r="I24" s="41" t="s">
        <v>7094</v>
      </c>
      <c r="J24" s="41" t="s">
        <v>7095</v>
      </c>
      <c r="K24" s="41">
        <v>418.33</v>
      </c>
      <c r="L24" s="41">
        <v>21</v>
      </c>
      <c r="M24" s="55" t="s">
        <v>333</v>
      </c>
      <c r="N24" s="55"/>
      <c r="O24" s="41"/>
    </row>
    <row r="25" customHeight="1" spans="1:15">
      <c r="A25" s="41">
        <v>53102</v>
      </c>
      <c r="B25" s="41" t="s">
        <v>7096</v>
      </c>
      <c r="C25" s="41" t="s">
        <v>6994</v>
      </c>
      <c r="D25" s="41" t="s">
        <v>6995</v>
      </c>
      <c r="E25" s="41" t="s">
        <v>428</v>
      </c>
      <c r="F25" s="41" t="s">
        <v>429</v>
      </c>
      <c r="G25" s="41" t="s">
        <v>7097</v>
      </c>
      <c r="H25" s="41" t="s">
        <v>7098</v>
      </c>
      <c r="I25" s="41" t="s">
        <v>7099</v>
      </c>
      <c r="J25" s="41" t="s">
        <v>7100</v>
      </c>
      <c r="K25" s="41">
        <v>416.67</v>
      </c>
      <c r="L25" s="41">
        <v>22</v>
      </c>
      <c r="M25" s="55" t="s">
        <v>333</v>
      </c>
      <c r="N25" s="55"/>
      <c r="O25" s="41"/>
    </row>
    <row r="26" customHeight="1" spans="1:15">
      <c r="A26" s="41">
        <v>56847</v>
      </c>
      <c r="B26" s="41" t="s">
        <v>7101</v>
      </c>
      <c r="C26" s="41" t="s">
        <v>6994</v>
      </c>
      <c r="D26" s="41" t="s">
        <v>6995</v>
      </c>
      <c r="E26" s="41" t="s">
        <v>428</v>
      </c>
      <c r="F26" s="41" t="s">
        <v>429</v>
      </c>
      <c r="G26" s="41" t="s">
        <v>7102</v>
      </c>
      <c r="H26" s="41" t="s">
        <v>7103</v>
      </c>
      <c r="I26" s="41" t="s">
        <v>7089</v>
      </c>
      <c r="J26" s="41" t="s">
        <v>7104</v>
      </c>
      <c r="K26" s="41">
        <v>416.67</v>
      </c>
      <c r="L26" s="41">
        <v>23</v>
      </c>
      <c r="M26" s="55" t="s">
        <v>333</v>
      </c>
      <c r="N26" s="55"/>
      <c r="O26" s="41"/>
    </row>
    <row r="27" customHeight="1" spans="1:15">
      <c r="A27" s="41">
        <v>50761</v>
      </c>
      <c r="B27" s="41" t="s">
        <v>7105</v>
      </c>
      <c r="C27" s="41" t="s">
        <v>6994</v>
      </c>
      <c r="D27" s="41" t="s">
        <v>6995</v>
      </c>
      <c r="E27" s="41" t="s">
        <v>428</v>
      </c>
      <c r="F27" s="41" t="s">
        <v>429</v>
      </c>
      <c r="G27" s="41" t="s">
        <v>7106</v>
      </c>
      <c r="H27" s="41" t="s">
        <v>7107</v>
      </c>
      <c r="I27" s="41" t="s">
        <v>7108</v>
      </c>
      <c r="J27" s="41" t="s">
        <v>7109</v>
      </c>
      <c r="K27" s="41">
        <v>415</v>
      </c>
      <c r="L27" s="41">
        <v>24</v>
      </c>
      <c r="M27" s="55" t="s">
        <v>333</v>
      </c>
      <c r="N27" s="55"/>
      <c r="O27" s="41"/>
    </row>
    <row r="28" customHeight="1" spans="1:15">
      <c r="A28" s="41">
        <v>56854</v>
      </c>
      <c r="B28" s="41" t="s">
        <v>7110</v>
      </c>
      <c r="C28" s="41" t="s">
        <v>6994</v>
      </c>
      <c r="D28" s="41" t="s">
        <v>6995</v>
      </c>
      <c r="E28" s="41" t="s">
        <v>428</v>
      </c>
      <c r="F28" s="41" t="s">
        <v>429</v>
      </c>
      <c r="G28" s="41" t="s">
        <v>7111</v>
      </c>
      <c r="H28" s="41" t="s">
        <v>7112</v>
      </c>
      <c r="I28" s="41" t="s">
        <v>7089</v>
      </c>
      <c r="J28" s="41" t="s">
        <v>7113</v>
      </c>
      <c r="K28" s="41">
        <v>413.33</v>
      </c>
      <c r="L28" s="41">
        <v>25</v>
      </c>
      <c r="M28" s="55" t="s">
        <v>333</v>
      </c>
      <c r="N28" s="55"/>
      <c r="O28" s="41"/>
    </row>
    <row r="29" customHeight="1" spans="1:15">
      <c r="A29" s="41">
        <v>51789</v>
      </c>
      <c r="B29" s="41" t="s">
        <v>7114</v>
      </c>
      <c r="C29" s="41" t="s">
        <v>6994</v>
      </c>
      <c r="D29" s="41" t="s">
        <v>6995</v>
      </c>
      <c r="E29" s="41" t="s">
        <v>428</v>
      </c>
      <c r="F29" s="41" t="s">
        <v>429</v>
      </c>
      <c r="G29" s="41" t="s">
        <v>7115</v>
      </c>
      <c r="H29" s="41" t="s">
        <v>7116</v>
      </c>
      <c r="I29" s="41" t="s">
        <v>6998</v>
      </c>
      <c r="J29" s="41" t="s">
        <v>7117</v>
      </c>
      <c r="K29" s="41">
        <v>411.67</v>
      </c>
      <c r="L29" s="41">
        <v>26</v>
      </c>
      <c r="M29" s="55" t="s">
        <v>333</v>
      </c>
      <c r="N29" s="55"/>
      <c r="O29" s="41"/>
    </row>
    <row r="30" customHeight="1" spans="1:15">
      <c r="A30" s="41">
        <v>49284</v>
      </c>
      <c r="B30" s="41" t="s">
        <v>7118</v>
      </c>
      <c r="C30" s="41" t="s">
        <v>6994</v>
      </c>
      <c r="D30" s="41" t="s">
        <v>6995</v>
      </c>
      <c r="E30" s="41" t="s">
        <v>428</v>
      </c>
      <c r="F30" s="41" t="s">
        <v>429</v>
      </c>
      <c r="G30" s="41" t="s">
        <v>7119</v>
      </c>
      <c r="H30" s="41" t="s">
        <v>7120</v>
      </c>
      <c r="I30" s="41" t="s">
        <v>7108</v>
      </c>
      <c r="J30" s="41" t="s">
        <v>7121</v>
      </c>
      <c r="K30" s="41">
        <v>408.33</v>
      </c>
      <c r="L30" s="41">
        <v>27</v>
      </c>
      <c r="M30" s="55" t="s">
        <v>333</v>
      </c>
      <c r="N30" s="55"/>
      <c r="O30" s="41"/>
    </row>
    <row r="31" customHeight="1" spans="1:15">
      <c r="A31" s="41">
        <v>49341</v>
      </c>
      <c r="B31" s="41" t="s">
        <v>7122</v>
      </c>
      <c r="C31" s="41" t="s">
        <v>6994</v>
      </c>
      <c r="D31" s="41" t="s">
        <v>6995</v>
      </c>
      <c r="E31" s="41" t="s">
        <v>428</v>
      </c>
      <c r="F31" s="41" t="s">
        <v>429</v>
      </c>
      <c r="G31" s="41" t="s">
        <v>7123</v>
      </c>
      <c r="H31" s="41" t="s">
        <v>7124</v>
      </c>
      <c r="I31" s="41" t="s">
        <v>7125</v>
      </c>
      <c r="J31" s="41" t="s">
        <v>7126</v>
      </c>
      <c r="K31" s="41">
        <v>408.33</v>
      </c>
      <c r="L31" s="41">
        <v>28</v>
      </c>
      <c r="M31" s="55" t="s">
        <v>333</v>
      </c>
      <c r="N31" s="55"/>
      <c r="O31" s="41"/>
    </row>
    <row r="32" customHeight="1" spans="1:15">
      <c r="A32" s="41">
        <v>49318</v>
      </c>
      <c r="B32" s="41" t="s">
        <v>7127</v>
      </c>
      <c r="C32" s="41" t="s">
        <v>6994</v>
      </c>
      <c r="D32" s="41" t="s">
        <v>6995</v>
      </c>
      <c r="E32" s="41" t="s">
        <v>428</v>
      </c>
      <c r="F32" s="41" t="s">
        <v>429</v>
      </c>
      <c r="G32" s="41" t="s">
        <v>7128</v>
      </c>
      <c r="H32" s="41" t="s">
        <v>7129</v>
      </c>
      <c r="I32" s="41" t="s">
        <v>7130</v>
      </c>
      <c r="J32" s="41" t="s">
        <v>7131</v>
      </c>
      <c r="K32" s="41">
        <v>408.33</v>
      </c>
      <c r="L32" s="41">
        <v>29</v>
      </c>
      <c r="M32" s="55" t="s">
        <v>333</v>
      </c>
      <c r="N32" s="55"/>
      <c r="O32" s="41"/>
    </row>
    <row r="33" customHeight="1" spans="1:15">
      <c r="A33" s="41">
        <v>59274</v>
      </c>
      <c r="B33" s="41" t="s">
        <v>7132</v>
      </c>
      <c r="C33" s="41" t="s">
        <v>6994</v>
      </c>
      <c r="D33" s="41" t="s">
        <v>6995</v>
      </c>
      <c r="E33" s="41" t="s">
        <v>428</v>
      </c>
      <c r="F33" s="41" t="s">
        <v>429</v>
      </c>
      <c r="G33" s="41" t="s">
        <v>7133</v>
      </c>
      <c r="H33" s="41" t="s">
        <v>7134</v>
      </c>
      <c r="I33" s="41" t="s">
        <v>7135</v>
      </c>
      <c r="J33" s="41" t="s">
        <v>7136</v>
      </c>
      <c r="K33" s="41">
        <v>398.33</v>
      </c>
      <c r="L33" s="41">
        <v>30</v>
      </c>
      <c r="M33" s="55" t="s">
        <v>333</v>
      </c>
      <c r="N33" s="55"/>
      <c r="O33" s="41"/>
    </row>
    <row r="34" customHeight="1" spans="1:15">
      <c r="A34" s="41">
        <v>52558</v>
      </c>
      <c r="B34" s="41" t="s">
        <v>7137</v>
      </c>
      <c r="C34" s="41" t="s">
        <v>6994</v>
      </c>
      <c r="D34" s="41" t="s">
        <v>6995</v>
      </c>
      <c r="E34" s="41" t="s">
        <v>428</v>
      </c>
      <c r="F34" s="41" t="s">
        <v>429</v>
      </c>
      <c r="G34" s="41" t="s">
        <v>7138</v>
      </c>
      <c r="H34" s="41" t="s">
        <v>7139</v>
      </c>
      <c r="I34" s="41" t="s">
        <v>7140</v>
      </c>
      <c r="J34" s="41" t="s">
        <v>7141</v>
      </c>
      <c r="K34" s="41">
        <v>393.33</v>
      </c>
      <c r="L34" s="41">
        <v>31</v>
      </c>
      <c r="M34" s="55" t="s">
        <v>368</v>
      </c>
      <c r="N34" s="55"/>
      <c r="O34" s="41"/>
    </row>
    <row r="35" customHeight="1" spans="1:15">
      <c r="A35" s="41">
        <v>48652</v>
      </c>
      <c r="B35" s="41" t="s">
        <v>7142</v>
      </c>
      <c r="C35" s="41" t="s">
        <v>6994</v>
      </c>
      <c r="D35" s="41" t="s">
        <v>6995</v>
      </c>
      <c r="E35" s="41" t="s">
        <v>428</v>
      </c>
      <c r="F35" s="41" t="s">
        <v>429</v>
      </c>
      <c r="G35" s="41" t="s">
        <v>7143</v>
      </c>
      <c r="H35" s="41" t="s">
        <v>7144</v>
      </c>
      <c r="I35" s="41" t="s">
        <v>7108</v>
      </c>
      <c r="J35" s="41" t="s">
        <v>7145</v>
      </c>
      <c r="K35" s="41">
        <v>393.33</v>
      </c>
      <c r="L35" s="41">
        <v>32</v>
      </c>
      <c r="M35" s="55" t="s">
        <v>368</v>
      </c>
      <c r="N35" s="55"/>
      <c r="O35" s="41"/>
    </row>
    <row r="36" customHeight="1" spans="1:15">
      <c r="A36" s="41">
        <v>49227</v>
      </c>
      <c r="B36" s="41" t="s">
        <v>7146</v>
      </c>
      <c r="C36" s="41" t="s">
        <v>6994</v>
      </c>
      <c r="D36" s="41" t="s">
        <v>6995</v>
      </c>
      <c r="E36" s="41" t="s">
        <v>428</v>
      </c>
      <c r="F36" s="41" t="s">
        <v>429</v>
      </c>
      <c r="G36" s="41" t="s">
        <v>7147</v>
      </c>
      <c r="H36" s="41" t="s">
        <v>7148</v>
      </c>
      <c r="I36" s="41" t="s">
        <v>7108</v>
      </c>
      <c r="J36" s="41" t="s">
        <v>7149</v>
      </c>
      <c r="K36" s="41">
        <v>391.67</v>
      </c>
      <c r="L36" s="41">
        <v>33</v>
      </c>
      <c r="M36" s="55" t="s">
        <v>368</v>
      </c>
      <c r="N36" s="55"/>
      <c r="O36" s="41"/>
    </row>
    <row r="37" customHeight="1" spans="1:15">
      <c r="A37" s="41">
        <v>53088</v>
      </c>
      <c r="B37" s="41" t="s">
        <v>7150</v>
      </c>
      <c r="C37" s="41" t="s">
        <v>6994</v>
      </c>
      <c r="D37" s="41" t="s">
        <v>6995</v>
      </c>
      <c r="E37" s="41" t="s">
        <v>428</v>
      </c>
      <c r="F37" s="41" t="s">
        <v>429</v>
      </c>
      <c r="G37" s="41" t="s">
        <v>7151</v>
      </c>
      <c r="H37" s="41" t="s">
        <v>7152</v>
      </c>
      <c r="I37" s="41" t="s">
        <v>7153</v>
      </c>
      <c r="J37" s="41" t="s">
        <v>7154</v>
      </c>
      <c r="K37" s="41">
        <v>390</v>
      </c>
      <c r="L37" s="41">
        <v>34</v>
      </c>
      <c r="M37" s="55" t="s">
        <v>368</v>
      </c>
      <c r="N37" s="55"/>
      <c r="O37" s="41"/>
    </row>
    <row r="38" customHeight="1" spans="1:15">
      <c r="A38" s="41">
        <v>52307</v>
      </c>
      <c r="B38" s="41" t="s">
        <v>7155</v>
      </c>
      <c r="C38" s="41" t="s">
        <v>6994</v>
      </c>
      <c r="D38" s="41" t="s">
        <v>6995</v>
      </c>
      <c r="E38" s="41" t="s">
        <v>428</v>
      </c>
      <c r="F38" s="41" t="s">
        <v>429</v>
      </c>
      <c r="G38" s="41" t="s">
        <v>7156</v>
      </c>
      <c r="H38" s="41" t="s">
        <v>7157</v>
      </c>
      <c r="I38" s="41" t="s">
        <v>7074</v>
      </c>
      <c r="J38" s="41" t="s">
        <v>7158</v>
      </c>
      <c r="K38" s="41">
        <v>390</v>
      </c>
      <c r="L38" s="41">
        <v>35</v>
      </c>
      <c r="M38" s="55" t="s">
        <v>368</v>
      </c>
      <c r="N38" s="55"/>
      <c r="O38" s="41"/>
    </row>
    <row r="39" customHeight="1" spans="1:15">
      <c r="A39" s="41">
        <v>51952</v>
      </c>
      <c r="B39" s="41" t="s">
        <v>7159</v>
      </c>
      <c r="C39" s="41" t="s">
        <v>6994</v>
      </c>
      <c r="D39" s="41" t="s">
        <v>6995</v>
      </c>
      <c r="E39" s="41" t="s">
        <v>428</v>
      </c>
      <c r="F39" s="41" t="s">
        <v>429</v>
      </c>
      <c r="G39" s="41" t="s">
        <v>7160</v>
      </c>
      <c r="H39" s="41" t="s">
        <v>7161</v>
      </c>
      <c r="I39" s="41" t="s">
        <v>7162</v>
      </c>
      <c r="J39" s="41" t="s">
        <v>7163</v>
      </c>
      <c r="K39" s="41">
        <v>388.33</v>
      </c>
      <c r="L39" s="41">
        <v>36</v>
      </c>
      <c r="M39" s="55" t="s">
        <v>368</v>
      </c>
      <c r="N39" s="55"/>
      <c r="O39" s="41"/>
    </row>
    <row r="40" customHeight="1" spans="1:15">
      <c r="A40" s="41">
        <v>49395</v>
      </c>
      <c r="B40" s="41" t="s">
        <v>7164</v>
      </c>
      <c r="C40" s="41" t="s">
        <v>6994</v>
      </c>
      <c r="D40" s="41" t="s">
        <v>6995</v>
      </c>
      <c r="E40" s="41" t="s">
        <v>428</v>
      </c>
      <c r="F40" s="41" t="s">
        <v>429</v>
      </c>
      <c r="G40" s="41" t="s">
        <v>7165</v>
      </c>
      <c r="H40" s="41" t="s">
        <v>7166</v>
      </c>
      <c r="I40" s="41" t="s">
        <v>7108</v>
      </c>
      <c r="J40" s="41" t="s">
        <v>7167</v>
      </c>
      <c r="K40" s="41">
        <v>380</v>
      </c>
      <c r="L40" s="41">
        <v>37</v>
      </c>
      <c r="M40" s="55" t="s">
        <v>368</v>
      </c>
      <c r="N40" s="55"/>
      <c r="O40" s="41"/>
    </row>
    <row r="41" customHeight="1" spans="1:15">
      <c r="A41" s="41">
        <v>51906</v>
      </c>
      <c r="B41" s="41" t="s">
        <v>7168</v>
      </c>
      <c r="C41" s="41" t="s">
        <v>6994</v>
      </c>
      <c r="D41" s="41" t="s">
        <v>6995</v>
      </c>
      <c r="E41" s="41" t="s">
        <v>428</v>
      </c>
      <c r="F41" s="41" t="s">
        <v>429</v>
      </c>
      <c r="G41" s="41" t="s">
        <v>7169</v>
      </c>
      <c r="H41" s="41" t="s">
        <v>7170</v>
      </c>
      <c r="I41" s="41" t="s">
        <v>7171</v>
      </c>
      <c r="J41" s="41" t="s">
        <v>7172</v>
      </c>
      <c r="K41" s="41">
        <v>378.33</v>
      </c>
      <c r="L41" s="41">
        <v>38</v>
      </c>
      <c r="M41" s="55" t="s">
        <v>368</v>
      </c>
      <c r="N41" s="55"/>
      <c r="O41" s="41"/>
    </row>
    <row r="42" customHeight="1" spans="1:15">
      <c r="A42" s="41">
        <v>52119</v>
      </c>
      <c r="B42" s="41" t="s">
        <v>7173</v>
      </c>
      <c r="C42" s="41" t="s">
        <v>6994</v>
      </c>
      <c r="D42" s="41" t="s">
        <v>6995</v>
      </c>
      <c r="E42" s="41" t="s">
        <v>428</v>
      </c>
      <c r="F42" s="41" t="s">
        <v>429</v>
      </c>
      <c r="G42" s="41" t="s">
        <v>7174</v>
      </c>
      <c r="H42" s="41" t="s">
        <v>7175</v>
      </c>
      <c r="I42" s="41" t="s">
        <v>7074</v>
      </c>
      <c r="J42" s="41" t="s">
        <v>7176</v>
      </c>
      <c r="K42" s="41">
        <v>370</v>
      </c>
      <c r="L42" s="41">
        <v>39</v>
      </c>
      <c r="M42" s="55" t="s">
        <v>368</v>
      </c>
      <c r="N42" s="55"/>
      <c r="O42" s="41"/>
    </row>
    <row r="43" customHeight="1" spans="1:15">
      <c r="A43" s="41">
        <v>49485</v>
      </c>
      <c r="B43" s="41" t="s">
        <v>7177</v>
      </c>
      <c r="C43" s="41" t="s">
        <v>6994</v>
      </c>
      <c r="D43" s="41" t="s">
        <v>6995</v>
      </c>
      <c r="E43" s="41" t="s">
        <v>428</v>
      </c>
      <c r="F43" s="41" t="s">
        <v>429</v>
      </c>
      <c r="G43" s="41" t="s">
        <v>7178</v>
      </c>
      <c r="H43" s="41" t="s">
        <v>7179</v>
      </c>
      <c r="I43" s="41" t="s">
        <v>7180</v>
      </c>
      <c r="J43" s="41" t="s">
        <v>7181</v>
      </c>
      <c r="K43" s="41">
        <v>361.67</v>
      </c>
      <c r="L43" s="41">
        <v>40</v>
      </c>
      <c r="M43" s="55" t="s">
        <v>368</v>
      </c>
      <c r="N43" s="55"/>
      <c r="O43" s="41"/>
    </row>
    <row r="44" customHeight="1" spans="1:15">
      <c r="A44" s="41">
        <v>48126</v>
      </c>
      <c r="B44" s="41" t="s">
        <v>7182</v>
      </c>
      <c r="C44" s="41" t="s">
        <v>6994</v>
      </c>
      <c r="D44" s="41" t="s">
        <v>6995</v>
      </c>
      <c r="E44" s="41" t="s">
        <v>428</v>
      </c>
      <c r="F44" s="41" t="s">
        <v>429</v>
      </c>
      <c r="G44" s="41" t="s">
        <v>7183</v>
      </c>
      <c r="H44" s="41" t="s">
        <v>7028</v>
      </c>
      <c r="I44" s="41" t="s">
        <v>7029</v>
      </c>
      <c r="J44" s="41" t="s">
        <v>7184</v>
      </c>
      <c r="K44" s="41">
        <v>361.67</v>
      </c>
      <c r="L44" s="41">
        <v>41</v>
      </c>
      <c r="M44" s="55" t="s">
        <v>368</v>
      </c>
      <c r="N44" s="55"/>
      <c r="O44" s="41"/>
    </row>
    <row r="45" customHeight="1" spans="1:15">
      <c r="A45" s="41">
        <v>50740</v>
      </c>
      <c r="B45" s="41" t="s">
        <v>7185</v>
      </c>
      <c r="C45" s="41" t="s">
        <v>6994</v>
      </c>
      <c r="D45" s="41" t="s">
        <v>6995</v>
      </c>
      <c r="E45" s="41" t="s">
        <v>428</v>
      </c>
      <c r="F45" s="41" t="s">
        <v>429</v>
      </c>
      <c r="G45" s="41" t="s">
        <v>7186</v>
      </c>
      <c r="H45" s="41" t="s">
        <v>7187</v>
      </c>
      <c r="I45" s="41" t="s">
        <v>7188</v>
      </c>
      <c r="J45" s="41" t="s">
        <v>7189</v>
      </c>
      <c r="K45" s="41">
        <v>355</v>
      </c>
      <c r="L45" s="41">
        <v>42</v>
      </c>
      <c r="M45" s="55" t="s">
        <v>368</v>
      </c>
      <c r="N45" s="55"/>
      <c r="O45" s="41"/>
    </row>
    <row r="46" customHeight="1" spans="1:15">
      <c r="A46" s="41">
        <v>50065</v>
      </c>
      <c r="B46" s="41" t="s">
        <v>7190</v>
      </c>
      <c r="C46" s="41" t="s">
        <v>6994</v>
      </c>
      <c r="D46" s="41" t="s">
        <v>6995</v>
      </c>
      <c r="E46" s="41" t="s">
        <v>428</v>
      </c>
      <c r="F46" s="41" t="s">
        <v>429</v>
      </c>
      <c r="G46" s="41" t="s">
        <v>7191</v>
      </c>
      <c r="H46" s="41" t="s">
        <v>7192</v>
      </c>
      <c r="I46" s="41" t="s">
        <v>7034</v>
      </c>
      <c r="J46" s="41" t="s">
        <v>7193</v>
      </c>
      <c r="K46" s="41">
        <v>351.67</v>
      </c>
      <c r="L46" s="41">
        <v>43</v>
      </c>
      <c r="M46" s="55" t="s">
        <v>368</v>
      </c>
      <c r="N46" s="55"/>
      <c r="O46" s="41"/>
    </row>
    <row r="47" customHeight="1" spans="1:15">
      <c r="A47" s="41">
        <v>51111</v>
      </c>
      <c r="B47" s="41" t="s">
        <v>7194</v>
      </c>
      <c r="C47" s="41" t="s">
        <v>6994</v>
      </c>
      <c r="D47" s="41" t="s">
        <v>6995</v>
      </c>
      <c r="E47" s="41" t="s">
        <v>428</v>
      </c>
      <c r="F47" s="41" t="s">
        <v>429</v>
      </c>
      <c r="G47" s="41" t="s">
        <v>7195</v>
      </c>
      <c r="H47" s="41" t="s">
        <v>7196</v>
      </c>
      <c r="I47" s="41" t="s">
        <v>7108</v>
      </c>
      <c r="J47" s="41" t="s">
        <v>7197</v>
      </c>
      <c r="K47" s="41">
        <v>350</v>
      </c>
      <c r="L47" s="41">
        <v>44</v>
      </c>
      <c r="M47" s="55" t="s">
        <v>368</v>
      </c>
      <c r="N47" s="55"/>
      <c r="O47" s="41"/>
    </row>
    <row r="48" customHeight="1" spans="1:15">
      <c r="A48" s="41">
        <v>59296</v>
      </c>
      <c r="B48" s="41" t="s">
        <v>7198</v>
      </c>
      <c r="C48" s="41" t="s">
        <v>6994</v>
      </c>
      <c r="D48" s="41" t="s">
        <v>6995</v>
      </c>
      <c r="E48" s="41" t="s">
        <v>428</v>
      </c>
      <c r="F48" s="41" t="s">
        <v>429</v>
      </c>
      <c r="G48" s="41" t="s">
        <v>7199</v>
      </c>
      <c r="H48" s="41" t="s">
        <v>7200</v>
      </c>
      <c r="I48" s="41" t="s">
        <v>7201</v>
      </c>
      <c r="J48" s="41" t="s">
        <v>7202</v>
      </c>
      <c r="K48" s="41">
        <v>350</v>
      </c>
      <c r="L48" s="41">
        <v>45</v>
      </c>
      <c r="M48" s="55" t="s">
        <v>368</v>
      </c>
      <c r="N48" s="55"/>
      <c r="O48" s="41"/>
    </row>
    <row r="49" customHeight="1" spans="1:15">
      <c r="A49" s="41">
        <v>51654</v>
      </c>
      <c r="B49" s="41" t="s">
        <v>7203</v>
      </c>
      <c r="C49" s="41" t="s">
        <v>6994</v>
      </c>
      <c r="D49" s="41" t="s">
        <v>6995</v>
      </c>
      <c r="E49" s="41" t="s">
        <v>428</v>
      </c>
      <c r="F49" s="41" t="s">
        <v>429</v>
      </c>
      <c r="G49" s="41" t="s">
        <v>7204</v>
      </c>
      <c r="H49" s="41" t="s">
        <v>7205</v>
      </c>
      <c r="I49" s="41" t="s">
        <v>7008</v>
      </c>
      <c r="J49" s="41" t="s">
        <v>7206</v>
      </c>
      <c r="K49" s="41">
        <v>343.33</v>
      </c>
      <c r="L49" s="41">
        <v>46</v>
      </c>
      <c r="M49" s="55" t="s">
        <v>368</v>
      </c>
      <c r="N49" s="55"/>
      <c r="O49" s="41"/>
    </row>
    <row r="50" customHeight="1" spans="1:15">
      <c r="A50" s="41">
        <v>53337</v>
      </c>
      <c r="B50" s="41" t="s">
        <v>7207</v>
      </c>
      <c r="C50" s="41" t="s">
        <v>6994</v>
      </c>
      <c r="D50" s="41" t="s">
        <v>6995</v>
      </c>
      <c r="E50" s="41" t="s">
        <v>428</v>
      </c>
      <c r="F50" s="41" t="s">
        <v>429</v>
      </c>
      <c r="G50" s="41" t="s">
        <v>7208</v>
      </c>
      <c r="H50" s="41" t="s">
        <v>7209</v>
      </c>
      <c r="I50" s="41" t="s">
        <v>7210</v>
      </c>
      <c r="J50" s="41" t="s">
        <v>7211</v>
      </c>
      <c r="K50" s="41">
        <v>336.67</v>
      </c>
      <c r="L50" s="41">
        <v>47</v>
      </c>
      <c r="M50" s="55" t="s">
        <v>368</v>
      </c>
      <c r="N50" s="55"/>
      <c r="O50" s="41"/>
    </row>
    <row r="51" customHeight="1" spans="1:15">
      <c r="A51" s="41">
        <v>52344</v>
      </c>
      <c r="B51" s="41" t="s">
        <v>7212</v>
      </c>
      <c r="C51" s="41" t="s">
        <v>6994</v>
      </c>
      <c r="D51" s="41" t="s">
        <v>6995</v>
      </c>
      <c r="E51" s="41" t="s">
        <v>428</v>
      </c>
      <c r="F51" s="41" t="s">
        <v>429</v>
      </c>
      <c r="G51" s="41" t="s">
        <v>7213</v>
      </c>
      <c r="H51" s="41" t="s">
        <v>7214</v>
      </c>
      <c r="I51" s="41" t="s">
        <v>7215</v>
      </c>
      <c r="J51" s="41" t="s">
        <v>7216</v>
      </c>
      <c r="K51" s="41">
        <v>331.67</v>
      </c>
      <c r="L51" s="41">
        <v>48</v>
      </c>
      <c r="M51" s="55" t="s">
        <v>368</v>
      </c>
      <c r="N51" s="55"/>
      <c r="O51" s="41"/>
    </row>
    <row r="52" customHeight="1" spans="1:15">
      <c r="A52" s="41">
        <v>49941</v>
      </c>
      <c r="B52" s="41" t="s">
        <v>7217</v>
      </c>
      <c r="C52" s="41" t="s">
        <v>6994</v>
      </c>
      <c r="D52" s="41" t="s">
        <v>6995</v>
      </c>
      <c r="E52" s="41" t="s">
        <v>428</v>
      </c>
      <c r="F52" s="41" t="s">
        <v>429</v>
      </c>
      <c r="G52" s="41" t="s">
        <v>7218</v>
      </c>
      <c r="H52" s="41" t="s">
        <v>7219</v>
      </c>
      <c r="I52" s="41" t="s">
        <v>7034</v>
      </c>
      <c r="J52" s="41" t="s">
        <v>7220</v>
      </c>
      <c r="K52" s="41">
        <v>323.33</v>
      </c>
      <c r="L52" s="41">
        <v>49</v>
      </c>
      <c r="M52" s="55" t="s">
        <v>368</v>
      </c>
      <c r="N52" s="55"/>
      <c r="O52" s="41"/>
    </row>
    <row r="53" customHeight="1" spans="1:15">
      <c r="A53" s="41">
        <v>49527</v>
      </c>
      <c r="B53" s="41" t="s">
        <v>7221</v>
      </c>
      <c r="C53" s="41" t="s">
        <v>6994</v>
      </c>
      <c r="D53" s="41" t="s">
        <v>6995</v>
      </c>
      <c r="E53" s="41" t="s">
        <v>428</v>
      </c>
      <c r="F53" s="41" t="s">
        <v>429</v>
      </c>
      <c r="G53" s="41" t="s">
        <v>7222</v>
      </c>
      <c r="H53" s="41" t="s">
        <v>7223</v>
      </c>
      <c r="I53" s="41" t="s">
        <v>7180</v>
      </c>
      <c r="J53" s="41" t="s">
        <v>7224</v>
      </c>
      <c r="K53" s="41">
        <v>315</v>
      </c>
      <c r="L53" s="41">
        <v>50</v>
      </c>
      <c r="M53" s="55" t="s">
        <v>368</v>
      </c>
      <c r="N53" s="55"/>
      <c r="O53" s="41"/>
    </row>
    <row r="54" customHeight="1" spans="1:15">
      <c r="A54" s="41">
        <v>50776</v>
      </c>
      <c r="B54" s="41" t="s">
        <v>7225</v>
      </c>
      <c r="C54" s="41" t="s">
        <v>6994</v>
      </c>
      <c r="D54" s="41" t="s">
        <v>6995</v>
      </c>
      <c r="E54" s="41" t="s">
        <v>428</v>
      </c>
      <c r="F54" s="41" t="s">
        <v>429</v>
      </c>
      <c r="G54" s="41" t="s">
        <v>7226</v>
      </c>
      <c r="H54" s="41" t="s">
        <v>7227</v>
      </c>
      <c r="I54" s="41" t="s">
        <v>7228</v>
      </c>
      <c r="J54" s="41" t="s">
        <v>7229</v>
      </c>
      <c r="K54" s="41">
        <v>315</v>
      </c>
      <c r="L54" s="41">
        <v>51</v>
      </c>
      <c r="M54" s="55" t="s">
        <v>368</v>
      </c>
      <c r="N54" s="55"/>
      <c r="O54" s="41"/>
    </row>
    <row r="55" customHeight="1" spans="1:15">
      <c r="A55" s="41">
        <v>49693</v>
      </c>
      <c r="B55" s="41" t="s">
        <v>7230</v>
      </c>
      <c r="C55" s="41" t="s">
        <v>6994</v>
      </c>
      <c r="D55" s="41" t="s">
        <v>6995</v>
      </c>
      <c r="E55" s="41" t="s">
        <v>428</v>
      </c>
      <c r="F55" s="41" t="s">
        <v>429</v>
      </c>
      <c r="G55" s="41" t="s">
        <v>7231</v>
      </c>
      <c r="H55" s="41" t="s">
        <v>7232</v>
      </c>
      <c r="I55" s="41" t="s">
        <v>7233</v>
      </c>
      <c r="J55" s="41" t="s">
        <v>7234</v>
      </c>
      <c r="K55" s="41">
        <v>303.33</v>
      </c>
      <c r="L55" s="41">
        <v>52</v>
      </c>
      <c r="M55" s="55" t="s">
        <v>368</v>
      </c>
      <c r="N55" s="55"/>
      <c r="O55" s="41"/>
    </row>
    <row r="56" customHeight="1" spans="1:15">
      <c r="A56" s="41">
        <v>49599</v>
      </c>
      <c r="B56" s="41" t="s">
        <v>7235</v>
      </c>
      <c r="C56" s="41" t="s">
        <v>6994</v>
      </c>
      <c r="D56" s="41" t="s">
        <v>6995</v>
      </c>
      <c r="E56" s="41" t="s">
        <v>428</v>
      </c>
      <c r="F56" s="41" t="s">
        <v>429</v>
      </c>
      <c r="G56" s="41" t="s">
        <v>7236</v>
      </c>
      <c r="H56" s="41" t="s">
        <v>7237</v>
      </c>
      <c r="I56" s="41" t="s">
        <v>7180</v>
      </c>
      <c r="J56" s="41" t="s">
        <v>7238</v>
      </c>
      <c r="K56" s="41">
        <v>303.33</v>
      </c>
      <c r="L56" s="41">
        <v>53</v>
      </c>
      <c r="M56" s="55" t="s">
        <v>368</v>
      </c>
      <c r="N56" s="55"/>
      <c r="O56" s="41"/>
    </row>
    <row r="57" customHeight="1" spans="1:15">
      <c r="A57" s="41">
        <v>49348</v>
      </c>
      <c r="B57" s="41" t="s">
        <v>7239</v>
      </c>
      <c r="C57" s="41" t="s">
        <v>6994</v>
      </c>
      <c r="D57" s="41" t="s">
        <v>6995</v>
      </c>
      <c r="E57" s="41" t="s">
        <v>428</v>
      </c>
      <c r="F57" s="41" t="s">
        <v>429</v>
      </c>
      <c r="G57" s="41" t="s">
        <v>7240</v>
      </c>
      <c r="H57" s="41" t="s">
        <v>7241</v>
      </c>
      <c r="I57" s="41" t="s">
        <v>7108</v>
      </c>
      <c r="J57" s="41" t="s">
        <v>7242</v>
      </c>
      <c r="K57" s="41">
        <v>286.67</v>
      </c>
      <c r="L57" s="41">
        <v>54</v>
      </c>
      <c r="M57" s="55" t="s">
        <v>368</v>
      </c>
      <c r="N57" s="55"/>
      <c r="O57" s="41"/>
    </row>
    <row r="58" customHeight="1" spans="1:15">
      <c r="A58" s="41">
        <v>49312</v>
      </c>
      <c r="B58" s="41" t="s">
        <v>7243</v>
      </c>
      <c r="C58" s="41" t="s">
        <v>6994</v>
      </c>
      <c r="D58" s="41" t="s">
        <v>6995</v>
      </c>
      <c r="E58" s="41" t="s">
        <v>428</v>
      </c>
      <c r="F58" s="41" t="s">
        <v>429</v>
      </c>
      <c r="G58" s="41" t="s">
        <v>7244</v>
      </c>
      <c r="H58" s="41" t="s">
        <v>7245</v>
      </c>
      <c r="I58" s="41" t="s">
        <v>7108</v>
      </c>
      <c r="J58" s="41" t="s">
        <v>7246</v>
      </c>
      <c r="K58" s="41">
        <v>280</v>
      </c>
      <c r="L58" s="41">
        <v>55</v>
      </c>
      <c r="M58" s="55" t="s">
        <v>368</v>
      </c>
      <c r="N58" s="55"/>
      <c r="O58" s="41"/>
    </row>
    <row r="59" customHeight="1" spans="1:15">
      <c r="A59" s="41">
        <v>60710</v>
      </c>
      <c r="B59" s="41" t="s">
        <v>7247</v>
      </c>
      <c r="C59" s="41" t="s">
        <v>6994</v>
      </c>
      <c r="D59" s="41" t="s">
        <v>6995</v>
      </c>
      <c r="E59" s="41" t="s">
        <v>428</v>
      </c>
      <c r="F59" s="41" t="s">
        <v>429</v>
      </c>
      <c r="G59" s="41" t="s">
        <v>7248</v>
      </c>
      <c r="H59" s="41" t="s">
        <v>7249</v>
      </c>
      <c r="I59" s="41" t="s">
        <v>7250</v>
      </c>
      <c r="J59" s="41" t="s">
        <v>7251</v>
      </c>
      <c r="K59" s="41">
        <v>265</v>
      </c>
      <c r="L59" s="41">
        <v>56</v>
      </c>
      <c r="M59" s="55" t="s">
        <v>368</v>
      </c>
      <c r="N59" s="55"/>
      <c r="O59" s="41"/>
    </row>
    <row r="60" customHeight="1" spans="1:15">
      <c r="A60" s="41">
        <v>60690</v>
      </c>
      <c r="B60" s="41" t="s">
        <v>7252</v>
      </c>
      <c r="C60" s="41" t="s">
        <v>6994</v>
      </c>
      <c r="D60" s="41" t="s">
        <v>6995</v>
      </c>
      <c r="E60" s="41" t="s">
        <v>428</v>
      </c>
      <c r="F60" s="41" t="s">
        <v>429</v>
      </c>
      <c r="G60" s="41" t="s">
        <v>7253</v>
      </c>
      <c r="H60" s="41" t="s">
        <v>7254</v>
      </c>
      <c r="I60" s="41" t="s">
        <v>7250</v>
      </c>
      <c r="J60" s="41" t="s">
        <v>7255</v>
      </c>
      <c r="K60" s="41">
        <v>230</v>
      </c>
      <c r="L60" s="41">
        <v>57</v>
      </c>
      <c r="M60" s="55" t="s">
        <v>368</v>
      </c>
      <c r="N60" s="55"/>
      <c r="O60" s="41"/>
    </row>
    <row r="61" customHeight="1" spans="1:15">
      <c r="A61" s="41">
        <v>60742</v>
      </c>
      <c r="B61" s="41" t="s">
        <v>7256</v>
      </c>
      <c r="C61" s="41" t="s">
        <v>6994</v>
      </c>
      <c r="D61" s="41" t="s">
        <v>6995</v>
      </c>
      <c r="E61" s="41" t="s">
        <v>428</v>
      </c>
      <c r="F61" s="41" t="s">
        <v>429</v>
      </c>
      <c r="G61" s="41" t="s">
        <v>7257</v>
      </c>
      <c r="H61" s="41" t="s">
        <v>7258</v>
      </c>
      <c r="I61" s="41" t="s">
        <v>7250</v>
      </c>
      <c r="J61" s="41" t="s">
        <v>7259</v>
      </c>
      <c r="K61" s="41">
        <v>213.33</v>
      </c>
      <c r="L61" s="41">
        <v>58</v>
      </c>
      <c r="M61" s="55" t="s">
        <v>368</v>
      </c>
      <c r="N61" s="55"/>
      <c r="O61" s="41"/>
    </row>
    <row r="62" customHeight="1" spans="1:15">
      <c r="A62" s="41">
        <v>72157</v>
      </c>
      <c r="B62" s="41" t="s">
        <v>7260</v>
      </c>
      <c r="C62" s="41" t="s">
        <v>6994</v>
      </c>
      <c r="D62" s="41" t="s">
        <v>6995</v>
      </c>
      <c r="E62" s="41" t="s">
        <v>428</v>
      </c>
      <c r="F62" s="41" t="s">
        <v>429</v>
      </c>
      <c r="G62" s="41" t="s">
        <v>7261</v>
      </c>
      <c r="H62" s="41" t="s">
        <v>7262</v>
      </c>
      <c r="I62" s="41" t="s">
        <v>7263</v>
      </c>
      <c r="J62" s="41" t="s">
        <v>7264</v>
      </c>
      <c r="K62" s="41">
        <v>210</v>
      </c>
      <c r="L62" s="41">
        <v>59</v>
      </c>
      <c r="M62" s="55" t="s">
        <v>368</v>
      </c>
      <c r="N62" s="55"/>
      <c r="O62" s="41"/>
    </row>
    <row r="63" customHeight="1" spans="1:15">
      <c r="A63" s="41">
        <v>72182</v>
      </c>
      <c r="B63" s="41" t="s">
        <v>7265</v>
      </c>
      <c r="C63" s="41" t="s">
        <v>6994</v>
      </c>
      <c r="D63" s="41" t="s">
        <v>6995</v>
      </c>
      <c r="E63" s="41" t="s">
        <v>428</v>
      </c>
      <c r="F63" s="41" t="s">
        <v>429</v>
      </c>
      <c r="G63" s="41" t="s">
        <v>7266</v>
      </c>
      <c r="H63" s="41" t="s">
        <v>7262</v>
      </c>
      <c r="I63" s="41" t="s">
        <v>7263</v>
      </c>
      <c r="J63" s="41" t="s">
        <v>7267</v>
      </c>
      <c r="K63" s="41">
        <v>206.67</v>
      </c>
      <c r="L63" s="41">
        <v>60</v>
      </c>
      <c r="M63" s="55" t="s">
        <v>368</v>
      </c>
      <c r="N63" s="55"/>
      <c r="O63" s="41"/>
    </row>
    <row r="64" customHeight="1" spans="1:15">
      <c r="A64" s="41" t="s">
        <v>7268</v>
      </c>
      <c r="B64" s="41"/>
      <c r="C64" s="41"/>
      <c r="D64" s="41"/>
      <c r="E64" s="41"/>
      <c r="F64" s="41"/>
      <c r="G64" s="41"/>
      <c r="H64" s="41"/>
      <c r="I64" s="41"/>
      <c r="J64" s="41"/>
      <c r="K64" s="41"/>
      <c r="L64" s="41"/>
      <c r="M64" s="55"/>
      <c r="N64" s="55"/>
      <c r="O64" s="41"/>
    </row>
    <row r="65" customHeight="1" spans="1:15">
      <c r="A65" s="41">
        <v>48947</v>
      </c>
      <c r="B65" s="41" t="s">
        <v>7269</v>
      </c>
      <c r="C65" s="41" t="s">
        <v>6994</v>
      </c>
      <c r="D65" s="41" t="s">
        <v>6995</v>
      </c>
      <c r="E65" s="41" t="s">
        <v>428</v>
      </c>
      <c r="F65" s="41" t="s">
        <v>429</v>
      </c>
      <c r="G65" s="41" t="s">
        <v>7270</v>
      </c>
      <c r="H65" s="41" t="s">
        <v>7271</v>
      </c>
      <c r="I65" s="41" t="s">
        <v>7272</v>
      </c>
      <c r="J65" s="41" t="s">
        <v>7273</v>
      </c>
      <c r="K65" s="41">
        <v>483.33</v>
      </c>
      <c r="L65" s="41" t="s">
        <v>7000</v>
      </c>
      <c r="M65" s="78" t="s">
        <v>298</v>
      </c>
      <c r="N65" s="55" t="s">
        <v>299</v>
      </c>
      <c r="O65" s="41">
        <v>530</v>
      </c>
    </row>
    <row r="66" customHeight="1" spans="1:15">
      <c r="A66" s="41">
        <v>57001</v>
      </c>
      <c r="B66" s="41" t="s">
        <v>7274</v>
      </c>
      <c r="C66" s="41" t="s">
        <v>6994</v>
      </c>
      <c r="D66" s="41" t="s">
        <v>6995</v>
      </c>
      <c r="E66" s="41" t="s">
        <v>428</v>
      </c>
      <c r="F66" s="41" t="s">
        <v>429</v>
      </c>
      <c r="G66" s="41" t="s">
        <v>7275</v>
      </c>
      <c r="H66" s="41" t="s">
        <v>7276</v>
      </c>
      <c r="I66" s="41" t="s">
        <v>7277</v>
      </c>
      <c r="J66" s="41" t="s">
        <v>7278</v>
      </c>
      <c r="K66" s="41">
        <v>465</v>
      </c>
      <c r="L66" s="41" t="s">
        <v>7000</v>
      </c>
      <c r="M66" s="78" t="s">
        <v>298</v>
      </c>
      <c r="N66" s="55" t="s">
        <v>299</v>
      </c>
      <c r="O66" s="41">
        <v>530</v>
      </c>
    </row>
    <row r="67" customHeight="1" spans="1:15">
      <c r="A67" s="41">
        <v>58884</v>
      </c>
      <c r="B67" s="41" t="s">
        <v>7279</v>
      </c>
      <c r="C67" s="41" t="s">
        <v>6994</v>
      </c>
      <c r="D67" s="41" t="s">
        <v>6995</v>
      </c>
      <c r="E67" s="41" t="s">
        <v>428</v>
      </c>
      <c r="F67" s="41" t="s">
        <v>429</v>
      </c>
      <c r="G67" s="41" t="s">
        <v>7280</v>
      </c>
      <c r="H67" s="41" t="s">
        <v>7281</v>
      </c>
      <c r="I67" s="41" t="s">
        <v>7282</v>
      </c>
      <c r="J67" s="41" t="s">
        <v>7283</v>
      </c>
      <c r="K67" s="41">
        <v>455</v>
      </c>
      <c r="L67" s="41" t="s">
        <v>7010</v>
      </c>
      <c r="M67" s="78" t="s">
        <v>311</v>
      </c>
      <c r="N67" s="55" t="s">
        <v>299</v>
      </c>
      <c r="O67" s="41">
        <v>515</v>
      </c>
    </row>
    <row r="68" customHeight="1" spans="1:15">
      <c r="A68" s="41">
        <v>45750</v>
      </c>
      <c r="B68" s="41" t="s">
        <v>7284</v>
      </c>
      <c r="C68" s="41" t="s">
        <v>6994</v>
      </c>
      <c r="D68" s="41" t="s">
        <v>6995</v>
      </c>
      <c r="E68" s="41" t="s">
        <v>428</v>
      </c>
      <c r="F68" s="41" t="s">
        <v>429</v>
      </c>
      <c r="G68" s="41" t="s">
        <v>7285</v>
      </c>
      <c r="H68" s="41" t="s">
        <v>7286</v>
      </c>
      <c r="I68" s="41" t="s">
        <v>7287</v>
      </c>
      <c r="J68" s="41" t="s">
        <v>7288</v>
      </c>
      <c r="K68" s="41">
        <v>453.33</v>
      </c>
      <c r="L68" s="41" t="s">
        <v>7010</v>
      </c>
      <c r="M68" s="78" t="s">
        <v>311</v>
      </c>
      <c r="N68" s="55" t="s">
        <v>299</v>
      </c>
      <c r="O68" s="41">
        <v>515</v>
      </c>
    </row>
    <row r="69" customHeight="1" spans="1:15">
      <c r="A69" s="41">
        <v>49766</v>
      </c>
      <c r="B69" s="41" t="s">
        <v>7289</v>
      </c>
      <c r="C69" s="41" t="s">
        <v>6994</v>
      </c>
      <c r="D69" s="41" t="s">
        <v>6995</v>
      </c>
      <c r="E69" s="41" t="s">
        <v>428</v>
      </c>
      <c r="F69" s="41" t="s">
        <v>429</v>
      </c>
      <c r="G69" s="41" t="s">
        <v>7290</v>
      </c>
      <c r="H69" s="41" t="s">
        <v>7291</v>
      </c>
      <c r="I69" s="41" t="s">
        <v>7292</v>
      </c>
      <c r="J69" s="41" t="s">
        <v>7293</v>
      </c>
      <c r="K69" s="41">
        <v>430</v>
      </c>
      <c r="L69" s="41" t="s">
        <v>7021</v>
      </c>
      <c r="M69" s="78" t="s">
        <v>322</v>
      </c>
      <c r="N69" s="55" t="s">
        <v>299</v>
      </c>
      <c r="O69" s="41">
        <v>500</v>
      </c>
    </row>
    <row r="70" customHeight="1" spans="1:15">
      <c r="A70" s="41">
        <v>49125</v>
      </c>
      <c r="B70" s="41" t="s">
        <v>7294</v>
      </c>
      <c r="C70" s="41" t="s">
        <v>6994</v>
      </c>
      <c r="D70" s="41" t="s">
        <v>6995</v>
      </c>
      <c r="E70" s="41" t="s">
        <v>428</v>
      </c>
      <c r="F70" s="41" t="s">
        <v>429</v>
      </c>
      <c r="G70" s="41" t="s">
        <v>7295</v>
      </c>
      <c r="H70" s="41" t="s">
        <v>7296</v>
      </c>
      <c r="I70" s="41" t="s">
        <v>7297</v>
      </c>
      <c r="J70" s="41" t="s">
        <v>7298</v>
      </c>
      <c r="K70" s="41">
        <v>428.33</v>
      </c>
      <c r="L70" s="41" t="s">
        <v>7021</v>
      </c>
      <c r="M70" s="78" t="s">
        <v>322</v>
      </c>
      <c r="N70" s="55" t="s">
        <v>299</v>
      </c>
      <c r="O70" s="41">
        <v>500</v>
      </c>
    </row>
    <row r="71" customHeight="1" spans="1:15">
      <c r="A71" s="41">
        <v>72109</v>
      </c>
      <c r="B71" s="41" t="s">
        <v>7299</v>
      </c>
      <c r="C71" s="41" t="s">
        <v>6994</v>
      </c>
      <c r="D71" s="41" t="s">
        <v>6995</v>
      </c>
      <c r="E71" s="41" t="s">
        <v>428</v>
      </c>
      <c r="F71" s="41" t="s">
        <v>429</v>
      </c>
      <c r="G71" s="41" t="s">
        <v>7300</v>
      </c>
      <c r="H71" s="41" t="s">
        <v>7301</v>
      </c>
      <c r="I71" s="41" t="s">
        <v>7302</v>
      </c>
      <c r="J71" s="41" t="s">
        <v>7303</v>
      </c>
      <c r="K71" s="41">
        <v>460</v>
      </c>
      <c r="L71" s="41">
        <v>7</v>
      </c>
      <c r="M71" s="55" t="s">
        <v>642</v>
      </c>
      <c r="N71" s="55" t="s">
        <v>299</v>
      </c>
      <c r="O71" s="41"/>
    </row>
    <row r="72" customHeight="1" spans="1:15">
      <c r="A72" s="41">
        <v>52978</v>
      </c>
      <c r="B72" s="41" t="s">
        <v>7304</v>
      </c>
      <c r="C72" s="41" t="s">
        <v>6994</v>
      </c>
      <c r="D72" s="41" t="s">
        <v>6995</v>
      </c>
      <c r="E72" s="41" t="s">
        <v>428</v>
      </c>
      <c r="F72" s="41" t="s">
        <v>429</v>
      </c>
      <c r="G72" s="41" t="s">
        <v>7305</v>
      </c>
      <c r="H72" s="41" t="s">
        <v>7306</v>
      </c>
      <c r="I72" s="41" t="s">
        <v>7099</v>
      </c>
      <c r="J72" s="41" t="s">
        <v>7307</v>
      </c>
      <c r="K72" s="41">
        <v>456.67</v>
      </c>
      <c r="L72" s="41">
        <v>8</v>
      </c>
      <c r="M72" s="55" t="s">
        <v>642</v>
      </c>
      <c r="N72" s="55" t="s">
        <v>299</v>
      </c>
      <c r="O72" s="41"/>
    </row>
    <row r="73" customHeight="1" spans="1:15">
      <c r="A73" s="41">
        <v>53050</v>
      </c>
      <c r="B73" s="41" t="s">
        <v>7308</v>
      </c>
      <c r="C73" s="41" t="s">
        <v>6994</v>
      </c>
      <c r="D73" s="41" t="s">
        <v>6995</v>
      </c>
      <c r="E73" s="41" t="s">
        <v>428</v>
      </c>
      <c r="F73" s="41" t="s">
        <v>429</v>
      </c>
      <c r="G73" s="41" t="s">
        <v>7309</v>
      </c>
      <c r="H73" s="41" t="s">
        <v>7310</v>
      </c>
      <c r="I73" s="41" t="s">
        <v>7311</v>
      </c>
      <c r="J73" s="41" t="s">
        <v>7312</v>
      </c>
      <c r="K73" s="41">
        <v>450</v>
      </c>
      <c r="L73" s="41">
        <v>9</v>
      </c>
      <c r="M73" s="55" t="s">
        <v>642</v>
      </c>
      <c r="N73" s="55" t="s">
        <v>299</v>
      </c>
      <c r="O73" s="41"/>
    </row>
    <row r="74" customHeight="1" spans="1:15">
      <c r="A74" s="41">
        <v>72104</v>
      </c>
      <c r="B74" s="41" t="s">
        <v>7313</v>
      </c>
      <c r="C74" s="41" t="s">
        <v>6994</v>
      </c>
      <c r="D74" s="41" t="s">
        <v>6995</v>
      </c>
      <c r="E74" s="41" t="s">
        <v>428</v>
      </c>
      <c r="F74" s="41" t="s">
        <v>429</v>
      </c>
      <c r="G74" s="41" t="s">
        <v>7314</v>
      </c>
      <c r="H74" s="41" t="s">
        <v>7315</v>
      </c>
      <c r="I74" s="41" t="s">
        <v>7302</v>
      </c>
      <c r="J74" s="41" t="s">
        <v>7316</v>
      </c>
      <c r="K74" s="41">
        <v>436.67</v>
      </c>
      <c r="L74" s="41">
        <v>10</v>
      </c>
      <c r="M74" s="55" t="s">
        <v>333</v>
      </c>
      <c r="N74" s="55"/>
      <c r="O74" s="41"/>
    </row>
    <row r="75" customHeight="1" spans="1:15">
      <c r="A75" s="41">
        <v>49482</v>
      </c>
      <c r="B75" s="41" t="s">
        <v>7317</v>
      </c>
      <c r="C75" s="41" t="s">
        <v>6994</v>
      </c>
      <c r="D75" s="41" t="s">
        <v>6995</v>
      </c>
      <c r="E75" s="41" t="s">
        <v>428</v>
      </c>
      <c r="F75" s="41" t="s">
        <v>429</v>
      </c>
      <c r="G75" s="41" t="s">
        <v>7318</v>
      </c>
      <c r="H75" s="41" t="s">
        <v>7319</v>
      </c>
      <c r="I75" s="41" t="s">
        <v>7320</v>
      </c>
      <c r="J75" s="41" t="s">
        <v>7321</v>
      </c>
      <c r="K75" s="41">
        <v>435</v>
      </c>
      <c r="L75" s="41">
        <v>11</v>
      </c>
      <c r="M75" s="55" t="s">
        <v>333</v>
      </c>
      <c r="N75" s="55"/>
      <c r="O75" s="41"/>
    </row>
    <row r="76" customHeight="1" spans="1:15">
      <c r="A76" s="41">
        <v>53131</v>
      </c>
      <c r="B76" s="41" t="s">
        <v>7322</v>
      </c>
      <c r="C76" s="41" t="s">
        <v>6994</v>
      </c>
      <c r="D76" s="41" t="s">
        <v>6995</v>
      </c>
      <c r="E76" s="41" t="s">
        <v>428</v>
      </c>
      <c r="F76" s="41" t="s">
        <v>429</v>
      </c>
      <c r="G76" s="41" t="s">
        <v>7323</v>
      </c>
      <c r="H76" s="41" t="s">
        <v>7324</v>
      </c>
      <c r="I76" s="41" t="s">
        <v>7311</v>
      </c>
      <c r="J76" s="41" t="s">
        <v>7325</v>
      </c>
      <c r="K76" s="41">
        <v>435</v>
      </c>
      <c r="L76" s="41">
        <v>12</v>
      </c>
      <c r="M76" s="55" t="s">
        <v>333</v>
      </c>
      <c r="N76" s="55"/>
      <c r="O76" s="41"/>
    </row>
    <row r="77" customHeight="1" spans="1:15">
      <c r="A77" s="41">
        <v>51874</v>
      </c>
      <c r="B77" s="41" t="s">
        <v>7326</v>
      </c>
      <c r="C77" s="41" t="s">
        <v>6994</v>
      </c>
      <c r="D77" s="41" t="s">
        <v>6995</v>
      </c>
      <c r="E77" s="41" t="s">
        <v>428</v>
      </c>
      <c r="F77" s="41" t="s">
        <v>429</v>
      </c>
      <c r="G77" s="41" t="s">
        <v>7327</v>
      </c>
      <c r="H77" s="41" t="s">
        <v>7328</v>
      </c>
      <c r="I77" s="41" t="s">
        <v>7171</v>
      </c>
      <c r="J77" s="41" t="s">
        <v>7329</v>
      </c>
      <c r="K77" s="41">
        <v>425</v>
      </c>
      <c r="L77" s="41">
        <v>13</v>
      </c>
      <c r="M77" s="55" t="s">
        <v>333</v>
      </c>
      <c r="N77" s="55"/>
      <c r="O77" s="41"/>
    </row>
    <row r="78" customHeight="1" spans="1:15">
      <c r="A78" s="41">
        <v>52087</v>
      </c>
      <c r="B78" s="41" t="s">
        <v>7330</v>
      </c>
      <c r="C78" s="41" t="s">
        <v>6994</v>
      </c>
      <c r="D78" s="41" t="s">
        <v>6995</v>
      </c>
      <c r="E78" s="41" t="s">
        <v>428</v>
      </c>
      <c r="F78" s="41" t="s">
        <v>429</v>
      </c>
      <c r="G78" s="41" t="s">
        <v>7331</v>
      </c>
      <c r="H78" s="41" t="s">
        <v>7332</v>
      </c>
      <c r="I78" s="41" t="s">
        <v>7074</v>
      </c>
      <c r="J78" s="41" t="s">
        <v>7333</v>
      </c>
      <c r="K78" s="41">
        <v>425</v>
      </c>
      <c r="L78" s="41">
        <v>14</v>
      </c>
      <c r="M78" s="55" t="s">
        <v>333</v>
      </c>
      <c r="N78" s="55"/>
      <c r="O78" s="41"/>
    </row>
    <row r="79" customHeight="1" spans="1:15">
      <c r="A79" s="41">
        <v>49723</v>
      </c>
      <c r="B79" s="41" t="s">
        <v>7334</v>
      </c>
      <c r="C79" s="41" t="s">
        <v>6994</v>
      </c>
      <c r="D79" s="41" t="s">
        <v>6995</v>
      </c>
      <c r="E79" s="41" t="s">
        <v>428</v>
      </c>
      <c r="F79" s="41" t="s">
        <v>429</v>
      </c>
      <c r="G79" s="41" t="s">
        <v>7335</v>
      </c>
      <c r="H79" s="41" t="s">
        <v>7336</v>
      </c>
      <c r="I79" s="41" t="s">
        <v>7297</v>
      </c>
      <c r="J79" s="41" t="s">
        <v>7337</v>
      </c>
      <c r="K79" s="41">
        <v>425</v>
      </c>
      <c r="L79" s="41">
        <v>15</v>
      </c>
      <c r="M79" s="55" t="s">
        <v>333</v>
      </c>
      <c r="N79" s="55"/>
      <c r="O79" s="41"/>
    </row>
    <row r="80" customHeight="1" spans="1:15">
      <c r="A80" s="41">
        <v>47027</v>
      </c>
      <c r="B80" s="41" t="s">
        <v>7338</v>
      </c>
      <c r="C80" s="41" t="s">
        <v>6994</v>
      </c>
      <c r="D80" s="41" t="s">
        <v>6995</v>
      </c>
      <c r="E80" s="41" t="s">
        <v>428</v>
      </c>
      <c r="F80" s="41" t="s">
        <v>429</v>
      </c>
      <c r="G80" s="41" t="s">
        <v>7339</v>
      </c>
      <c r="H80" s="41" t="s">
        <v>7340</v>
      </c>
      <c r="I80" s="41" t="s">
        <v>7341</v>
      </c>
      <c r="J80" s="41" t="s">
        <v>7342</v>
      </c>
      <c r="K80" s="41">
        <v>423.33</v>
      </c>
      <c r="L80" s="41">
        <v>16</v>
      </c>
      <c r="M80" s="55" t="s">
        <v>333</v>
      </c>
      <c r="N80" s="55"/>
      <c r="O80" s="41"/>
    </row>
    <row r="81" customHeight="1" spans="1:15">
      <c r="A81" s="41">
        <v>47043</v>
      </c>
      <c r="B81" s="41" t="s">
        <v>7343</v>
      </c>
      <c r="C81" s="41" t="s">
        <v>6994</v>
      </c>
      <c r="D81" s="41" t="s">
        <v>6995</v>
      </c>
      <c r="E81" s="41" t="s">
        <v>428</v>
      </c>
      <c r="F81" s="41" t="s">
        <v>429</v>
      </c>
      <c r="G81" s="41" t="s">
        <v>7344</v>
      </c>
      <c r="H81" s="41" t="s">
        <v>7345</v>
      </c>
      <c r="I81" s="41" t="s">
        <v>7341</v>
      </c>
      <c r="J81" s="41" t="s">
        <v>7346</v>
      </c>
      <c r="K81" s="41">
        <v>423.33</v>
      </c>
      <c r="L81" s="41">
        <v>17</v>
      </c>
      <c r="M81" s="55" t="s">
        <v>333</v>
      </c>
      <c r="N81" s="55"/>
      <c r="O81" s="41"/>
    </row>
    <row r="82" customHeight="1" spans="1:15">
      <c r="A82" s="41">
        <v>56994</v>
      </c>
      <c r="B82" s="41" t="s">
        <v>7347</v>
      </c>
      <c r="C82" s="41" t="s">
        <v>6994</v>
      </c>
      <c r="D82" s="41" t="s">
        <v>6995</v>
      </c>
      <c r="E82" s="41" t="s">
        <v>428</v>
      </c>
      <c r="F82" s="41" t="s">
        <v>429</v>
      </c>
      <c r="G82" s="41" t="s">
        <v>7348</v>
      </c>
      <c r="H82" s="41" t="s">
        <v>7349</v>
      </c>
      <c r="I82" s="41" t="s">
        <v>7350</v>
      </c>
      <c r="J82" s="41" t="s">
        <v>7351</v>
      </c>
      <c r="K82" s="41">
        <v>420</v>
      </c>
      <c r="L82" s="41">
        <v>18</v>
      </c>
      <c r="M82" s="55" t="s">
        <v>333</v>
      </c>
      <c r="N82" s="55"/>
      <c r="O82" s="41"/>
    </row>
    <row r="83" customHeight="1" spans="1:15">
      <c r="A83" s="41">
        <v>49026</v>
      </c>
      <c r="B83" s="41" t="s">
        <v>7352</v>
      </c>
      <c r="C83" s="41" t="s">
        <v>6994</v>
      </c>
      <c r="D83" s="41" t="s">
        <v>6995</v>
      </c>
      <c r="E83" s="41" t="s">
        <v>428</v>
      </c>
      <c r="F83" s="41" t="s">
        <v>429</v>
      </c>
      <c r="G83" s="41" t="s">
        <v>7353</v>
      </c>
      <c r="H83" s="41" t="s">
        <v>7354</v>
      </c>
      <c r="I83" s="41" t="s">
        <v>7355</v>
      </c>
      <c r="J83" s="41" t="s">
        <v>7356</v>
      </c>
      <c r="K83" s="41">
        <v>415</v>
      </c>
      <c r="L83" s="41">
        <v>19</v>
      </c>
      <c r="M83" s="55" t="s">
        <v>333</v>
      </c>
      <c r="N83" s="55"/>
      <c r="O83" s="41"/>
    </row>
    <row r="84" customHeight="1" spans="1:15">
      <c r="A84" s="41">
        <v>51635</v>
      </c>
      <c r="B84" s="41" t="s">
        <v>7357</v>
      </c>
      <c r="C84" s="41" t="s">
        <v>6994</v>
      </c>
      <c r="D84" s="41" t="s">
        <v>6995</v>
      </c>
      <c r="E84" s="41" t="s">
        <v>428</v>
      </c>
      <c r="F84" s="41" t="s">
        <v>429</v>
      </c>
      <c r="G84" s="41" t="s">
        <v>7358</v>
      </c>
      <c r="H84" s="41" t="s">
        <v>7359</v>
      </c>
      <c r="I84" s="41" t="s">
        <v>7360</v>
      </c>
      <c r="J84" s="41" t="s">
        <v>7361</v>
      </c>
      <c r="K84" s="41">
        <v>415</v>
      </c>
      <c r="L84" s="41">
        <v>20</v>
      </c>
      <c r="M84" s="55" t="s">
        <v>333</v>
      </c>
      <c r="N84" s="55"/>
      <c r="O84" s="41"/>
    </row>
    <row r="85" customHeight="1" spans="1:15">
      <c r="A85" s="41">
        <v>60368</v>
      </c>
      <c r="B85" s="41" t="s">
        <v>7362</v>
      </c>
      <c r="C85" s="41" t="s">
        <v>6994</v>
      </c>
      <c r="D85" s="41" t="s">
        <v>6995</v>
      </c>
      <c r="E85" s="41" t="s">
        <v>428</v>
      </c>
      <c r="F85" s="41" t="s">
        <v>429</v>
      </c>
      <c r="G85" s="41" t="s">
        <v>7363</v>
      </c>
      <c r="H85" s="41" t="s">
        <v>7364</v>
      </c>
      <c r="I85" s="41" t="s">
        <v>7365</v>
      </c>
      <c r="J85" s="41" t="s">
        <v>7366</v>
      </c>
      <c r="K85" s="41">
        <v>415</v>
      </c>
      <c r="L85" s="41">
        <v>21</v>
      </c>
      <c r="M85" s="55" t="s">
        <v>333</v>
      </c>
      <c r="N85" s="55"/>
      <c r="O85" s="41"/>
    </row>
    <row r="86" customHeight="1" spans="1:15">
      <c r="A86" s="41">
        <v>50714</v>
      </c>
      <c r="B86" s="41" t="s">
        <v>7367</v>
      </c>
      <c r="C86" s="41" t="s">
        <v>6994</v>
      </c>
      <c r="D86" s="41" t="s">
        <v>6995</v>
      </c>
      <c r="E86" s="41" t="s">
        <v>428</v>
      </c>
      <c r="F86" s="41" t="s">
        <v>429</v>
      </c>
      <c r="G86" s="41" t="s">
        <v>7368</v>
      </c>
      <c r="H86" s="41" t="s">
        <v>7369</v>
      </c>
      <c r="I86" s="41" t="s">
        <v>7188</v>
      </c>
      <c r="J86" s="41" t="s">
        <v>7370</v>
      </c>
      <c r="K86" s="41">
        <v>413.33</v>
      </c>
      <c r="L86" s="41">
        <v>22</v>
      </c>
      <c r="M86" s="55" t="s">
        <v>333</v>
      </c>
      <c r="N86" s="55"/>
      <c r="O86" s="41"/>
    </row>
    <row r="87" customHeight="1" spans="1:15">
      <c r="A87" s="41">
        <v>46967</v>
      </c>
      <c r="B87" s="41" t="s">
        <v>7371</v>
      </c>
      <c r="C87" s="41" t="s">
        <v>6994</v>
      </c>
      <c r="D87" s="41" t="s">
        <v>6995</v>
      </c>
      <c r="E87" s="41" t="s">
        <v>428</v>
      </c>
      <c r="F87" s="41" t="s">
        <v>429</v>
      </c>
      <c r="G87" s="41" t="s">
        <v>7372</v>
      </c>
      <c r="H87" s="41" t="s">
        <v>7373</v>
      </c>
      <c r="I87" s="41" t="s">
        <v>7374</v>
      </c>
      <c r="J87" s="41" t="s">
        <v>7375</v>
      </c>
      <c r="K87" s="41">
        <v>411.67</v>
      </c>
      <c r="L87" s="41">
        <v>23</v>
      </c>
      <c r="M87" s="55" t="s">
        <v>333</v>
      </c>
      <c r="N87" s="55"/>
      <c r="O87" s="41"/>
    </row>
    <row r="88" customHeight="1" spans="1:15">
      <c r="A88" s="41">
        <v>53150</v>
      </c>
      <c r="B88" s="41" t="s">
        <v>7376</v>
      </c>
      <c r="C88" s="41" t="s">
        <v>6994</v>
      </c>
      <c r="D88" s="41" t="s">
        <v>6995</v>
      </c>
      <c r="E88" s="41" t="s">
        <v>428</v>
      </c>
      <c r="F88" s="41" t="s">
        <v>429</v>
      </c>
      <c r="G88" s="41" t="s">
        <v>7377</v>
      </c>
      <c r="H88" s="41" t="s">
        <v>7378</v>
      </c>
      <c r="I88" s="41" t="s">
        <v>7153</v>
      </c>
      <c r="J88" s="41" t="s">
        <v>7379</v>
      </c>
      <c r="K88" s="41">
        <v>410</v>
      </c>
      <c r="L88" s="41">
        <v>24</v>
      </c>
      <c r="M88" s="55" t="s">
        <v>333</v>
      </c>
      <c r="N88" s="55"/>
      <c r="O88" s="41"/>
    </row>
    <row r="89" customHeight="1" spans="1:15">
      <c r="A89" s="41">
        <v>49635</v>
      </c>
      <c r="B89" s="41" t="s">
        <v>7380</v>
      </c>
      <c r="C89" s="41" t="s">
        <v>6994</v>
      </c>
      <c r="D89" s="41" t="s">
        <v>6995</v>
      </c>
      <c r="E89" s="41" t="s">
        <v>428</v>
      </c>
      <c r="F89" s="41" t="s">
        <v>429</v>
      </c>
      <c r="G89" s="41" t="s">
        <v>7381</v>
      </c>
      <c r="H89" s="41" t="s">
        <v>7382</v>
      </c>
      <c r="I89" s="41" t="s">
        <v>7320</v>
      </c>
      <c r="J89" s="41" t="s">
        <v>7383</v>
      </c>
      <c r="K89" s="41">
        <v>405</v>
      </c>
      <c r="L89" s="41">
        <v>25</v>
      </c>
      <c r="M89" s="55" t="s">
        <v>333</v>
      </c>
      <c r="N89" s="55"/>
      <c r="O89" s="41"/>
    </row>
    <row r="90" customHeight="1" spans="1:15">
      <c r="A90" s="41">
        <v>47166</v>
      </c>
      <c r="B90" s="41" t="s">
        <v>7384</v>
      </c>
      <c r="C90" s="41" t="s">
        <v>6994</v>
      </c>
      <c r="D90" s="41" t="s">
        <v>6995</v>
      </c>
      <c r="E90" s="41" t="s">
        <v>428</v>
      </c>
      <c r="F90" s="41" t="s">
        <v>429</v>
      </c>
      <c r="G90" s="41" t="s">
        <v>7385</v>
      </c>
      <c r="H90" s="41" t="s">
        <v>7386</v>
      </c>
      <c r="I90" s="41" t="s">
        <v>7387</v>
      </c>
      <c r="J90" s="41" t="s">
        <v>7388</v>
      </c>
      <c r="K90" s="41">
        <v>400</v>
      </c>
      <c r="L90" s="41">
        <v>26</v>
      </c>
      <c r="M90" s="55" t="s">
        <v>333</v>
      </c>
      <c r="N90" s="55"/>
      <c r="O90" s="41"/>
    </row>
    <row r="91" customHeight="1" spans="1:15">
      <c r="A91" s="41">
        <v>57005</v>
      </c>
      <c r="B91" s="41" t="s">
        <v>7389</v>
      </c>
      <c r="C91" s="41" t="s">
        <v>6994</v>
      </c>
      <c r="D91" s="41" t="s">
        <v>6995</v>
      </c>
      <c r="E91" s="41" t="s">
        <v>428</v>
      </c>
      <c r="F91" s="41" t="s">
        <v>429</v>
      </c>
      <c r="G91" s="41" t="s">
        <v>7390</v>
      </c>
      <c r="H91" s="41" t="s">
        <v>7391</v>
      </c>
      <c r="I91" s="41" t="s">
        <v>7277</v>
      </c>
      <c r="J91" s="41" t="s">
        <v>7392</v>
      </c>
      <c r="K91" s="41">
        <v>398.33</v>
      </c>
      <c r="L91" s="41">
        <v>27</v>
      </c>
      <c r="M91" s="55" t="s">
        <v>333</v>
      </c>
      <c r="N91" s="55"/>
      <c r="O91" s="41"/>
    </row>
    <row r="92" customHeight="1" spans="1:15">
      <c r="A92" s="41">
        <v>53007</v>
      </c>
      <c r="B92" s="41" t="s">
        <v>7393</v>
      </c>
      <c r="C92" s="41" t="s">
        <v>6994</v>
      </c>
      <c r="D92" s="41" t="s">
        <v>6995</v>
      </c>
      <c r="E92" s="41" t="s">
        <v>428</v>
      </c>
      <c r="F92" s="41" t="s">
        <v>429</v>
      </c>
      <c r="G92" s="41" t="s">
        <v>7394</v>
      </c>
      <c r="H92" s="41" t="s">
        <v>7395</v>
      </c>
      <c r="I92" s="41" t="s">
        <v>7061</v>
      </c>
      <c r="J92" s="41" t="s">
        <v>7396</v>
      </c>
      <c r="K92" s="41">
        <v>395</v>
      </c>
      <c r="L92" s="41">
        <v>28</v>
      </c>
      <c r="M92" s="55" t="s">
        <v>333</v>
      </c>
      <c r="N92" s="55"/>
      <c r="O92" s="41"/>
    </row>
    <row r="93" customHeight="1" spans="1:15">
      <c r="A93" s="41">
        <v>50751</v>
      </c>
      <c r="B93" s="41" t="s">
        <v>7397</v>
      </c>
      <c r="C93" s="41" t="s">
        <v>6994</v>
      </c>
      <c r="D93" s="41" t="s">
        <v>6995</v>
      </c>
      <c r="E93" s="41" t="s">
        <v>428</v>
      </c>
      <c r="F93" s="41" t="s">
        <v>429</v>
      </c>
      <c r="G93" s="41" t="s">
        <v>7398</v>
      </c>
      <c r="H93" s="41" t="s">
        <v>7399</v>
      </c>
      <c r="I93" s="41" t="s">
        <v>7228</v>
      </c>
      <c r="J93" s="41" t="s">
        <v>7400</v>
      </c>
      <c r="K93" s="41">
        <v>393.33</v>
      </c>
      <c r="L93" s="41">
        <v>29</v>
      </c>
      <c r="M93" s="55" t="s">
        <v>333</v>
      </c>
      <c r="N93" s="55"/>
      <c r="O93" s="41"/>
    </row>
    <row r="94" customHeight="1" spans="1:15">
      <c r="A94" s="41">
        <v>50963</v>
      </c>
      <c r="B94" s="41" t="s">
        <v>7401</v>
      </c>
      <c r="C94" s="41" t="s">
        <v>6994</v>
      </c>
      <c r="D94" s="41" t="s">
        <v>6995</v>
      </c>
      <c r="E94" s="41" t="s">
        <v>428</v>
      </c>
      <c r="F94" s="41" t="s">
        <v>429</v>
      </c>
      <c r="G94" s="41" t="s">
        <v>7402</v>
      </c>
      <c r="H94" s="41" t="s">
        <v>7403</v>
      </c>
      <c r="I94" s="41" t="s">
        <v>7404</v>
      </c>
      <c r="J94" s="41" t="s">
        <v>7405</v>
      </c>
      <c r="K94" s="41">
        <v>391.67</v>
      </c>
      <c r="L94" s="41">
        <v>30</v>
      </c>
      <c r="M94" s="55" t="s">
        <v>333</v>
      </c>
      <c r="N94" s="55"/>
      <c r="O94" s="41"/>
    </row>
    <row r="95" customHeight="1" spans="1:15">
      <c r="A95" s="41">
        <v>52049</v>
      </c>
      <c r="B95" s="41" t="s">
        <v>7406</v>
      </c>
      <c r="C95" s="41" t="s">
        <v>6994</v>
      </c>
      <c r="D95" s="41" t="s">
        <v>6995</v>
      </c>
      <c r="E95" s="41" t="s">
        <v>428</v>
      </c>
      <c r="F95" s="41" t="s">
        <v>429</v>
      </c>
      <c r="G95" s="41" t="s">
        <v>7407</v>
      </c>
      <c r="H95" s="41" t="s">
        <v>7408</v>
      </c>
      <c r="I95" s="41" t="s">
        <v>7162</v>
      </c>
      <c r="J95" s="41" t="s">
        <v>7409</v>
      </c>
      <c r="K95" s="41">
        <v>386.67</v>
      </c>
      <c r="L95" s="41">
        <v>31</v>
      </c>
      <c r="M95" s="55" t="s">
        <v>333</v>
      </c>
      <c r="N95" s="55"/>
      <c r="O95" s="41"/>
    </row>
    <row r="96" customHeight="1" spans="1:15">
      <c r="A96" s="41">
        <v>49561</v>
      </c>
      <c r="B96" s="41" t="s">
        <v>7410</v>
      </c>
      <c r="C96" s="41" t="s">
        <v>6994</v>
      </c>
      <c r="D96" s="41" t="s">
        <v>6995</v>
      </c>
      <c r="E96" s="41" t="s">
        <v>428</v>
      </c>
      <c r="F96" s="41" t="s">
        <v>429</v>
      </c>
      <c r="G96" s="41" t="s">
        <v>7411</v>
      </c>
      <c r="H96" s="41" t="s">
        <v>7412</v>
      </c>
      <c r="I96" s="41" t="s">
        <v>7320</v>
      </c>
      <c r="J96" s="41" t="s">
        <v>7413</v>
      </c>
      <c r="K96" s="41">
        <v>386.67</v>
      </c>
      <c r="L96" s="41">
        <v>32</v>
      </c>
      <c r="M96" s="55" t="s">
        <v>368</v>
      </c>
      <c r="N96" s="55"/>
      <c r="O96" s="41"/>
    </row>
    <row r="97" customHeight="1" spans="1:15">
      <c r="A97" s="41">
        <v>51610</v>
      </c>
      <c r="B97" s="41" t="s">
        <v>7414</v>
      </c>
      <c r="C97" s="41" t="s">
        <v>6994</v>
      </c>
      <c r="D97" s="41" t="s">
        <v>6995</v>
      </c>
      <c r="E97" s="41" t="s">
        <v>428</v>
      </c>
      <c r="F97" s="41" t="s">
        <v>429</v>
      </c>
      <c r="G97" s="41" t="s">
        <v>7415</v>
      </c>
      <c r="H97" s="41" t="s">
        <v>7416</v>
      </c>
      <c r="I97" s="41" t="s">
        <v>7360</v>
      </c>
      <c r="J97" s="41" t="s">
        <v>7417</v>
      </c>
      <c r="K97" s="41">
        <v>383.33</v>
      </c>
      <c r="L97" s="41">
        <v>33</v>
      </c>
      <c r="M97" s="55" t="s">
        <v>368</v>
      </c>
      <c r="N97" s="55"/>
      <c r="O97" s="41"/>
    </row>
    <row r="98" customHeight="1" spans="1:15">
      <c r="A98" s="41">
        <v>49380</v>
      </c>
      <c r="B98" s="41" t="s">
        <v>7418</v>
      </c>
      <c r="C98" s="41" t="s">
        <v>6994</v>
      </c>
      <c r="D98" s="41" t="s">
        <v>6995</v>
      </c>
      <c r="E98" s="41" t="s">
        <v>428</v>
      </c>
      <c r="F98" s="41" t="s">
        <v>429</v>
      </c>
      <c r="G98" s="41" t="s">
        <v>7419</v>
      </c>
      <c r="H98" s="41" t="s">
        <v>7420</v>
      </c>
      <c r="I98" s="41" t="s">
        <v>7233</v>
      </c>
      <c r="J98" s="41" t="s">
        <v>7421</v>
      </c>
      <c r="K98" s="41">
        <v>383.33</v>
      </c>
      <c r="L98" s="41">
        <v>34</v>
      </c>
      <c r="M98" s="55" t="s">
        <v>368</v>
      </c>
      <c r="N98" s="55"/>
      <c r="O98" s="41"/>
    </row>
    <row r="99" customHeight="1" spans="1:15">
      <c r="A99" s="41">
        <v>49663</v>
      </c>
      <c r="B99" s="41" t="s">
        <v>7422</v>
      </c>
      <c r="C99" s="41" t="s">
        <v>6994</v>
      </c>
      <c r="D99" s="41" t="s">
        <v>6995</v>
      </c>
      <c r="E99" s="41" t="s">
        <v>428</v>
      </c>
      <c r="F99" s="41" t="s">
        <v>429</v>
      </c>
      <c r="G99" s="41" t="s">
        <v>7423</v>
      </c>
      <c r="H99" s="41" t="s">
        <v>7424</v>
      </c>
      <c r="I99" s="41" t="s">
        <v>7320</v>
      </c>
      <c r="J99" s="41" t="s">
        <v>7425</v>
      </c>
      <c r="K99" s="41">
        <v>383.33</v>
      </c>
      <c r="L99" s="41">
        <v>35</v>
      </c>
      <c r="M99" s="55" t="s">
        <v>368</v>
      </c>
      <c r="N99" s="55"/>
      <c r="O99" s="41"/>
    </row>
    <row r="100" customHeight="1" spans="1:15">
      <c r="A100" s="41">
        <v>49548</v>
      </c>
      <c r="B100" s="41" t="s">
        <v>7426</v>
      </c>
      <c r="C100" s="41" t="s">
        <v>6994</v>
      </c>
      <c r="D100" s="41" t="s">
        <v>6995</v>
      </c>
      <c r="E100" s="41" t="s">
        <v>428</v>
      </c>
      <c r="F100" s="41" t="s">
        <v>429</v>
      </c>
      <c r="G100" s="41" t="s">
        <v>7427</v>
      </c>
      <c r="H100" s="41" t="s">
        <v>7428</v>
      </c>
      <c r="I100" s="41" t="s">
        <v>7429</v>
      </c>
      <c r="J100" s="41" t="s">
        <v>7430</v>
      </c>
      <c r="K100" s="41">
        <v>380</v>
      </c>
      <c r="L100" s="41">
        <v>36</v>
      </c>
      <c r="M100" s="55" t="s">
        <v>368</v>
      </c>
      <c r="N100" s="55"/>
      <c r="O100" s="41"/>
    </row>
    <row r="101" customHeight="1" spans="1:15">
      <c r="A101" s="41">
        <v>46995</v>
      </c>
      <c r="B101" s="41" t="s">
        <v>7431</v>
      </c>
      <c r="C101" s="41" t="s">
        <v>6994</v>
      </c>
      <c r="D101" s="41" t="s">
        <v>6995</v>
      </c>
      <c r="E101" s="41" t="s">
        <v>428</v>
      </c>
      <c r="F101" s="41" t="s">
        <v>429</v>
      </c>
      <c r="G101" s="41" t="s">
        <v>7432</v>
      </c>
      <c r="H101" s="41" t="s">
        <v>7433</v>
      </c>
      <c r="I101" s="41" t="s">
        <v>7434</v>
      </c>
      <c r="J101" s="41" t="s">
        <v>7435</v>
      </c>
      <c r="K101" s="41">
        <v>380</v>
      </c>
      <c r="L101" s="41">
        <v>37</v>
      </c>
      <c r="M101" s="55" t="s">
        <v>368</v>
      </c>
      <c r="N101" s="55"/>
      <c r="O101" s="41"/>
    </row>
    <row r="102" customHeight="1" spans="1:15">
      <c r="A102" s="41">
        <v>49603</v>
      </c>
      <c r="B102" s="41" t="s">
        <v>7436</v>
      </c>
      <c r="C102" s="41" t="s">
        <v>6994</v>
      </c>
      <c r="D102" s="41" t="s">
        <v>6995</v>
      </c>
      <c r="E102" s="41" t="s">
        <v>428</v>
      </c>
      <c r="F102" s="41" t="s">
        <v>429</v>
      </c>
      <c r="G102" s="41" t="s">
        <v>7437</v>
      </c>
      <c r="H102" s="41" t="s">
        <v>7438</v>
      </c>
      <c r="I102" s="41" t="s">
        <v>7320</v>
      </c>
      <c r="J102" s="41" t="s">
        <v>7439</v>
      </c>
      <c r="K102" s="41">
        <v>378.33</v>
      </c>
      <c r="L102" s="41">
        <v>38</v>
      </c>
      <c r="M102" s="55" t="s">
        <v>368</v>
      </c>
      <c r="N102" s="55"/>
      <c r="O102" s="41"/>
    </row>
    <row r="103" customHeight="1" spans="1:15">
      <c r="A103" s="41">
        <v>47015</v>
      </c>
      <c r="B103" s="41" t="s">
        <v>7440</v>
      </c>
      <c r="C103" s="41" t="s">
        <v>6994</v>
      </c>
      <c r="D103" s="41" t="s">
        <v>6995</v>
      </c>
      <c r="E103" s="41" t="s">
        <v>428</v>
      </c>
      <c r="F103" s="41" t="s">
        <v>429</v>
      </c>
      <c r="G103" s="41" t="s">
        <v>7441</v>
      </c>
      <c r="H103" s="41" t="s">
        <v>7442</v>
      </c>
      <c r="I103" s="41" t="s">
        <v>7434</v>
      </c>
      <c r="J103" s="41" t="s">
        <v>7443</v>
      </c>
      <c r="K103" s="41">
        <v>375</v>
      </c>
      <c r="L103" s="41">
        <v>39</v>
      </c>
      <c r="M103" s="55" t="s">
        <v>368</v>
      </c>
      <c r="N103" s="55"/>
      <c r="O103" s="41"/>
    </row>
    <row r="104" customHeight="1" spans="1:15">
      <c r="A104" s="41">
        <v>52227</v>
      </c>
      <c r="B104" s="41" t="s">
        <v>7444</v>
      </c>
      <c r="C104" s="41" t="s">
        <v>6994</v>
      </c>
      <c r="D104" s="41" t="s">
        <v>6995</v>
      </c>
      <c r="E104" s="41" t="s">
        <v>428</v>
      </c>
      <c r="F104" s="41" t="s">
        <v>429</v>
      </c>
      <c r="G104" s="41" t="s">
        <v>7445</v>
      </c>
      <c r="H104" s="41" t="s">
        <v>7446</v>
      </c>
      <c r="I104" s="41" t="s">
        <v>7084</v>
      </c>
      <c r="J104" s="41" t="s">
        <v>7447</v>
      </c>
      <c r="K104" s="41">
        <v>370</v>
      </c>
      <c r="L104" s="41">
        <v>40</v>
      </c>
      <c r="M104" s="55" t="s">
        <v>368</v>
      </c>
      <c r="N104" s="55"/>
      <c r="O104" s="41"/>
    </row>
    <row r="105" customHeight="1" spans="1:15">
      <c r="A105" s="41">
        <v>52358</v>
      </c>
      <c r="B105" s="41" t="s">
        <v>7448</v>
      </c>
      <c r="C105" s="41" t="s">
        <v>6994</v>
      </c>
      <c r="D105" s="41" t="s">
        <v>6995</v>
      </c>
      <c r="E105" s="41" t="s">
        <v>428</v>
      </c>
      <c r="F105" s="41" t="s">
        <v>429</v>
      </c>
      <c r="G105" s="41" t="s">
        <v>7449</v>
      </c>
      <c r="H105" s="41" t="s">
        <v>7450</v>
      </c>
      <c r="I105" s="41" t="s">
        <v>7074</v>
      </c>
      <c r="J105" s="41" t="s">
        <v>7451</v>
      </c>
      <c r="K105" s="41">
        <v>361.67</v>
      </c>
      <c r="L105" s="41">
        <v>41</v>
      </c>
      <c r="M105" s="55" t="s">
        <v>368</v>
      </c>
      <c r="N105" s="55"/>
      <c r="O105" s="41"/>
    </row>
    <row r="106" customHeight="1" spans="1:15">
      <c r="A106" s="41">
        <v>59105</v>
      </c>
      <c r="B106" s="41" t="s">
        <v>7452</v>
      </c>
      <c r="C106" s="41" t="s">
        <v>6994</v>
      </c>
      <c r="D106" s="41" t="s">
        <v>6995</v>
      </c>
      <c r="E106" s="41" t="s">
        <v>428</v>
      </c>
      <c r="F106" s="41" t="s">
        <v>429</v>
      </c>
      <c r="G106" s="41" t="s">
        <v>7453</v>
      </c>
      <c r="H106" s="41" t="s">
        <v>7454</v>
      </c>
      <c r="I106" s="41" t="s">
        <v>7455</v>
      </c>
      <c r="J106" s="41" t="s">
        <v>7456</v>
      </c>
      <c r="K106" s="41">
        <v>356.67</v>
      </c>
      <c r="L106" s="41">
        <v>42</v>
      </c>
      <c r="M106" s="55" t="s">
        <v>368</v>
      </c>
      <c r="N106" s="55"/>
      <c r="O106" s="41"/>
    </row>
    <row r="107" customHeight="1" spans="1:15">
      <c r="A107" s="41">
        <v>46974</v>
      </c>
      <c r="B107" s="41" t="s">
        <v>7457</v>
      </c>
      <c r="C107" s="41" t="s">
        <v>6994</v>
      </c>
      <c r="D107" s="41" t="s">
        <v>6995</v>
      </c>
      <c r="E107" s="41" t="s">
        <v>428</v>
      </c>
      <c r="F107" s="41" t="s">
        <v>429</v>
      </c>
      <c r="G107" s="41" t="s">
        <v>7458</v>
      </c>
      <c r="H107" s="41" t="s">
        <v>7459</v>
      </c>
      <c r="I107" s="41" t="s">
        <v>7387</v>
      </c>
      <c r="J107" s="41" t="s">
        <v>7460</v>
      </c>
      <c r="K107" s="41">
        <v>355</v>
      </c>
      <c r="L107" s="41">
        <v>43</v>
      </c>
      <c r="M107" s="55" t="s">
        <v>368</v>
      </c>
      <c r="N107" s="55"/>
      <c r="O107" s="41"/>
    </row>
    <row r="108" customHeight="1" spans="1:15">
      <c r="A108" s="41">
        <v>49539</v>
      </c>
      <c r="B108" s="41" t="s">
        <v>7461</v>
      </c>
      <c r="C108" s="41" t="s">
        <v>6994</v>
      </c>
      <c r="D108" s="41" t="s">
        <v>6995</v>
      </c>
      <c r="E108" s="41" t="s">
        <v>428</v>
      </c>
      <c r="F108" s="41" t="s">
        <v>429</v>
      </c>
      <c r="G108" s="41" t="s">
        <v>7462</v>
      </c>
      <c r="H108" s="41" t="s">
        <v>7463</v>
      </c>
      <c r="I108" s="41" t="s">
        <v>7233</v>
      </c>
      <c r="J108" s="41" t="s">
        <v>7464</v>
      </c>
      <c r="K108" s="41">
        <v>353.33</v>
      </c>
      <c r="L108" s="41">
        <v>44</v>
      </c>
      <c r="M108" s="55" t="s">
        <v>368</v>
      </c>
      <c r="N108" s="55"/>
      <c r="O108" s="41"/>
    </row>
    <row r="109" customHeight="1" spans="1:15">
      <c r="A109" s="41">
        <v>49724</v>
      </c>
      <c r="B109" s="41" t="s">
        <v>7465</v>
      </c>
      <c r="C109" s="41" t="s">
        <v>6994</v>
      </c>
      <c r="D109" s="41" t="s">
        <v>6995</v>
      </c>
      <c r="E109" s="41" t="s">
        <v>428</v>
      </c>
      <c r="F109" s="41" t="s">
        <v>429</v>
      </c>
      <c r="G109" s="41" t="s">
        <v>7466</v>
      </c>
      <c r="H109" s="41" t="s">
        <v>7232</v>
      </c>
      <c r="I109" s="41" t="s">
        <v>7233</v>
      </c>
      <c r="J109" s="41" t="s">
        <v>7467</v>
      </c>
      <c r="K109" s="41">
        <v>346.67</v>
      </c>
      <c r="L109" s="41">
        <v>45</v>
      </c>
      <c r="M109" s="55" t="s">
        <v>368</v>
      </c>
      <c r="N109" s="55"/>
      <c r="O109" s="41"/>
    </row>
    <row r="110" customHeight="1" spans="1:15">
      <c r="A110" s="41">
        <v>47142</v>
      </c>
      <c r="B110" s="41" t="s">
        <v>7468</v>
      </c>
      <c r="C110" s="41" t="s">
        <v>6994</v>
      </c>
      <c r="D110" s="41" t="s">
        <v>6995</v>
      </c>
      <c r="E110" s="41" t="s">
        <v>428</v>
      </c>
      <c r="F110" s="41" t="s">
        <v>429</v>
      </c>
      <c r="G110" s="41" t="s">
        <v>7469</v>
      </c>
      <c r="H110" s="41" t="s">
        <v>7470</v>
      </c>
      <c r="I110" s="41" t="s">
        <v>7341</v>
      </c>
      <c r="J110" s="41" t="s">
        <v>7471</v>
      </c>
      <c r="K110" s="41">
        <v>321.67</v>
      </c>
      <c r="L110" s="41">
        <v>46</v>
      </c>
      <c r="M110" s="55" t="s">
        <v>368</v>
      </c>
      <c r="N110" s="55"/>
      <c r="O110" s="41"/>
    </row>
    <row r="111" customHeight="1" spans="1:15">
      <c r="A111" s="41">
        <v>49346</v>
      </c>
      <c r="B111" s="41" t="s">
        <v>7472</v>
      </c>
      <c r="C111" s="41" t="s">
        <v>6994</v>
      </c>
      <c r="D111" s="41" t="s">
        <v>6995</v>
      </c>
      <c r="E111" s="41" t="s">
        <v>428</v>
      </c>
      <c r="F111" s="41" t="s">
        <v>429</v>
      </c>
      <c r="G111" s="41" t="s">
        <v>7473</v>
      </c>
      <c r="H111" s="41" t="s">
        <v>7232</v>
      </c>
      <c r="I111" s="41" t="s">
        <v>7233</v>
      </c>
      <c r="J111" s="41" t="s">
        <v>7474</v>
      </c>
      <c r="K111" s="41">
        <v>313.33</v>
      </c>
      <c r="L111" s="41">
        <v>47</v>
      </c>
      <c r="M111" s="55" t="s">
        <v>368</v>
      </c>
      <c r="N111" s="55"/>
      <c r="O111" s="41"/>
    </row>
    <row r="112" customHeight="1" spans="1:15">
      <c r="A112" s="41">
        <v>49801</v>
      </c>
      <c r="B112" s="41" t="s">
        <v>7475</v>
      </c>
      <c r="C112" s="41" t="s">
        <v>6994</v>
      </c>
      <c r="D112" s="41" t="s">
        <v>6995</v>
      </c>
      <c r="E112" s="41" t="s">
        <v>428</v>
      </c>
      <c r="F112" s="41" t="s">
        <v>429</v>
      </c>
      <c r="G112" s="41" t="s">
        <v>7476</v>
      </c>
      <c r="H112" s="41" t="s">
        <v>7477</v>
      </c>
      <c r="I112" s="41" t="s">
        <v>7429</v>
      </c>
      <c r="J112" s="41" t="s">
        <v>7478</v>
      </c>
      <c r="K112" s="41">
        <v>305</v>
      </c>
      <c r="L112" s="41">
        <v>48</v>
      </c>
      <c r="M112" s="55" t="s">
        <v>368</v>
      </c>
      <c r="N112" s="55"/>
      <c r="O112" s="41"/>
    </row>
    <row r="113" customHeight="1" spans="1:15">
      <c r="A113" s="41">
        <v>49456</v>
      </c>
      <c r="B113" s="41" t="s">
        <v>7479</v>
      </c>
      <c r="C113" s="41" t="s">
        <v>6994</v>
      </c>
      <c r="D113" s="41" t="s">
        <v>6995</v>
      </c>
      <c r="E113" s="41" t="s">
        <v>428</v>
      </c>
      <c r="F113" s="41" t="s">
        <v>429</v>
      </c>
      <c r="G113" s="41" t="s">
        <v>7480</v>
      </c>
      <c r="H113" s="41" t="s">
        <v>7481</v>
      </c>
      <c r="I113" s="41" t="s">
        <v>7233</v>
      </c>
      <c r="J113" s="41" t="s">
        <v>7482</v>
      </c>
      <c r="K113" s="41">
        <v>305</v>
      </c>
      <c r="L113" s="41">
        <v>49</v>
      </c>
      <c r="M113" s="55" t="s">
        <v>368</v>
      </c>
      <c r="N113" s="55"/>
      <c r="O113" s="41"/>
    </row>
    <row r="114" customHeight="1" spans="1:15">
      <c r="A114" s="41">
        <v>49433</v>
      </c>
      <c r="B114" s="41" t="s">
        <v>7483</v>
      </c>
      <c r="C114" s="41" t="s">
        <v>6994</v>
      </c>
      <c r="D114" s="41" t="s">
        <v>6995</v>
      </c>
      <c r="E114" s="41" t="s">
        <v>428</v>
      </c>
      <c r="F114" s="41" t="s">
        <v>429</v>
      </c>
      <c r="G114" s="41" t="s">
        <v>7484</v>
      </c>
      <c r="H114" s="41" t="s">
        <v>7485</v>
      </c>
      <c r="I114" s="41" t="s">
        <v>7233</v>
      </c>
      <c r="J114" s="41" t="s">
        <v>7486</v>
      </c>
      <c r="K114" s="41">
        <v>293.33</v>
      </c>
      <c r="L114" s="41">
        <v>50</v>
      </c>
      <c r="M114" s="55" t="s">
        <v>368</v>
      </c>
      <c r="N114" s="55"/>
      <c r="O114" s="41"/>
    </row>
    <row r="115" customHeight="1" spans="1:15">
      <c r="A115" s="41">
        <v>49648</v>
      </c>
      <c r="B115" s="41" t="s">
        <v>7487</v>
      </c>
      <c r="C115" s="41" t="s">
        <v>6994</v>
      </c>
      <c r="D115" s="41" t="s">
        <v>6995</v>
      </c>
      <c r="E115" s="41" t="s">
        <v>428</v>
      </c>
      <c r="F115" s="41" t="s">
        <v>429</v>
      </c>
      <c r="G115" s="41" t="s">
        <v>7488</v>
      </c>
      <c r="H115" s="41" t="s">
        <v>7232</v>
      </c>
      <c r="I115" s="41" t="s">
        <v>7233</v>
      </c>
      <c r="J115" s="41" t="s">
        <v>7489</v>
      </c>
      <c r="K115" s="41">
        <v>278.33</v>
      </c>
      <c r="L115" s="41">
        <v>51</v>
      </c>
      <c r="M115" s="55" t="s">
        <v>368</v>
      </c>
      <c r="N115" s="55"/>
      <c r="O115" s="41"/>
    </row>
    <row r="116" customHeight="1" spans="1:15">
      <c r="A116" s="41">
        <v>49326</v>
      </c>
      <c r="B116" s="41" t="s">
        <v>7490</v>
      </c>
      <c r="C116" s="41" t="s">
        <v>6994</v>
      </c>
      <c r="D116" s="41" t="s">
        <v>6995</v>
      </c>
      <c r="E116" s="41" t="s">
        <v>428</v>
      </c>
      <c r="F116" s="41" t="s">
        <v>429</v>
      </c>
      <c r="G116" s="41" t="s">
        <v>7491</v>
      </c>
      <c r="H116" s="41" t="s">
        <v>7492</v>
      </c>
      <c r="I116" s="41" t="s">
        <v>7130</v>
      </c>
      <c r="J116" s="41" t="s">
        <v>7493</v>
      </c>
      <c r="K116" s="41">
        <v>261.67</v>
      </c>
      <c r="L116" s="41">
        <v>52</v>
      </c>
      <c r="M116" s="55" t="s">
        <v>368</v>
      </c>
      <c r="N116" s="55"/>
      <c r="O116" s="41"/>
    </row>
    <row r="117" customHeight="1" spans="1:15">
      <c r="A117" s="41">
        <v>51990</v>
      </c>
      <c r="B117" s="41" t="s">
        <v>7494</v>
      </c>
      <c r="C117" s="41" t="s">
        <v>6994</v>
      </c>
      <c r="D117" s="41" t="s">
        <v>6995</v>
      </c>
      <c r="E117" s="41" t="s">
        <v>428</v>
      </c>
      <c r="F117" s="41" t="s">
        <v>429</v>
      </c>
      <c r="G117" s="41" t="s">
        <v>7495</v>
      </c>
      <c r="H117" s="41" t="s">
        <v>7496</v>
      </c>
      <c r="I117" s="41" t="s">
        <v>7497</v>
      </c>
      <c r="J117" s="41" t="s">
        <v>7498</v>
      </c>
      <c r="K117" s="41">
        <v>258.33</v>
      </c>
      <c r="L117" s="41">
        <v>53</v>
      </c>
      <c r="M117" s="55" t="s">
        <v>368</v>
      </c>
      <c r="N117" s="55"/>
      <c r="O117" s="41"/>
    </row>
    <row r="118" customHeight="1" spans="1:15">
      <c r="A118" s="41">
        <v>49625</v>
      </c>
      <c r="B118" s="41" t="s">
        <v>7499</v>
      </c>
      <c r="C118" s="41" t="s">
        <v>6994</v>
      </c>
      <c r="D118" s="41" t="s">
        <v>6995</v>
      </c>
      <c r="E118" s="41" t="s">
        <v>428</v>
      </c>
      <c r="F118" s="41" t="s">
        <v>429</v>
      </c>
      <c r="G118" s="41" t="s">
        <v>7500</v>
      </c>
      <c r="H118" s="41" t="s">
        <v>7501</v>
      </c>
      <c r="I118" s="41" t="s">
        <v>7233</v>
      </c>
      <c r="J118" s="41" t="s">
        <v>7502</v>
      </c>
      <c r="K118" s="41">
        <v>246.67</v>
      </c>
      <c r="L118" s="41">
        <v>54</v>
      </c>
      <c r="M118" s="55" t="s">
        <v>368</v>
      </c>
      <c r="N118" s="55"/>
      <c r="O118" s="41"/>
    </row>
    <row r="119" customHeight="1" spans="1:15">
      <c r="A119" s="41">
        <v>72184</v>
      </c>
      <c r="B119" s="41" t="s">
        <v>7503</v>
      </c>
      <c r="C119" s="41" t="s">
        <v>6994</v>
      </c>
      <c r="D119" s="41" t="s">
        <v>6995</v>
      </c>
      <c r="E119" s="41" t="s">
        <v>428</v>
      </c>
      <c r="F119" s="41" t="s">
        <v>429</v>
      </c>
      <c r="G119" s="41" t="s">
        <v>7504</v>
      </c>
      <c r="H119" s="41" t="s">
        <v>7505</v>
      </c>
      <c r="I119" s="41" t="s">
        <v>7506</v>
      </c>
      <c r="J119" s="41" t="s">
        <v>7507</v>
      </c>
      <c r="K119" s="41">
        <v>233.33</v>
      </c>
      <c r="L119" s="41">
        <v>55</v>
      </c>
      <c r="M119" s="55" t="s">
        <v>368</v>
      </c>
      <c r="N119" s="55"/>
      <c r="O119" s="41"/>
    </row>
    <row r="120" customHeight="1" spans="1:15">
      <c r="A120" s="41">
        <v>72188</v>
      </c>
      <c r="B120" s="41" t="s">
        <v>7508</v>
      </c>
      <c r="C120" s="41" t="s">
        <v>6994</v>
      </c>
      <c r="D120" s="41" t="s">
        <v>6995</v>
      </c>
      <c r="E120" s="41" t="s">
        <v>428</v>
      </c>
      <c r="F120" s="41" t="s">
        <v>429</v>
      </c>
      <c r="G120" s="41" t="s">
        <v>7509</v>
      </c>
      <c r="H120" s="41" t="s">
        <v>7505</v>
      </c>
      <c r="I120" s="41" t="s">
        <v>7506</v>
      </c>
      <c r="J120" s="41" t="s">
        <v>7510</v>
      </c>
      <c r="K120" s="41">
        <v>225</v>
      </c>
      <c r="L120" s="41">
        <v>56</v>
      </c>
      <c r="M120" s="55" t="s">
        <v>368</v>
      </c>
      <c r="N120" s="55"/>
      <c r="O120" s="41"/>
    </row>
    <row r="121" customHeight="1" spans="1:15">
      <c r="A121" s="41">
        <v>72200</v>
      </c>
      <c r="B121" s="41" t="s">
        <v>7511</v>
      </c>
      <c r="C121" s="41" t="s">
        <v>6994</v>
      </c>
      <c r="D121" s="41" t="s">
        <v>6995</v>
      </c>
      <c r="E121" s="41" t="s">
        <v>428</v>
      </c>
      <c r="F121" s="41" t="s">
        <v>429</v>
      </c>
      <c r="G121" s="41" t="s">
        <v>7512</v>
      </c>
      <c r="H121" s="41" t="s">
        <v>7513</v>
      </c>
      <c r="I121" s="41" t="s">
        <v>7514</v>
      </c>
      <c r="J121" s="41" t="s">
        <v>7515</v>
      </c>
      <c r="K121" s="41">
        <v>213.33</v>
      </c>
      <c r="L121" s="41">
        <v>57</v>
      </c>
      <c r="M121" s="55" t="s">
        <v>368</v>
      </c>
      <c r="N121" s="55"/>
      <c r="O121" s="41"/>
    </row>
    <row r="122" customHeight="1" spans="1:15">
      <c r="A122" s="41">
        <v>72194</v>
      </c>
      <c r="B122" s="41" t="s">
        <v>7516</v>
      </c>
      <c r="C122" s="41" t="s">
        <v>6994</v>
      </c>
      <c r="D122" s="41" t="s">
        <v>6995</v>
      </c>
      <c r="E122" s="41" t="s">
        <v>428</v>
      </c>
      <c r="F122" s="41" t="s">
        <v>429</v>
      </c>
      <c r="G122" s="41" t="s">
        <v>7517</v>
      </c>
      <c r="H122" s="41" t="s">
        <v>7518</v>
      </c>
      <c r="I122" s="41" t="s">
        <v>7519</v>
      </c>
      <c r="J122" s="41" t="s">
        <v>7520</v>
      </c>
      <c r="K122" s="41">
        <v>208.33</v>
      </c>
      <c r="L122" s="41">
        <v>58</v>
      </c>
      <c r="M122" s="55" t="s">
        <v>368</v>
      </c>
      <c r="N122" s="55"/>
      <c r="O122" s="41"/>
    </row>
    <row r="123" customHeight="1" spans="1:15">
      <c r="A123" s="41">
        <v>72186</v>
      </c>
      <c r="B123" s="41" t="s">
        <v>7521</v>
      </c>
      <c r="C123" s="41" t="s">
        <v>6994</v>
      </c>
      <c r="D123" s="41" t="s">
        <v>6995</v>
      </c>
      <c r="E123" s="41" t="s">
        <v>428</v>
      </c>
      <c r="F123" s="41" t="s">
        <v>429</v>
      </c>
      <c r="G123" s="41" t="s">
        <v>7522</v>
      </c>
      <c r="H123" s="41" t="s">
        <v>7505</v>
      </c>
      <c r="I123" s="41" t="s">
        <v>7506</v>
      </c>
      <c r="J123" s="41" t="s">
        <v>7523</v>
      </c>
      <c r="K123" s="41">
        <v>206.67</v>
      </c>
      <c r="L123" s="41">
        <v>59</v>
      </c>
      <c r="M123" s="55" t="s">
        <v>368</v>
      </c>
      <c r="N123" s="55"/>
      <c r="O123" s="41"/>
    </row>
    <row r="124" customHeight="1" spans="1:15">
      <c r="A124" s="41">
        <v>72191</v>
      </c>
      <c r="B124" s="41" t="s">
        <v>7524</v>
      </c>
      <c r="C124" s="41" t="s">
        <v>6994</v>
      </c>
      <c r="D124" s="41" t="s">
        <v>6995</v>
      </c>
      <c r="E124" s="41" t="s">
        <v>428</v>
      </c>
      <c r="F124" s="41" t="s">
        <v>429</v>
      </c>
      <c r="G124" s="41" t="s">
        <v>7525</v>
      </c>
      <c r="H124" s="41" t="s">
        <v>7518</v>
      </c>
      <c r="I124" s="41" t="s">
        <v>7519</v>
      </c>
      <c r="J124" s="41" t="s">
        <v>7526</v>
      </c>
      <c r="K124" s="41">
        <v>205</v>
      </c>
      <c r="L124" s="41">
        <v>60</v>
      </c>
      <c r="M124" s="55" t="s">
        <v>368</v>
      </c>
      <c r="N124" s="55"/>
      <c r="O124" s="41"/>
    </row>
    <row r="125" customHeight="1" spans="1:15">
      <c r="A125" s="41">
        <v>72197</v>
      </c>
      <c r="B125" s="41" t="s">
        <v>7527</v>
      </c>
      <c r="C125" s="41" t="s">
        <v>6994</v>
      </c>
      <c r="D125" s="41" t="s">
        <v>6995</v>
      </c>
      <c r="E125" s="41" t="s">
        <v>428</v>
      </c>
      <c r="F125" s="41" t="s">
        <v>429</v>
      </c>
      <c r="G125" s="41" t="s">
        <v>7528</v>
      </c>
      <c r="H125" s="41" t="s">
        <v>7513</v>
      </c>
      <c r="I125" s="41" t="s">
        <v>7519</v>
      </c>
      <c r="J125" s="41" t="s">
        <v>7529</v>
      </c>
      <c r="K125" s="41">
        <v>203.33</v>
      </c>
      <c r="L125" s="41">
        <v>61</v>
      </c>
      <c r="M125" s="55" t="s">
        <v>368</v>
      </c>
      <c r="N125" s="55"/>
      <c r="O125" s="41"/>
    </row>
    <row r="126" customHeight="1" spans="1:15">
      <c r="A126" s="41" t="s">
        <v>7530</v>
      </c>
      <c r="B126" s="41"/>
      <c r="C126" s="41"/>
      <c r="D126" s="41"/>
      <c r="E126" s="41"/>
      <c r="F126" s="41"/>
      <c r="G126" s="41"/>
      <c r="H126" s="41"/>
      <c r="I126" s="41"/>
      <c r="J126" s="41"/>
      <c r="K126" s="41"/>
      <c r="L126" s="41"/>
      <c r="M126" s="55"/>
      <c r="N126" s="55"/>
      <c r="O126" s="41"/>
    </row>
    <row r="127" customHeight="1" spans="1:15">
      <c r="A127" s="41">
        <v>51515</v>
      </c>
      <c r="B127" s="41" t="s">
        <v>7531</v>
      </c>
      <c r="C127" s="41" t="s">
        <v>6994</v>
      </c>
      <c r="D127" s="41" t="s">
        <v>6995</v>
      </c>
      <c r="E127" s="41" t="s">
        <v>428</v>
      </c>
      <c r="F127" s="41" t="s">
        <v>429</v>
      </c>
      <c r="G127" s="41" t="s">
        <v>7532</v>
      </c>
      <c r="H127" s="41" t="s">
        <v>7533</v>
      </c>
      <c r="I127" s="41" t="s">
        <v>7534</v>
      </c>
      <c r="J127" s="41" t="s">
        <v>7535</v>
      </c>
      <c r="K127" s="41">
        <v>521.67</v>
      </c>
      <c r="L127" s="41" t="s">
        <v>7000</v>
      </c>
      <c r="M127" s="78" t="s">
        <v>298</v>
      </c>
      <c r="N127" s="55" t="s">
        <v>299</v>
      </c>
      <c r="O127" s="41">
        <v>515</v>
      </c>
    </row>
    <row r="128" customHeight="1" spans="1:15">
      <c r="A128" s="41">
        <v>51526</v>
      </c>
      <c r="B128" s="41" t="s">
        <v>7536</v>
      </c>
      <c r="C128" s="41" t="s">
        <v>6994</v>
      </c>
      <c r="D128" s="41" t="s">
        <v>6995</v>
      </c>
      <c r="E128" s="41" t="s">
        <v>428</v>
      </c>
      <c r="F128" s="41" t="s">
        <v>429</v>
      </c>
      <c r="G128" s="41" t="s">
        <v>7537</v>
      </c>
      <c r="H128" s="41" t="s">
        <v>7538</v>
      </c>
      <c r="I128" s="41" t="s">
        <v>7539</v>
      </c>
      <c r="J128" s="41" t="s">
        <v>7540</v>
      </c>
      <c r="K128" s="41">
        <v>511.67</v>
      </c>
      <c r="L128" s="41" t="s">
        <v>7000</v>
      </c>
      <c r="M128" s="78" t="s">
        <v>298</v>
      </c>
      <c r="N128" s="55" t="s">
        <v>299</v>
      </c>
      <c r="O128" s="41">
        <v>515</v>
      </c>
    </row>
    <row r="129" customHeight="1" spans="1:15">
      <c r="A129" s="41">
        <v>51551</v>
      </c>
      <c r="B129" s="41" t="s">
        <v>7541</v>
      </c>
      <c r="C129" s="41" t="s">
        <v>6994</v>
      </c>
      <c r="D129" s="41" t="s">
        <v>6995</v>
      </c>
      <c r="E129" s="41" t="s">
        <v>428</v>
      </c>
      <c r="F129" s="41" t="s">
        <v>429</v>
      </c>
      <c r="G129" s="41" t="s">
        <v>7542</v>
      </c>
      <c r="H129" s="41" t="s">
        <v>7543</v>
      </c>
      <c r="I129" s="41" t="s">
        <v>7544</v>
      </c>
      <c r="J129" s="41" t="s">
        <v>7545</v>
      </c>
      <c r="K129" s="41">
        <v>481.67</v>
      </c>
      <c r="L129" s="41" t="s">
        <v>7010</v>
      </c>
      <c r="M129" s="78" t="s">
        <v>311</v>
      </c>
      <c r="N129" s="55" t="s">
        <v>299</v>
      </c>
      <c r="O129" s="41">
        <v>515</v>
      </c>
    </row>
    <row r="130" customHeight="1" spans="1:15">
      <c r="A130" s="41">
        <v>52180</v>
      </c>
      <c r="B130" s="41" t="s">
        <v>7546</v>
      </c>
      <c r="C130" s="41" t="s">
        <v>6994</v>
      </c>
      <c r="D130" s="41" t="s">
        <v>6995</v>
      </c>
      <c r="E130" s="41" t="s">
        <v>428</v>
      </c>
      <c r="F130" s="41" t="s">
        <v>429</v>
      </c>
      <c r="G130" s="41" t="s">
        <v>7547</v>
      </c>
      <c r="H130" s="41" t="s">
        <v>7533</v>
      </c>
      <c r="I130" s="41" t="s">
        <v>7534</v>
      </c>
      <c r="J130" s="41" t="s">
        <v>7548</v>
      </c>
      <c r="K130" s="41">
        <v>480</v>
      </c>
      <c r="L130" s="41" t="s">
        <v>7010</v>
      </c>
      <c r="M130" s="78" t="s">
        <v>311</v>
      </c>
      <c r="N130" s="55" t="s">
        <v>299</v>
      </c>
      <c r="O130" s="41">
        <v>515</v>
      </c>
    </row>
    <row r="131" customHeight="1" spans="1:15">
      <c r="A131" s="41">
        <v>52058</v>
      </c>
      <c r="B131" s="41" t="s">
        <v>7549</v>
      </c>
      <c r="C131" s="41" t="s">
        <v>6994</v>
      </c>
      <c r="D131" s="41" t="s">
        <v>6995</v>
      </c>
      <c r="E131" s="41" t="s">
        <v>428</v>
      </c>
      <c r="F131" s="41" t="s">
        <v>429</v>
      </c>
      <c r="G131" s="41" t="s">
        <v>7550</v>
      </c>
      <c r="H131" s="41" t="s">
        <v>7538</v>
      </c>
      <c r="I131" s="41" t="s">
        <v>7539</v>
      </c>
      <c r="J131" s="41" t="s">
        <v>7551</v>
      </c>
      <c r="K131" s="41">
        <v>475</v>
      </c>
      <c r="L131" s="41" t="s">
        <v>7021</v>
      </c>
      <c r="M131" s="78" t="s">
        <v>322</v>
      </c>
      <c r="N131" s="55" t="s">
        <v>299</v>
      </c>
      <c r="O131" s="41">
        <v>490</v>
      </c>
    </row>
    <row r="132" customHeight="1" spans="1:15">
      <c r="A132" s="41">
        <v>51849</v>
      </c>
      <c r="B132" s="41" t="s">
        <v>7552</v>
      </c>
      <c r="C132" s="41" t="s">
        <v>6994</v>
      </c>
      <c r="D132" s="41" t="s">
        <v>6995</v>
      </c>
      <c r="E132" s="41" t="s">
        <v>428</v>
      </c>
      <c r="F132" s="41" t="s">
        <v>429</v>
      </c>
      <c r="G132" s="41" t="s">
        <v>7553</v>
      </c>
      <c r="H132" s="41" t="s">
        <v>7554</v>
      </c>
      <c r="I132" s="41" t="s">
        <v>7555</v>
      </c>
      <c r="J132" s="41" t="s">
        <v>7556</v>
      </c>
      <c r="K132" s="41">
        <v>470</v>
      </c>
      <c r="L132" s="41" t="s">
        <v>7021</v>
      </c>
      <c r="M132" s="78" t="s">
        <v>322</v>
      </c>
      <c r="N132" s="55" t="s">
        <v>299</v>
      </c>
      <c r="O132" s="41">
        <v>490</v>
      </c>
    </row>
    <row r="133" customHeight="1" spans="1:15">
      <c r="A133" s="41">
        <v>51543</v>
      </c>
      <c r="B133" s="41" t="s">
        <v>7557</v>
      </c>
      <c r="C133" s="41" t="s">
        <v>6994</v>
      </c>
      <c r="D133" s="41" t="s">
        <v>6995</v>
      </c>
      <c r="E133" s="41" t="s">
        <v>428</v>
      </c>
      <c r="F133" s="41" t="s">
        <v>429</v>
      </c>
      <c r="G133" s="41" t="s">
        <v>7558</v>
      </c>
      <c r="H133" s="41" t="s">
        <v>7559</v>
      </c>
      <c r="I133" s="41" t="s">
        <v>7560</v>
      </c>
      <c r="J133" s="41" t="s">
        <v>7561</v>
      </c>
      <c r="K133" s="41">
        <v>508.33</v>
      </c>
      <c r="L133" s="41">
        <v>7</v>
      </c>
      <c r="M133" s="55" t="s">
        <v>642</v>
      </c>
      <c r="N133" s="55" t="s">
        <v>299</v>
      </c>
      <c r="O133" s="41"/>
    </row>
    <row r="134" customHeight="1" spans="1:15">
      <c r="A134" s="41">
        <v>51565</v>
      </c>
      <c r="B134" s="41" t="s">
        <v>7562</v>
      </c>
      <c r="C134" s="41" t="s">
        <v>6994</v>
      </c>
      <c r="D134" s="41" t="s">
        <v>6995</v>
      </c>
      <c r="E134" s="41" t="s">
        <v>428</v>
      </c>
      <c r="F134" s="41" t="s">
        <v>429</v>
      </c>
      <c r="G134" s="41" t="s">
        <v>7563</v>
      </c>
      <c r="H134" s="41" t="s">
        <v>7564</v>
      </c>
      <c r="I134" s="41" t="s">
        <v>7565</v>
      </c>
      <c r="J134" s="41" t="s">
        <v>7566</v>
      </c>
      <c r="K134" s="41">
        <v>506.67</v>
      </c>
      <c r="L134" s="41">
        <v>8</v>
      </c>
      <c r="M134" s="55" t="s">
        <v>333</v>
      </c>
      <c r="N134" s="55"/>
      <c r="O134" s="41"/>
    </row>
    <row r="135" customHeight="1" spans="1:15">
      <c r="A135" s="41">
        <v>52201</v>
      </c>
      <c r="B135" s="41" t="s">
        <v>7567</v>
      </c>
      <c r="C135" s="41" t="s">
        <v>6994</v>
      </c>
      <c r="D135" s="41" t="s">
        <v>6995</v>
      </c>
      <c r="E135" s="41" t="s">
        <v>428</v>
      </c>
      <c r="F135" s="41" t="s">
        <v>429</v>
      </c>
      <c r="G135" s="41" t="s">
        <v>7568</v>
      </c>
      <c r="H135" s="41" t="s">
        <v>7569</v>
      </c>
      <c r="I135" s="41" t="s">
        <v>7570</v>
      </c>
      <c r="J135" s="41" t="s">
        <v>7571</v>
      </c>
      <c r="K135" s="41">
        <v>490</v>
      </c>
      <c r="L135" s="41">
        <v>9</v>
      </c>
      <c r="M135" s="55" t="s">
        <v>333</v>
      </c>
      <c r="N135" s="55"/>
      <c r="O135" s="41"/>
    </row>
    <row r="136" customHeight="1" spans="1:15">
      <c r="A136" s="41">
        <v>51815</v>
      </c>
      <c r="B136" s="41" t="s">
        <v>7572</v>
      </c>
      <c r="C136" s="41" t="s">
        <v>6994</v>
      </c>
      <c r="D136" s="41" t="s">
        <v>6995</v>
      </c>
      <c r="E136" s="41" t="s">
        <v>428</v>
      </c>
      <c r="F136" s="41" t="s">
        <v>429</v>
      </c>
      <c r="G136" s="41" t="s">
        <v>7573</v>
      </c>
      <c r="H136" s="41" t="s">
        <v>7574</v>
      </c>
      <c r="I136" s="41" t="s">
        <v>7575</v>
      </c>
      <c r="J136" s="41" t="s">
        <v>7576</v>
      </c>
      <c r="K136" s="41">
        <v>490</v>
      </c>
      <c r="L136" s="41">
        <v>10</v>
      </c>
      <c r="M136" s="55" t="s">
        <v>333</v>
      </c>
      <c r="N136" s="55"/>
      <c r="O136" s="41"/>
    </row>
    <row r="137" customHeight="1" spans="1:15">
      <c r="A137" s="41">
        <v>51830</v>
      </c>
      <c r="B137" s="41" t="s">
        <v>7577</v>
      </c>
      <c r="C137" s="41" t="s">
        <v>6994</v>
      </c>
      <c r="D137" s="41" t="s">
        <v>6995</v>
      </c>
      <c r="E137" s="41" t="s">
        <v>428</v>
      </c>
      <c r="F137" s="41" t="s">
        <v>429</v>
      </c>
      <c r="G137" s="41" t="s">
        <v>7578</v>
      </c>
      <c r="H137" s="41" t="s">
        <v>7579</v>
      </c>
      <c r="I137" s="41" t="s">
        <v>7580</v>
      </c>
      <c r="J137" s="41" t="s">
        <v>7581</v>
      </c>
      <c r="K137" s="41">
        <v>488.33</v>
      </c>
      <c r="L137" s="41">
        <v>11</v>
      </c>
      <c r="M137" s="55" t="s">
        <v>333</v>
      </c>
      <c r="N137" s="55"/>
      <c r="O137" s="41"/>
    </row>
    <row r="138" customHeight="1" spans="1:15">
      <c r="A138" s="41">
        <v>51521</v>
      </c>
      <c r="B138" s="41" t="s">
        <v>7582</v>
      </c>
      <c r="C138" s="41" t="s">
        <v>6994</v>
      </c>
      <c r="D138" s="41" t="s">
        <v>6995</v>
      </c>
      <c r="E138" s="41" t="s">
        <v>428</v>
      </c>
      <c r="F138" s="41" t="s">
        <v>429</v>
      </c>
      <c r="G138" s="41" t="s">
        <v>7583</v>
      </c>
      <c r="H138" s="41" t="s">
        <v>7584</v>
      </c>
      <c r="I138" s="41" t="s">
        <v>7585</v>
      </c>
      <c r="J138" s="41" t="s">
        <v>7586</v>
      </c>
      <c r="K138" s="41">
        <v>485</v>
      </c>
      <c r="L138" s="41">
        <v>12</v>
      </c>
      <c r="M138" s="55" t="s">
        <v>333</v>
      </c>
      <c r="N138" s="55"/>
      <c r="O138" s="41"/>
    </row>
    <row r="139" customHeight="1" spans="1:15">
      <c r="A139" s="41">
        <v>52122</v>
      </c>
      <c r="B139" s="41" t="s">
        <v>7587</v>
      </c>
      <c r="C139" s="41" t="s">
        <v>6994</v>
      </c>
      <c r="D139" s="41" t="s">
        <v>6995</v>
      </c>
      <c r="E139" s="41" t="s">
        <v>428</v>
      </c>
      <c r="F139" s="41" t="s">
        <v>429</v>
      </c>
      <c r="G139" s="41" t="s">
        <v>7588</v>
      </c>
      <c r="H139" s="41" t="s">
        <v>7574</v>
      </c>
      <c r="I139" s="41" t="s">
        <v>7575</v>
      </c>
      <c r="J139" s="41" t="s">
        <v>7589</v>
      </c>
      <c r="K139" s="41">
        <v>485</v>
      </c>
      <c r="L139" s="41">
        <v>13</v>
      </c>
      <c r="M139" s="55" t="s">
        <v>333</v>
      </c>
      <c r="N139" s="55"/>
      <c r="O139" s="41"/>
    </row>
    <row r="140" customHeight="1" spans="1:15">
      <c r="A140" s="41">
        <v>51947</v>
      </c>
      <c r="B140" s="41" t="s">
        <v>7590</v>
      </c>
      <c r="C140" s="41" t="s">
        <v>6994</v>
      </c>
      <c r="D140" s="41" t="s">
        <v>6995</v>
      </c>
      <c r="E140" s="41" t="s">
        <v>428</v>
      </c>
      <c r="F140" s="41" t="s">
        <v>429</v>
      </c>
      <c r="G140" s="41" t="s">
        <v>7591</v>
      </c>
      <c r="H140" s="41" t="s">
        <v>7592</v>
      </c>
      <c r="I140" s="41" t="s">
        <v>7593</v>
      </c>
      <c r="J140" s="41" t="s">
        <v>7594</v>
      </c>
      <c r="K140" s="41">
        <v>485</v>
      </c>
      <c r="L140" s="41">
        <v>14</v>
      </c>
      <c r="M140" s="55" t="s">
        <v>333</v>
      </c>
      <c r="N140" s="55"/>
      <c r="O140" s="41"/>
    </row>
    <row r="141" customHeight="1" spans="1:15">
      <c r="A141" s="41">
        <v>51827</v>
      </c>
      <c r="B141" s="41" t="s">
        <v>7595</v>
      </c>
      <c r="C141" s="41" t="s">
        <v>6994</v>
      </c>
      <c r="D141" s="41" t="s">
        <v>6995</v>
      </c>
      <c r="E141" s="41" t="s">
        <v>428</v>
      </c>
      <c r="F141" s="41" t="s">
        <v>429</v>
      </c>
      <c r="G141" s="41" t="s">
        <v>7596</v>
      </c>
      <c r="H141" s="41" t="s">
        <v>7597</v>
      </c>
      <c r="I141" s="41" t="s">
        <v>7555</v>
      </c>
      <c r="J141" s="41" t="s">
        <v>7598</v>
      </c>
      <c r="K141" s="41">
        <v>468.33</v>
      </c>
      <c r="L141" s="41">
        <v>15</v>
      </c>
      <c r="M141" s="55" t="s">
        <v>333</v>
      </c>
      <c r="N141" s="55"/>
      <c r="O141" s="41"/>
    </row>
    <row r="142" customHeight="1" spans="1:15">
      <c r="A142" s="41">
        <v>52114</v>
      </c>
      <c r="B142" s="41" t="s">
        <v>7599</v>
      </c>
      <c r="C142" s="41" t="s">
        <v>6994</v>
      </c>
      <c r="D142" s="41" t="s">
        <v>6995</v>
      </c>
      <c r="E142" s="41" t="s">
        <v>428</v>
      </c>
      <c r="F142" s="41" t="s">
        <v>429</v>
      </c>
      <c r="G142" s="41" t="s">
        <v>7600</v>
      </c>
      <c r="H142" s="41" t="s">
        <v>7601</v>
      </c>
      <c r="I142" s="41" t="s">
        <v>7602</v>
      </c>
      <c r="J142" s="41" t="s">
        <v>7603</v>
      </c>
      <c r="K142" s="41">
        <v>466.67</v>
      </c>
      <c r="L142" s="41">
        <v>16</v>
      </c>
      <c r="M142" s="55" t="s">
        <v>333</v>
      </c>
      <c r="N142" s="55"/>
      <c r="O142" s="41"/>
    </row>
    <row r="143" customHeight="1" spans="1:15">
      <c r="A143" s="41">
        <v>51829</v>
      </c>
      <c r="B143" s="41" t="s">
        <v>7604</v>
      </c>
      <c r="C143" s="41" t="s">
        <v>6994</v>
      </c>
      <c r="D143" s="41" t="s">
        <v>6995</v>
      </c>
      <c r="E143" s="41" t="s">
        <v>428</v>
      </c>
      <c r="F143" s="41" t="s">
        <v>429</v>
      </c>
      <c r="G143" s="41" t="s">
        <v>7605</v>
      </c>
      <c r="H143" s="41" t="s">
        <v>7606</v>
      </c>
      <c r="I143" s="41" t="s">
        <v>7607</v>
      </c>
      <c r="J143" s="41" t="s">
        <v>7608</v>
      </c>
      <c r="K143" s="41">
        <v>465</v>
      </c>
      <c r="L143" s="41">
        <v>17</v>
      </c>
      <c r="M143" s="55" t="s">
        <v>333</v>
      </c>
      <c r="N143" s="55"/>
      <c r="O143" s="41"/>
    </row>
    <row r="144" customHeight="1" spans="1:15">
      <c r="A144" s="41">
        <v>52100</v>
      </c>
      <c r="B144" s="41" t="s">
        <v>7609</v>
      </c>
      <c r="C144" s="41" t="s">
        <v>6994</v>
      </c>
      <c r="D144" s="41" t="s">
        <v>6995</v>
      </c>
      <c r="E144" s="41" t="s">
        <v>428</v>
      </c>
      <c r="F144" s="41" t="s">
        <v>429</v>
      </c>
      <c r="G144" s="41" t="s">
        <v>7610</v>
      </c>
      <c r="H144" s="41" t="s">
        <v>7554</v>
      </c>
      <c r="I144" s="41" t="s">
        <v>7555</v>
      </c>
      <c r="J144" s="41" t="s">
        <v>7611</v>
      </c>
      <c r="K144" s="41">
        <v>463.33</v>
      </c>
      <c r="L144" s="41">
        <v>18</v>
      </c>
      <c r="M144" s="55" t="s">
        <v>333</v>
      </c>
      <c r="N144" s="55"/>
      <c r="O144" s="41"/>
    </row>
    <row r="145" customHeight="1" spans="1:15">
      <c r="A145" s="41">
        <v>52076</v>
      </c>
      <c r="B145" s="41" t="s">
        <v>7612</v>
      </c>
      <c r="C145" s="41" t="s">
        <v>6994</v>
      </c>
      <c r="D145" s="41" t="s">
        <v>6995</v>
      </c>
      <c r="E145" s="41" t="s">
        <v>428</v>
      </c>
      <c r="F145" s="41" t="s">
        <v>429</v>
      </c>
      <c r="G145" s="41" t="s">
        <v>7613</v>
      </c>
      <c r="H145" s="41" t="s">
        <v>7584</v>
      </c>
      <c r="I145" s="41" t="s">
        <v>7585</v>
      </c>
      <c r="J145" s="41" t="s">
        <v>7614</v>
      </c>
      <c r="K145" s="41">
        <v>463.33</v>
      </c>
      <c r="L145" s="41">
        <v>19</v>
      </c>
      <c r="M145" s="55" t="s">
        <v>333</v>
      </c>
      <c r="N145" s="55"/>
      <c r="O145" s="41"/>
    </row>
    <row r="146" customHeight="1" spans="1:15">
      <c r="A146" s="41">
        <v>51613</v>
      </c>
      <c r="B146" s="41" t="s">
        <v>7615</v>
      </c>
      <c r="C146" s="41" t="s">
        <v>6994</v>
      </c>
      <c r="D146" s="41" t="s">
        <v>6995</v>
      </c>
      <c r="E146" s="41" t="s">
        <v>428</v>
      </c>
      <c r="F146" s="41" t="s">
        <v>429</v>
      </c>
      <c r="G146" s="41" t="s">
        <v>7616</v>
      </c>
      <c r="H146" s="41" t="s">
        <v>7617</v>
      </c>
      <c r="I146" s="41" t="s">
        <v>7618</v>
      </c>
      <c r="J146" s="41" t="s">
        <v>7619</v>
      </c>
      <c r="K146" s="41">
        <v>461.67</v>
      </c>
      <c r="L146" s="41">
        <v>20</v>
      </c>
      <c r="M146" s="55" t="s">
        <v>333</v>
      </c>
      <c r="N146" s="55"/>
      <c r="O146" s="41"/>
    </row>
    <row r="147" customHeight="1" spans="1:15">
      <c r="A147" s="41">
        <v>52225</v>
      </c>
      <c r="B147" s="41" t="s">
        <v>7620</v>
      </c>
      <c r="C147" s="41" t="s">
        <v>6994</v>
      </c>
      <c r="D147" s="41" t="s">
        <v>6995</v>
      </c>
      <c r="E147" s="41" t="s">
        <v>428</v>
      </c>
      <c r="F147" s="41" t="s">
        <v>429</v>
      </c>
      <c r="G147" s="41" t="s">
        <v>7621</v>
      </c>
      <c r="H147" s="41" t="s">
        <v>7622</v>
      </c>
      <c r="I147" s="41" t="s">
        <v>5853</v>
      </c>
      <c r="J147" s="41" t="s">
        <v>7623</v>
      </c>
      <c r="K147" s="41">
        <v>450</v>
      </c>
      <c r="L147" s="41">
        <v>21</v>
      </c>
      <c r="M147" s="55" t="s">
        <v>333</v>
      </c>
      <c r="N147" s="55"/>
      <c r="O147" s="41"/>
    </row>
    <row r="148" customHeight="1" spans="1:15">
      <c r="A148" s="41">
        <v>52081</v>
      </c>
      <c r="B148" s="41" t="s">
        <v>7624</v>
      </c>
      <c r="C148" s="41" t="s">
        <v>6994</v>
      </c>
      <c r="D148" s="41" t="s">
        <v>6995</v>
      </c>
      <c r="E148" s="41" t="s">
        <v>428</v>
      </c>
      <c r="F148" s="41" t="s">
        <v>429</v>
      </c>
      <c r="G148" s="41" t="s">
        <v>7625</v>
      </c>
      <c r="H148" s="41" t="s">
        <v>7626</v>
      </c>
      <c r="I148" s="41" t="s">
        <v>7627</v>
      </c>
      <c r="J148" s="41" t="s">
        <v>7628</v>
      </c>
      <c r="K148" s="41">
        <v>443.33</v>
      </c>
      <c r="L148" s="41">
        <v>22</v>
      </c>
      <c r="M148" s="55" t="s">
        <v>333</v>
      </c>
      <c r="N148" s="55"/>
      <c r="O148" s="41"/>
    </row>
    <row r="149" customHeight="1" spans="1:15">
      <c r="A149" s="41">
        <v>51987</v>
      </c>
      <c r="B149" s="41" t="s">
        <v>7629</v>
      </c>
      <c r="C149" s="41" t="s">
        <v>6994</v>
      </c>
      <c r="D149" s="41" t="s">
        <v>6995</v>
      </c>
      <c r="E149" s="41" t="s">
        <v>428</v>
      </c>
      <c r="F149" s="41" t="s">
        <v>429</v>
      </c>
      <c r="G149" s="41" t="s">
        <v>7630</v>
      </c>
      <c r="H149" s="41" t="s">
        <v>7564</v>
      </c>
      <c r="I149" s="41" t="s">
        <v>7565</v>
      </c>
      <c r="J149" s="41" t="s">
        <v>7631</v>
      </c>
      <c r="K149" s="41">
        <v>441.67</v>
      </c>
      <c r="L149" s="41">
        <v>23</v>
      </c>
      <c r="M149" s="55" t="s">
        <v>333</v>
      </c>
      <c r="N149" s="55"/>
      <c r="O149" s="41"/>
    </row>
    <row r="150" customHeight="1" spans="1:15">
      <c r="A150" s="41">
        <v>51566</v>
      </c>
      <c r="B150" s="41" t="s">
        <v>7632</v>
      </c>
      <c r="C150" s="41" t="s">
        <v>6994</v>
      </c>
      <c r="D150" s="41" t="s">
        <v>6995</v>
      </c>
      <c r="E150" s="41" t="s">
        <v>428</v>
      </c>
      <c r="F150" s="41" t="s">
        <v>429</v>
      </c>
      <c r="G150" s="41" t="s">
        <v>7633</v>
      </c>
      <c r="H150" s="41" t="s">
        <v>7634</v>
      </c>
      <c r="I150" s="41" t="s">
        <v>7635</v>
      </c>
      <c r="J150" s="41" t="s">
        <v>7636</v>
      </c>
      <c r="K150" s="41">
        <v>438.33</v>
      </c>
      <c r="L150" s="41">
        <v>24</v>
      </c>
      <c r="M150" s="55" t="s">
        <v>333</v>
      </c>
      <c r="N150" s="55"/>
      <c r="O150" s="41"/>
    </row>
    <row r="151" customHeight="1" spans="1:15">
      <c r="A151" s="41">
        <v>51524</v>
      </c>
      <c r="B151" s="41" t="s">
        <v>7637</v>
      </c>
      <c r="C151" s="41" t="s">
        <v>6994</v>
      </c>
      <c r="D151" s="41" t="s">
        <v>6995</v>
      </c>
      <c r="E151" s="41" t="s">
        <v>428</v>
      </c>
      <c r="F151" s="41" t="s">
        <v>429</v>
      </c>
      <c r="G151" s="41" t="s">
        <v>7638</v>
      </c>
      <c r="H151" s="41" t="s">
        <v>7639</v>
      </c>
      <c r="I151" s="41" t="s">
        <v>7640</v>
      </c>
      <c r="J151" s="41" t="s">
        <v>7641</v>
      </c>
      <c r="K151" s="41">
        <v>435</v>
      </c>
      <c r="L151" s="41">
        <v>25</v>
      </c>
      <c r="M151" s="55" t="s">
        <v>333</v>
      </c>
      <c r="N151" s="55"/>
      <c r="O151" s="41"/>
    </row>
    <row r="152" customHeight="1" spans="1:15">
      <c r="A152" s="41">
        <v>52000</v>
      </c>
      <c r="B152" s="41" t="s">
        <v>7642</v>
      </c>
      <c r="C152" s="41" t="s">
        <v>6994</v>
      </c>
      <c r="D152" s="41" t="s">
        <v>6995</v>
      </c>
      <c r="E152" s="41" t="s">
        <v>428</v>
      </c>
      <c r="F152" s="41" t="s">
        <v>429</v>
      </c>
      <c r="G152" s="41" t="s">
        <v>7643</v>
      </c>
      <c r="H152" s="41" t="s">
        <v>7644</v>
      </c>
      <c r="I152" s="41" t="s">
        <v>7645</v>
      </c>
      <c r="J152" s="41" t="s">
        <v>7646</v>
      </c>
      <c r="K152" s="41">
        <v>433.33</v>
      </c>
      <c r="L152" s="41">
        <v>26</v>
      </c>
      <c r="M152" s="55" t="s">
        <v>368</v>
      </c>
      <c r="N152" s="55"/>
      <c r="O152" s="41"/>
    </row>
    <row r="153" customHeight="1" spans="1:15">
      <c r="A153" s="41">
        <v>51859</v>
      </c>
      <c r="B153" s="41" t="s">
        <v>7647</v>
      </c>
      <c r="C153" s="41" t="s">
        <v>6994</v>
      </c>
      <c r="D153" s="41" t="s">
        <v>6995</v>
      </c>
      <c r="E153" s="41" t="s">
        <v>428</v>
      </c>
      <c r="F153" s="41" t="s">
        <v>429</v>
      </c>
      <c r="G153" s="41" t="s">
        <v>7648</v>
      </c>
      <c r="H153" s="41" t="s">
        <v>7649</v>
      </c>
      <c r="I153" s="41" t="s">
        <v>7650</v>
      </c>
      <c r="J153" s="41" t="s">
        <v>7651</v>
      </c>
      <c r="K153" s="41">
        <v>430</v>
      </c>
      <c r="L153" s="41">
        <v>27</v>
      </c>
      <c r="M153" s="55" t="s">
        <v>368</v>
      </c>
      <c r="N153" s="55"/>
      <c r="O153" s="41"/>
    </row>
    <row r="154" customHeight="1" spans="1:15">
      <c r="A154" s="41">
        <v>51872</v>
      </c>
      <c r="B154" s="41" t="s">
        <v>7652</v>
      </c>
      <c r="C154" s="41" t="s">
        <v>6994</v>
      </c>
      <c r="D154" s="41" t="s">
        <v>6995</v>
      </c>
      <c r="E154" s="41" t="s">
        <v>428</v>
      </c>
      <c r="F154" s="41" t="s">
        <v>429</v>
      </c>
      <c r="G154" s="41" t="s">
        <v>7653</v>
      </c>
      <c r="H154" s="41" t="s">
        <v>7564</v>
      </c>
      <c r="I154" s="41" t="s">
        <v>7565</v>
      </c>
      <c r="J154" s="41" t="s">
        <v>7654</v>
      </c>
      <c r="K154" s="41">
        <v>430</v>
      </c>
      <c r="L154" s="41">
        <v>28</v>
      </c>
      <c r="M154" s="55" t="s">
        <v>368</v>
      </c>
      <c r="N154" s="55"/>
      <c r="O154" s="41"/>
    </row>
    <row r="155" customHeight="1" spans="1:15">
      <c r="A155" s="41">
        <v>52191</v>
      </c>
      <c r="B155" s="41" t="s">
        <v>7655</v>
      </c>
      <c r="C155" s="41" t="s">
        <v>6994</v>
      </c>
      <c r="D155" s="41" t="s">
        <v>6995</v>
      </c>
      <c r="E155" s="41" t="s">
        <v>428</v>
      </c>
      <c r="F155" s="41" t="s">
        <v>429</v>
      </c>
      <c r="G155" s="41" t="s">
        <v>7656</v>
      </c>
      <c r="H155" s="41" t="s">
        <v>7657</v>
      </c>
      <c r="I155" s="41" t="s">
        <v>7658</v>
      </c>
      <c r="J155" s="41" t="s">
        <v>7659</v>
      </c>
      <c r="K155" s="41">
        <v>425</v>
      </c>
      <c r="L155" s="41">
        <v>29</v>
      </c>
      <c r="M155" s="55" t="s">
        <v>368</v>
      </c>
      <c r="N155" s="55"/>
      <c r="O155" s="41"/>
    </row>
    <row r="156" customHeight="1" spans="1:15">
      <c r="A156" s="41">
        <v>52090</v>
      </c>
      <c r="B156" s="41" t="s">
        <v>7660</v>
      </c>
      <c r="C156" s="41" t="s">
        <v>6994</v>
      </c>
      <c r="D156" s="41" t="s">
        <v>6995</v>
      </c>
      <c r="E156" s="41" t="s">
        <v>428</v>
      </c>
      <c r="F156" s="41" t="s">
        <v>429</v>
      </c>
      <c r="G156" s="41" t="s">
        <v>7661</v>
      </c>
      <c r="H156" s="41" t="s">
        <v>7626</v>
      </c>
      <c r="I156" s="41" t="s">
        <v>7627</v>
      </c>
      <c r="J156" s="41" t="s">
        <v>7662</v>
      </c>
      <c r="K156" s="41">
        <v>413.33</v>
      </c>
      <c r="L156" s="41">
        <v>30</v>
      </c>
      <c r="M156" s="55" t="s">
        <v>368</v>
      </c>
      <c r="N156" s="55"/>
      <c r="O156" s="41"/>
    </row>
    <row r="157" customHeight="1" spans="1:15">
      <c r="A157" s="41">
        <v>52137</v>
      </c>
      <c r="B157" s="41" t="s">
        <v>7663</v>
      </c>
      <c r="C157" s="41" t="s">
        <v>6994</v>
      </c>
      <c r="D157" s="41" t="s">
        <v>6995</v>
      </c>
      <c r="E157" s="41" t="s">
        <v>428</v>
      </c>
      <c r="F157" s="41" t="s">
        <v>429</v>
      </c>
      <c r="G157" s="41" t="s">
        <v>7664</v>
      </c>
      <c r="H157" s="41" t="s">
        <v>7665</v>
      </c>
      <c r="I157" s="41" t="s">
        <v>7666</v>
      </c>
      <c r="J157" s="41" t="s">
        <v>7667</v>
      </c>
      <c r="K157" s="41">
        <v>408.33</v>
      </c>
      <c r="L157" s="41">
        <v>31</v>
      </c>
      <c r="M157" s="55" t="s">
        <v>368</v>
      </c>
      <c r="N157" s="55"/>
      <c r="O157" s="41"/>
    </row>
    <row r="158" customHeight="1" spans="1:15">
      <c r="A158" s="41">
        <v>51807</v>
      </c>
      <c r="B158" s="41" t="s">
        <v>7668</v>
      </c>
      <c r="C158" s="41" t="s">
        <v>6994</v>
      </c>
      <c r="D158" s="41" t="s">
        <v>6995</v>
      </c>
      <c r="E158" s="41" t="s">
        <v>428</v>
      </c>
      <c r="F158" s="41" t="s">
        <v>429</v>
      </c>
      <c r="G158" s="41" t="s">
        <v>7669</v>
      </c>
      <c r="H158" s="41" t="s">
        <v>7597</v>
      </c>
      <c r="I158" s="41" t="s">
        <v>7555</v>
      </c>
      <c r="J158" s="41" t="s">
        <v>7670</v>
      </c>
      <c r="K158" s="41">
        <v>408.33</v>
      </c>
      <c r="L158" s="41">
        <v>32</v>
      </c>
      <c r="M158" s="55" t="s">
        <v>368</v>
      </c>
      <c r="N158" s="55"/>
      <c r="O158" s="41"/>
    </row>
    <row r="159" customHeight="1" spans="1:15">
      <c r="A159" s="41">
        <v>51823</v>
      </c>
      <c r="B159" s="41" t="s">
        <v>7671</v>
      </c>
      <c r="C159" s="41" t="s">
        <v>6994</v>
      </c>
      <c r="D159" s="41" t="s">
        <v>6995</v>
      </c>
      <c r="E159" s="41" t="s">
        <v>428</v>
      </c>
      <c r="F159" s="41" t="s">
        <v>429</v>
      </c>
      <c r="G159" s="41" t="s">
        <v>7672</v>
      </c>
      <c r="H159" s="41" t="s">
        <v>7673</v>
      </c>
      <c r="I159" s="41" t="s">
        <v>7674</v>
      </c>
      <c r="J159" s="41" t="s">
        <v>7675</v>
      </c>
      <c r="K159" s="41">
        <v>400</v>
      </c>
      <c r="L159" s="41">
        <v>33</v>
      </c>
      <c r="M159" s="55" t="s">
        <v>368</v>
      </c>
      <c r="N159" s="55"/>
      <c r="O159" s="41"/>
    </row>
    <row r="160" customHeight="1" spans="1:15">
      <c r="A160" s="41">
        <v>51919</v>
      </c>
      <c r="B160" s="41" t="s">
        <v>7676</v>
      </c>
      <c r="C160" s="41" t="s">
        <v>6994</v>
      </c>
      <c r="D160" s="41" t="s">
        <v>6995</v>
      </c>
      <c r="E160" s="41" t="s">
        <v>428</v>
      </c>
      <c r="F160" s="41" t="s">
        <v>429</v>
      </c>
      <c r="G160" s="41" t="s">
        <v>7677</v>
      </c>
      <c r="H160" s="41" t="s">
        <v>7564</v>
      </c>
      <c r="I160" s="41" t="s">
        <v>7565</v>
      </c>
      <c r="J160" s="41" t="s">
        <v>7678</v>
      </c>
      <c r="K160" s="41">
        <v>400</v>
      </c>
      <c r="L160" s="41">
        <v>34</v>
      </c>
      <c r="M160" s="55" t="s">
        <v>368</v>
      </c>
      <c r="N160" s="55"/>
      <c r="O160" s="41"/>
    </row>
    <row r="161" customHeight="1" spans="1:15">
      <c r="A161" s="41">
        <v>51508</v>
      </c>
      <c r="B161" s="41" t="s">
        <v>7679</v>
      </c>
      <c r="C161" s="41" t="s">
        <v>6994</v>
      </c>
      <c r="D161" s="41" t="s">
        <v>6995</v>
      </c>
      <c r="E161" s="41" t="s">
        <v>428</v>
      </c>
      <c r="F161" s="41" t="s">
        <v>429</v>
      </c>
      <c r="G161" s="41" t="s">
        <v>7680</v>
      </c>
      <c r="H161" s="41" t="s">
        <v>7564</v>
      </c>
      <c r="I161" s="41" t="s">
        <v>7565</v>
      </c>
      <c r="J161" s="41" t="s">
        <v>7681</v>
      </c>
      <c r="K161" s="41">
        <v>398.33</v>
      </c>
      <c r="L161" s="41">
        <v>35</v>
      </c>
      <c r="M161" s="55" t="s">
        <v>368</v>
      </c>
      <c r="N161" s="55"/>
      <c r="O161" s="41"/>
    </row>
    <row r="162" customHeight="1" spans="1:15">
      <c r="A162" s="41">
        <v>51879</v>
      </c>
      <c r="B162" s="41" t="s">
        <v>7682</v>
      </c>
      <c r="C162" s="41" t="s">
        <v>6994</v>
      </c>
      <c r="D162" s="41" t="s">
        <v>6995</v>
      </c>
      <c r="E162" s="41" t="s">
        <v>428</v>
      </c>
      <c r="F162" s="41" t="s">
        <v>429</v>
      </c>
      <c r="G162" s="41" t="s">
        <v>7683</v>
      </c>
      <c r="H162" s="41" t="s">
        <v>7644</v>
      </c>
      <c r="I162" s="41" t="s">
        <v>7645</v>
      </c>
      <c r="J162" s="41" t="s">
        <v>7684</v>
      </c>
      <c r="K162" s="41">
        <v>396.67</v>
      </c>
      <c r="L162" s="41">
        <v>36</v>
      </c>
      <c r="M162" s="55" t="s">
        <v>368</v>
      </c>
      <c r="N162" s="55"/>
      <c r="O162" s="41"/>
    </row>
    <row r="163" customHeight="1" spans="1:15">
      <c r="A163" s="41">
        <v>52016</v>
      </c>
      <c r="B163" s="41" t="s">
        <v>7685</v>
      </c>
      <c r="C163" s="41" t="s">
        <v>6994</v>
      </c>
      <c r="D163" s="41" t="s">
        <v>6995</v>
      </c>
      <c r="E163" s="41" t="s">
        <v>428</v>
      </c>
      <c r="F163" s="41" t="s">
        <v>429</v>
      </c>
      <c r="G163" s="41" t="s">
        <v>7686</v>
      </c>
      <c r="H163" s="41" t="s">
        <v>7533</v>
      </c>
      <c r="I163" s="41" t="s">
        <v>7534</v>
      </c>
      <c r="J163" s="41" t="s">
        <v>7687</v>
      </c>
      <c r="K163" s="41">
        <v>396.67</v>
      </c>
      <c r="L163" s="41">
        <v>37</v>
      </c>
      <c r="M163" s="55" t="s">
        <v>368</v>
      </c>
      <c r="N163" s="55"/>
      <c r="O163" s="41"/>
    </row>
    <row r="164" customHeight="1" spans="1:15">
      <c r="A164" s="41">
        <v>51644</v>
      </c>
      <c r="B164" s="41" t="s">
        <v>7688</v>
      </c>
      <c r="C164" s="41" t="s">
        <v>6994</v>
      </c>
      <c r="D164" s="41" t="s">
        <v>6995</v>
      </c>
      <c r="E164" s="41" t="s">
        <v>428</v>
      </c>
      <c r="F164" s="41" t="s">
        <v>429</v>
      </c>
      <c r="G164" s="41" t="s">
        <v>7689</v>
      </c>
      <c r="H164" s="41" t="s">
        <v>7690</v>
      </c>
      <c r="I164" s="41" t="s">
        <v>7691</v>
      </c>
      <c r="J164" s="41" t="s">
        <v>7692</v>
      </c>
      <c r="K164" s="41">
        <v>385</v>
      </c>
      <c r="L164" s="41">
        <v>38</v>
      </c>
      <c r="M164" s="55" t="s">
        <v>368</v>
      </c>
      <c r="N164" s="55"/>
      <c r="O164" s="41"/>
    </row>
    <row r="165" customHeight="1" spans="1:15">
      <c r="A165" s="41">
        <v>51981</v>
      </c>
      <c r="B165" s="41" t="s">
        <v>7693</v>
      </c>
      <c r="C165" s="41" t="s">
        <v>6994</v>
      </c>
      <c r="D165" s="41" t="s">
        <v>6995</v>
      </c>
      <c r="E165" s="41" t="s">
        <v>428</v>
      </c>
      <c r="F165" s="41" t="s">
        <v>429</v>
      </c>
      <c r="G165" s="41" t="s">
        <v>7694</v>
      </c>
      <c r="H165" s="41" t="s">
        <v>7695</v>
      </c>
      <c r="I165" s="41" t="s">
        <v>7696</v>
      </c>
      <c r="J165" s="41" t="s">
        <v>7697</v>
      </c>
      <c r="K165" s="41">
        <v>355</v>
      </c>
      <c r="L165" s="41">
        <v>39</v>
      </c>
      <c r="M165" s="55" t="s">
        <v>368</v>
      </c>
      <c r="N165" s="55"/>
      <c r="O165" s="41"/>
    </row>
    <row r="166" customHeight="1" spans="1:15">
      <c r="A166" s="41">
        <v>52217</v>
      </c>
      <c r="B166" s="41" t="s">
        <v>7698</v>
      </c>
      <c r="C166" s="41" t="s">
        <v>6994</v>
      </c>
      <c r="D166" s="41" t="s">
        <v>6995</v>
      </c>
      <c r="E166" s="41" t="s">
        <v>428</v>
      </c>
      <c r="F166" s="41" t="s">
        <v>429</v>
      </c>
      <c r="G166" s="41" t="s">
        <v>7699</v>
      </c>
      <c r="H166" s="41" t="s">
        <v>7644</v>
      </c>
      <c r="I166" s="41" t="s">
        <v>7645</v>
      </c>
      <c r="J166" s="41" t="s">
        <v>7700</v>
      </c>
      <c r="K166" s="41">
        <v>353.33</v>
      </c>
      <c r="L166" s="41">
        <v>40</v>
      </c>
      <c r="M166" s="55" t="s">
        <v>368</v>
      </c>
      <c r="N166" s="55"/>
      <c r="O166" s="41"/>
    </row>
    <row r="167" customHeight="1" spans="1:15">
      <c r="A167" s="41">
        <v>51984</v>
      </c>
      <c r="B167" s="41" t="s">
        <v>7701</v>
      </c>
      <c r="C167" s="41" t="s">
        <v>6994</v>
      </c>
      <c r="D167" s="41" t="s">
        <v>6995</v>
      </c>
      <c r="E167" s="41" t="s">
        <v>428</v>
      </c>
      <c r="F167" s="41" t="s">
        <v>429</v>
      </c>
      <c r="G167" s="41" t="s">
        <v>7702</v>
      </c>
      <c r="H167" s="41" t="s">
        <v>7644</v>
      </c>
      <c r="I167" s="41" t="s">
        <v>7645</v>
      </c>
      <c r="J167" s="41" t="s">
        <v>7703</v>
      </c>
      <c r="K167" s="41">
        <v>351.67</v>
      </c>
      <c r="L167" s="41">
        <v>41</v>
      </c>
      <c r="M167" s="55" t="s">
        <v>368</v>
      </c>
      <c r="N167" s="55"/>
      <c r="O167" s="41"/>
    </row>
    <row r="168" customHeight="1" spans="1:15">
      <c r="A168" s="41">
        <v>52048</v>
      </c>
      <c r="B168" s="41" t="s">
        <v>7704</v>
      </c>
      <c r="C168" s="41" t="s">
        <v>6994</v>
      </c>
      <c r="D168" s="41" t="s">
        <v>6995</v>
      </c>
      <c r="E168" s="41" t="s">
        <v>428</v>
      </c>
      <c r="F168" s="41" t="s">
        <v>429</v>
      </c>
      <c r="G168" s="41" t="s">
        <v>7705</v>
      </c>
      <c r="H168" s="41" t="s">
        <v>7706</v>
      </c>
      <c r="I168" s="41" t="s">
        <v>7707</v>
      </c>
      <c r="J168" s="41" t="s">
        <v>7708</v>
      </c>
      <c r="K168" s="41">
        <v>348.33</v>
      </c>
      <c r="L168" s="41">
        <v>42</v>
      </c>
      <c r="M168" s="55" t="s">
        <v>368</v>
      </c>
      <c r="N168" s="55"/>
      <c r="O168" s="41"/>
    </row>
    <row r="169" customHeight="1" spans="1:15">
      <c r="A169" s="41">
        <v>51883</v>
      </c>
      <c r="B169" s="41" t="s">
        <v>7709</v>
      </c>
      <c r="C169" s="41" t="s">
        <v>6994</v>
      </c>
      <c r="D169" s="41" t="s">
        <v>6995</v>
      </c>
      <c r="E169" s="41" t="s">
        <v>428</v>
      </c>
      <c r="F169" s="41" t="s">
        <v>429</v>
      </c>
      <c r="G169" s="41" t="s">
        <v>7710</v>
      </c>
      <c r="H169" s="41" t="s">
        <v>7711</v>
      </c>
      <c r="I169" s="41" t="s">
        <v>7712</v>
      </c>
      <c r="J169" s="41" t="s">
        <v>7713</v>
      </c>
      <c r="K169" s="41">
        <v>345</v>
      </c>
      <c r="L169" s="41">
        <v>43</v>
      </c>
      <c r="M169" s="55" t="s">
        <v>368</v>
      </c>
      <c r="N169" s="55"/>
      <c r="O169" s="41"/>
    </row>
    <row r="170" customHeight="1" spans="1:15">
      <c r="A170" s="41">
        <v>51861</v>
      </c>
      <c r="B170" s="41" t="s">
        <v>7714</v>
      </c>
      <c r="C170" s="41" t="s">
        <v>6994</v>
      </c>
      <c r="D170" s="41" t="s">
        <v>6995</v>
      </c>
      <c r="E170" s="41" t="s">
        <v>428</v>
      </c>
      <c r="F170" s="41" t="s">
        <v>429</v>
      </c>
      <c r="G170" s="41" t="s">
        <v>7715</v>
      </c>
      <c r="H170" s="41" t="s">
        <v>7597</v>
      </c>
      <c r="I170" s="41" t="s">
        <v>7555</v>
      </c>
      <c r="J170" s="41" t="s">
        <v>7716</v>
      </c>
      <c r="K170" s="41">
        <v>341.67</v>
      </c>
      <c r="L170" s="41">
        <v>44</v>
      </c>
      <c r="M170" s="55" t="s">
        <v>368</v>
      </c>
      <c r="N170" s="55"/>
      <c r="O170" s="41"/>
    </row>
    <row r="171" customHeight="1" spans="1:15">
      <c r="A171" s="41">
        <v>52106</v>
      </c>
      <c r="B171" s="41" t="s">
        <v>7717</v>
      </c>
      <c r="C171" s="41" t="s">
        <v>6994</v>
      </c>
      <c r="D171" s="41" t="s">
        <v>6995</v>
      </c>
      <c r="E171" s="41" t="s">
        <v>428</v>
      </c>
      <c r="F171" s="41" t="s">
        <v>429</v>
      </c>
      <c r="G171" s="41" t="s">
        <v>7718</v>
      </c>
      <c r="H171" s="41" t="s">
        <v>7601</v>
      </c>
      <c r="I171" s="41" t="s">
        <v>7602</v>
      </c>
      <c r="J171" s="41" t="s">
        <v>7719</v>
      </c>
      <c r="K171" s="41">
        <v>286.67</v>
      </c>
      <c r="L171" s="41">
        <v>45</v>
      </c>
      <c r="M171" s="55" t="s">
        <v>368</v>
      </c>
      <c r="N171" s="55"/>
      <c r="O171" s="41"/>
    </row>
    <row r="172" customHeight="1" spans="1:15">
      <c r="A172" s="41">
        <v>72366</v>
      </c>
      <c r="B172" s="41" t="s">
        <v>7720</v>
      </c>
      <c r="C172" s="41" t="s">
        <v>6994</v>
      </c>
      <c r="D172" s="41" t="s">
        <v>6995</v>
      </c>
      <c r="E172" s="41" t="s">
        <v>428</v>
      </c>
      <c r="F172" s="41" t="s">
        <v>429</v>
      </c>
      <c r="G172" s="41" t="s">
        <v>7721</v>
      </c>
      <c r="H172" s="41" t="s">
        <v>7722</v>
      </c>
      <c r="I172" s="41" t="s">
        <v>7514</v>
      </c>
      <c r="J172" s="41" t="s">
        <v>7723</v>
      </c>
      <c r="K172" s="41">
        <v>280</v>
      </c>
      <c r="L172" s="41">
        <v>46</v>
      </c>
      <c r="M172" s="55" t="s">
        <v>368</v>
      </c>
      <c r="N172" s="55"/>
      <c r="O172" s="41"/>
    </row>
    <row r="173" customHeight="1" spans="1:15">
      <c r="A173" s="41">
        <v>72203</v>
      </c>
      <c r="B173" s="41" t="s">
        <v>7724</v>
      </c>
      <c r="C173" s="41" t="s">
        <v>6994</v>
      </c>
      <c r="D173" s="41" t="s">
        <v>6995</v>
      </c>
      <c r="E173" s="41" t="s">
        <v>428</v>
      </c>
      <c r="F173" s="41" t="s">
        <v>429</v>
      </c>
      <c r="G173" s="41" t="s">
        <v>7725</v>
      </c>
      <c r="H173" s="41" t="s">
        <v>7518</v>
      </c>
      <c r="I173" s="41" t="s">
        <v>7514</v>
      </c>
      <c r="J173" s="41" t="s">
        <v>7725</v>
      </c>
      <c r="K173" s="41">
        <v>276.67</v>
      </c>
      <c r="L173" s="41">
        <v>47</v>
      </c>
      <c r="M173" s="55" t="s">
        <v>368</v>
      </c>
      <c r="N173" s="55"/>
      <c r="O173" s="41"/>
    </row>
    <row r="174" customHeight="1" spans="1:15">
      <c r="A174" s="41">
        <v>72369</v>
      </c>
      <c r="B174" s="41" t="s">
        <v>7726</v>
      </c>
      <c r="C174" s="41" t="s">
        <v>6994</v>
      </c>
      <c r="D174" s="41" t="s">
        <v>6995</v>
      </c>
      <c r="E174" s="41" t="s">
        <v>428</v>
      </c>
      <c r="F174" s="41" t="s">
        <v>429</v>
      </c>
      <c r="G174" s="41" t="s">
        <v>7727</v>
      </c>
      <c r="H174" s="41" t="s">
        <v>7722</v>
      </c>
      <c r="I174" s="41" t="s">
        <v>7514</v>
      </c>
      <c r="J174" s="41" t="s">
        <v>7728</v>
      </c>
      <c r="K174" s="41">
        <v>275</v>
      </c>
      <c r="L174" s="41">
        <v>48</v>
      </c>
      <c r="M174" s="55" t="s">
        <v>368</v>
      </c>
      <c r="N174" s="55"/>
      <c r="O174" s="41"/>
    </row>
    <row r="175" customHeight="1" spans="1:15">
      <c r="A175" s="41">
        <v>72364</v>
      </c>
      <c r="B175" s="41" t="s">
        <v>7729</v>
      </c>
      <c r="C175" s="41" t="s">
        <v>6994</v>
      </c>
      <c r="D175" s="41" t="s">
        <v>6995</v>
      </c>
      <c r="E175" s="41" t="s">
        <v>428</v>
      </c>
      <c r="F175" s="41" t="s">
        <v>429</v>
      </c>
      <c r="G175" s="41" t="s">
        <v>7730</v>
      </c>
      <c r="H175" s="41" t="s">
        <v>7731</v>
      </c>
      <c r="I175" s="41" t="s">
        <v>7514</v>
      </c>
      <c r="J175" s="41" t="s">
        <v>7732</v>
      </c>
      <c r="K175" s="41">
        <v>270</v>
      </c>
      <c r="L175" s="41">
        <v>49</v>
      </c>
      <c r="M175" s="55" t="s">
        <v>368</v>
      </c>
      <c r="N175" s="55"/>
      <c r="O175" s="41"/>
    </row>
    <row r="176" customHeight="1" spans="1:15">
      <c r="A176" s="41" t="s">
        <v>7733</v>
      </c>
      <c r="B176" s="41"/>
      <c r="C176" s="41"/>
      <c r="D176" s="41"/>
      <c r="E176" s="41"/>
      <c r="F176" s="41"/>
      <c r="G176" s="41"/>
      <c r="H176" s="41"/>
      <c r="I176" s="41"/>
      <c r="J176" s="41"/>
      <c r="K176" s="41"/>
      <c r="L176" s="41"/>
      <c r="M176" s="55"/>
      <c r="N176" s="55"/>
      <c r="O176" s="41"/>
    </row>
    <row r="177" customHeight="1" spans="1:15">
      <c r="A177" s="41">
        <v>51678</v>
      </c>
      <c r="B177" s="41" t="s">
        <v>7734</v>
      </c>
      <c r="C177" s="41" t="s">
        <v>6994</v>
      </c>
      <c r="D177" s="41" t="s">
        <v>6995</v>
      </c>
      <c r="E177" s="41" t="s">
        <v>428</v>
      </c>
      <c r="F177" s="41" t="s">
        <v>429</v>
      </c>
      <c r="G177" s="41" t="s">
        <v>7735</v>
      </c>
      <c r="H177" s="41" t="s">
        <v>7736</v>
      </c>
      <c r="I177" s="41" t="s">
        <v>7737</v>
      </c>
      <c r="J177" s="41" t="s">
        <v>7738</v>
      </c>
      <c r="K177" s="41">
        <v>496.67</v>
      </c>
      <c r="L177" s="41" t="s">
        <v>7000</v>
      </c>
      <c r="M177" s="78" t="s">
        <v>298</v>
      </c>
      <c r="N177" s="55" t="s">
        <v>299</v>
      </c>
      <c r="O177" s="41">
        <v>535</v>
      </c>
    </row>
    <row r="178" customHeight="1" spans="1:15">
      <c r="A178" s="41">
        <v>51779</v>
      </c>
      <c r="B178" s="41" t="s">
        <v>7739</v>
      </c>
      <c r="C178" s="41" t="s">
        <v>6994</v>
      </c>
      <c r="D178" s="41" t="s">
        <v>6995</v>
      </c>
      <c r="E178" s="41" t="s">
        <v>428</v>
      </c>
      <c r="F178" s="41" t="s">
        <v>429</v>
      </c>
      <c r="G178" s="41" t="s">
        <v>7740</v>
      </c>
      <c r="H178" s="41" t="s">
        <v>7584</v>
      </c>
      <c r="I178" s="41" t="s">
        <v>7585</v>
      </c>
      <c r="J178" s="41" t="s">
        <v>7741</v>
      </c>
      <c r="K178" s="41">
        <v>495</v>
      </c>
      <c r="L178" s="41" t="s">
        <v>7000</v>
      </c>
      <c r="M178" s="78" t="s">
        <v>298</v>
      </c>
      <c r="N178" s="55" t="s">
        <v>299</v>
      </c>
      <c r="O178" s="41">
        <v>535</v>
      </c>
    </row>
    <row r="179" customHeight="1" spans="1:15">
      <c r="A179" s="41">
        <v>56824</v>
      </c>
      <c r="B179" s="41" t="s">
        <v>7742</v>
      </c>
      <c r="C179" s="41" t="s">
        <v>6994</v>
      </c>
      <c r="D179" s="41" t="s">
        <v>6995</v>
      </c>
      <c r="E179" s="41" t="s">
        <v>428</v>
      </c>
      <c r="F179" s="41" t="s">
        <v>429</v>
      </c>
      <c r="G179" s="41" t="s">
        <v>7743</v>
      </c>
      <c r="H179" s="41" t="s">
        <v>7744</v>
      </c>
      <c r="I179" s="41" t="s">
        <v>7745</v>
      </c>
      <c r="J179" s="41" t="s">
        <v>7746</v>
      </c>
      <c r="K179" s="41">
        <v>455</v>
      </c>
      <c r="L179" s="41" t="s">
        <v>7010</v>
      </c>
      <c r="M179" s="78" t="s">
        <v>311</v>
      </c>
      <c r="N179" s="55" t="s">
        <v>299</v>
      </c>
      <c r="O179" s="41">
        <v>505</v>
      </c>
    </row>
    <row r="180" customHeight="1" spans="1:15">
      <c r="A180" s="41">
        <v>49627</v>
      </c>
      <c r="B180" s="41" t="s">
        <v>7747</v>
      </c>
      <c r="C180" s="41" t="s">
        <v>6994</v>
      </c>
      <c r="D180" s="41" t="s">
        <v>6995</v>
      </c>
      <c r="E180" s="41" t="s">
        <v>428</v>
      </c>
      <c r="F180" s="41" t="s">
        <v>429</v>
      </c>
      <c r="G180" s="41" t="s">
        <v>7748</v>
      </c>
      <c r="H180" s="41" t="s">
        <v>7749</v>
      </c>
      <c r="I180" s="41" t="s">
        <v>7750</v>
      </c>
      <c r="J180" s="41" t="s">
        <v>7751</v>
      </c>
      <c r="K180" s="41">
        <v>453.33</v>
      </c>
      <c r="L180" s="41" t="s">
        <v>7010</v>
      </c>
      <c r="M180" s="78" t="s">
        <v>311</v>
      </c>
      <c r="N180" s="55" t="s">
        <v>299</v>
      </c>
      <c r="O180" s="41">
        <v>505</v>
      </c>
    </row>
    <row r="181" customHeight="1" spans="1:15">
      <c r="A181" s="41">
        <v>51816</v>
      </c>
      <c r="B181" s="41" t="s">
        <v>7752</v>
      </c>
      <c r="C181" s="41" t="s">
        <v>6994</v>
      </c>
      <c r="D181" s="41" t="s">
        <v>6995</v>
      </c>
      <c r="E181" s="41" t="s">
        <v>428</v>
      </c>
      <c r="F181" s="41" t="s">
        <v>429</v>
      </c>
      <c r="G181" s="41" t="s">
        <v>7753</v>
      </c>
      <c r="H181" s="41" t="s">
        <v>7754</v>
      </c>
      <c r="I181" s="41" t="s">
        <v>7755</v>
      </c>
      <c r="J181" s="41" t="s">
        <v>7756</v>
      </c>
      <c r="K181" s="41">
        <v>466.67</v>
      </c>
      <c r="L181" s="41" t="s">
        <v>7021</v>
      </c>
      <c r="M181" s="78" t="s">
        <v>322</v>
      </c>
      <c r="N181" s="55" t="s">
        <v>299</v>
      </c>
      <c r="O181" s="41">
        <v>465</v>
      </c>
    </row>
    <row r="182" customHeight="1" spans="1:15">
      <c r="A182" s="41">
        <v>51768</v>
      </c>
      <c r="B182" s="41" t="s">
        <v>7757</v>
      </c>
      <c r="C182" s="41" t="s">
        <v>6994</v>
      </c>
      <c r="D182" s="41" t="s">
        <v>6995</v>
      </c>
      <c r="E182" s="41" t="s">
        <v>428</v>
      </c>
      <c r="F182" s="41" t="s">
        <v>429</v>
      </c>
      <c r="G182" s="41" t="s">
        <v>7758</v>
      </c>
      <c r="H182" s="41" t="s">
        <v>7597</v>
      </c>
      <c r="I182" s="41" t="s">
        <v>7555</v>
      </c>
      <c r="J182" s="41" t="s">
        <v>7759</v>
      </c>
      <c r="K182" s="41">
        <v>463.33</v>
      </c>
      <c r="L182" s="41" t="s">
        <v>7021</v>
      </c>
      <c r="M182" s="78" t="s">
        <v>322</v>
      </c>
      <c r="N182" s="55" t="s">
        <v>299</v>
      </c>
      <c r="O182" s="41">
        <v>465</v>
      </c>
    </row>
    <row r="183" customHeight="1" spans="1:15">
      <c r="A183" s="41">
        <v>51706</v>
      </c>
      <c r="B183" s="41" t="s">
        <v>7760</v>
      </c>
      <c r="C183" s="41" t="s">
        <v>6994</v>
      </c>
      <c r="D183" s="41" t="s">
        <v>6995</v>
      </c>
      <c r="E183" s="41" t="s">
        <v>428</v>
      </c>
      <c r="F183" s="41" t="s">
        <v>429</v>
      </c>
      <c r="G183" s="41" t="s">
        <v>7761</v>
      </c>
      <c r="H183" s="41" t="s">
        <v>7762</v>
      </c>
      <c r="I183" s="41" t="s">
        <v>7763</v>
      </c>
      <c r="J183" s="41" t="s">
        <v>7764</v>
      </c>
      <c r="K183" s="41">
        <v>581.67</v>
      </c>
      <c r="L183" s="41">
        <v>7</v>
      </c>
      <c r="M183" s="55" t="s">
        <v>642</v>
      </c>
      <c r="N183" s="55" t="s">
        <v>299</v>
      </c>
      <c r="O183" s="41"/>
    </row>
    <row r="184" customHeight="1" spans="1:15">
      <c r="A184" s="41">
        <v>51636</v>
      </c>
      <c r="B184" s="41" t="s">
        <v>7765</v>
      </c>
      <c r="C184" s="41" t="s">
        <v>6994</v>
      </c>
      <c r="D184" s="41" t="s">
        <v>6995</v>
      </c>
      <c r="E184" s="41" t="s">
        <v>428</v>
      </c>
      <c r="F184" s="41" t="s">
        <v>429</v>
      </c>
      <c r="G184" s="41" t="s">
        <v>7766</v>
      </c>
      <c r="H184" s="41" t="s">
        <v>7762</v>
      </c>
      <c r="I184" s="41" t="s">
        <v>7763</v>
      </c>
      <c r="J184" s="41" t="s">
        <v>7767</v>
      </c>
      <c r="K184" s="41">
        <v>538.33</v>
      </c>
      <c r="L184" s="41">
        <v>8</v>
      </c>
      <c r="M184" s="55" t="s">
        <v>642</v>
      </c>
      <c r="N184" s="55" t="s">
        <v>299</v>
      </c>
      <c r="O184" s="41"/>
    </row>
    <row r="185" customHeight="1" spans="1:15">
      <c r="A185" s="41">
        <v>56811</v>
      </c>
      <c r="B185" s="41" t="s">
        <v>7768</v>
      </c>
      <c r="C185" s="41" t="s">
        <v>6994</v>
      </c>
      <c r="D185" s="41" t="s">
        <v>6995</v>
      </c>
      <c r="E185" s="41" t="s">
        <v>428</v>
      </c>
      <c r="F185" s="41" t="s">
        <v>429</v>
      </c>
      <c r="G185" s="41" t="s">
        <v>7769</v>
      </c>
      <c r="H185" s="41" t="s">
        <v>7770</v>
      </c>
      <c r="I185" s="41" t="s">
        <v>7771</v>
      </c>
      <c r="J185" s="41" t="s">
        <v>7772</v>
      </c>
      <c r="K185" s="41">
        <v>495</v>
      </c>
      <c r="L185" s="41">
        <v>9</v>
      </c>
      <c r="M185" s="55" t="s">
        <v>642</v>
      </c>
      <c r="N185" s="55" t="s">
        <v>299</v>
      </c>
      <c r="O185" s="41"/>
    </row>
    <row r="186" customHeight="1" spans="1:15">
      <c r="A186" s="41">
        <v>51559</v>
      </c>
      <c r="B186" s="41" t="s">
        <v>7773</v>
      </c>
      <c r="C186" s="41" t="s">
        <v>6994</v>
      </c>
      <c r="D186" s="41" t="s">
        <v>6995</v>
      </c>
      <c r="E186" s="41" t="s">
        <v>428</v>
      </c>
      <c r="F186" s="41" t="s">
        <v>429</v>
      </c>
      <c r="G186" s="41" t="s">
        <v>7774</v>
      </c>
      <c r="H186" s="41" t="s">
        <v>7569</v>
      </c>
      <c r="I186" s="41" t="s">
        <v>7570</v>
      </c>
      <c r="J186" s="41" t="s">
        <v>7775</v>
      </c>
      <c r="K186" s="41">
        <v>485</v>
      </c>
      <c r="L186" s="41">
        <v>10</v>
      </c>
      <c r="M186" s="55" t="s">
        <v>333</v>
      </c>
      <c r="N186" s="55"/>
      <c r="O186" s="41"/>
    </row>
    <row r="187" customHeight="1" spans="1:15">
      <c r="A187" s="41">
        <v>58779</v>
      </c>
      <c r="B187" s="41" t="s">
        <v>7776</v>
      </c>
      <c r="C187" s="41" t="s">
        <v>6994</v>
      </c>
      <c r="D187" s="41" t="s">
        <v>6995</v>
      </c>
      <c r="E187" s="41" t="s">
        <v>428</v>
      </c>
      <c r="F187" s="41" t="s">
        <v>429</v>
      </c>
      <c r="G187" s="41" t="s">
        <v>7777</v>
      </c>
      <c r="H187" s="41" t="s">
        <v>7778</v>
      </c>
      <c r="I187" s="41" t="s">
        <v>7779</v>
      </c>
      <c r="J187" s="41" t="s">
        <v>7780</v>
      </c>
      <c r="K187" s="41">
        <v>478.33</v>
      </c>
      <c r="L187" s="41">
        <v>11</v>
      </c>
      <c r="M187" s="55" t="s">
        <v>333</v>
      </c>
      <c r="N187" s="55"/>
      <c r="O187" s="41"/>
    </row>
    <row r="188" customHeight="1" spans="1:15">
      <c r="A188" s="41">
        <v>49712</v>
      </c>
      <c r="B188" s="41" t="s">
        <v>7781</v>
      </c>
      <c r="C188" s="41" t="s">
        <v>6994</v>
      </c>
      <c r="D188" s="41" t="s">
        <v>6995</v>
      </c>
      <c r="E188" s="41" t="s">
        <v>428</v>
      </c>
      <c r="F188" s="41" t="s">
        <v>429</v>
      </c>
      <c r="G188" s="41" t="s">
        <v>7782</v>
      </c>
      <c r="H188" s="41" t="s">
        <v>7783</v>
      </c>
      <c r="I188" s="41" t="s">
        <v>7750</v>
      </c>
      <c r="J188" s="41" t="s">
        <v>7784</v>
      </c>
      <c r="K188" s="41">
        <v>470</v>
      </c>
      <c r="L188" s="41">
        <v>12</v>
      </c>
      <c r="M188" s="55" t="s">
        <v>333</v>
      </c>
      <c r="N188" s="55"/>
      <c r="O188" s="41"/>
    </row>
    <row r="189" customHeight="1" spans="1:15">
      <c r="A189" s="41">
        <v>51746</v>
      </c>
      <c r="B189" s="41" t="s">
        <v>7785</v>
      </c>
      <c r="C189" s="41" t="s">
        <v>6994</v>
      </c>
      <c r="D189" s="41" t="s">
        <v>6995</v>
      </c>
      <c r="E189" s="41" t="s">
        <v>428</v>
      </c>
      <c r="F189" s="41" t="s">
        <v>429</v>
      </c>
      <c r="G189" s="41" t="s">
        <v>7786</v>
      </c>
      <c r="H189" s="41" t="s">
        <v>7533</v>
      </c>
      <c r="I189" s="41" t="s">
        <v>7534</v>
      </c>
      <c r="J189" s="41" t="s">
        <v>7787</v>
      </c>
      <c r="K189" s="41">
        <v>460</v>
      </c>
      <c r="L189" s="41">
        <v>13</v>
      </c>
      <c r="M189" s="55" t="s">
        <v>333</v>
      </c>
      <c r="N189" s="55"/>
      <c r="O189" s="41"/>
    </row>
    <row r="190" customHeight="1" spans="1:15">
      <c r="A190" s="41">
        <v>51720</v>
      </c>
      <c r="B190" s="41" t="s">
        <v>7788</v>
      </c>
      <c r="C190" s="41" t="s">
        <v>6994</v>
      </c>
      <c r="D190" s="41" t="s">
        <v>6995</v>
      </c>
      <c r="E190" s="41" t="s">
        <v>428</v>
      </c>
      <c r="F190" s="41" t="s">
        <v>429</v>
      </c>
      <c r="G190" s="41" t="s">
        <v>7789</v>
      </c>
      <c r="H190" s="41" t="s">
        <v>7695</v>
      </c>
      <c r="I190" s="41" t="s">
        <v>7696</v>
      </c>
      <c r="J190" s="41" t="s">
        <v>7790</v>
      </c>
      <c r="K190" s="41">
        <v>460</v>
      </c>
      <c r="L190" s="41">
        <v>14</v>
      </c>
      <c r="M190" s="55" t="s">
        <v>333</v>
      </c>
      <c r="N190" s="55"/>
      <c r="O190" s="41"/>
    </row>
    <row r="191" customHeight="1" spans="1:15">
      <c r="A191" s="41">
        <v>52964</v>
      </c>
      <c r="B191" s="41" t="s">
        <v>7791</v>
      </c>
      <c r="C191" s="41" t="s">
        <v>6994</v>
      </c>
      <c r="D191" s="41" t="s">
        <v>6995</v>
      </c>
      <c r="E191" s="41" t="s">
        <v>428</v>
      </c>
      <c r="F191" s="41" t="s">
        <v>429</v>
      </c>
      <c r="G191" s="41" t="s">
        <v>7792</v>
      </c>
      <c r="H191" s="41" t="s">
        <v>7793</v>
      </c>
      <c r="I191" s="41" t="s">
        <v>7794</v>
      </c>
      <c r="J191" s="41" t="s">
        <v>7795</v>
      </c>
      <c r="K191" s="41">
        <v>450</v>
      </c>
      <c r="L191" s="41">
        <v>15</v>
      </c>
      <c r="M191" s="55" t="s">
        <v>333</v>
      </c>
      <c r="N191" s="55"/>
      <c r="O191" s="41"/>
    </row>
    <row r="192" customHeight="1" spans="1:15">
      <c r="A192" s="41">
        <v>52625</v>
      </c>
      <c r="B192" s="41" t="s">
        <v>7796</v>
      </c>
      <c r="C192" s="41" t="s">
        <v>6994</v>
      </c>
      <c r="D192" s="41" t="s">
        <v>6995</v>
      </c>
      <c r="E192" s="41" t="s">
        <v>428</v>
      </c>
      <c r="F192" s="41" t="s">
        <v>429</v>
      </c>
      <c r="G192" s="41" t="s">
        <v>7797</v>
      </c>
      <c r="H192" s="41" t="s">
        <v>7798</v>
      </c>
      <c r="I192" s="41" t="s">
        <v>7799</v>
      </c>
      <c r="J192" s="41" t="s">
        <v>7800</v>
      </c>
      <c r="K192" s="41">
        <v>448.33</v>
      </c>
      <c r="L192" s="41">
        <v>16</v>
      </c>
      <c r="M192" s="55" t="s">
        <v>333</v>
      </c>
      <c r="N192" s="55"/>
      <c r="O192" s="41"/>
    </row>
    <row r="193" customHeight="1" spans="1:15">
      <c r="A193" s="41">
        <v>51595</v>
      </c>
      <c r="B193" s="41" t="s">
        <v>7801</v>
      </c>
      <c r="C193" s="41" t="s">
        <v>6994</v>
      </c>
      <c r="D193" s="41" t="s">
        <v>6995</v>
      </c>
      <c r="E193" s="41" t="s">
        <v>428</v>
      </c>
      <c r="F193" s="41" t="s">
        <v>429</v>
      </c>
      <c r="G193" s="41" t="s">
        <v>7802</v>
      </c>
      <c r="H193" s="41" t="s">
        <v>7574</v>
      </c>
      <c r="I193" s="41" t="s">
        <v>7575</v>
      </c>
      <c r="J193" s="41" t="s">
        <v>7803</v>
      </c>
      <c r="K193" s="41">
        <v>445</v>
      </c>
      <c r="L193" s="41">
        <v>17</v>
      </c>
      <c r="M193" s="55" t="s">
        <v>333</v>
      </c>
      <c r="N193" s="55"/>
      <c r="O193" s="41"/>
    </row>
    <row r="194" customHeight="1" spans="1:15">
      <c r="A194" s="41">
        <v>51809</v>
      </c>
      <c r="B194" s="41" t="s">
        <v>7804</v>
      </c>
      <c r="C194" s="41" t="s">
        <v>6994</v>
      </c>
      <c r="D194" s="41" t="s">
        <v>6995</v>
      </c>
      <c r="E194" s="41" t="s">
        <v>428</v>
      </c>
      <c r="F194" s="41" t="s">
        <v>429</v>
      </c>
      <c r="G194" s="41" t="s">
        <v>7805</v>
      </c>
      <c r="H194" s="41" t="s">
        <v>7592</v>
      </c>
      <c r="I194" s="41" t="s">
        <v>7593</v>
      </c>
      <c r="J194" s="41" t="s">
        <v>7806</v>
      </c>
      <c r="K194" s="41">
        <v>443.33</v>
      </c>
      <c r="L194" s="41">
        <v>18</v>
      </c>
      <c r="M194" s="55" t="s">
        <v>333</v>
      </c>
      <c r="N194" s="55"/>
      <c r="O194" s="41"/>
    </row>
    <row r="195" customHeight="1" spans="1:15">
      <c r="A195" s="41">
        <v>51596</v>
      </c>
      <c r="B195" s="41" t="s">
        <v>7807</v>
      </c>
      <c r="C195" s="41" t="s">
        <v>6994</v>
      </c>
      <c r="D195" s="41" t="s">
        <v>6995</v>
      </c>
      <c r="E195" s="41" t="s">
        <v>428</v>
      </c>
      <c r="F195" s="41" t="s">
        <v>429</v>
      </c>
      <c r="G195" s="41" t="s">
        <v>7808</v>
      </c>
      <c r="H195" s="41" t="s">
        <v>7809</v>
      </c>
      <c r="I195" s="41" t="s">
        <v>7810</v>
      </c>
      <c r="J195" s="41" t="s">
        <v>7811</v>
      </c>
      <c r="K195" s="41">
        <v>441.67</v>
      </c>
      <c r="L195" s="41">
        <v>19</v>
      </c>
      <c r="M195" s="55" t="s">
        <v>333</v>
      </c>
      <c r="N195" s="55"/>
      <c r="O195" s="41"/>
    </row>
    <row r="196" customHeight="1" spans="1:15">
      <c r="A196" s="41">
        <v>51918</v>
      </c>
      <c r="B196" s="41" t="s">
        <v>7812</v>
      </c>
      <c r="C196" s="41" t="s">
        <v>6994</v>
      </c>
      <c r="D196" s="41" t="s">
        <v>6995</v>
      </c>
      <c r="E196" s="41" t="s">
        <v>428</v>
      </c>
      <c r="F196" s="41" t="s">
        <v>429</v>
      </c>
      <c r="G196" s="41" t="s">
        <v>7813</v>
      </c>
      <c r="H196" s="41" t="s">
        <v>7809</v>
      </c>
      <c r="I196" s="41" t="s">
        <v>7810</v>
      </c>
      <c r="J196" s="41" t="s">
        <v>7814</v>
      </c>
      <c r="K196" s="41">
        <v>441.67</v>
      </c>
      <c r="L196" s="41">
        <v>20</v>
      </c>
      <c r="M196" s="55" t="s">
        <v>333</v>
      </c>
      <c r="N196" s="55"/>
      <c r="O196" s="41"/>
    </row>
    <row r="197" customHeight="1" spans="1:15">
      <c r="A197" s="41">
        <v>52023</v>
      </c>
      <c r="B197" s="41" t="s">
        <v>7815</v>
      </c>
      <c r="C197" s="41" t="s">
        <v>6994</v>
      </c>
      <c r="D197" s="41" t="s">
        <v>6995</v>
      </c>
      <c r="E197" s="41" t="s">
        <v>428</v>
      </c>
      <c r="F197" s="41" t="s">
        <v>429</v>
      </c>
      <c r="G197" s="41" t="s">
        <v>7816</v>
      </c>
      <c r="H197" s="41" t="s">
        <v>7817</v>
      </c>
      <c r="I197" s="41" t="s">
        <v>7818</v>
      </c>
      <c r="J197" s="41" t="s">
        <v>7819</v>
      </c>
      <c r="K197" s="41">
        <v>435</v>
      </c>
      <c r="L197" s="41">
        <v>21</v>
      </c>
      <c r="M197" s="55" t="s">
        <v>333</v>
      </c>
      <c r="N197" s="55"/>
      <c r="O197" s="41"/>
    </row>
    <row r="198" customHeight="1" spans="1:15">
      <c r="A198" s="41">
        <v>52883</v>
      </c>
      <c r="B198" s="41" t="s">
        <v>7820</v>
      </c>
      <c r="C198" s="41" t="s">
        <v>6994</v>
      </c>
      <c r="D198" s="41" t="s">
        <v>6995</v>
      </c>
      <c r="E198" s="41" t="s">
        <v>428</v>
      </c>
      <c r="F198" s="41" t="s">
        <v>429</v>
      </c>
      <c r="G198" s="41" t="s">
        <v>7821</v>
      </c>
      <c r="H198" s="41" t="s">
        <v>7822</v>
      </c>
      <c r="I198" s="41" t="s">
        <v>7823</v>
      </c>
      <c r="J198" s="41" t="s">
        <v>7824</v>
      </c>
      <c r="K198" s="41">
        <v>435</v>
      </c>
      <c r="L198" s="41">
        <v>22</v>
      </c>
      <c r="M198" s="55" t="s">
        <v>333</v>
      </c>
      <c r="N198" s="55"/>
      <c r="O198" s="41"/>
    </row>
    <row r="199" customHeight="1" spans="1:15">
      <c r="A199" s="41">
        <v>52043</v>
      </c>
      <c r="B199" s="41" t="s">
        <v>7825</v>
      </c>
      <c r="C199" s="41" t="s">
        <v>6994</v>
      </c>
      <c r="D199" s="41" t="s">
        <v>6995</v>
      </c>
      <c r="E199" s="41" t="s">
        <v>428</v>
      </c>
      <c r="F199" s="41" t="s">
        <v>429</v>
      </c>
      <c r="G199" s="41" t="s">
        <v>7826</v>
      </c>
      <c r="H199" s="41" t="s">
        <v>7538</v>
      </c>
      <c r="I199" s="41" t="s">
        <v>7539</v>
      </c>
      <c r="J199" s="41" t="s">
        <v>7827</v>
      </c>
      <c r="K199" s="41">
        <v>431.67</v>
      </c>
      <c r="L199" s="41">
        <v>23</v>
      </c>
      <c r="M199" s="55" t="s">
        <v>333</v>
      </c>
      <c r="N199" s="55"/>
      <c r="O199" s="41"/>
    </row>
    <row r="200" customHeight="1" spans="1:15">
      <c r="A200" s="41">
        <v>51655</v>
      </c>
      <c r="B200" s="41" t="s">
        <v>7828</v>
      </c>
      <c r="C200" s="41" t="s">
        <v>6994</v>
      </c>
      <c r="D200" s="41" t="s">
        <v>6995</v>
      </c>
      <c r="E200" s="41" t="s">
        <v>428</v>
      </c>
      <c r="F200" s="41" t="s">
        <v>429</v>
      </c>
      <c r="G200" s="41" t="s">
        <v>7829</v>
      </c>
      <c r="H200" s="41" t="s">
        <v>7711</v>
      </c>
      <c r="I200" s="41" t="s">
        <v>7712</v>
      </c>
      <c r="J200" s="41" t="s">
        <v>7830</v>
      </c>
      <c r="K200" s="41">
        <v>430</v>
      </c>
      <c r="L200" s="41">
        <v>24</v>
      </c>
      <c r="M200" s="55" t="s">
        <v>333</v>
      </c>
      <c r="N200" s="55"/>
      <c r="O200" s="41"/>
    </row>
    <row r="201" customHeight="1" spans="1:15">
      <c r="A201" s="41">
        <v>51625</v>
      </c>
      <c r="B201" s="41" t="s">
        <v>7831</v>
      </c>
      <c r="C201" s="41" t="s">
        <v>6994</v>
      </c>
      <c r="D201" s="41" t="s">
        <v>6995</v>
      </c>
      <c r="E201" s="41" t="s">
        <v>428</v>
      </c>
      <c r="F201" s="41" t="s">
        <v>429</v>
      </c>
      <c r="G201" s="41" t="s">
        <v>7832</v>
      </c>
      <c r="H201" s="41" t="s">
        <v>7554</v>
      </c>
      <c r="I201" s="41" t="s">
        <v>7555</v>
      </c>
      <c r="J201" s="41" t="s">
        <v>7833</v>
      </c>
      <c r="K201" s="41">
        <v>428.33</v>
      </c>
      <c r="L201" s="41">
        <v>25</v>
      </c>
      <c r="M201" s="55" t="s">
        <v>333</v>
      </c>
      <c r="N201" s="55"/>
      <c r="O201" s="41"/>
    </row>
    <row r="202" customHeight="1" spans="1:15">
      <c r="A202" s="41">
        <v>52841</v>
      </c>
      <c r="B202" s="41" t="s">
        <v>7834</v>
      </c>
      <c r="C202" s="41" t="s">
        <v>6994</v>
      </c>
      <c r="D202" s="41" t="s">
        <v>6995</v>
      </c>
      <c r="E202" s="41" t="s">
        <v>428</v>
      </c>
      <c r="F202" s="41" t="s">
        <v>429</v>
      </c>
      <c r="G202" s="41" t="s">
        <v>7835</v>
      </c>
      <c r="H202" s="41" t="s">
        <v>7836</v>
      </c>
      <c r="I202" s="41" t="s">
        <v>7837</v>
      </c>
      <c r="J202" s="41" t="s">
        <v>7838</v>
      </c>
      <c r="K202" s="41">
        <v>418.33</v>
      </c>
      <c r="L202" s="41">
        <v>26</v>
      </c>
      <c r="M202" s="55" t="s">
        <v>333</v>
      </c>
      <c r="N202" s="55"/>
      <c r="O202" s="41"/>
    </row>
    <row r="203" customHeight="1" spans="1:15">
      <c r="A203" s="41">
        <v>51608</v>
      </c>
      <c r="B203" s="41" t="s">
        <v>7839</v>
      </c>
      <c r="C203" s="41" t="s">
        <v>6994</v>
      </c>
      <c r="D203" s="41" t="s">
        <v>6995</v>
      </c>
      <c r="E203" s="41" t="s">
        <v>428</v>
      </c>
      <c r="F203" s="41" t="s">
        <v>429</v>
      </c>
      <c r="G203" s="41" t="s">
        <v>7840</v>
      </c>
      <c r="H203" s="41" t="s">
        <v>7809</v>
      </c>
      <c r="I203" s="41" t="s">
        <v>7810</v>
      </c>
      <c r="J203" s="41" t="s">
        <v>7841</v>
      </c>
      <c r="K203" s="41">
        <v>416.67</v>
      </c>
      <c r="L203" s="41">
        <v>27</v>
      </c>
      <c r="M203" s="55" t="s">
        <v>333</v>
      </c>
      <c r="N203" s="55"/>
      <c r="O203" s="41"/>
    </row>
    <row r="204" customHeight="1" spans="1:15">
      <c r="A204" s="41">
        <v>51684</v>
      </c>
      <c r="B204" s="41" t="s">
        <v>7842</v>
      </c>
      <c r="C204" s="41" t="s">
        <v>6994</v>
      </c>
      <c r="D204" s="41" t="s">
        <v>6995</v>
      </c>
      <c r="E204" s="41" t="s">
        <v>428</v>
      </c>
      <c r="F204" s="41" t="s">
        <v>429</v>
      </c>
      <c r="G204" s="41" t="s">
        <v>7843</v>
      </c>
      <c r="H204" s="41" t="s">
        <v>7844</v>
      </c>
      <c r="I204" s="41" t="s">
        <v>7737</v>
      </c>
      <c r="J204" s="41" t="s">
        <v>7845</v>
      </c>
      <c r="K204" s="41">
        <v>415</v>
      </c>
      <c r="L204" s="41">
        <v>28</v>
      </c>
      <c r="M204" s="55" t="s">
        <v>333</v>
      </c>
      <c r="N204" s="55"/>
      <c r="O204" s="41"/>
    </row>
    <row r="205" customHeight="1" spans="1:15">
      <c r="A205" s="41">
        <v>49638</v>
      </c>
      <c r="B205" s="41" t="s">
        <v>7846</v>
      </c>
      <c r="C205" s="41" t="s">
        <v>6994</v>
      </c>
      <c r="D205" s="41" t="s">
        <v>6995</v>
      </c>
      <c r="E205" s="41" t="s">
        <v>428</v>
      </c>
      <c r="F205" s="41" t="s">
        <v>429</v>
      </c>
      <c r="G205" s="41" t="s">
        <v>7847</v>
      </c>
      <c r="H205" s="41" t="s">
        <v>7848</v>
      </c>
      <c r="I205" s="41" t="s">
        <v>7849</v>
      </c>
      <c r="J205" s="41" t="s">
        <v>7850</v>
      </c>
      <c r="K205" s="41">
        <v>406.67</v>
      </c>
      <c r="L205" s="41">
        <v>29</v>
      </c>
      <c r="M205" s="55" t="s">
        <v>333</v>
      </c>
      <c r="N205" s="55"/>
      <c r="O205" s="41"/>
    </row>
    <row r="206" customHeight="1" spans="1:15">
      <c r="A206" s="41">
        <v>51125</v>
      </c>
      <c r="B206" s="41" t="s">
        <v>7851</v>
      </c>
      <c r="C206" s="41" t="s">
        <v>6994</v>
      </c>
      <c r="D206" s="41" t="s">
        <v>6995</v>
      </c>
      <c r="E206" s="41" t="s">
        <v>428</v>
      </c>
      <c r="F206" s="41" t="s">
        <v>429</v>
      </c>
      <c r="G206" s="41" t="s">
        <v>7852</v>
      </c>
      <c r="H206" s="41" t="s">
        <v>7853</v>
      </c>
      <c r="I206" s="41" t="s">
        <v>7034</v>
      </c>
      <c r="J206" s="41" t="s">
        <v>7854</v>
      </c>
      <c r="K206" s="41">
        <v>398.33</v>
      </c>
      <c r="L206" s="41">
        <v>30</v>
      </c>
      <c r="M206" s="55" t="s">
        <v>333</v>
      </c>
      <c r="N206" s="55"/>
      <c r="O206" s="41"/>
    </row>
    <row r="207" customHeight="1" spans="1:15">
      <c r="A207" s="41">
        <v>56787</v>
      </c>
      <c r="B207" s="41" t="s">
        <v>7855</v>
      </c>
      <c r="C207" s="41" t="s">
        <v>6994</v>
      </c>
      <c r="D207" s="41" t="s">
        <v>6995</v>
      </c>
      <c r="E207" s="41" t="s">
        <v>428</v>
      </c>
      <c r="F207" s="41" t="s">
        <v>429</v>
      </c>
      <c r="G207" s="41" t="s">
        <v>7856</v>
      </c>
      <c r="H207" s="41" t="s">
        <v>7857</v>
      </c>
      <c r="I207" s="41" t="s">
        <v>7745</v>
      </c>
      <c r="J207" s="41" t="s">
        <v>7858</v>
      </c>
      <c r="K207" s="41">
        <v>391.67</v>
      </c>
      <c r="L207" s="41">
        <v>31</v>
      </c>
      <c r="M207" s="55" t="s">
        <v>368</v>
      </c>
      <c r="N207" s="55"/>
      <c r="O207" s="41"/>
    </row>
    <row r="208" customHeight="1" spans="1:15">
      <c r="A208" s="41">
        <v>58790</v>
      </c>
      <c r="B208" s="41" t="s">
        <v>7859</v>
      </c>
      <c r="C208" s="41" t="s">
        <v>6994</v>
      </c>
      <c r="D208" s="41" t="s">
        <v>6995</v>
      </c>
      <c r="E208" s="41" t="s">
        <v>428</v>
      </c>
      <c r="F208" s="41" t="s">
        <v>429</v>
      </c>
      <c r="G208" s="41" t="s">
        <v>7860</v>
      </c>
      <c r="H208" s="41" t="s">
        <v>7778</v>
      </c>
      <c r="I208" s="41" t="s">
        <v>7779</v>
      </c>
      <c r="J208" s="41" t="s">
        <v>7861</v>
      </c>
      <c r="K208" s="41">
        <v>391.67</v>
      </c>
      <c r="L208" s="41">
        <v>32</v>
      </c>
      <c r="M208" s="55" t="s">
        <v>368</v>
      </c>
      <c r="N208" s="55"/>
      <c r="O208" s="41"/>
    </row>
    <row r="209" customHeight="1" spans="1:15">
      <c r="A209" s="41">
        <v>51044</v>
      </c>
      <c r="B209" s="41" t="s">
        <v>7862</v>
      </c>
      <c r="C209" s="41" t="s">
        <v>6994</v>
      </c>
      <c r="D209" s="41" t="s">
        <v>6995</v>
      </c>
      <c r="E209" s="41" t="s">
        <v>428</v>
      </c>
      <c r="F209" s="41" t="s">
        <v>429</v>
      </c>
      <c r="G209" s="41" t="s">
        <v>7863</v>
      </c>
      <c r="H209" s="41" t="s">
        <v>7864</v>
      </c>
      <c r="I209" s="41" t="s">
        <v>7108</v>
      </c>
      <c r="J209" s="41" t="s">
        <v>7865</v>
      </c>
      <c r="K209" s="41">
        <v>383.33</v>
      </c>
      <c r="L209" s="41">
        <v>33</v>
      </c>
      <c r="M209" s="55" t="s">
        <v>368</v>
      </c>
      <c r="N209" s="55"/>
      <c r="O209" s="41"/>
    </row>
    <row r="210" customHeight="1" spans="1:15">
      <c r="A210" s="41">
        <v>52926</v>
      </c>
      <c r="B210" s="41" t="s">
        <v>7866</v>
      </c>
      <c r="C210" s="41" t="s">
        <v>6994</v>
      </c>
      <c r="D210" s="41" t="s">
        <v>6995</v>
      </c>
      <c r="E210" s="41" t="s">
        <v>428</v>
      </c>
      <c r="F210" s="41" t="s">
        <v>429</v>
      </c>
      <c r="G210" s="41" t="s">
        <v>7867</v>
      </c>
      <c r="H210" s="41" t="s">
        <v>7868</v>
      </c>
      <c r="I210" s="41" t="s">
        <v>7794</v>
      </c>
      <c r="J210" s="41" t="s">
        <v>7869</v>
      </c>
      <c r="K210" s="41">
        <v>381.67</v>
      </c>
      <c r="L210" s="41">
        <v>34</v>
      </c>
      <c r="M210" s="55" t="s">
        <v>368</v>
      </c>
      <c r="N210" s="55"/>
      <c r="O210" s="41"/>
    </row>
    <row r="211" customHeight="1" spans="1:15">
      <c r="A211" s="41">
        <v>49968</v>
      </c>
      <c r="B211" s="41" t="s">
        <v>7870</v>
      </c>
      <c r="C211" s="41" t="s">
        <v>6994</v>
      </c>
      <c r="D211" s="41" t="s">
        <v>6995</v>
      </c>
      <c r="E211" s="41" t="s">
        <v>428</v>
      </c>
      <c r="F211" s="41" t="s">
        <v>429</v>
      </c>
      <c r="G211" s="41" t="s">
        <v>7871</v>
      </c>
      <c r="H211" s="41" t="s">
        <v>7872</v>
      </c>
      <c r="I211" s="41" t="s">
        <v>7140</v>
      </c>
      <c r="J211" s="41" t="s">
        <v>7873</v>
      </c>
      <c r="K211" s="41">
        <v>381.67</v>
      </c>
      <c r="L211" s="41">
        <v>35</v>
      </c>
      <c r="M211" s="55" t="s">
        <v>368</v>
      </c>
      <c r="N211" s="55"/>
      <c r="O211" s="41"/>
    </row>
    <row r="212" customHeight="1" spans="1:15">
      <c r="A212" s="41">
        <v>51871</v>
      </c>
      <c r="B212" s="41" t="s">
        <v>7874</v>
      </c>
      <c r="C212" s="41" t="s">
        <v>6994</v>
      </c>
      <c r="D212" s="41" t="s">
        <v>6995</v>
      </c>
      <c r="E212" s="41" t="s">
        <v>428</v>
      </c>
      <c r="F212" s="41" t="s">
        <v>429</v>
      </c>
      <c r="G212" s="41" t="s">
        <v>7875</v>
      </c>
      <c r="H212" s="41" t="s">
        <v>7876</v>
      </c>
      <c r="I212" s="41" t="s">
        <v>7877</v>
      </c>
      <c r="J212" s="41" t="s">
        <v>7878</v>
      </c>
      <c r="K212" s="41">
        <v>381.67</v>
      </c>
      <c r="L212" s="41">
        <v>36</v>
      </c>
      <c r="M212" s="55" t="s">
        <v>368</v>
      </c>
      <c r="N212" s="55"/>
      <c r="O212" s="41"/>
    </row>
    <row r="213" customHeight="1" spans="1:15">
      <c r="A213" s="41">
        <v>52405</v>
      </c>
      <c r="B213" s="41" t="s">
        <v>7879</v>
      </c>
      <c r="C213" s="41" t="s">
        <v>6994</v>
      </c>
      <c r="D213" s="41" t="s">
        <v>6995</v>
      </c>
      <c r="E213" s="41" t="s">
        <v>428</v>
      </c>
      <c r="F213" s="41" t="s">
        <v>429</v>
      </c>
      <c r="G213" s="41" t="s">
        <v>7880</v>
      </c>
      <c r="H213" s="41" t="s">
        <v>7881</v>
      </c>
      <c r="I213" s="41" t="s">
        <v>7882</v>
      </c>
      <c r="J213" s="41" t="s">
        <v>7883</v>
      </c>
      <c r="K213" s="41">
        <v>380</v>
      </c>
      <c r="L213" s="41">
        <v>37</v>
      </c>
      <c r="M213" s="55" t="s">
        <v>368</v>
      </c>
      <c r="N213" s="55"/>
      <c r="O213" s="41"/>
    </row>
    <row r="214" customHeight="1" spans="1:15">
      <c r="A214" s="41">
        <v>51833</v>
      </c>
      <c r="B214" s="41" t="s">
        <v>7884</v>
      </c>
      <c r="C214" s="41" t="s">
        <v>6994</v>
      </c>
      <c r="D214" s="41" t="s">
        <v>6995</v>
      </c>
      <c r="E214" s="41" t="s">
        <v>428</v>
      </c>
      <c r="F214" s="41" t="s">
        <v>429</v>
      </c>
      <c r="G214" s="41" t="s">
        <v>7885</v>
      </c>
      <c r="H214" s="41" t="s">
        <v>7886</v>
      </c>
      <c r="I214" s="41" t="s">
        <v>7877</v>
      </c>
      <c r="J214" s="41" t="s">
        <v>7887</v>
      </c>
      <c r="K214" s="41">
        <v>378.33</v>
      </c>
      <c r="L214" s="41">
        <v>38</v>
      </c>
      <c r="M214" s="55" t="s">
        <v>368</v>
      </c>
      <c r="N214" s="55"/>
      <c r="O214" s="41"/>
    </row>
    <row r="215" customHeight="1" spans="1:15">
      <c r="A215" s="41">
        <v>51577</v>
      </c>
      <c r="B215" s="41" t="s">
        <v>7888</v>
      </c>
      <c r="C215" s="41" t="s">
        <v>6994</v>
      </c>
      <c r="D215" s="41" t="s">
        <v>6995</v>
      </c>
      <c r="E215" s="41" t="s">
        <v>428</v>
      </c>
      <c r="F215" s="41" t="s">
        <v>429</v>
      </c>
      <c r="G215" s="41" t="s">
        <v>7889</v>
      </c>
      <c r="H215" s="41" t="s">
        <v>7657</v>
      </c>
      <c r="I215" s="41" t="s">
        <v>7658</v>
      </c>
      <c r="J215" s="41" t="s">
        <v>7890</v>
      </c>
      <c r="K215" s="41">
        <v>373.33</v>
      </c>
      <c r="L215" s="41">
        <v>39</v>
      </c>
      <c r="M215" s="55" t="s">
        <v>368</v>
      </c>
      <c r="N215" s="55"/>
      <c r="O215" s="41"/>
    </row>
    <row r="216" customHeight="1" spans="1:15">
      <c r="A216" s="41">
        <v>51067</v>
      </c>
      <c r="B216" s="41" t="s">
        <v>7891</v>
      </c>
      <c r="C216" s="41" t="s">
        <v>6994</v>
      </c>
      <c r="D216" s="41" t="s">
        <v>6995</v>
      </c>
      <c r="E216" s="41" t="s">
        <v>428</v>
      </c>
      <c r="F216" s="41" t="s">
        <v>429</v>
      </c>
      <c r="G216" s="41" t="s">
        <v>7892</v>
      </c>
      <c r="H216" s="41" t="s">
        <v>7893</v>
      </c>
      <c r="I216" s="41" t="s">
        <v>7034</v>
      </c>
      <c r="J216" s="41" t="s">
        <v>7894</v>
      </c>
      <c r="K216" s="41">
        <v>370</v>
      </c>
      <c r="L216" s="41">
        <v>40</v>
      </c>
      <c r="M216" s="55" t="s">
        <v>368</v>
      </c>
      <c r="N216" s="55"/>
      <c r="O216" s="41"/>
    </row>
    <row r="217" customHeight="1" spans="1:15">
      <c r="A217" s="41">
        <v>51604</v>
      </c>
      <c r="B217" s="41" t="s">
        <v>7895</v>
      </c>
      <c r="C217" s="41" t="s">
        <v>6994</v>
      </c>
      <c r="D217" s="41" t="s">
        <v>6995</v>
      </c>
      <c r="E217" s="41" t="s">
        <v>428</v>
      </c>
      <c r="F217" s="41" t="s">
        <v>429</v>
      </c>
      <c r="G217" s="41" t="s">
        <v>7896</v>
      </c>
      <c r="H217" s="41" t="s">
        <v>7601</v>
      </c>
      <c r="I217" s="41" t="s">
        <v>7602</v>
      </c>
      <c r="J217" s="41" t="s">
        <v>7897</v>
      </c>
      <c r="K217" s="41">
        <v>356.67</v>
      </c>
      <c r="L217" s="41">
        <v>41</v>
      </c>
      <c r="M217" s="55" t="s">
        <v>368</v>
      </c>
      <c r="N217" s="55"/>
      <c r="O217" s="41"/>
    </row>
    <row r="218" customHeight="1" spans="1:15">
      <c r="A218" s="41">
        <v>51541</v>
      </c>
      <c r="B218" s="41" t="s">
        <v>7898</v>
      </c>
      <c r="C218" s="41" t="s">
        <v>6994</v>
      </c>
      <c r="D218" s="41" t="s">
        <v>6995</v>
      </c>
      <c r="E218" s="41" t="s">
        <v>428</v>
      </c>
      <c r="F218" s="41" t="s">
        <v>429</v>
      </c>
      <c r="G218" s="41" t="s">
        <v>7899</v>
      </c>
      <c r="H218" s="41" t="s">
        <v>7900</v>
      </c>
      <c r="I218" s="41" t="s">
        <v>7901</v>
      </c>
      <c r="J218" s="41" t="s">
        <v>7902</v>
      </c>
      <c r="K218" s="41">
        <v>348.33</v>
      </c>
      <c r="L218" s="41">
        <v>42</v>
      </c>
      <c r="M218" s="55" t="s">
        <v>368</v>
      </c>
      <c r="N218" s="55"/>
      <c r="O218" s="41"/>
    </row>
    <row r="219" customHeight="1" spans="1:15">
      <c r="A219" s="41">
        <v>49412</v>
      </c>
      <c r="B219" s="41" t="s">
        <v>7903</v>
      </c>
      <c r="C219" s="41" t="s">
        <v>6994</v>
      </c>
      <c r="D219" s="41" t="s">
        <v>6995</v>
      </c>
      <c r="E219" s="41" t="s">
        <v>428</v>
      </c>
      <c r="F219" s="41" t="s">
        <v>429</v>
      </c>
      <c r="G219" s="41" t="s">
        <v>7904</v>
      </c>
      <c r="H219" s="41" t="s">
        <v>7905</v>
      </c>
      <c r="I219" s="41" t="s">
        <v>7906</v>
      </c>
      <c r="J219" s="41" t="s">
        <v>7907</v>
      </c>
      <c r="K219" s="41">
        <v>343.33</v>
      </c>
      <c r="L219" s="41">
        <v>43</v>
      </c>
      <c r="M219" s="55" t="s">
        <v>368</v>
      </c>
      <c r="N219" s="55"/>
      <c r="O219" s="41"/>
    </row>
    <row r="220" customHeight="1" spans="1:15">
      <c r="A220" s="41">
        <v>51749</v>
      </c>
      <c r="B220" s="41" t="s">
        <v>7908</v>
      </c>
      <c r="C220" s="41" t="s">
        <v>6994</v>
      </c>
      <c r="D220" s="41" t="s">
        <v>6995</v>
      </c>
      <c r="E220" s="41" t="s">
        <v>428</v>
      </c>
      <c r="F220" s="41" t="s">
        <v>429</v>
      </c>
      <c r="G220" s="41" t="s">
        <v>7909</v>
      </c>
      <c r="H220" s="41" t="s">
        <v>7569</v>
      </c>
      <c r="I220" s="41" t="s">
        <v>7570</v>
      </c>
      <c r="J220" s="41" t="s">
        <v>7910</v>
      </c>
      <c r="K220" s="41">
        <v>341.67</v>
      </c>
      <c r="L220" s="41">
        <v>44</v>
      </c>
      <c r="M220" s="55" t="s">
        <v>368</v>
      </c>
      <c r="N220" s="55"/>
      <c r="O220" s="41"/>
    </row>
    <row r="221" customHeight="1" spans="1:15">
      <c r="A221" s="41">
        <v>51598</v>
      </c>
      <c r="B221" s="41" t="s">
        <v>7911</v>
      </c>
      <c r="C221" s="41" t="s">
        <v>6994</v>
      </c>
      <c r="D221" s="41" t="s">
        <v>6995</v>
      </c>
      <c r="E221" s="41" t="s">
        <v>428</v>
      </c>
      <c r="F221" s="41" t="s">
        <v>429</v>
      </c>
      <c r="G221" s="41" t="s">
        <v>7912</v>
      </c>
      <c r="H221" s="41" t="s">
        <v>7913</v>
      </c>
      <c r="I221" s="41" t="s">
        <v>6998</v>
      </c>
      <c r="J221" s="41" t="s">
        <v>7914</v>
      </c>
      <c r="K221" s="41">
        <v>341.67</v>
      </c>
      <c r="L221" s="41">
        <v>45</v>
      </c>
      <c r="M221" s="55" t="s">
        <v>368</v>
      </c>
      <c r="N221" s="55"/>
      <c r="O221" s="41"/>
    </row>
    <row r="222" customHeight="1" spans="1:15">
      <c r="A222" s="41">
        <v>49651</v>
      </c>
      <c r="B222" s="41" t="s">
        <v>7915</v>
      </c>
      <c r="C222" s="41" t="s">
        <v>6994</v>
      </c>
      <c r="D222" s="41" t="s">
        <v>6995</v>
      </c>
      <c r="E222" s="41" t="s">
        <v>428</v>
      </c>
      <c r="F222" s="41" t="s">
        <v>429</v>
      </c>
      <c r="G222" s="41" t="s">
        <v>7916</v>
      </c>
      <c r="H222" s="41" t="s">
        <v>7917</v>
      </c>
      <c r="I222" s="41" t="s">
        <v>7918</v>
      </c>
      <c r="J222" s="41" t="s">
        <v>7919</v>
      </c>
      <c r="K222" s="41">
        <v>340</v>
      </c>
      <c r="L222" s="41">
        <v>46</v>
      </c>
      <c r="M222" s="55" t="s">
        <v>368</v>
      </c>
      <c r="N222" s="55"/>
      <c r="O222" s="41"/>
    </row>
    <row r="223" customHeight="1" spans="1:15">
      <c r="A223" s="41">
        <v>49806</v>
      </c>
      <c r="B223" s="41" t="s">
        <v>7920</v>
      </c>
      <c r="C223" s="41" t="s">
        <v>6994</v>
      </c>
      <c r="D223" s="41" t="s">
        <v>6995</v>
      </c>
      <c r="E223" s="41" t="s">
        <v>428</v>
      </c>
      <c r="F223" s="41" t="s">
        <v>429</v>
      </c>
      <c r="G223" s="41" t="s">
        <v>7921</v>
      </c>
      <c r="H223" s="41" t="s">
        <v>7922</v>
      </c>
      <c r="I223" s="41" t="s">
        <v>7923</v>
      </c>
      <c r="J223" s="41" t="s">
        <v>7924</v>
      </c>
      <c r="K223" s="41">
        <v>331.67</v>
      </c>
      <c r="L223" s="41">
        <v>47</v>
      </c>
      <c r="M223" s="55" t="s">
        <v>368</v>
      </c>
      <c r="N223" s="55"/>
      <c r="O223" s="41"/>
    </row>
    <row r="224" customHeight="1" spans="1:15">
      <c r="A224" s="41">
        <v>49787</v>
      </c>
      <c r="B224" s="41" t="s">
        <v>7925</v>
      </c>
      <c r="C224" s="41" t="s">
        <v>6994</v>
      </c>
      <c r="D224" s="41" t="s">
        <v>6995</v>
      </c>
      <c r="E224" s="41" t="s">
        <v>428</v>
      </c>
      <c r="F224" s="41" t="s">
        <v>429</v>
      </c>
      <c r="G224" s="41" t="s">
        <v>7926</v>
      </c>
      <c r="H224" s="41" t="s">
        <v>7927</v>
      </c>
      <c r="I224" s="41" t="s">
        <v>7928</v>
      </c>
      <c r="J224" s="41" t="s">
        <v>7929</v>
      </c>
      <c r="K224" s="41">
        <v>318.33</v>
      </c>
      <c r="L224" s="41">
        <v>48</v>
      </c>
      <c r="M224" s="55" t="s">
        <v>368</v>
      </c>
      <c r="N224" s="55"/>
      <c r="O224" s="41"/>
    </row>
    <row r="225" customHeight="1" spans="1:15">
      <c r="A225" s="41">
        <v>51153</v>
      </c>
      <c r="B225" s="41" t="s">
        <v>7930</v>
      </c>
      <c r="C225" s="41" t="s">
        <v>6994</v>
      </c>
      <c r="D225" s="41" t="s">
        <v>6995</v>
      </c>
      <c r="E225" s="41" t="s">
        <v>428</v>
      </c>
      <c r="F225" s="41" t="s">
        <v>429</v>
      </c>
      <c r="G225" s="41" t="s">
        <v>7931</v>
      </c>
      <c r="H225" s="41" t="s">
        <v>7932</v>
      </c>
      <c r="I225" s="41" t="s">
        <v>7034</v>
      </c>
      <c r="J225" s="41" t="s">
        <v>7933</v>
      </c>
      <c r="K225" s="41">
        <v>318.33</v>
      </c>
      <c r="L225" s="41">
        <v>49</v>
      </c>
      <c r="M225" s="55" t="s">
        <v>368</v>
      </c>
      <c r="N225" s="55"/>
      <c r="O225" s="41"/>
    </row>
    <row r="226" customHeight="1" spans="1:15">
      <c r="A226" s="41">
        <v>51339</v>
      </c>
      <c r="B226" s="41" t="s">
        <v>7934</v>
      </c>
      <c r="C226" s="41" t="s">
        <v>6994</v>
      </c>
      <c r="D226" s="41" t="s">
        <v>6995</v>
      </c>
      <c r="E226" s="41" t="s">
        <v>428</v>
      </c>
      <c r="F226" s="41" t="s">
        <v>429</v>
      </c>
      <c r="G226" s="41" t="s">
        <v>7935</v>
      </c>
      <c r="H226" s="41" t="s">
        <v>7936</v>
      </c>
      <c r="I226" s="41" t="s">
        <v>7108</v>
      </c>
      <c r="J226" s="41" t="s">
        <v>7937</v>
      </c>
      <c r="K226" s="41">
        <v>315</v>
      </c>
      <c r="L226" s="41">
        <v>50</v>
      </c>
      <c r="M226" s="55" t="s">
        <v>368</v>
      </c>
      <c r="N226" s="55"/>
      <c r="O226" s="41"/>
    </row>
    <row r="227" customHeight="1" spans="1:15">
      <c r="A227" s="41">
        <v>51266</v>
      </c>
      <c r="B227" s="41" t="s">
        <v>7938</v>
      </c>
      <c r="C227" s="41" t="s">
        <v>6994</v>
      </c>
      <c r="D227" s="41" t="s">
        <v>6995</v>
      </c>
      <c r="E227" s="41" t="s">
        <v>428</v>
      </c>
      <c r="F227" s="41" t="s">
        <v>429</v>
      </c>
      <c r="G227" s="41" t="s">
        <v>7939</v>
      </c>
      <c r="H227" s="41" t="s">
        <v>7940</v>
      </c>
      <c r="I227" s="41" t="s">
        <v>7108</v>
      </c>
      <c r="J227" s="41" t="s">
        <v>7941</v>
      </c>
      <c r="K227" s="41">
        <v>310</v>
      </c>
      <c r="L227" s="41">
        <v>51</v>
      </c>
      <c r="M227" s="55" t="s">
        <v>368</v>
      </c>
      <c r="N227" s="55"/>
      <c r="O227" s="41"/>
    </row>
    <row r="228" customHeight="1" spans="1:15">
      <c r="A228" s="41">
        <v>51826</v>
      </c>
      <c r="B228" s="41" t="s">
        <v>7942</v>
      </c>
      <c r="C228" s="41" t="s">
        <v>6994</v>
      </c>
      <c r="D228" s="41" t="s">
        <v>6995</v>
      </c>
      <c r="E228" s="41" t="s">
        <v>428</v>
      </c>
      <c r="F228" s="41" t="s">
        <v>429</v>
      </c>
      <c r="G228" s="41" t="s">
        <v>7943</v>
      </c>
      <c r="H228" s="41" t="s">
        <v>7944</v>
      </c>
      <c r="I228" s="41" t="s">
        <v>7945</v>
      </c>
      <c r="J228" s="41" t="s">
        <v>7946</v>
      </c>
      <c r="K228" s="41">
        <v>308.33</v>
      </c>
      <c r="L228" s="41">
        <v>52</v>
      </c>
      <c r="M228" s="55" t="s">
        <v>368</v>
      </c>
      <c r="N228" s="55"/>
      <c r="O228" s="41"/>
    </row>
    <row r="229" customHeight="1" spans="1:15">
      <c r="A229" s="41">
        <v>49392</v>
      </c>
      <c r="B229" s="41" t="s">
        <v>7947</v>
      </c>
      <c r="C229" s="41" t="s">
        <v>6994</v>
      </c>
      <c r="D229" s="41" t="s">
        <v>6995</v>
      </c>
      <c r="E229" s="41" t="s">
        <v>428</v>
      </c>
      <c r="F229" s="41" t="s">
        <v>429</v>
      </c>
      <c r="G229" s="41" t="s">
        <v>7948</v>
      </c>
      <c r="H229" s="41" t="s">
        <v>7949</v>
      </c>
      <c r="I229" s="41" t="s">
        <v>7950</v>
      </c>
      <c r="J229" s="41" t="s">
        <v>7951</v>
      </c>
      <c r="K229" s="41">
        <v>308.33</v>
      </c>
      <c r="L229" s="41">
        <v>53</v>
      </c>
      <c r="M229" s="55" t="s">
        <v>368</v>
      </c>
      <c r="N229" s="55"/>
      <c r="O229" s="41"/>
    </row>
    <row r="230" customHeight="1" spans="1:15">
      <c r="A230" s="41">
        <v>49815</v>
      </c>
      <c r="B230" s="41" t="s">
        <v>7952</v>
      </c>
      <c r="C230" s="41" t="s">
        <v>6994</v>
      </c>
      <c r="D230" s="41" t="s">
        <v>6995</v>
      </c>
      <c r="E230" s="41" t="s">
        <v>428</v>
      </c>
      <c r="F230" s="41" t="s">
        <v>429</v>
      </c>
      <c r="G230" s="41" t="s">
        <v>7953</v>
      </c>
      <c r="H230" s="41" t="s">
        <v>7954</v>
      </c>
      <c r="I230" s="41" t="s">
        <v>7108</v>
      </c>
      <c r="J230" s="41" t="s">
        <v>7955</v>
      </c>
      <c r="K230" s="41">
        <v>300</v>
      </c>
      <c r="L230" s="41">
        <v>54</v>
      </c>
      <c r="M230" s="55" t="s">
        <v>368</v>
      </c>
      <c r="N230" s="55"/>
      <c r="O230" s="41"/>
    </row>
    <row r="231" customHeight="1" spans="1:15">
      <c r="A231" s="41">
        <v>49623</v>
      </c>
      <c r="B231" s="41" t="s">
        <v>7956</v>
      </c>
      <c r="C231" s="41" t="s">
        <v>6994</v>
      </c>
      <c r="D231" s="41" t="s">
        <v>6995</v>
      </c>
      <c r="E231" s="41" t="s">
        <v>428</v>
      </c>
      <c r="F231" s="41" t="s">
        <v>429</v>
      </c>
      <c r="G231" s="41" t="s">
        <v>7957</v>
      </c>
      <c r="H231" s="41" t="s">
        <v>7958</v>
      </c>
      <c r="I231" s="41" t="s">
        <v>7180</v>
      </c>
      <c r="J231" s="41" t="s">
        <v>7959</v>
      </c>
      <c r="K231" s="41">
        <v>298.33</v>
      </c>
      <c r="L231" s="41">
        <v>55</v>
      </c>
      <c r="M231" s="55" t="s">
        <v>368</v>
      </c>
      <c r="N231" s="55"/>
      <c r="O231" s="41"/>
    </row>
    <row r="232" customHeight="1" spans="1:15">
      <c r="A232" s="41">
        <v>51315</v>
      </c>
      <c r="B232" s="41" t="s">
        <v>7960</v>
      </c>
      <c r="C232" s="41" t="s">
        <v>6994</v>
      </c>
      <c r="D232" s="41" t="s">
        <v>6995</v>
      </c>
      <c r="E232" s="41" t="s">
        <v>428</v>
      </c>
      <c r="F232" s="41" t="s">
        <v>429</v>
      </c>
      <c r="G232" s="41" t="s">
        <v>7961</v>
      </c>
      <c r="H232" s="41" t="s">
        <v>7962</v>
      </c>
      <c r="I232" s="41" t="s">
        <v>7108</v>
      </c>
      <c r="J232" s="41" t="s">
        <v>7963</v>
      </c>
      <c r="K232" s="41">
        <v>291.67</v>
      </c>
      <c r="L232" s="41">
        <v>56</v>
      </c>
      <c r="M232" s="55" t="s">
        <v>368</v>
      </c>
      <c r="N232" s="55"/>
      <c r="O232" s="41"/>
    </row>
    <row r="233" customHeight="1" spans="1:15">
      <c r="A233" s="41">
        <v>51355</v>
      </c>
      <c r="B233" s="41" t="s">
        <v>7964</v>
      </c>
      <c r="C233" s="41" t="s">
        <v>6994</v>
      </c>
      <c r="D233" s="41" t="s">
        <v>6995</v>
      </c>
      <c r="E233" s="41" t="s">
        <v>428</v>
      </c>
      <c r="F233" s="41" t="s">
        <v>429</v>
      </c>
      <c r="G233" s="41" t="s">
        <v>7965</v>
      </c>
      <c r="H233" s="41" t="s">
        <v>7966</v>
      </c>
      <c r="I233" s="41" t="s">
        <v>7108</v>
      </c>
      <c r="J233" s="41" t="s">
        <v>7967</v>
      </c>
      <c r="K233" s="41">
        <v>281.67</v>
      </c>
      <c r="L233" s="41">
        <v>57</v>
      </c>
      <c r="M233" s="55" t="s">
        <v>368</v>
      </c>
      <c r="N233" s="55"/>
      <c r="O233" s="41"/>
    </row>
    <row r="234" customHeight="1" spans="1:15">
      <c r="A234" s="41">
        <v>58458</v>
      </c>
      <c r="B234" s="41" t="s">
        <v>7968</v>
      </c>
      <c r="C234" s="41" t="s">
        <v>6994</v>
      </c>
      <c r="D234" s="41" t="s">
        <v>6995</v>
      </c>
      <c r="E234" s="41" t="s">
        <v>428</v>
      </c>
      <c r="F234" s="41" t="s">
        <v>429</v>
      </c>
      <c r="G234" s="41" t="s">
        <v>7969</v>
      </c>
      <c r="H234" s="41" t="s">
        <v>7970</v>
      </c>
      <c r="I234" s="41" t="s">
        <v>7971</v>
      </c>
      <c r="J234" s="41" t="s">
        <v>7972</v>
      </c>
      <c r="K234" s="41">
        <v>278.33</v>
      </c>
      <c r="L234" s="41">
        <v>58</v>
      </c>
      <c r="M234" s="55" t="s">
        <v>368</v>
      </c>
      <c r="N234" s="55"/>
      <c r="O234" s="41"/>
    </row>
    <row r="235" customHeight="1" spans="1:15">
      <c r="A235" s="41">
        <v>51088</v>
      </c>
      <c r="B235" s="41" t="s">
        <v>7973</v>
      </c>
      <c r="C235" s="41" t="s">
        <v>6994</v>
      </c>
      <c r="D235" s="41" t="s">
        <v>6995</v>
      </c>
      <c r="E235" s="41" t="s">
        <v>428</v>
      </c>
      <c r="F235" s="41" t="s">
        <v>429</v>
      </c>
      <c r="G235" s="41" t="s">
        <v>7974</v>
      </c>
      <c r="H235" s="41" t="s">
        <v>7975</v>
      </c>
      <c r="I235" s="41" t="s">
        <v>7108</v>
      </c>
      <c r="J235" s="41" t="s">
        <v>7976</v>
      </c>
      <c r="K235" s="41">
        <v>273.33</v>
      </c>
      <c r="L235" s="41">
        <v>59</v>
      </c>
      <c r="M235" s="55" t="s">
        <v>368</v>
      </c>
      <c r="N235" s="55"/>
      <c r="O235" s="41"/>
    </row>
    <row r="236" customHeight="1" spans="1:15">
      <c r="A236" s="41">
        <v>58729</v>
      </c>
      <c r="B236" s="41" t="s">
        <v>7977</v>
      </c>
      <c r="C236" s="41" t="s">
        <v>6994</v>
      </c>
      <c r="D236" s="41" t="s">
        <v>6995</v>
      </c>
      <c r="E236" s="41" t="s">
        <v>428</v>
      </c>
      <c r="F236" s="41" t="s">
        <v>429</v>
      </c>
      <c r="G236" s="41" t="s">
        <v>7978</v>
      </c>
      <c r="H236" s="41" t="s">
        <v>7979</v>
      </c>
      <c r="I236" s="41" t="s">
        <v>7971</v>
      </c>
      <c r="J236" s="41" t="s">
        <v>7980</v>
      </c>
      <c r="K236" s="41">
        <v>251.67</v>
      </c>
      <c r="L236" s="41">
        <v>60</v>
      </c>
      <c r="M236" s="55" t="s">
        <v>368</v>
      </c>
      <c r="N236" s="55"/>
      <c r="O236" s="41"/>
    </row>
    <row r="237" customHeight="1" spans="1:15">
      <c r="A237" s="41" t="s">
        <v>7981</v>
      </c>
      <c r="B237" s="41"/>
      <c r="C237" s="41"/>
      <c r="D237" s="41"/>
      <c r="E237" s="41"/>
      <c r="F237" s="41"/>
      <c r="G237" s="41"/>
      <c r="H237" s="41"/>
      <c r="I237" s="41"/>
      <c r="J237" s="41"/>
      <c r="K237" s="41"/>
      <c r="L237" s="41"/>
      <c r="M237" s="55"/>
      <c r="N237" s="55"/>
      <c r="O237" s="41"/>
    </row>
    <row r="238" customHeight="1" spans="1:15">
      <c r="A238" s="41">
        <v>51900</v>
      </c>
      <c r="B238" s="41" t="s">
        <v>7982</v>
      </c>
      <c r="C238" s="41" t="s">
        <v>6994</v>
      </c>
      <c r="D238" s="41" t="s">
        <v>6995</v>
      </c>
      <c r="E238" s="41" t="s">
        <v>428</v>
      </c>
      <c r="F238" s="41" t="s">
        <v>429</v>
      </c>
      <c r="G238" s="41" t="s">
        <v>7983</v>
      </c>
      <c r="H238" s="41" t="s">
        <v>7984</v>
      </c>
      <c r="I238" s="41" t="s">
        <v>7985</v>
      </c>
      <c r="J238" s="41" t="s">
        <v>7986</v>
      </c>
      <c r="K238" s="41">
        <v>456.67</v>
      </c>
      <c r="L238" s="41" t="s">
        <v>7000</v>
      </c>
      <c r="M238" s="78" t="s">
        <v>298</v>
      </c>
      <c r="N238" s="55" t="s">
        <v>299</v>
      </c>
      <c r="O238" s="41">
        <v>530</v>
      </c>
    </row>
    <row r="239" customHeight="1" spans="1:15">
      <c r="A239" s="41">
        <v>46694</v>
      </c>
      <c r="B239" s="41" t="s">
        <v>7987</v>
      </c>
      <c r="C239" s="41" t="s">
        <v>6994</v>
      </c>
      <c r="D239" s="41" t="s">
        <v>6995</v>
      </c>
      <c r="E239" s="41" t="s">
        <v>428</v>
      </c>
      <c r="F239" s="41" t="s">
        <v>429</v>
      </c>
      <c r="G239" s="41" t="s">
        <v>7988</v>
      </c>
      <c r="H239" s="41" t="s">
        <v>7989</v>
      </c>
      <c r="I239" s="41" t="s">
        <v>7990</v>
      </c>
      <c r="J239" s="41" t="s">
        <v>7991</v>
      </c>
      <c r="K239" s="41">
        <v>446.67</v>
      </c>
      <c r="L239" s="41" t="s">
        <v>7000</v>
      </c>
      <c r="M239" s="78" t="s">
        <v>298</v>
      </c>
      <c r="N239" s="55" t="s">
        <v>299</v>
      </c>
      <c r="O239" s="41">
        <v>530</v>
      </c>
    </row>
    <row r="240" customHeight="1" spans="1:15">
      <c r="A240" s="41">
        <v>51509</v>
      </c>
      <c r="B240" s="41" t="s">
        <v>7992</v>
      </c>
      <c r="C240" s="41" t="s">
        <v>6994</v>
      </c>
      <c r="D240" s="41" t="s">
        <v>6995</v>
      </c>
      <c r="E240" s="41" t="s">
        <v>428</v>
      </c>
      <c r="F240" s="41" t="s">
        <v>429</v>
      </c>
      <c r="G240" s="41" t="s">
        <v>7993</v>
      </c>
      <c r="H240" s="41" t="s">
        <v>7657</v>
      </c>
      <c r="I240" s="41" t="s">
        <v>7658</v>
      </c>
      <c r="J240" s="41" t="s">
        <v>7994</v>
      </c>
      <c r="K240" s="41">
        <v>445</v>
      </c>
      <c r="L240" s="41" t="s">
        <v>7010</v>
      </c>
      <c r="M240" s="78" t="s">
        <v>311</v>
      </c>
      <c r="N240" s="55" t="s">
        <v>299</v>
      </c>
      <c r="O240" s="41">
        <v>515</v>
      </c>
    </row>
    <row r="241" customHeight="1" spans="1:15">
      <c r="A241" s="41">
        <v>51778</v>
      </c>
      <c r="B241" s="41" t="s">
        <v>7995</v>
      </c>
      <c r="C241" s="41" t="s">
        <v>6994</v>
      </c>
      <c r="D241" s="41" t="s">
        <v>6995</v>
      </c>
      <c r="E241" s="41" t="s">
        <v>428</v>
      </c>
      <c r="F241" s="41" t="s">
        <v>429</v>
      </c>
      <c r="G241" s="41" t="s">
        <v>7996</v>
      </c>
      <c r="H241" s="41" t="s">
        <v>7900</v>
      </c>
      <c r="I241" s="41" t="s">
        <v>7901</v>
      </c>
      <c r="J241" s="41" t="s">
        <v>7997</v>
      </c>
      <c r="K241" s="41">
        <v>436.67</v>
      </c>
      <c r="L241" s="41" t="s">
        <v>7010</v>
      </c>
      <c r="M241" s="78" t="s">
        <v>311</v>
      </c>
      <c r="N241" s="55" t="s">
        <v>299</v>
      </c>
      <c r="O241" s="41">
        <v>515</v>
      </c>
    </row>
    <row r="242" customHeight="1" spans="1:15">
      <c r="A242" s="41">
        <v>51938</v>
      </c>
      <c r="B242" s="41" t="s">
        <v>7998</v>
      </c>
      <c r="C242" s="41" t="s">
        <v>6994</v>
      </c>
      <c r="D242" s="41" t="s">
        <v>6995</v>
      </c>
      <c r="E242" s="41" t="s">
        <v>428</v>
      </c>
      <c r="F242" s="41" t="s">
        <v>429</v>
      </c>
      <c r="G242" s="41" t="s">
        <v>7999</v>
      </c>
      <c r="H242" s="41" t="s">
        <v>7706</v>
      </c>
      <c r="I242" s="41" t="s">
        <v>7707</v>
      </c>
      <c r="J242" s="41" t="s">
        <v>8000</v>
      </c>
      <c r="K242" s="41">
        <v>571.67</v>
      </c>
      <c r="L242" s="41" t="s">
        <v>7021</v>
      </c>
      <c r="M242" s="78" t="s">
        <v>322</v>
      </c>
      <c r="N242" s="55" t="s">
        <v>299</v>
      </c>
      <c r="O242" s="41">
        <v>475</v>
      </c>
    </row>
    <row r="243" customHeight="1" spans="1:15">
      <c r="A243" s="41">
        <v>51917</v>
      </c>
      <c r="B243" s="41" t="s">
        <v>8001</v>
      </c>
      <c r="C243" s="41" t="s">
        <v>6994</v>
      </c>
      <c r="D243" s="41" t="s">
        <v>6995</v>
      </c>
      <c r="E243" s="41" t="s">
        <v>428</v>
      </c>
      <c r="F243" s="41" t="s">
        <v>429</v>
      </c>
      <c r="G243" s="41" t="s">
        <v>8002</v>
      </c>
      <c r="H243" s="41" t="s">
        <v>8003</v>
      </c>
      <c r="I243" s="41" t="s">
        <v>8004</v>
      </c>
      <c r="J243" s="41" t="s">
        <v>8005</v>
      </c>
      <c r="K243" s="41">
        <v>476.67</v>
      </c>
      <c r="L243" s="41" t="s">
        <v>7021</v>
      </c>
      <c r="M243" s="78" t="s">
        <v>322</v>
      </c>
      <c r="N243" s="55" t="s">
        <v>299</v>
      </c>
      <c r="O243" s="41">
        <v>475</v>
      </c>
    </row>
    <row r="244" customHeight="1" spans="1:15">
      <c r="A244" s="41">
        <v>46857</v>
      </c>
      <c r="B244" s="41" t="s">
        <v>8006</v>
      </c>
      <c r="C244" s="41" t="s">
        <v>6994</v>
      </c>
      <c r="D244" s="41" t="s">
        <v>6995</v>
      </c>
      <c r="E244" s="41" t="s">
        <v>428</v>
      </c>
      <c r="F244" s="41" t="s">
        <v>429</v>
      </c>
      <c r="G244" s="41" t="s">
        <v>8007</v>
      </c>
      <c r="H244" s="41" t="s">
        <v>8008</v>
      </c>
      <c r="I244" s="41" t="s">
        <v>8009</v>
      </c>
      <c r="J244" s="41" t="s">
        <v>8010</v>
      </c>
      <c r="K244" s="41">
        <v>460</v>
      </c>
      <c r="L244" s="41">
        <v>7</v>
      </c>
      <c r="M244" s="55" t="s">
        <v>642</v>
      </c>
      <c r="N244" s="55" t="s">
        <v>299</v>
      </c>
      <c r="O244" s="41"/>
    </row>
    <row r="245" customHeight="1" spans="1:15">
      <c r="A245" s="41">
        <v>57030</v>
      </c>
      <c r="B245" s="41" t="s">
        <v>8011</v>
      </c>
      <c r="C245" s="41" t="s">
        <v>6994</v>
      </c>
      <c r="D245" s="41" t="s">
        <v>6995</v>
      </c>
      <c r="E245" s="41" t="s">
        <v>428</v>
      </c>
      <c r="F245" s="41" t="s">
        <v>429</v>
      </c>
      <c r="G245" s="41" t="s">
        <v>8012</v>
      </c>
      <c r="H245" s="41" t="s">
        <v>8013</v>
      </c>
      <c r="I245" s="41" t="s">
        <v>8014</v>
      </c>
      <c r="J245" s="41" t="s">
        <v>8015</v>
      </c>
      <c r="K245" s="41">
        <v>456.67</v>
      </c>
      <c r="L245" s="41">
        <v>8</v>
      </c>
      <c r="M245" s="55" t="s">
        <v>642</v>
      </c>
      <c r="N245" s="55" t="s">
        <v>299</v>
      </c>
      <c r="O245" s="41"/>
    </row>
    <row r="246" customHeight="1" spans="1:15">
      <c r="A246" s="41">
        <v>59309</v>
      </c>
      <c r="B246" s="41" t="s">
        <v>8016</v>
      </c>
      <c r="C246" s="41" t="s">
        <v>6994</v>
      </c>
      <c r="D246" s="41" t="s">
        <v>6995</v>
      </c>
      <c r="E246" s="41" t="s">
        <v>428</v>
      </c>
      <c r="F246" s="41" t="s">
        <v>429</v>
      </c>
      <c r="G246" s="41" t="s">
        <v>8017</v>
      </c>
      <c r="H246" s="41" t="s">
        <v>8018</v>
      </c>
      <c r="I246" s="41" t="s">
        <v>7201</v>
      </c>
      <c r="J246" s="41" t="s">
        <v>8019</v>
      </c>
      <c r="K246" s="41">
        <v>436.67</v>
      </c>
      <c r="L246" s="41">
        <v>9</v>
      </c>
      <c r="M246" s="55" t="s">
        <v>642</v>
      </c>
      <c r="N246" s="55" t="s">
        <v>299</v>
      </c>
      <c r="O246" s="41"/>
    </row>
    <row r="247" customHeight="1" spans="1:15">
      <c r="A247" s="41">
        <v>54976</v>
      </c>
      <c r="B247" s="41" t="s">
        <v>8020</v>
      </c>
      <c r="C247" s="41" t="s">
        <v>6994</v>
      </c>
      <c r="D247" s="41" t="s">
        <v>6995</v>
      </c>
      <c r="E247" s="41" t="s">
        <v>428</v>
      </c>
      <c r="F247" s="41" t="s">
        <v>429</v>
      </c>
      <c r="G247" s="41" t="s">
        <v>8021</v>
      </c>
      <c r="H247" s="41" t="s">
        <v>8022</v>
      </c>
      <c r="I247" s="41" t="s">
        <v>8023</v>
      </c>
      <c r="J247" s="41" t="s">
        <v>8024</v>
      </c>
      <c r="K247" s="41">
        <v>431.67</v>
      </c>
      <c r="L247" s="41">
        <v>10</v>
      </c>
      <c r="M247" s="55" t="s">
        <v>333</v>
      </c>
      <c r="N247" s="55"/>
      <c r="O247" s="41"/>
    </row>
    <row r="248" customHeight="1" spans="1:15">
      <c r="A248" s="41">
        <v>52008</v>
      </c>
      <c r="B248" s="41" t="s">
        <v>8025</v>
      </c>
      <c r="C248" s="41" t="s">
        <v>6994</v>
      </c>
      <c r="D248" s="41" t="s">
        <v>6995</v>
      </c>
      <c r="E248" s="41" t="s">
        <v>428</v>
      </c>
      <c r="F248" s="41" t="s">
        <v>429</v>
      </c>
      <c r="G248" s="41" t="s">
        <v>8026</v>
      </c>
      <c r="H248" s="41" t="s">
        <v>7626</v>
      </c>
      <c r="I248" s="41" t="s">
        <v>7627</v>
      </c>
      <c r="J248" s="41" t="s">
        <v>8027</v>
      </c>
      <c r="K248" s="41">
        <v>420</v>
      </c>
      <c r="L248" s="41">
        <v>11</v>
      </c>
      <c r="M248" s="55" t="s">
        <v>333</v>
      </c>
      <c r="N248" s="55"/>
      <c r="O248" s="41"/>
    </row>
    <row r="249" customHeight="1" spans="1:15">
      <c r="A249" s="41">
        <v>46730</v>
      </c>
      <c r="B249" s="41" t="s">
        <v>8028</v>
      </c>
      <c r="C249" s="41" t="s">
        <v>6994</v>
      </c>
      <c r="D249" s="41" t="s">
        <v>6995</v>
      </c>
      <c r="E249" s="41" t="s">
        <v>428</v>
      </c>
      <c r="F249" s="41" t="s">
        <v>429</v>
      </c>
      <c r="G249" s="41" t="s">
        <v>8029</v>
      </c>
      <c r="H249" s="41" t="s">
        <v>8030</v>
      </c>
      <c r="I249" s="41" t="s">
        <v>7990</v>
      </c>
      <c r="J249" s="41" t="s">
        <v>8031</v>
      </c>
      <c r="K249" s="41">
        <v>411.67</v>
      </c>
      <c r="L249" s="41">
        <v>12</v>
      </c>
      <c r="M249" s="55" t="s">
        <v>333</v>
      </c>
      <c r="N249" s="55"/>
      <c r="O249" s="41"/>
    </row>
    <row r="250" customHeight="1" spans="1:15">
      <c r="A250" s="41">
        <v>72119</v>
      </c>
      <c r="B250" s="41" t="s">
        <v>8032</v>
      </c>
      <c r="C250" s="41" t="s">
        <v>6994</v>
      </c>
      <c r="D250" s="41" t="s">
        <v>6995</v>
      </c>
      <c r="E250" s="41" t="s">
        <v>428</v>
      </c>
      <c r="F250" s="41" t="s">
        <v>429</v>
      </c>
      <c r="G250" s="41" t="s">
        <v>8033</v>
      </c>
      <c r="H250" s="41" t="s">
        <v>7315</v>
      </c>
      <c r="I250" s="41" t="s">
        <v>7302</v>
      </c>
      <c r="J250" s="41" t="s">
        <v>8034</v>
      </c>
      <c r="K250" s="41">
        <v>405</v>
      </c>
      <c r="L250" s="41">
        <v>13</v>
      </c>
      <c r="M250" s="55" t="s">
        <v>333</v>
      </c>
      <c r="N250" s="55"/>
      <c r="O250" s="41"/>
    </row>
    <row r="251" customHeight="1" spans="1:15">
      <c r="A251" s="41">
        <v>57017</v>
      </c>
      <c r="B251" s="41" t="s">
        <v>8035</v>
      </c>
      <c r="C251" s="41" t="s">
        <v>6994</v>
      </c>
      <c r="D251" s="41" t="s">
        <v>6995</v>
      </c>
      <c r="E251" s="41" t="s">
        <v>428</v>
      </c>
      <c r="F251" s="41" t="s">
        <v>429</v>
      </c>
      <c r="G251" s="41" t="s">
        <v>8036</v>
      </c>
      <c r="H251" s="41" t="s">
        <v>8037</v>
      </c>
      <c r="I251" s="41" t="s">
        <v>8014</v>
      </c>
      <c r="J251" s="41" t="s">
        <v>8038</v>
      </c>
      <c r="K251" s="41">
        <v>400</v>
      </c>
      <c r="L251" s="41">
        <v>14</v>
      </c>
      <c r="M251" s="55" t="s">
        <v>333</v>
      </c>
      <c r="N251" s="55"/>
      <c r="O251" s="41"/>
    </row>
    <row r="252" customHeight="1" spans="1:15">
      <c r="A252" s="41">
        <v>72116</v>
      </c>
      <c r="B252" s="41" t="s">
        <v>8039</v>
      </c>
      <c r="C252" s="41" t="s">
        <v>6994</v>
      </c>
      <c r="D252" s="41" t="s">
        <v>6995</v>
      </c>
      <c r="E252" s="41" t="s">
        <v>428</v>
      </c>
      <c r="F252" s="41" t="s">
        <v>429</v>
      </c>
      <c r="G252" s="41" t="s">
        <v>8040</v>
      </c>
      <c r="H252" s="41" t="s">
        <v>8041</v>
      </c>
      <c r="I252" s="41" t="s">
        <v>7302</v>
      </c>
      <c r="J252" s="41" t="s">
        <v>8042</v>
      </c>
      <c r="K252" s="41">
        <v>398.33</v>
      </c>
      <c r="L252" s="41">
        <v>15</v>
      </c>
      <c r="M252" s="55" t="s">
        <v>333</v>
      </c>
      <c r="N252" s="55"/>
      <c r="O252" s="41"/>
    </row>
    <row r="253" customHeight="1" spans="1:15">
      <c r="A253" s="41">
        <v>51730</v>
      </c>
      <c r="B253" s="41" t="s">
        <v>8043</v>
      </c>
      <c r="C253" s="41" t="s">
        <v>6994</v>
      </c>
      <c r="D253" s="41" t="s">
        <v>6995</v>
      </c>
      <c r="E253" s="41" t="s">
        <v>428</v>
      </c>
      <c r="F253" s="41" t="s">
        <v>429</v>
      </c>
      <c r="G253" s="41" t="s">
        <v>8044</v>
      </c>
      <c r="H253" s="41" t="s">
        <v>8045</v>
      </c>
      <c r="I253" s="41" t="s">
        <v>8046</v>
      </c>
      <c r="J253" s="41" t="s">
        <v>8047</v>
      </c>
      <c r="K253" s="41">
        <v>395</v>
      </c>
      <c r="L253" s="41">
        <v>16</v>
      </c>
      <c r="M253" s="55" t="s">
        <v>333</v>
      </c>
      <c r="N253" s="55"/>
      <c r="O253" s="41"/>
    </row>
    <row r="254" customHeight="1" spans="1:15">
      <c r="A254" s="41">
        <v>51691</v>
      </c>
      <c r="B254" s="41" t="s">
        <v>8048</v>
      </c>
      <c r="C254" s="41" t="s">
        <v>6994</v>
      </c>
      <c r="D254" s="41" t="s">
        <v>6995</v>
      </c>
      <c r="E254" s="41" t="s">
        <v>428</v>
      </c>
      <c r="F254" s="41" t="s">
        <v>429</v>
      </c>
      <c r="G254" s="41" t="s">
        <v>8049</v>
      </c>
      <c r="H254" s="41" t="s">
        <v>8050</v>
      </c>
      <c r="I254" s="41" t="s">
        <v>6998</v>
      </c>
      <c r="J254" s="41" t="s">
        <v>8051</v>
      </c>
      <c r="K254" s="41">
        <v>395</v>
      </c>
      <c r="L254" s="41">
        <v>17</v>
      </c>
      <c r="M254" s="55" t="s">
        <v>333</v>
      </c>
      <c r="N254" s="55"/>
      <c r="O254" s="41"/>
    </row>
    <row r="255" customHeight="1" spans="1:15">
      <c r="A255" s="41">
        <v>46738</v>
      </c>
      <c r="B255" s="41" t="s">
        <v>8052</v>
      </c>
      <c r="C255" s="41" t="s">
        <v>6994</v>
      </c>
      <c r="D255" s="41" t="s">
        <v>6995</v>
      </c>
      <c r="E255" s="41" t="s">
        <v>428</v>
      </c>
      <c r="F255" s="41" t="s">
        <v>429</v>
      </c>
      <c r="G255" s="41" t="s">
        <v>8053</v>
      </c>
      <c r="H255" s="41" t="s">
        <v>8054</v>
      </c>
      <c r="I255" s="41" t="s">
        <v>7990</v>
      </c>
      <c r="J255" s="41" t="s">
        <v>8055</v>
      </c>
      <c r="K255" s="41">
        <v>393.33</v>
      </c>
      <c r="L255" s="41">
        <v>18</v>
      </c>
      <c r="M255" s="55" t="s">
        <v>333</v>
      </c>
      <c r="N255" s="55"/>
      <c r="O255" s="41"/>
    </row>
    <row r="256" customHeight="1" spans="1:15">
      <c r="A256" s="41">
        <v>57931</v>
      </c>
      <c r="B256" s="41" t="s">
        <v>8056</v>
      </c>
      <c r="C256" s="41" t="s">
        <v>6994</v>
      </c>
      <c r="D256" s="41" t="s">
        <v>6995</v>
      </c>
      <c r="E256" s="41" t="s">
        <v>428</v>
      </c>
      <c r="F256" s="41" t="s">
        <v>429</v>
      </c>
      <c r="G256" s="41" t="s">
        <v>8057</v>
      </c>
      <c r="H256" s="41" t="s">
        <v>8058</v>
      </c>
      <c r="I256" s="41" t="s">
        <v>8059</v>
      </c>
      <c r="J256" s="41" t="s">
        <v>8060</v>
      </c>
      <c r="K256" s="41">
        <v>383.33</v>
      </c>
      <c r="L256" s="41">
        <v>19</v>
      </c>
      <c r="M256" s="55" t="s">
        <v>333</v>
      </c>
      <c r="N256" s="55"/>
      <c r="O256" s="41"/>
    </row>
    <row r="257" customHeight="1" spans="1:15">
      <c r="A257" s="41">
        <v>46903</v>
      </c>
      <c r="B257" s="41" t="s">
        <v>8061</v>
      </c>
      <c r="C257" s="41" t="s">
        <v>6994</v>
      </c>
      <c r="D257" s="41" t="s">
        <v>6995</v>
      </c>
      <c r="E257" s="41" t="s">
        <v>428</v>
      </c>
      <c r="F257" s="41" t="s">
        <v>429</v>
      </c>
      <c r="G257" s="41" t="s">
        <v>8062</v>
      </c>
      <c r="H257" s="41" t="s">
        <v>8063</v>
      </c>
      <c r="I257" s="41" t="s">
        <v>8009</v>
      </c>
      <c r="J257" s="41" t="s">
        <v>8064</v>
      </c>
      <c r="K257" s="41">
        <v>380</v>
      </c>
      <c r="L257" s="41">
        <v>20</v>
      </c>
      <c r="M257" s="55" t="s">
        <v>333</v>
      </c>
      <c r="N257" s="55"/>
      <c r="O257" s="41"/>
    </row>
    <row r="258" customHeight="1" spans="1:15">
      <c r="A258" s="41">
        <v>48475</v>
      </c>
      <c r="B258" s="41" t="s">
        <v>8065</v>
      </c>
      <c r="C258" s="41" t="s">
        <v>6994</v>
      </c>
      <c r="D258" s="41" t="s">
        <v>6995</v>
      </c>
      <c r="E258" s="41" t="s">
        <v>428</v>
      </c>
      <c r="F258" s="41" t="s">
        <v>429</v>
      </c>
      <c r="G258" s="41" t="s">
        <v>8066</v>
      </c>
      <c r="H258" s="41" t="s">
        <v>8067</v>
      </c>
      <c r="I258" s="41" t="s">
        <v>8068</v>
      </c>
      <c r="J258" s="41" t="s">
        <v>8069</v>
      </c>
      <c r="K258" s="41">
        <v>370</v>
      </c>
      <c r="L258" s="41">
        <v>21</v>
      </c>
      <c r="M258" s="55" t="s">
        <v>333</v>
      </c>
      <c r="N258" s="55"/>
      <c r="O258" s="41"/>
    </row>
    <row r="259" customHeight="1" spans="1:15">
      <c r="A259" s="41">
        <v>51848</v>
      </c>
      <c r="B259" s="41" t="s">
        <v>8070</v>
      </c>
      <c r="C259" s="41" t="s">
        <v>6994</v>
      </c>
      <c r="D259" s="41" t="s">
        <v>6995</v>
      </c>
      <c r="E259" s="41" t="s">
        <v>428</v>
      </c>
      <c r="F259" s="41" t="s">
        <v>429</v>
      </c>
      <c r="G259" s="41" t="s">
        <v>8071</v>
      </c>
      <c r="H259" s="41" t="s">
        <v>8072</v>
      </c>
      <c r="I259" s="41" t="s">
        <v>8073</v>
      </c>
      <c r="J259" s="41" t="s">
        <v>8074</v>
      </c>
      <c r="K259" s="41">
        <v>365</v>
      </c>
      <c r="L259" s="41">
        <v>22</v>
      </c>
      <c r="M259" s="55" t="s">
        <v>333</v>
      </c>
      <c r="N259" s="55"/>
      <c r="O259" s="41"/>
    </row>
    <row r="260" customHeight="1" spans="1:15">
      <c r="A260" s="41">
        <v>49360</v>
      </c>
      <c r="B260" s="41" t="s">
        <v>8075</v>
      </c>
      <c r="C260" s="41" t="s">
        <v>6994</v>
      </c>
      <c r="D260" s="41" t="s">
        <v>6995</v>
      </c>
      <c r="E260" s="41" t="s">
        <v>428</v>
      </c>
      <c r="F260" s="41" t="s">
        <v>429</v>
      </c>
      <c r="G260" s="41" t="s">
        <v>8076</v>
      </c>
      <c r="H260" s="41" t="s">
        <v>8077</v>
      </c>
      <c r="I260" s="41" t="s">
        <v>8078</v>
      </c>
      <c r="J260" s="41" t="s">
        <v>8079</v>
      </c>
      <c r="K260" s="41">
        <v>361.67</v>
      </c>
      <c r="L260" s="41">
        <v>23</v>
      </c>
      <c r="M260" s="55" t="s">
        <v>333</v>
      </c>
      <c r="N260" s="55"/>
      <c r="O260" s="41"/>
    </row>
    <row r="261" customHeight="1" spans="1:15">
      <c r="A261" s="41">
        <v>51731</v>
      </c>
      <c r="B261" s="41" t="s">
        <v>8080</v>
      </c>
      <c r="C261" s="41" t="s">
        <v>6994</v>
      </c>
      <c r="D261" s="41" t="s">
        <v>6995</v>
      </c>
      <c r="E261" s="41" t="s">
        <v>428</v>
      </c>
      <c r="F261" s="41" t="s">
        <v>429</v>
      </c>
      <c r="G261" s="41" t="s">
        <v>8081</v>
      </c>
      <c r="H261" s="41" t="s">
        <v>7706</v>
      </c>
      <c r="I261" s="41" t="s">
        <v>7707</v>
      </c>
      <c r="J261" s="41" t="s">
        <v>8082</v>
      </c>
      <c r="K261" s="41">
        <v>361.67</v>
      </c>
      <c r="L261" s="41">
        <v>24</v>
      </c>
      <c r="M261" s="55" t="s">
        <v>333</v>
      </c>
      <c r="N261" s="55"/>
      <c r="O261" s="41"/>
    </row>
    <row r="262" customHeight="1" spans="1:15">
      <c r="A262" s="41">
        <v>51759</v>
      </c>
      <c r="B262" s="41" t="s">
        <v>8083</v>
      </c>
      <c r="C262" s="41" t="s">
        <v>6994</v>
      </c>
      <c r="D262" s="41" t="s">
        <v>6995</v>
      </c>
      <c r="E262" s="41" t="s">
        <v>428</v>
      </c>
      <c r="F262" s="41" t="s">
        <v>429</v>
      </c>
      <c r="G262" s="41" t="s">
        <v>8084</v>
      </c>
      <c r="H262" s="41" t="s">
        <v>7706</v>
      </c>
      <c r="I262" s="41" t="s">
        <v>7707</v>
      </c>
      <c r="J262" s="41" t="s">
        <v>8085</v>
      </c>
      <c r="K262" s="41">
        <v>361.67</v>
      </c>
      <c r="L262" s="41">
        <v>25</v>
      </c>
      <c r="M262" s="55" t="s">
        <v>333</v>
      </c>
      <c r="N262" s="55"/>
      <c r="O262" s="41"/>
    </row>
    <row r="263" customHeight="1" spans="1:15">
      <c r="A263" s="41">
        <v>46915</v>
      </c>
      <c r="B263" s="41" t="s">
        <v>8086</v>
      </c>
      <c r="C263" s="41" t="s">
        <v>6994</v>
      </c>
      <c r="D263" s="41" t="s">
        <v>6995</v>
      </c>
      <c r="E263" s="41" t="s">
        <v>428</v>
      </c>
      <c r="F263" s="41" t="s">
        <v>429</v>
      </c>
      <c r="G263" s="41" t="s">
        <v>8087</v>
      </c>
      <c r="H263" s="41" t="s">
        <v>8088</v>
      </c>
      <c r="I263" s="41" t="s">
        <v>8009</v>
      </c>
      <c r="J263" s="41" t="s">
        <v>8089</v>
      </c>
      <c r="K263" s="41">
        <v>358.33</v>
      </c>
      <c r="L263" s="41">
        <v>26</v>
      </c>
      <c r="M263" s="55" t="s">
        <v>333</v>
      </c>
      <c r="N263" s="55"/>
      <c r="O263" s="41"/>
    </row>
    <row r="264" customHeight="1" spans="1:15">
      <c r="A264" s="41">
        <v>46692</v>
      </c>
      <c r="B264" s="41" t="s">
        <v>8090</v>
      </c>
      <c r="C264" s="41" t="s">
        <v>6994</v>
      </c>
      <c r="D264" s="41" t="s">
        <v>6995</v>
      </c>
      <c r="E264" s="41" t="s">
        <v>428</v>
      </c>
      <c r="F264" s="41" t="s">
        <v>429</v>
      </c>
      <c r="G264" s="41" t="s">
        <v>8091</v>
      </c>
      <c r="H264" s="41" t="s">
        <v>8092</v>
      </c>
      <c r="I264" s="41" t="s">
        <v>8093</v>
      </c>
      <c r="J264" s="41" t="s">
        <v>8094</v>
      </c>
      <c r="K264" s="41">
        <v>356.67</v>
      </c>
      <c r="L264" s="41">
        <v>27</v>
      </c>
      <c r="M264" s="55" t="s">
        <v>333</v>
      </c>
      <c r="N264" s="55"/>
      <c r="O264" s="41"/>
    </row>
    <row r="265" customHeight="1" spans="1:15">
      <c r="A265" s="41">
        <v>51545</v>
      </c>
      <c r="B265" s="41" t="s">
        <v>8095</v>
      </c>
      <c r="C265" s="41" t="s">
        <v>6994</v>
      </c>
      <c r="D265" s="41" t="s">
        <v>6995</v>
      </c>
      <c r="E265" s="41" t="s">
        <v>428</v>
      </c>
      <c r="F265" s="41" t="s">
        <v>429</v>
      </c>
      <c r="G265" s="41" t="s">
        <v>8096</v>
      </c>
      <c r="H265" s="41" t="s">
        <v>7554</v>
      </c>
      <c r="I265" s="41" t="s">
        <v>7555</v>
      </c>
      <c r="J265" s="41" t="s">
        <v>8097</v>
      </c>
      <c r="K265" s="41">
        <v>356.67</v>
      </c>
      <c r="L265" s="41">
        <v>28</v>
      </c>
      <c r="M265" s="55" t="s">
        <v>333</v>
      </c>
      <c r="N265" s="55"/>
      <c r="O265" s="41"/>
    </row>
    <row r="266" customHeight="1" spans="1:15">
      <c r="A266" s="41">
        <v>72125</v>
      </c>
      <c r="B266" s="41" t="s">
        <v>8098</v>
      </c>
      <c r="C266" s="41" t="s">
        <v>6994</v>
      </c>
      <c r="D266" s="41" t="s">
        <v>6995</v>
      </c>
      <c r="E266" s="41" t="s">
        <v>428</v>
      </c>
      <c r="F266" s="41" t="s">
        <v>429</v>
      </c>
      <c r="G266" s="41" t="s">
        <v>8099</v>
      </c>
      <c r="H266" s="41" t="s">
        <v>7315</v>
      </c>
      <c r="I266" s="41" t="s">
        <v>7302</v>
      </c>
      <c r="J266" s="41" t="s">
        <v>8100</v>
      </c>
      <c r="K266" s="41">
        <v>355</v>
      </c>
      <c r="L266" s="41">
        <v>29</v>
      </c>
      <c r="M266" s="55" t="s">
        <v>333</v>
      </c>
      <c r="N266" s="55"/>
      <c r="O266" s="41"/>
    </row>
    <row r="267" customHeight="1" spans="1:15">
      <c r="A267" s="41">
        <v>57036</v>
      </c>
      <c r="B267" s="41" t="s">
        <v>8101</v>
      </c>
      <c r="C267" s="41" t="s">
        <v>6994</v>
      </c>
      <c r="D267" s="41" t="s">
        <v>6995</v>
      </c>
      <c r="E267" s="41" t="s">
        <v>428</v>
      </c>
      <c r="F267" s="41" t="s">
        <v>429</v>
      </c>
      <c r="G267" s="41" t="s">
        <v>8102</v>
      </c>
      <c r="H267" s="41" t="s">
        <v>8103</v>
      </c>
      <c r="I267" s="41" t="s">
        <v>8104</v>
      </c>
      <c r="J267" s="41" t="s">
        <v>8105</v>
      </c>
      <c r="K267" s="41">
        <v>355</v>
      </c>
      <c r="L267" s="41">
        <v>30</v>
      </c>
      <c r="M267" s="55" t="s">
        <v>333</v>
      </c>
      <c r="N267" s="55"/>
      <c r="O267" s="41"/>
    </row>
    <row r="268" customHeight="1" spans="1:15">
      <c r="A268" s="41">
        <v>46673</v>
      </c>
      <c r="B268" s="41" t="s">
        <v>8106</v>
      </c>
      <c r="C268" s="41" t="s">
        <v>6994</v>
      </c>
      <c r="D268" s="41" t="s">
        <v>6995</v>
      </c>
      <c r="E268" s="41" t="s">
        <v>428</v>
      </c>
      <c r="F268" s="41" t="s">
        <v>429</v>
      </c>
      <c r="G268" s="41" t="s">
        <v>8107</v>
      </c>
      <c r="H268" s="41" t="s">
        <v>8108</v>
      </c>
      <c r="I268" s="41" t="s">
        <v>8093</v>
      </c>
      <c r="J268" s="41" t="s">
        <v>8109</v>
      </c>
      <c r="K268" s="41">
        <v>355</v>
      </c>
      <c r="L268" s="41">
        <v>31</v>
      </c>
      <c r="M268" s="55" t="s">
        <v>368</v>
      </c>
      <c r="N268" s="55"/>
      <c r="O268" s="41"/>
    </row>
    <row r="269" customHeight="1" spans="1:15">
      <c r="A269" s="41">
        <v>46747</v>
      </c>
      <c r="B269" s="41" t="s">
        <v>8110</v>
      </c>
      <c r="C269" s="41" t="s">
        <v>6994</v>
      </c>
      <c r="D269" s="41" t="s">
        <v>6995</v>
      </c>
      <c r="E269" s="41" t="s">
        <v>428</v>
      </c>
      <c r="F269" s="41" t="s">
        <v>429</v>
      </c>
      <c r="G269" s="41" t="s">
        <v>8111</v>
      </c>
      <c r="H269" s="41" t="s">
        <v>8112</v>
      </c>
      <c r="I269" s="41" t="s">
        <v>8113</v>
      </c>
      <c r="J269" s="41" t="s">
        <v>8114</v>
      </c>
      <c r="K269" s="41">
        <v>353.33</v>
      </c>
      <c r="L269" s="41">
        <v>32</v>
      </c>
      <c r="M269" s="55" t="s">
        <v>368</v>
      </c>
      <c r="N269" s="55"/>
      <c r="O269" s="41"/>
    </row>
    <row r="270" customHeight="1" spans="1:15">
      <c r="A270" s="41">
        <v>46688</v>
      </c>
      <c r="B270" s="41" t="s">
        <v>8115</v>
      </c>
      <c r="C270" s="41" t="s">
        <v>6994</v>
      </c>
      <c r="D270" s="41" t="s">
        <v>6995</v>
      </c>
      <c r="E270" s="41" t="s">
        <v>428</v>
      </c>
      <c r="F270" s="41" t="s">
        <v>429</v>
      </c>
      <c r="G270" s="41" t="s">
        <v>8116</v>
      </c>
      <c r="H270" s="41" t="s">
        <v>8117</v>
      </c>
      <c r="I270" s="41" t="s">
        <v>8093</v>
      </c>
      <c r="J270" s="41" t="s">
        <v>8118</v>
      </c>
      <c r="K270" s="41">
        <v>341.67</v>
      </c>
      <c r="L270" s="41">
        <v>33</v>
      </c>
      <c r="M270" s="55" t="s">
        <v>368</v>
      </c>
      <c r="N270" s="55"/>
      <c r="O270" s="41"/>
    </row>
    <row r="271" customHeight="1" spans="1:15">
      <c r="A271" s="41">
        <v>51773</v>
      </c>
      <c r="B271" s="41" t="s">
        <v>8119</v>
      </c>
      <c r="C271" s="41" t="s">
        <v>6994</v>
      </c>
      <c r="D271" s="41" t="s">
        <v>6995</v>
      </c>
      <c r="E271" s="41" t="s">
        <v>428</v>
      </c>
      <c r="F271" s="41" t="s">
        <v>429</v>
      </c>
      <c r="G271" s="41" t="s">
        <v>8120</v>
      </c>
      <c r="H271" s="41" t="s">
        <v>7690</v>
      </c>
      <c r="I271" s="41" t="s">
        <v>7691</v>
      </c>
      <c r="J271" s="41" t="s">
        <v>8121</v>
      </c>
      <c r="K271" s="41">
        <v>338.33</v>
      </c>
      <c r="L271" s="41">
        <v>34</v>
      </c>
      <c r="M271" s="55" t="s">
        <v>368</v>
      </c>
      <c r="N271" s="55"/>
      <c r="O271" s="41"/>
    </row>
    <row r="272" customHeight="1" spans="1:15">
      <c r="A272" s="41">
        <v>51694</v>
      </c>
      <c r="B272" s="41" t="s">
        <v>8122</v>
      </c>
      <c r="C272" s="41" t="s">
        <v>6994</v>
      </c>
      <c r="D272" s="41" t="s">
        <v>6995</v>
      </c>
      <c r="E272" s="41" t="s">
        <v>428</v>
      </c>
      <c r="F272" s="41" t="s">
        <v>429</v>
      </c>
      <c r="G272" s="41" t="s">
        <v>8123</v>
      </c>
      <c r="H272" s="41" t="s">
        <v>8124</v>
      </c>
      <c r="I272" s="41" t="s">
        <v>8125</v>
      </c>
      <c r="J272" s="41" t="s">
        <v>8126</v>
      </c>
      <c r="K272" s="41">
        <v>331.67</v>
      </c>
      <c r="L272" s="41">
        <v>35</v>
      </c>
      <c r="M272" s="55" t="s">
        <v>368</v>
      </c>
      <c r="N272" s="55"/>
      <c r="O272" s="41"/>
    </row>
    <row r="273" customHeight="1" spans="1:15">
      <c r="A273" s="41">
        <v>49632</v>
      </c>
      <c r="B273" s="41" t="s">
        <v>8127</v>
      </c>
      <c r="C273" s="41" t="s">
        <v>6994</v>
      </c>
      <c r="D273" s="41" t="s">
        <v>6995</v>
      </c>
      <c r="E273" s="41" t="s">
        <v>428</v>
      </c>
      <c r="F273" s="41" t="s">
        <v>429</v>
      </c>
      <c r="G273" s="41" t="s">
        <v>8128</v>
      </c>
      <c r="H273" s="41" t="s">
        <v>8129</v>
      </c>
      <c r="I273" s="41" t="s">
        <v>8130</v>
      </c>
      <c r="J273" s="41" t="s">
        <v>8131</v>
      </c>
      <c r="K273" s="41">
        <v>318.33</v>
      </c>
      <c r="L273" s="41">
        <v>36</v>
      </c>
      <c r="M273" s="55" t="s">
        <v>368</v>
      </c>
      <c r="N273" s="55"/>
      <c r="O273" s="41"/>
    </row>
    <row r="274" customHeight="1" spans="1:15">
      <c r="A274" s="41">
        <v>59304</v>
      </c>
      <c r="B274" s="41" t="s">
        <v>8132</v>
      </c>
      <c r="C274" s="41" t="s">
        <v>6994</v>
      </c>
      <c r="D274" s="41" t="s">
        <v>6995</v>
      </c>
      <c r="E274" s="41" t="s">
        <v>428</v>
      </c>
      <c r="F274" s="41" t="s">
        <v>429</v>
      </c>
      <c r="G274" s="41" t="s">
        <v>8133</v>
      </c>
      <c r="H274" s="41" t="s">
        <v>8134</v>
      </c>
      <c r="I274" s="41" t="s">
        <v>7135</v>
      </c>
      <c r="J274" s="41" t="s">
        <v>8135</v>
      </c>
      <c r="K274" s="41">
        <v>315</v>
      </c>
      <c r="L274" s="41">
        <v>37</v>
      </c>
      <c r="M274" s="55" t="s">
        <v>368</v>
      </c>
      <c r="N274" s="55"/>
      <c r="O274" s="41"/>
    </row>
    <row r="275" customHeight="1" spans="1:15">
      <c r="A275" s="41">
        <v>46848</v>
      </c>
      <c r="B275" s="41" t="s">
        <v>8136</v>
      </c>
      <c r="C275" s="41" t="s">
        <v>6994</v>
      </c>
      <c r="D275" s="41" t="s">
        <v>6995</v>
      </c>
      <c r="E275" s="41" t="s">
        <v>428</v>
      </c>
      <c r="F275" s="41" t="s">
        <v>429</v>
      </c>
      <c r="G275" s="41" t="s">
        <v>8137</v>
      </c>
      <c r="H275" s="41" t="s">
        <v>8138</v>
      </c>
      <c r="I275" s="41" t="s">
        <v>7374</v>
      </c>
      <c r="J275" s="41" t="s">
        <v>8139</v>
      </c>
      <c r="K275" s="41">
        <v>315</v>
      </c>
      <c r="L275" s="41">
        <v>38</v>
      </c>
      <c r="M275" s="55" t="s">
        <v>368</v>
      </c>
      <c r="N275" s="55"/>
      <c r="O275" s="41"/>
    </row>
    <row r="276" customHeight="1" spans="1:15">
      <c r="A276" s="41">
        <v>51804</v>
      </c>
      <c r="B276" s="41" t="s">
        <v>8140</v>
      </c>
      <c r="C276" s="41" t="s">
        <v>6994</v>
      </c>
      <c r="D276" s="41" t="s">
        <v>6995</v>
      </c>
      <c r="E276" s="41" t="s">
        <v>428</v>
      </c>
      <c r="F276" s="41" t="s">
        <v>429</v>
      </c>
      <c r="G276" s="41" t="s">
        <v>8141</v>
      </c>
      <c r="H276" s="41" t="s">
        <v>7538</v>
      </c>
      <c r="I276" s="41" t="s">
        <v>7539</v>
      </c>
      <c r="J276" s="41" t="s">
        <v>8142</v>
      </c>
      <c r="K276" s="41">
        <v>311.67</v>
      </c>
      <c r="L276" s="41">
        <v>39</v>
      </c>
      <c r="M276" s="55" t="s">
        <v>368</v>
      </c>
      <c r="N276" s="55"/>
      <c r="O276" s="41"/>
    </row>
    <row r="277" customHeight="1" spans="1:15">
      <c r="A277" s="41">
        <v>49292</v>
      </c>
      <c r="B277" s="41" t="s">
        <v>8143</v>
      </c>
      <c r="C277" s="41" t="s">
        <v>6994</v>
      </c>
      <c r="D277" s="41" t="s">
        <v>6995</v>
      </c>
      <c r="E277" s="41" t="s">
        <v>428</v>
      </c>
      <c r="F277" s="41" t="s">
        <v>429</v>
      </c>
      <c r="G277" s="41" t="s">
        <v>8144</v>
      </c>
      <c r="H277" s="41" t="s">
        <v>8145</v>
      </c>
      <c r="I277" s="41" t="s">
        <v>7130</v>
      </c>
      <c r="J277" s="41" t="s">
        <v>8146</v>
      </c>
      <c r="K277" s="41">
        <v>308.33</v>
      </c>
      <c r="L277" s="41">
        <v>40</v>
      </c>
      <c r="M277" s="55" t="s">
        <v>368</v>
      </c>
      <c r="N277" s="55"/>
      <c r="O277" s="41"/>
    </row>
    <row r="278" customHeight="1" spans="1:15">
      <c r="A278" s="41">
        <v>51692</v>
      </c>
      <c r="B278" s="41" t="s">
        <v>8147</v>
      </c>
      <c r="C278" s="41" t="s">
        <v>6994</v>
      </c>
      <c r="D278" s="41" t="s">
        <v>6995</v>
      </c>
      <c r="E278" s="41" t="s">
        <v>428</v>
      </c>
      <c r="F278" s="41" t="s">
        <v>429</v>
      </c>
      <c r="G278" s="41" t="s">
        <v>8148</v>
      </c>
      <c r="H278" s="41" t="s">
        <v>8149</v>
      </c>
      <c r="I278" s="41" t="s">
        <v>8150</v>
      </c>
      <c r="J278" s="41" t="s">
        <v>8151</v>
      </c>
      <c r="K278" s="41">
        <v>308.33</v>
      </c>
      <c r="L278" s="41">
        <v>41</v>
      </c>
      <c r="M278" s="55" t="s">
        <v>368</v>
      </c>
      <c r="N278" s="55"/>
      <c r="O278" s="41"/>
    </row>
    <row r="279" customHeight="1" spans="1:15">
      <c r="A279" s="41">
        <v>57966</v>
      </c>
      <c r="B279" s="41" t="s">
        <v>8152</v>
      </c>
      <c r="C279" s="41" t="s">
        <v>6994</v>
      </c>
      <c r="D279" s="41" t="s">
        <v>6995</v>
      </c>
      <c r="E279" s="41" t="s">
        <v>428</v>
      </c>
      <c r="F279" s="41" t="s">
        <v>429</v>
      </c>
      <c r="G279" s="41" t="s">
        <v>8153</v>
      </c>
      <c r="H279" s="41" t="s">
        <v>8154</v>
      </c>
      <c r="I279" s="41" t="s">
        <v>8059</v>
      </c>
      <c r="J279" s="41" t="s">
        <v>8155</v>
      </c>
      <c r="K279" s="41">
        <v>306.67</v>
      </c>
      <c r="L279" s="41">
        <v>42</v>
      </c>
      <c r="M279" s="55" t="s">
        <v>368</v>
      </c>
      <c r="N279" s="55"/>
      <c r="O279" s="41"/>
    </row>
    <row r="280" customHeight="1" spans="1:15">
      <c r="A280" s="41">
        <v>51764</v>
      </c>
      <c r="B280" s="41" t="s">
        <v>8156</v>
      </c>
      <c r="C280" s="41" t="s">
        <v>6994</v>
      </c>
      <c r="D280" s="41" t="s">
        <v>6995</v>
      </c>
      <c r="E280" s="41" t="s">
        <v>428</v>
      </c>
      <c r="F280" s="41" t="s">
        <v>429</v>
      </c>
      <c r="G280" s="41" t="s">
        <v>8157</v>
      </c>
      <c r="H280" s="41" t="s">
        <v>8158</v>
      </c>
      <c r="I280" s="41" t="s">
        <v>8159</v>
      </c>
      <c r="J280" s="41" t="s">
        <v>8160</v>
      </c>
      <c r="K280" s="41">
        <v>306.67</v>
      </c>
      <c r="L280" s="41">
        <v>43</v>
      </c>
      <c r="M280" s="55" t="s">
        <v>368</v>
      </c>
      <c r="N280" s="55"/>
      <c r="O280" s="41"/>
    </row>
    <row r="281" customHeight="1" spans="1:15">
      <c r="A281" s="41">
        <v>51528</v>
      </c>
      <c r="B281" s="41" t="s">
        <v>8161</v>
      </c>
      <c r="C281" s="41" t="s">
        <v>6994</v>
      </c>
      <c r="D281" s="41" t="s">
        <v>6995</v>
      </c>
      <c r="E281" s="41" t="s">
        <v>428</v>
      </c>
      <c r="F281" s="41" t="s">
        <v>429</v>
      </c>
      <c r="G281" s="41" t="s">
        <v>8162</v>
      </c>
      <c r="H281" s="41" t="s">
        <v>7762</v>
      </c>
      <c r="I281" s="41" t="s">
        <v>7763</v>
      </c>
      <c r="J281" s="41" t="s">
        <v>8163</v>
      </c>
      <c r="K281" s="41">
        <v>305</v>
      </c>
      <c r="L281" s="41">
        <v>44</v>
      </c>
      <c r="M281" s="55" t="s">
        <v>368</v>
      </c>
      <c r="N281" s="55"/>
      <c r="O281" s="41"/>
    </row>
    <row r="282" customHeight="1" spans="1:15">
      <c r="A282" s="41">
        <v>57972</v>
      </c>
      <c r="B282" s="41" t="s">
        <v>8164</v>
      </c>
      <c r="C282" s="41" t="s">
        <v>6994</v>
      </c>
      <c r="D282" s="41" t="s">
        <v>6995</v>
      </c>
      <c r="E282" s="41" t="s">
        <v>428</v>
      </c>
      <c r="F282" s="41" t="s">
        <v>429</v>
      </c>
      <c r="G282" s="41" t="s">
        <v>8165</v>
      </c>
      <c r="H282" s="41" t="s">
        <v>8166</v>
      </c>
      <c r="I282" s="41" t="s">
        <v>8059</v>
      </c>
      <c r="J282" s="41" t="s">
        <v>8167</v>
      </c>
      <c r="K282" s="41">
        <v>298.33</v>
      </c>
      <c r="L282" s="41">
        <v>45</v>
      </c>
      <c r="M282" s="55" t="s">
        <v>368</v>
      </c>
      <c r="N282" s="55"/>
      <c r="O282" s="41"/>
    </row>
    <row r="283" customHeight="1" spans="1:15">
      <c r="A283" s="41">
        <v>54827</v>
      </c>
      <c r="B283" s="41" t="s">
        <v>8168</v>
      </c>
      <c r="C283" s="41" t="s">
        <v>6994</v>
      </c>
      <c r="D283" s="41" t="s">
        <v>6995</v>
      </c>
      <c r="E283" s="41" t="s">
        <v>428</v>
      </c>
      <c r="F283" s="41" t="s">
        <v>429</v>
      </c>
      <c r="G283" s="41" t="s">
        <v>8169</v>
      </c>
      <c r="H283" s="41" t="s">
        <v>8170</v>
      </c>
      <c r="I283" s="41" t="s">
        <v>8171</v>
      </c>
      <c r="J283" s="41" t="s">
        <v>8172</v>
      </c>
      <c r="K283" s="41">
        <v>293.33</v>
      </c>
      <c r="L283" s="41">
        <v>46</v>
      </c>
      <c r="M283" s="55" t="s">
        <v>368</v>
      </c>
      <c r="N283" s="55"/>
      <c r="O283" s="41"/>
    </row>
    <row r="284" customHeight="1" spans="1:15">
      <c r="A284" s="41">
        <v>51665</v>
      </c>
      <c r="B284" s="41" t="s">
        <v>8173</v>
      </c>
      <c r="C284" s="41" t="s">
        <v>6994</v>
      </c>
      <c r="D284" s="41" t="s">
        <v>6995</v>
      </c>
      <c r="E284" s="41" t="s">
        <v>428</v>
      </c>
      <c r="F284" s="41" t="s">
        <v>429</v>
      </c>
      <c r="G284" s="41" t="s">
        <v>8174</v>
      </c>
      <c r="H284" s="41" t="s">
        <v>8175</v>
      </c>
      <c r="I284" s="41" t="s">
        <v>8176</v>
      </c>
      <c r="J284" s="41" t="s">
        <v>8177</v>
      </c>
      <c r="K284" s="41">
        <v>276.67</v>
      </c>
      <c r="L284" s="41">
        <v>47</v>
      </c>
      <c r="M284" s="55" t="s">
        <v>368</v>
      </c>
      <c r="N284" s="55"/>
      <c r="O284" s="41"/>
    </row>
    <row r="285" customHeight="1" spans="1:15">
      <c r="A285" s="41">
        <v>51765</v>
      </c>
      <c r="B285" s="41" t="s">
        <v>8178</v>
      </c>
      <c r="C285" s="41" t="s">
        <v>6994</v>
      </c>
      <c r="D285" s="41" t="s">
        <v>6995</v>
      </c>
      <c r="E285" s="41" t="s">
        <v>428</v>
      </c>
      <c r="F285" s="41" t="s">
        <v>429</v>
      </c>
      <c r="G285" s="41" t="s">
        <v>8179</v>
      </c>
      <c r="H285" s="41" t="s">
        <v>8180</v>
      </c>
      <c r="I285" s="41" t="s">
        <v>8181</v>
      </c>
      <c r="J285" s="41" t="s">
        <v>8182</v>
      </c>
      <c r="K285" s="41">
        <v>263.33</v>
      </c>
      <c r="L285" s="41">
        <v>48</v>
      </c>
      <c r="M285" s="55" t="s">
        <v>368</v>
      </c>
      <c r="N285" s="55"/>
      <c r="O285" s="41"/>
    </row>
    <row r="286" customHeight="1" spans="1:15">
      <c r="A286" s="41">
        <v>57041</v>
      </c>
      <c r="B286" s="41" t="s">
        <v>8183</v>
      </c>
      <c r="C286" s="41" t="s">
        <v>6994</v>
      </c>
      <c r="D286" s="41" t="s">
        <v>6995</v>
      </c>
      <c r="E286" s="41" t="s">
        <v>428</v>
      </c>
      <c r="F286" s="41" t="s">
        <v>429</v>
      </c>
      <c r="G286" s="41" t="s">
        <v>8184</v>
      </c>
      <c r="H286" s="41" t="s">
        <v>8185</v>
      </c>
      <c r="I286" s="41" t="s">
        <v>8186</v>
      </c>
      <c r="J286" s="41" t="s">
        <v>8187</v>
      </c>
      <c r="K286" s="41">
        <v>258.33</v>
      </c>
      <c r="L286" s="41">
        <v>49</v>
      </c>
      <c r="M286" s="55" t="s">
        <v>368</v>
      </c>
      <c r="N286" s="55"/>
      <c r="O286" s="41"/>
    </row>
    <row r="287" customHeight="1" spans="1:15">
      <c r="A287" s="41">
        <v>49076</v>
      </c>
      <c r="B287" s="41" t="s">
        <v>8188</v>
      </c>
      <c r="C287" s="41" t="s">
        <v>6994</v>
      </c>
      <c r="D287" s="41" t="s">
        <v>6995</v>
      </c>
      <c r="E287" s="41" t="s">
        <v>428</v>
      </c>
      <c r="F287" s="41" t="s">
        <v>429</v>
      </c>
      <c r="G287" s="41" t="s">
        <v>8189</v>
      </c>
      <c r="H287" s="41" t="s">
        <v>8190</v>
      </c>
      <c r="I287" s="41" t="s">
        <v>8191</v>
      </c>
      <c r="J287" s="41" t="s">
        <v>8192</v>
      </c>
      <c r="K287" s="41">
        <v>245</v>
      </c>
      <c r="L287" s="41">
        <v>50</v>
      </c>
      <c r="M287" s="55" t="s">
        <v>368</v>
      </c>
      <c r="N287" s="55"/>
      <c r="O287" s="41"/>
    </row>
    <row r="288" customHeight="1" spans="1:15">
      <c r="A288" s="41">
        <v>57978</v>
      </c>
      <c r="B288" s="41" t="s">
        <v>8193</v>
      </c>
      <c r="C288" s="41" t="s">
        <v>6994</v>
      </c>
      <c r="D288" s="41" t="s">
        <v>6995</v>
      </c>
      <c r="E288" s="41" t="s">
        <v>428</v>
      </c>
      <c r="F288" s="41" t="s">
        <v>429</v>
      </c>
      <c r="G288" s="41" t="s">
        <v>8194</v>
      </c>
      <c r="H288" s="41" t="s">
        <v>8195</v>
      </c>
      <c r="I288" s="41" t="s">
        <v>8059</v>
      </c>
      <c r="J288" s="41" t="s">
        <v>8196</v>
      </c>
      <c r="K288" s="41">
        <v>230</v>
      </c>
      <c r="L288" s="41">
        <v>51</v>
      </c>
      <c r="M288" s="55" t="s">
        <v>368</v>
      </c>
      <c r="N288" s="55"/>
      <c r="O288" s="41"/>
    </row>
    <row r="289" customHeight="1" spans="1:15">
      <c r="A289" s="41">
        <v>56195</v>
      </c>
      <c r="B289" s="41" t="s">
        <v>8197</v>
      </c>
      <c r="C289" s="41" t="s">
        <v>6994</v>
      </c>
      <c r="D289" s="41" t="s">
        <v>6995</v>
      </c>
      <c r="E289" s="41" t="s">
        <v>428</v>
      </c>
      <c r="F289" s="41" t="s">
        <v>429</v>
      </c>
      <c r="G289" s="41" t="s">
        <v>8198</v>
      </c>
      <c r="H289" s="41" t="s">
        <v>3868</v>
      </c>
      <c r="I289" s="41" t="s">
        <v>3869</v>
      </c>
      <c r="J289" s="41" t="s">
        <v>8199</v>
      </c>
      <c r="K289" s="41">
        <v>178.33</v>
      </c>
      <c r="L289" s="41">
        <v>52</v>
      </c>
      <c r="M289" s="55" t="s">
        <v>368</v>
      </c>
      <c r="N289" s="55"/>
      <c r="O289" s="41"/>
    </row>
    <row r="290" customHeight="1" spans="1:15">
      <c r="A290" s="41">
        <v>72206</v>
      </c>
      <c r="B290" s="41" t="s">
        <v>8200</v>
      </c>
      <c r="C290" s="41" t="s">
        <v>6994</v>
      </c>
      <c r="D290" s="41" t="s">
        <v>6995</v>
      </c>
      <c r="E290" s="41" t="s">
        <v>428</v>
      </c>
      <c r="F290" s="41" t="s">
        <v>429</v>
      </c>
      <c r="G290" s="41" t="s">
        <v>8201</v>
      </c>
      <c r="H290" s="41" t="s">
        <v>8202</v>
      </c>
      <c r="I290" s="41" t="s">
        <v>7263</v>
      </c>
      <c r="J290" s="41" t="s">
        <v>8203</v>
      </c>
      <c r="K290" s="41">
        <v>175</v>
      </c>
      <c r="L290" s="41">
        <v>53</v>
      </c>
      <c r="M290" s="55" t="s">
        <v>368</v>
      </c>
      <c r="N290" s="55"/>
      <c r="O290" s="41"/>
    </row>
    <row r="291" customHeight="1" spans="1:15">
      <c r="A291" s="41">
        <v>72222</v>
      </c>
      <c r="B291" s="41" t="s">
        <v>8204</v>
      </c>
      <c r="C291" s="41" t="s">
        <v>6994</v>
      </c>
      <c r="D291" s="41" t="s">
        <v>6995</v>
      </c>
      <c r="E291" s="41" t="s">
        <v>428</v>
      </c>
      <c r="F291" s="41" t="s">
        <v>429</v>
      </c>
      <c r="G291" s="41" t="s">
        <v>8205</v>
      </c>
      <c r="H291" s="41" t="s">
        <v>8206</v>
      </c>
      <c r="I291" s="41" t="s">
        <v>7514</v>
      </c>
      <c r="J291" s="41" t="s">
        <v>8207</v>
      </c>
      <c r="K291" s="41">
        <v>173.33</v>
      </c>
      <c r="L291" s="41">
        <v>54</v>
      </c>
      <c r="M291" s="55" t="s">
        <v>368</v>
      </c>
      <c r="N291" s="55"/>
      <c r="O291" s="41"/>
    </row>
    <row r="292" customHeight="1" spans="1:15">
      <c r="A292" s="41">
        <v>72218</v>
      </c>
      <c r="B292" s="41" t="s">
        <v>8208</v>
      </c>
      <c r="C292" s="41" t="s">
        <v>6994</v>
      </c>
      <c r="D292" s="41" t="s">
        <v>6995</v>
      </c>
      <c r="E292" s="41" t="s">
        <v>428</v>
      </c>
      <c r="F292" s="41" t="s">
        <v>429</v>
      </c>
      <c r="G292" s="41" t="s">
        <v>8209</v>
      </c>
      <c r="H292" s="41" t="s">
        <v>8206</v>
      </c>
      <c r="I292" s="41" t="s">
        <v>7263</v>
      </c>
      <c r="J292" s="41" t="s">
        <v>8210</v>
      </c>
      <c r="K292" s="41">
        <v>170</v>
      </c>
      <c r="L292" s="41">
        <v>55</v>
      </c>
      <c r="M292" s="55" t="s">
        <v>368</v>
      </c>
      <c r="N292" s="55"/>
      <c r="O292" s="41"/>
    </row>
    <row r="293" customHeight="1" spans="1:15">
      <c r="A293" s="41">
        <v>72220</v>
      </c>
      <c r="B293" s="41" t="s">
        <v>8211</v>
      </c>
      <c r="C293" s="41" t="s">
        <v>6994</v>
      </c>
      <c r="D293" s="41" t="s">
        <v>6995</v>
      </c>
      <c r="E293" s="41" t="s">
        <v>428</v>
      </c>
      <c r="F293" s="41" t="s">
        <v>429</v>
      </c>
      <c r="G293" s="41" t="s">
        <v>8212</v>
      </c>
      <c r="H293" s="41" t="s">
        <v>8206</v>
      </c>
      <c r="I293" s="41" t="s">
        <v>7263</v>
      </c>
      <c r="J293" s="41" t="s">
        <v>8213</v>
      </c>
      <c r="K293" s="41">
        <v>168.33</v>
      </c>
      <c r="L293" s="41">
        <v>56</v>
      </c>
      <c r="M293" s="55" t="s">
        <v>368</v>
      </c>
      <c r="N293" s="55"/>
      <c r="O293" s="41"/>
    </row>
    <row r="294" customHeight="1" spans="1:15">
      <c r="A294" s="41">
        <v>72227</v>
      </c>
      <c r="B294" s="41" t="s">
        <v>8214</v>
      </c>
      <c r="C294" s="41" t="s">
        <v>6994</v>
      </c>
      <c r="D294" s="41" t="s">
        <v>6995</v>
      </c>
      <c r="E294" s="41" t="s">
        <v>428</v>
      </c>
      <c r="F294" s="41" t="s">
        <v>429</v>
      </c>
      <c r="G294" s="41" t="s">
        <v>8215</v>
      </c>
      <c r="H294" s="41" t="s">
        <v>8206</v>
      </c>
      <c r="I294" s="41" t="s">
        <v>7514</v>
      </c>
      <c r="J294" s="41" t="s">
        <v>8216</v>
      </c>
      <c r="K294" s="41">
        <v>165</v>
      </c>
      <c r="L294" s="41">
        <v>57</v>
      </c>
      <c r="M294" s="55" t="s">
        <v>368</v>
      </c>
      <c r="N294" s="55"/>
      <c r="O294" s="41"/>
    </row>
    <row r="295" customHeight="1" spans="1:15">
      <c r="A295" s="41">
        <v>72213</v>
      </c>
      <c r="B295" s="41" t="s">
        <v>8217</v>
      </c>
      <c r="C295" s="41" t="s">
        <v>6994</v>
      </c>
      <c r="D295" s="41" t="s">
        <v>6995</v>
      </c>
      <c r="E295" s="41" t="s">
        <v>428</v>
      </c>
      <c r="F295" s="41" t="s">
        <v>429</v>
      </c>
      <c r="G295" s="41" t="s">
        <v>8218</v>
      </c>
      <c r="H295" s="41" t="s">
        <v>8219</v>
      </c>
      <c r="I295" s="41" t="s">
        <v>7263</v>
      </c>
      <c r="J295" s="41" t="s">
        <v>8220</v>
      </c>
      <c r="K295" s="41">
        <v>160</v>
      </c>
      <c r="L295" s="41">
        <v>58</v>
      </c>
      <c r="M295" s="55" t="s">
        <v>368</v>
      </c>
      <c r="N295" s="55"/>
      <c r="O295" s="41"/>
    </row>
    <row r="296" customHeight="1" spans="1:15">
      <c r="A296" s="41">
        <v>72113</v>
      </c>
      <c r="B296" s="41" t="s">
        <v>8221</v>
      </c>
      <c r="C296" s="41" t="s">
        <v>6994</v>
      </c>
      <c r="D296" s="41" t="s">
        <v>6995</v>
      </c>
      <c r="E296" s="41" t="s">
        <v>428</v>
      </c>
      <c r="F296" s="41" t="s">
        <v>429</v>
      </c>
      <c r="G296" s="41" t="s">
        <v>8222</v>
      </c>
      <c r="H296" s="41" t="s">
        <v>8041</v>
      </c>
      <c r="I296" s="41" t="s">
        <v>7302</v>
      </c>
      <c r="J296" s="41" t="s">
        <v>8223</v>
      </c>
      <c r="K296" s="41">
        <v>155</v>
      </c>
      <c r="L296" s="41">
        <v>59</v>
      </c>
      <c r="M296" s="55" t="s">
        <v>368</v>
      </c>
      <c r="N296" s="55"/>
      <c r="O296" s="41"/>
    </row>
    <row r="297" customHeight="1" spans="1:15">
      <c r="A297" s="41" t="s">
        <v>8224</v>
      </c>
      <c r="B297" s="41"/>
      <c r="C297" s="41"/>
      <c r="D297" s="41"/>
      <c r="E297" s="41"/>
      <c r="F297" s="41"/>
      <c r="G297" s="41"/>
      <c r="H297" s="41"/>
      <c r="I297" s="41"/>
      <c r="J297" s="41"/>
      <c r="K297" s="41"/>
      <c r="L297" s="41"/>
      <c r="M297" s="55"/>
      <c r="N297" s="55"/>
      <c r="O297" s="41"/>
    </row>
    <row r="298" customHeight="1" spans="1:15">
      <c r="A298" s="41">
        <v>60758</v>
      </c>
      <c r="B298" s="41" t="s">
        <v>8225</v>
      </c>
      <c r="C298" s="41" t="s">
        <v>6994</v>
      </c>
      <c r="D298" s="41" t="s">
        <v>6995</v>
      </c>
      <c r="E298" s="41" t="s">
        <v>428</v>
      </c>
      <c r="F298" s="41" t="s">
        <v>429</v>
      </c>
      <c r="G298" s="41" t="s">
        <v>8226</v>
      </c>
      <c r="H298" s="41" t="s">
        <v>8227</v>
      </c>
      <c r="I298" s="41" t="s">
        <v>8228</v>
      </c>
      <c r="J298" s="41" t="s">
        <v>8229</v>
      </c>
      <c r="K298" s="41">
        <v>363.33</v>
      </c>
      <c r="L298" s="41" t="s">
        <v>7000</v>
      </c>
      <c r="M298" s="78" t="s">
        <v>298</v>
      </c>
      <c r="N298" s="55" t="s">
        <v>299</v>
      </c>
      <c r="O298" s="41">
        <v>495</v>
      </c>
    </row>
    <row r="299" customHeight="1" spans="1:15">
      <c r="A299" s="41">
        <v>52994</v>
      </c>
      <c r="B299" s="41" t="s">
        <v>8230</v>
      </c>
      <c r="C299" s="41" t="s">
        <v>6994</v>
      </c>
      <c r="D299" s="41" t="s">
        <v>6995</v>
      </c>
      <c r="E299" s="41" t="s">
        <v>428</v>
      </c>
      <c r="F299" s="41" t="s">
        <v>429</v>
      </c>
      <c r="G299" s="41" t="s">
        <v>8231</v>
      </c>
      <c r="H299" s="41" t="s">
        <v>8232</v>
      </c>
      <c r="I299" s="41" t="s">
        <v>8233</v>
      </c>
      <c r="J299" s="41" t="s">
        <v>8234</v>
      </c>
      <c r="K299" s="41">
        <v>356.67</v>
      </c>
      <c r="L299" s="41" t="s">
        <v>7000</v>
      </c>
      <c r="M299" s="78" t="s">
        <v>298</v>
      </c>
      <c r="N299" s="55" t="s">
        <v>299</v>
      </c>
      <c r="O299" s="41">
        <v>495</v>
      </c>
    </row>
    <row r="300" customHeight="1" spans="1:15">
      <c r="A300" s="41">
        <v>58899</v>
      </c>
      <c r="B300" s="41" t="s">
        <v>8235</v>
      </c>
      <c r="C300" s="41" t="s">
        <v>6994</v>
      </c>
      <c r="D300" s="41" t="s">
        <v>6995</v>
      </c>
      <c r="E300" s="41" t="s">
        <v>428</v>
      </c>
      <c r="F300" s="41" t="s">
        <v>429</v>
      </c>
      <c r="G300" s="41" t="s">
        <v>8236</v>
      </c>
      <c r="H300" s="41" t="s">
        <v>8237</v>
      </c>
      <c r="I300" s="41" t="s">
        <v>8238</v>
      </c>
      <c r="J300" s="41" t="s">
        <v>8239</v>
      </c>
      <c r="K300" s="41">
        <v>433.33</v>
      </c>
      <c r="L300" s="41" t="s">
        <v>7010</v>
      </c>
      <c r="M300" s="78" t="s">
        <v>311</v>
      </c>
      <c r="N300" s="55" t="s">
        <v>299</v>
      </c>
      <c r="O300" s="41">
        <v>485</v>
      </c>
    </row>
    <row r="301" customHeight="1" spans="1:15">
      <c r="A301" s="41">
        <v>60899</v>
      </c>
      <c r="B301" s="41" t="s">
        <v>8240</v>
      </c>
      <c r="C301" s="41" t="s">
        <v>6994</v>
      </c>
      <c r="D301" s="41" t="s">
        <v>6995</v>
      </c>
      <c r="E301" s="41" t="s">
        <v>428</v>
      </c>
      <c r="F301" s="41" t="s">
        <v>429</v>
      </c>
      <c r="G301" s="41" t="s">
        <v>8241</v>
      </c>
      <c r="H301" s="41" t="s">
        <v>8242</v>
      </c>
      <c r="I301" s="41" t="s">
        <v>8228</v>
      </c>
      <c r="J301" s="41" t="s">
        <v>8243</v>
      </c>
      <c r="K301" s="41">
        <v>416.67</v>
      </c>
      <c r="L301" s="41" t="s">
        <v>7010</v>
      </c>
      <c r="M301" s="78" t="s">
        <v>311</v>
      </c>
      <c r="N301" s="55" t="s">
        <v>299</v>
      </c>
      <c r="O301" s="41">
        <v>485</v>
      </c>
    </row>
    <row r="302" customHeight="1" spans="1:15">
      <c r="A302" s="41">
        <v>58301</v>
      </c>
      <c r="B302" s="41" t="s">
        <v>8244</v>
      </c>
      <c r="C302" s="41" t="s">
        <v>6994</v>
      </c>
      <c r="D302" s="41" t="s">
        <v>6995</v>
      </c>
      <c r="E302" s="41" t="s">
        <v>428</v>
      </c>
      <c r="F302" s="41" t="s">
        <v>429</v>
      </c>
      <c r="G302" s="41" t="s">
        <v>8245</v>
      </c>
      <c r="H302" s="41" t="s">
        <v>8246</v>
      </c>
      <c r="I302" s="41" t="s">
        <v>7014</v>
      </c>
      <c r="J302" s="41" t="s">
        <v>8247</v>
      </c>
      <c r="K302" s="41">
        <v>406.67</v>
      </c>
      <c r="L302" s="41" t="s">
        <v>7021</v>
      </c>
      <c r="M302" s="78" t="s">
        <v>322</v>
      </c>
      <c r="N302" s="55" t="s">
        <v>299</v>
      </c>
      <c r="O302" s="41">
        <v>430</v>
      </c>
    </row>
    <row r="303" customHeight="1" spans="1:15">
      <c r="A303" s="41">
        <v>51996</v>
      </c>
      <c r="B303" s="41" t="s">
        <v>8248</v>
      </c>
      <c r="C303" s="41" t="s">
        <v>6994</v>
      </c>
      <c r="D303" s="41" t="s">
        <v>6995</v>
      </c>
      <c r="E303" s="41" t="s">
        <v>428</v>
      </c>
      <c r="F303" s="41" t="s">
        <v>429</v>
      </c>
      <c r="G303" s="41" t="s">
        <v>8249</v>
      </c>
      <c r="H303" s="41" t="s">
        <v>8232</v>
      </c>
      <c r="I303" s="41" t="s">
        <v>8233</v>
      </c>
      <c r="J303" s="41" t="s">
        <v>8250</v>
      </c>
      <c r="K303" s="41">
        <v>400</v>
      </c>
      <c r="L303" s="41" t="s">
        <v>7021</v>
      </c>
      <c r="M303" s="78" t="s">
        <v>322</v>
      </c>
      <c r="N303" s="55" t="s">
        <v>299</v>
      </c>
      <c r="O303" s="41">
        <v>430</v>
      </c>
    </row>
    <row r="304" customHeight="1" spans="1:15">
      <c r="A304" s="41">
        <v>58744</v>
      </c>
      <c r="B304" s="41" t="s">
        <v>8251</v>
      </c>
      <c r="C304" s="41" t="s">
        <v>6994</v>
      </c>
      <c r="D304" s="41" t="s">
        <v>6995</v>
      </c>
      <c r="E304" s="41" t="s">
        <v>428</v>
      </c>
      <c r="F304" s="41" t="s">
        <v>429</v>
      </c>
      <c r="G304" s="41" t="s">
        <v>8252</v>
      </c>
      <c r="H304" s="41" t="s">
        <v>8253</v>
      </c>
      <c r="I304" s="41" t="s">
        <v>8254</v>
      </c>
      <c r="J304" s="41" t="s">
        <v>8255</v>
      </c>
      <c r="K304" s="41">
        <v>378.33</v>
      </c>
      <c r="L304" s="41">
        <v>7</v>
      </c>
      <c r="M304" s="55" t="s">
        <v>642</v>
      </c>
      <c r="N304" s="55" t="s">
        <v>299</v>
      </c>
      <c r="O304" s="41"/>
    </row>
    <row r="305" customHeight="1" spans="1:15">
      <c r="A305" s="41">
        <v>60913</v>
      </c>
      <c r="B305" s="41" t="s">
        <v>8256</v>
      </c>
      <c r="C305" s="41" t="s">
        <v>6994</v>
      </c>
      <c r="D305" s="41" t="s">
        <v>6995</v>
      </c>
      <c r="E305" s="41" t="s">
        <v>428</v>
      </c>
      <c r="F305" s="41" t="s">
        <v>429</v>
      </c>
      <c r="G305" s="41" t="s">
        <v>8257</v>
      </c>
      <c r="H305" s="41" t="s">
        <v>8258</v>
      </c>
      <c r="I305" s="41" t="s">
        <v>8228</v>
      </c>
      <c r="J305" s="41" t="s">
        <v>8259</v>
      </c>
      <c r="K305" s="41">
        <v>371.67</v>
      </c>
      <c r="L305" s="41">
        <v>8</v>
      </c>
      <c r="M305" s="55" t="s">
        <v>642</v>
      </c>
      <c r="N305" s="55" t="s">
        <v>299</v>
      </c>
      <c r="O305" s="41"/>
    </row>
    <row r="306" customHeight="1" spans="1:15">
      <c r="A306" s="41">
        <v>58123</v>
      </c>
      <c r="B306" s="41" t="s">
        <v>8260</v>
      </c>
      <c r="C306" s="41" t="s">
        <v>6994</v>
      </c>
      <c r="D306" s="41" t="s">
        <v>6995</v>
      </c>
      <c r="E306" s="41" t="s">
        <v>428</v>
      </c>
      <c r="F306" s="41" t="s">
        <v>429</v>
      </c>
      <c r="G306" s="41" t="s">
        <v>8261</v>
      </c>
      <c r="H306" s="41" t="s">
        <v>8262</v>
      </c>
      <c r="I306" s="41" t="s">
        <v>7014</v>
      </c>
      <c r="J306" s="41" t="s">
        <v>8263</v>
      </c>
      <c r="K306" s="41">
        <v>351.67</v>
      </c>
      <c r="L306" s="41">
        <v>9</v>
      </c>
      <c r="M306" s="55" t="s">
        <v>642</v>
      </c>
      <c r="N306" s="55" t="s">
        <v>299</v>
      </c>
      <c r="O306" s="41"/>
    </row>
    <row r="307" customHeight="1" spans="1:15">
      <c r="A307" s="41">
        <v>60943</v>
      </c>
      <c r="B307" s="41" t="s">
        <v>8264</v>
      </c>
      <c r="C307" s="41" t="s">
        <v>6994</v>
      </c>
      <c r="D307" s="41" t="s">
        <v>6995</v>
      </c>
      <c r="E307" s="41" t="s">
        <v>428</v>
      </c>
      <c r="F307" s="41" t="s">
        <v>429</v>
      </c>
      <c r="G307" s="41" t="s">
        <v>8265</v>
      </c>
      <c r="H307" s="41" t="s">
        <v>7258</v>
      </c>
      <c r="I307" s="41" t="s">
        <v>8266</v>
      </c>
      <c r="J307" s="41" t="s">
        <v>8267</v>
      </c>
      <c r="K307" s="41">
        <v>346.67</v>
      </c>
      <c r="L307" s="41">
        <v>10</v>
      </c>
      <c r="M307" s="55" t="s">
        <v>333</v>
      </c>
      <c r="N307" s="55"/>
      <c r="O307" s="41"/>
    </row>
    <row r="308" customHeight="1" spans="1:15">
      <c r="A308" s="41">
        <v>55120</v>
      </c>
      <c r="B308" s="41" t="s">
        <v>8268</v>
      </c>
      <c r="C308" s="41" t="s">
        <v>6994</v>
      </c>
      <c r="D308" s="41" t="s">
        <v>6995</v>
      </c>
      <c r="E308" s="41" t="s">
        <v>428</v>
      </c>
      <c r="F308" s="41" t="s">
        <v>429</v>
      </c>
      <c r="G308" s="41" t="s">
        <v>8269</v>
      </c>
      <c r="H308" s="41" t="s">
        <v>8270</v>
      </c>
      <c r="I308" s="41" t="s">
        <v>8271</v>
      </c>
      <c r="J308" s="41" t="s">
        <v>8272</v>
      </c>
      <c r="K308" s="41">
        <v>338.33</v>
      </c>
      <c r="L308" s="41">
        <v>11</v>
      </c>
      <c r="M308" s="55" t="s">
        <v>333</v>
      </c>
      <c r="N308" s="55"/>
      <c r="O308" s="41"/>
    </row>
    <row r="309" customHeight="1" spans="1:15">
      <c r="A309" s="41">
        <v>58848</v>
      </c>
      <c r="B309" s="41" t="s">
        <v>8273</v>
      </c>
      <c r="C309" s="41" t="s">
        <v>6994</v>
      </c>
      <c r="D309" s="41" t="s">
        <v>6995</v>
      </c>
      <c r="E309" s="41" t="s">
        <v>428</v>
      </c>
      <c r="F309" s="41" t="s">
        <v>429</v>
      </c>
      <c r="G309" s="41" t="s">
        <v>8274</v>
      </c>
      <c r="H309" s="41" t="s">
        <v>8275</v>
      </c>
      <c r="I309" s="41" t="s">
        <v>7455</v>
      </c>
      <c r="J309" s="41" t="s">
        <v>8276</v>
      </c>
      <c r="K309" s="41">
        <v>336.67</v>
      </c>
      <c r="L309" s="41">
        <v>12</v>
      </c>
      <c r="M309" s="55" t="s">
        <v>333</v>
      </c>
      <c r="N309" s="55"/>
      <c r="O309" s="41"/>
    </row>
    <row r="310" customHeight="1" spans="1:15">
      <c r="A310" s="41">
        <v>58617</v>
      </c>
      <c r="B310" s="41" t="s">
        <v>8277</v>
      </c>
      <c r="C310" s="41" t="s">
        <v>6994</v>
      </c>
      <c r="D310" s="41" t="s">
        <v>6995</v>
      </c>
      <c r="E310" s="41" t="s">
        <v>428</v>
      </c>
      <c r="F310" s="41" t="s">
        <v>429</v>
      </c>
      <c r="G310" s="41" t="s">
        <v>8278</v>
      </c>
      <c r="H310" s="41" t="s">
        <v>8279</v>
      </c>
      <c r="I310" s="41" t="s">
        <v>7455</v>
      </c>
      <c r="J310" s="41" t="s">
        <v>8280</v>
      </c>
      <c r="K310" s="41">
        <v>325</v>
      </c>
      <c r="L310" s="41">
        <v>13</v>
      </c>
      <c r="M310" s="55" t="s">
        <v>333</v>
      </c>
      <c r="N310" s="55"/>
      <c r="O310" s="41"/>
    </row>
    <row r="311" customHeight="1" spans="1:15">
      <c r="A311" s="41">
        <v>59136</v>
      </c>
      <c r="B311" s="41" t="s">
        <v>8281</v>
      </c>
      <c r="C311" s="41" t="s">
        <v>6994</v>
      </c>
      <c r="D311" s="41" t="s">
        <v>6995</v>
      </c>
      <c r="E311" s="41" t="s">
        <v>428</v>
      </c>
      <c r="F311" s="41" t="s">
        <v>429</v>
      </c>
      <c r="G311" s="41" t="s">
        <v>8282</v>
      </c>
      <c r="H311" s="41" t="s">
        <v>8283</v>
      </c>
      <c r="I311" s="41" t="s">
        <v>7079</v>
      </c>
      <c r="J311" s="41" t="s">
        <v>8284</v>
      </c>
      <c r="K311" s="41">
        <v>323.33</v>
      </c>
      <c r="L311" s="41">
        <v>14</v>
      </c>
      <c r="M311" s="55" t="s">
        <v>333</v>
      </c>
      <c r="N311" s="55"/>
      <c r="O311" s="41"/>
    </row>
    <row r="312" customHeight="1" spans="1:15">
      <c r="A312" s="41">
        <v>57979</v>
      </c>
      <c r="B312" s="41" t="s">
        <v>8285</v>
      </c>
      <c r="C312" s="41" t="s">
        <v>6994</v>
      </c>
      <c r="D312" s="41" t="s">
        <v>6995</v>
      </c>
      <c r="E312" s="41" t="s">
        <v>428</v>
      </c>
      <c r="F312" s="41" t="s">
        <v>429</v>
      </c>
      <c r="G312" s="41" t="s">
        <v>8286</v>
      </c>
      <c r="H312" s="41" t="s">
        <v>8287</v>
      </c>
      <c r="I312" s="41" t="s">
        <v>8288</v>
      </c>
      <c r="J312" s="41" t="s">
        <v>8289</v>
      </c>
      <c r="K312" s="41">
        <v>313.33</v>
      </c>
      <c r="L312" s="41">
        <v>15</v>
      </c>
      <c r="M312" s="55" t="s">
        <v>333</v>
      </c>
      <c r="N312" s="55"/>
      <c r="O312" s="41"/>
    </row>
    <row r="313" customHeight="1" spans="1:15">
      <c r="A313" s="41">
        <v>59161</v>
      </c>
      <c r="B313" s="41" t="s">
        <v>8290</v>
      </c>
      <c r="C313" s="41" t="s">
        <v>6994</v>
      </c>
      <c r="D313" s="41" t="s">
        <v>6995</v>
      </c>
      <c r="E313" s="41" t="s">
        <v>428</v>
      </c>
      <c r="F313" s="41" t="s">
        <v>429</v>
      </c>
      <c r="G313" s="41" t="s">
        <v>8291</v>
      </c>
      <c r="H313" s="41" t="s">
        <v>8292</v>
      </c>
      <c r="I313" s="41" t="s">
        <v>7079</v>
      </c>
      <c r="J313" s="41" t="s">
        <v>8293</v>
      </c>
      <c r="K313" s="41">
        <v>311.67</v>
      </c>
      <c r="L313" s="41">
        <v>16</v>
      </c>
      <c r="M313" s="55" t="s">
        <v>333</v>
      </c>
      <c r="N313" s="55"/>
      <c r="O313" s="41"/>
    </row>
    <row r="314" customHeight="1" spans="1:15">
      <c r="A314" s="41">
        <v>58739</v>
      </c>
      <c r="B314" s="41" t="s">
        <v>8294</v>
      </c>
      <c r="C314" s="41" t="s">
        <v>6994</v>
      </c>
      <c r="D314" s="41" t="s">
        <v>6995</v>
      </c>
      <c r="E314" s="41" t="s">
        <v>428</v>
      </c>
      <c r="F314" s="41" t="s">
        <v>429</v>
      </c>
      <c r="G314" s="41" t="s">
        <v>8295</v>
      </c>
      <c r="H314" s="41" t="s">
        <v>8296</v>
      </c>
      <c r="I314" s="41" t="s">
        <v>7455</v>
      </c>
      <c r="J314" s="41" t="s">
        <v>8297</v>
      </c>
      <c r="K314" s="41">
        <v>310</v>
      </c>
      <c r="L314" s="41">
        <v>17</v>
      </c>
      <c r="M314" s="55" t="s">
        <v>333</v>
      </c>
      <c r="N314" s="55"/>
      <c r="O314" s="41"/>
    </row>
    <row r="315" customHeight="1" spans="1:15">
      <c r="A315" s="41">
        <v>59148</v>
      </c>
      <c r="B315" s="41" t="s">
        <v>8298</v>
      </c>
      <c r="C315" s="41" t="s">
        <v>6994</v>
      </c>
      <c r="D315" s="41" t="s">
        <v>6995</v>
      </c>
      <c r="E315" s="41" t="s">
        <v>428</v>
      </c>
      <c r="F315" s="41" t="s">
        <v>429</v>
      </c>
      <c r="G315" s="41" t="s">
        <v>8299</v>
      </c>
      <c r="H315" s="41" t="s">
        <v>8300</v>
      </c>
      <c r="I315" s="41" t="s">
        <v>7079</v>
      </c>
      <c r="J315" s="41" t="s">
        <v>8301</v>
      </c>
      <c r="K315" s="41">
        <v>305</v>
      </c>
      <c r="L315" s="41">
        <v>18</v>
      </c>
      <c r="M315" s="55" t="s">
        <v>333</v>
      </c>
      <c r="N315" s="55"/>
      <c r="O315" s="41"/>
    </row>
    <row r="316" customHeight="1" spans="1:15">
      <c r="A316" s="41">
        <v>58754</v>
      </c>
      <c r="B316" s="41" t="s">
        <v>8302</v>
      </c>
      <c r="C316" s="41" t="s">
        <v>6994</v>
      </c>
      <c r="D316" s="41" t="s">
        <v>6995</v>
      </c>
      <c r="E316" s="41" t="s">
        <v>428</v>
      </c>
      <c r="F316" s="41" t="s">
        <v>429</v>
      </c>
      <c r="G316" s="41" t="s">
        <v>8303</v>
      </c>
      <c r="H316" s="41" t="s">
        <v>8304</v>
      </c>
      <c r="I316" s="41" t="s">
        <v>7455</v>
      </c>
      <c r="J316" s="41" t="s">
        <v>8305</v>
      </c>
      <c r="K316" s="41">
        <v>300</v>
      </c>
      <c r="L316" s="41">
        <v>19</v>
      </c>
      <c r="M316" s="55" t="s">
        <v>333</v>
      </c>
      <c r="N316" s="55"/>
      <c r="O316" s="41"/>
    </row>
    <row r="317" customHeight="1" spans="1:15">
      <c r="A317" s="41">
        <v>58784</v>
      </c>
      <c r="B317" s="41" t="s">
        <v>8306</v>
      </c>
      <c r="C317" s="41" t="s">
        <v>6994</v>
      </c>
      <c r="D317" s="41" t="s">
        <v>6995</v>
      </c>
      <c r="E317" s="41" t="s">
        <v>428</v>
      </c>
      <c r="F317" s="41" t="s">
        <v>429</v>
      </c>
      <c r="G317" s="41" t="s">
        <v>8307</v>
      </c>
      <c r="H317" s="41" t="s">
        <v>8308</v>
      </c>
      <c r="I317" s="41" t="s">
        <v>8309</v>
      </c>
      <c r="J317" s="41" t="s">
        <v>8310</v>
      </c>
      <c r="K317" s="41">
        <v>296.67</v>
      </c>
      <c r="L317" s="41">
        <v>20</v>
      </c>
      <c r="M317" s="55" t="s">
        <v>333</v>
      </c>
      <c r="N317" s="55"/>
      <c r="O317" s="41"/>
    </row>
    <row r="318" customHeight="1" spans="1:15">
      <c r="A318" s="41">
        <v>58694</v>
      </c>
      <c r="B318" s="41" t="s">
        <v>8311</v>
      </c>
      <c r="C318" s="41" t="s">
        <v>6994</v>
      </c>
      <c r="D318" s="41" t="s">
        <v>6995</v>
      </c>
      <c r="E318" s="41" t="s">
        <v>428</v>
      </c>
      <c r="F318" s="41" t="s">
        <v>429</v>
      </c>
      <c r="G318" s="41" t="s">
        <v>8312</v>
      </c>
      <c r="H318" s="41" t="s">
        <v>8313</v>
      </c>
      <c r="I318" s="41" t="s">
        <v>7455</v>
      </c>
      <c r="J318" s="41" t="s">
        <v>8314</v>
      </c>
      <c r="K318" s="41">
        <v>296.67</v>
      </c>
      <c r="L318" s="41">
        <v>21</v>
      </c>
      <c r="M318" s="55" t="s">
        <v>333</v>
      </c>
      <c r="N318" s="55"/>
      <c r="O318" s="41"/>
    </row>
    <row r="319" customHeight="1" spans="1:15">
      <c r="A319" s="41">
        <v>56451</v>
      </c>
      <c r="B319" s="41" t="s">
        <v>8315</v>
      </c>
      <c r="C319" s="41" t="s">
        <v>6994</v>
      </c>
      <c r="D319" s="41" t="s">
        <v>6995</v>
      </c>
      <c r="E319" s="41" t="s">
        <v>428</v>
      </c>
      <c r="F319" s="41" t="s">
        <v>429</v>
      </c>
      <c r="G319" s="41" t="s">
        <v>8316</v>
      </c>
      <c r="H319" s="41" t="s">
        <v>8317</v>
      </c>
      <c r="I319" s="41" t="s">
        <v>8318</v>
      </c>
      <c r="J319" s="41" t="s">
        <v>8319</v>
      </c>
      <c r="K319" s="41">
        <v>291.67</v>
      </c>
      <c r="L319" s="41">
        <v>22</v>
      </c>
      <c r="M319" s="55" t="s">
        <v>333</v>
      </c>
      <c r="N319" s="55"/>
      <c r="O319" s="41"/>
    </row>
    <row r="320" customHeight="1" spans="1:15">
      <c r="A320" s="41">
        <v>49690</v>
      </c>
      <c r="B320" s="41" t="s">
        <v>8320</v>
      </c>
      <c r="C320" s="41" t="s">
        <v>6994</v>
      </c>
      <c r="D320" s="41" t="s">
        <v>6995</v>
      </c>
      <c r="E320" s="41" t="s">
        <v>428</v>
      </c>
      <c r="F320" s="41" t="s">
        <v>429</v>
      </c>
      <c r="G320" s="41" t="s">
        <v>8321</v>
      </c>
      <c r="H320" s="41" t="s">
        <v>8322</v>
      </c>
      <c r="I320" s="41" t="s">
        <v>7320</v>
      </c>
      <c r="J320" s="41" t="s">
        <v>8323</v>
      </c>
      <c r="K320" s="41">
        <v>290</v>
      </c>
      <c r="L320" s="41">
        <v>23</v>
      </c>
      <c r="M320" s="55" t="s">
        <v>333</v>
      </c>
      <c r="N320" s="55"/>
      <c r="O320" s="41"/>
    </row>
    <row r="321" customHeight="1" spans="1:15">
      <c r="A321" s="41">
        <v>58716</v>
      </c>
      <c r="B321" s="41" t="s">
        <v>8324</v>
      </c>
      <c r="C321" s="41" t="s">
        <v>6994</v>
      </c>
      <c r="D321" s="41" t="s">
        <v>6995</v>
      </c>
      <c r="E321" s="41" t="s">
        <v>428</v>
      </c>
      <c r="F321" s="41" t="s">
        <v>429</v>
      </c>
      <c r="G321" s="41" t="s">
        <v>8325</v>
      </c>
      <c r="H321" s="41" t="s">
        <v>8326</v>
      </c>
      <c r="I321" s="41" t="s">
        <v>7455</v>
      </c>
      <c r="J321" s="41" t="s">
        <v>8327</v>
      </c>
      <c r="K321" s="41">
        <v>290</v>
      </c>
      <c r="L321" s="41">
        <v>24</v>
      </c>
      <c r="M321" s="55" t="s">
        <v>333</v>
      </c>
      <c r="N321" s="55"/>
      <c r="O321" s="41"/>
    </row>
    <row r="322" customHeight="1" spans="1:15">
      <c r="A322" s="41">
        <v>55047</v>
      </c>
      <c r="B322" s="41" t="s">
        <v>8328</v>
      </c>
      <c r="C322" s="41" t="s">
        <v>6994</v>
      </c>
      <c r="D322" s="41" t="s">
        <v>6995</v>
      </c>
      <c r="E322" s="41" t="s">
        <v>428</v>
      </c>
      <c r="F322" s="41" t="s">
        <v>429</v>
      </c>
      <c r="G322" s="41" t="s">
        <v>8329</v>
      </c>
      <c r="H322" s="41" t="s">
        <v>8270</v>
      </c>
      <c r="I322" s="41" t="s">
        <v>8330</v>
      </c>
      <c r="J322" s="41" t="s">
        <v>8331</v>
      </c>
      <c r="K322" s="41">
        <v>285</v>
      </c>
      <c r="L322" s="41">
        <v>25</v>
      </c>
      <c r="M322" s="55" t="s">
        <v>333</v>
      </c>
      <c r="N322" s="55"/>
      <c r="O322" s="41"/>
    </row>
    <row r="323" customHeight="1" spans="1:15">
      <c r="A323" s="41">
        <v>58829</v>
      </c>
      <c r="B323" s="41" t="s">
        <v>8332</v>
      </c>
      <c r="C323" s="41" t="s">
        <v>6994</v>
      </c>
      <c r="D323" s="41" t="s">
        <v>6995</v>
      </c>
      <c r="E323" s="41" t="s">
        <v>428</v>
      </c>
      <c r="F323" s="41" t="s">
        <v>429</v>
      </c>
      <c r="G323" s="41" t="s">
        <v>8333</v>
      </c>
      <c r="H323" s="41" t="s">
        <v>8334</v>
      </c>
      <c r="I323" s="41" t="s">
        <v>7455</v>
      </c>
      <c r="J323" s="41" t="s">
        <v>8335</v>
      </c>
      <c r="K323" s="41">
        <v>283.33</v>
      </c>
      <c r="L323" s="41">
        <v>26</v>
      </c>
      <c r="M323" s="55" t="s">
        <v>333</v>
      </c>
      <c r="N323" s="55"/>
      <c r="O323" s="41"/>
    </row>
    <row r="324" customHeight="1" spans="1:15">
      <c r="A324" s="41">
        <v>55093</v>
      </c>
      <c r="B324" s="41" t="s">
        <v>8336</v>
      </c>
      <c r="C324" s="41" t="s">
        <v>6994</v>
      </c>
      <c r="D324" s="41" t="s">
        <v>6995</v>
      </c>
      <c r="E324" s="41" t="s">
        <v>428</v>
      </c>
      <c r="F324" s="41" t="s">
        <v>429</v>
      </c>
      <c r="G324" s="41" t="s">
        <v>8337</v>
      </c>
      <c r="H324" s="41" t="s">
        <v>8270</v>
      </c>
      <c r="I324" s="41" t="s">
        <v>8338</v>
      </c>
      <c r="J324" s="41" t="s">
        <v>8339</v>
      </c>
      <c r="K324" s="41">
        <v>281.67</v>
      </c>
      <c r="L324" s="41">
        <v>27</v>
      </c>
      <c r="M324" s="55" t="s">
        <v>333</v>
      </c>
      <c r="N324" s="55"/>
      <c r="O324" s="41"/>
    </row>
    <row r="325" customHeight="1" spans="1:15">
      <c r="A325" s="41">
        <v>58783</v>
      </c>
      <c r="B325" s="41" t="s">
        <v>8340</v>
      </c>
      <c r="C325" s="41" t="s">
        <v>6994</v>
      </c>
      <c r="D325" s="41" t="s">
        <v>6995</v>
      </c>
      <c r="E325" s="41" t="s">
        <v>428</v>
      </c>
      <c r="F325" s="41" t="s">
        <v>429</v>
      </c>
      <c r="G325" s="41" t="s">
        <v>8341</v>
      </c>
      <c r="H325" s="41" t="s">
        <v>8342</v>
      </c>
      <c r="I325" s="41" t="s">
        <v>7455</v>
      </c>
      <c r="J325" s="41" t="s">
        <v>8343</v>
      </c>
      <c r="K325" s="41">
        <v>281.67</v>
      </c>
      <c r="L325" s="41">
        <v>28</v>
      </c>
      <c r="M325" s="55" t="s">
        <v>333</v>
      </c>
      <c r="N325" s="55"/>
      <c r="O325" s="41"/>
    </row>
    <row r="326" customHeight="1" spans="1:15">
      <c r="A326" s="41">
        <v>51160</v>
      </c>
      <c r="B326" s="41" t="s">
        <v>8344</v>
      </c>
      <c r="C326" s="41" t="s">
        <v>6994</v>
      </c>
      <c r="D326" s="41" t="s">
        <v>6995</v>
      </c>
      <c r="E326" s="41" t="s">
        <v>428</v>
      </c>
      <c r="F326" s="41" t="s">
        <v>429</v>
      </c>
      <c r="G326" s="41" t="s">
        <v>8345</v>
      </c>
      <c r="H326" s="41" t="s">
        <v>8346</v>
      </c>
      <c r="I326" s="41" t="s">
        <v>7404</v>
      </c>
      <c r="J326" s="41" t="s">
        <v>8347</v>
      </c>
      <c r="K326" s="41">
        <v>281.67</v>
      </c>
      <c r="L326" s="41">
        <v>29</v>
      </c>
      <c r="M326" s="55" t="s">
        <v>333</v>
      </c>
      <c r="N326" s="55"/>
      <c r="O326" s="41"/>
    </row>
    <row r="327" customHeight="1" spans="1:15">
      <c r="A327" s="41">
        <v>58866</v>
      </c>
      <c r="B327" s="41" t="s">
        <v>8348</v>
      </c>
      <c r="C327" s="41" t="s">
        <v>6994</v>
      </c>
      <c r="D327" s="41" t="s">
        <v>6995</v>
      </c>
      <c r="E327" s="41" t="s">
        <v>428</v>
      </c>
      <c r="F327" s="41" t="s">
        <v>429</v>
      </c>
      <c r="G327" s="41" t="s">
        <v>8349</v>
      </c>
      <c r="H327" s="41" t="s">
        <v>8350</v>
      </c>
      <c r="I327" s="41" t="s">
        <v>7455</v>
      </c>
      <c r="J327" s="41" t="s">
        <v>8351</v>
      </c>
      <c r="K327" s="41">
        <v>281.67</v>
      </c>
      <c r="L327" s="41">
        <v>30</v>
      </c>
      <c r="M327" s="55" t="s">
        <v>368</v>
      </c>
      <c r="N327" s="55"/>
      <c r="O327" s="41"/>
    </row>
    <row r="328" customHeight="1" spans="1:15">
      <c r="A328" s="41">
        <v>49747</v>
      </c>
      <c r="B328" s="41" t="s">
        <v>8352</v>
      </c>
      <c r="C328" s="41" t="s">
        <v>6994</v>
      </c>
      <c r="D328" s="41" t="s">
        <v>6995</v>
      </c>
      <c r="E328" s="41" t="s">
        <v>428</v>
      </c>
      <c r="F328" s="41" t="s">
        <v>429</v>
      </c>
      <c r="G328" s="41" t="s">
        <v>8353</v>
      </c>
      <c r="H328" s="41" t="s">
        <v>8354</v>
      </c>
      <c r="I328" s="41" t="s">
        <v>7233</v>
      </c>
      <c r="J328" s="41" t="s">
        <v>8355</v>
      </c>
      <c r="K328" s="41">
        <v>280</v>
      </c>
      <c r="L328" s="41">
        <v>31</v>
      </c>
      <c r="M328" s="55" t="s">
        <v>368</v>
      </c>
      <c r="N328" s="55"/>
      <c r="O328" s="41"/>
    </row>
    <row r="329" customHeight="1" spans="1:15">
      <c r="A329" s="41">
        <v>58911</v>
      </c>
      <c r="B329" s="41" t="s">
        <v>8356</v>
      </c>
      <c r="C329" s="41" t="s">
        <v>6994</v>
      </c>
      <c r="D329" s="41" t="s">
        <v>6995</v>
      </c>
      <c r="E329" s="41" t="s">
        <v>428</v>
      </c>
      <c r="F329" s="41" t="s">
        <v>429</v>
      </c>
      <c r="G329" s="41" t="s">
        <v>8357</v>
      </c>
      <c r="H329" s="41" t="s">
        <v>8358</v>
      </c>
      <c r="I329" s="41" t="s">
        <v>8238</v>
      </c>
      <c r="J329" s="41" t="s">
        <v>8359</v>
      </c>
      <c r="K329" s="41">
        <v>280</v>
      </c>
      <c r="L329" s="41">
        <v>32</v>
      </c>
      <c r="M329" s="55" t="s">
        <v>368</v>
      </c>
      <c r="N329" s="55"/>
      <c r="O329" s="41"/>
    </row>
    <row r="330" customHeight="1" spans="1:15">
      <c r="A330" s="41">
        <v>49679</v>
      </c>
      <c r="B330" s="41" t="s">
        <v>8360</v>
      </c>
      <c r="C330" s="41" t="s">
        <v>6994</v>
      </c>
      <c r="D330" s="41" t="s">
        <v>6995</v>
      </c>
      <c r="E330" s="41" t="s">
        <v>428</v>
      </c>
      <c r="F330" s="41" t="s">
        <v>429</v>
      </c>
      <c r="G330" s="41" t="s">
        <v>8361</v>
      </c>
      <c r="H330" s="41" t="s">
        <v>8362</v>
      </c>
      <c r="I330" s="41" t="s">
        <v>7320</v>
      </c>
      <c r="J330" s="41" t="s">
        <v>8363</v>
      </c>
      <c r="K330" s="41">
        <v>276.67</v>
      </c>
      <c r="L330" s="41">
        <v>33</v>
      </c>
      <c r="M330" s="55" t="s">
        <v>368</v>
      </c>
      <c r="N330" s="55"/>
      <c r="O330" s="41"/>
    </row>
    <row r="331" customHeight="1" spans="1:15">
      <c r="A331" s="41">
        <v>55856</v>
      </c>
      <c r="B331" s="41" t="s">
        <v>8364</v>
      </c>
      <c r="C331" s="41" t="s">
        <v>6994</v>
      </c>
      <c r="D331" s="41" t="s">
        <v>6995</v>
      </c>
      <c r="E331" s="41" t="s">
        <v>428</v>
      </c>
      <c r="F331" s="41" t="s">
        <v>429</v>
      </c>
      <c r="G331" s="41" t="s">
        <v>8365</v>
      </c>
      <c r="H331" s="41" t="s">
        <v>8366</v>
      </c>
      <c r="I331" s="41" t="s">
        <v>8367</v>
      </c>
      <c r="J331" s="41" t="s">
        <v>8368</v>
      </c>
      <c r="K331" s="41">
        <v>275</v>
      </c>
      <c r="L331" s="41">
        <v>34</v>
      </c>
      <c r="M331" s="55" t="s">
        <v>368</v>
      </c>
      <c r="N331" s="55"/>
      <c r="O331" s="41"/>
    </row>
    <row r="332" customHeight="1" spans="1:15">
      <c r="A332" s="41">
        <v>60936</v>
      </c>
      <c r="B332" s="41" t="s">
        <v>8369</v>
      </c>
      <c r="C332" s="41" t="s">
        <v>6994</v>
      </c>
      <c r="D332" s="41" t="s">
        <v>6995</v>
      </c>
      <c r="E332" s="41" t="s">
        <v>428</v>
      </c>
      <c r="F332" s="41" t="s">
        <v>429</v>
      </c>
      <c r="G332" s="41" t="s">
        <v>8370</v>
      </c>
      <c r="H332" s="41" t="s">
        <v>7258</v>
      </c>
      <c r="I332" s="41" t="s">
        <v>8266</v>
      </c>
      <c r="J332" s="41" t="s">
        <v>8371</v>
      </c>
      <c r="K332" s="41">
        <v>273.33</v>
      </c>
      <c r="L332" s="41">
        <v>35</v>
      </c>
      <c r="M332" s="55" t="s">
        <v>368</v>
      </c>
      <c r="N332" s="55"/>
      <c r="O332" s="41"/>
    </row>
    <row r="333" customHeight="1" spans="1:15">
      <c r="A333" s="41">
        <v>58798</v>
      </c>
      <c r="B333" s="41" t="s">
        <v>8372</v>
      </c>
      <c r="C333" s="41" t="s">
        <v>6994</v>
      </c>
      <c r="D333" s="41" t="s">
        <v>6995</v>
      </c>
      <c r="E333" s="41" t="s">
        <v>428</v>
      </c>
      <c r="F333" s="41" t="s">
        <v>429</v>
      </c>
      <c r="G333" s="41" t="s">
        <v>8373</v>
      </c>
      <c r="H333" s="41" t="s">
        <v>8374</v>
      </c>
      <c r="I333" s="41" t="s">
        <v>8309</v>
      </c>
      <c r="J333" s="41" t="s">
        <v>8375</v>
      </c>
      <c r="K333" s="41">
        <v>266.67</v>
      </c>
      <c r="L333" s="41">
        <v>36</v>
      </c>
      <c r="M333" s="55" t="s">
        <v>368</v>
      </c>
      <c r="N333" s="55"/>
      <c r="O333" s="41"/>
    </row>
    <row r="334" customHeight="1" spans="1:15">
      <c r="A334" s="41">
        <v>51200</v>
      </c>
      <c r="B334" s="41" t="s">
        <v>8376</v>
      </c>
      <c r="C334" s="41" t="s">
        <v>6994</v>
      </c>
      <c r="D334" s="41" t="s">
        <v>6995</v>
      </c>
      <c r="E334" s="41" t="s">
        <v>428</v>
      </c>
      <c r="F334" s="41" t="s">
        <v>429</v>
      </c>
      <c r="G334" s="41" t="s">
        <v>8377</v>
      </c>
      <c r="H334" s="41" t="s">
        <v>8378</v>
      </c>
      <c r="I334" s="41" t="s">
        <v>7404</v>
      </c>
      <c r="J334" s="41" t="s">
        <v>8379</v>
      </c>
      <c r="K334" s="41">
        <v>255</v>
      </c>
      <c r="L334" s="41">
        <v>37</v>
      </c>
      <c r="M334" s="55" t="s">
        <v>368</v>
      </c>
      <c r="N334" s="55"/>
      <c r="O334" s="41"/>
    </row>
    <row r="335" customHeight="1" spans="1:15">
      <c r="A335" s="41">
        <v>58755</v>
      </c>
      <c r="B335" s="41" t="s">
        <v>8380</v>
      </c>
      <c r="C335" s="41" t="s">
        <v>6994</v>
      </c>
      <c r="D335" s="41" t="s">
        <v>6995</v>
      </c>
      <c r="E335" s="41" t="s">
        <v>428</v>
      </c>
      <c r="F335" s="41" t="s">
        <v>429</v>
      </c>
      <c r="G335" s="41" t="s">
        <v>8381</v>
      </c>
      <c r="H335" s="41" t="s">
        <v>8382</v>
      </c>
      <c r="I335" s="41" t="s">
        <v>8309</v>
      </c>
      <c r="J335" s="41" t="s">
        <v>8383</v>
      </c>
      <c r="K335" s="41">
        <v>253.33</v>
      </c>
      <c r="L335" s="41">
        <v>38</v>
      </c>
      <c r="M335" s="55" t="s">
        <v>368</v>
      </c>
      <c r="N335" s="55"/>
      <c r="O335" s="41"/>
    </row>
    <row r="336" customHeight="1" spans="1:15">
      <c r="A336" s="41">
        <v>58719</v>
      </c>
      <c r="B336" s="41" t="s">
        <v>8384</v>
      </c>
      <c r="C336" s="41" t="s">
        <v>6994</v>
      </c>
      <c r="D336" s="41" t="s">
        <v>6995</v>
      </c>
      <c r="E336" s="41" t="s">
        <v>428</v>
      </c>
      <c r="F336" s="41" t="s">
        <v>429</v>
      </c>
      <c r="G336" s="41" t="s">
        <v>8385</v>
      </c>
      <c r="H336" s="41" t="s">
        <v>8386</v>
      </c>
      <c r="I336" s="41" t="s">
        <v>8254</v>
      </c>
      <c r="J336" s="41" t="s">
        <v>8387</v>
      </c>
      <c r="K336" s="41">
        <v>253.33</v>
      </c>
      <c r="L336" s="41">
        <v>39</v>
      </c>
      <c r="M336" s="55" t="s">
        <v>368</v>
      </c>
      <c r="N336" s="55"/>
      <c r="O336" s="41"/>
    </row>
    <row r="337" customHeight="1" spans="1:15">
      <c r="A337" s="41">
        <v>49229</v>
      </c>
      <c r="B337" s="41" t="s">
        <v>8388</v>
      </c>
      <c r="C337" s="41" t="s">
        <v>6994</v>
      </c>
      <c r="D337" s="41" t="s">
        <v>6995</v>
      </c>
      <c r="E337" s="41" t="s">
        <v>428</v>
      </c>
      <c r="F337" s="41" t="s">
        <v>429</v>
      </c>
      <c r="G337" s="41" t="s">
        <v>8389</v>
      </c>
      <c r="H337" s="41" t="s">
        <v>8390</v>
      </c>
      <c r="I337" s="41" t="s">
        <v>7233</v>
      </c>
      <c r="J337" s="41" t="s">
        <v>8391</v>
      </c>
      <c r="K337" s="41">
        <v>248.33</v>
      </c>
      <c r="L337" s="41">
        <v>40</v>
      </c>
      <c r="M337" s="55" t="s">
        <v>368</v>
      </c>
      <c r="N337" s="55"/>
      <c r="O337" s="41"/>
    </row>
    <row r="338" customHeight="1" spans="1:15">
      <c r="A338" s="41">
        <v>55847</v>
      </c>
      <c r="B338" s="41" t="s">
        <v>8392</v>
      </c>
      <c r="C338" s="41" t="s">
        <v>6994</v>
      </c>
      <c r="D338" s="41" t="s">
        <v>6995</v>
      </c>
      <c r="E338" s="41" t="s">
        <v>428</v>
      </c>
      <c r="F338" s="41" t="s">
        <v>429</v>
      </c>
      <c r="G338" s="41" t="s">
        <v>8393</v>
      </c>
      <c r="H338" s="41" t="s">
        <v>8366</v>
      </c>
      <c r="I338" s="41" t="s">
        <v>8367</v>
      </c>
      <c r="J338" s="41" t="s">
        <v>8394</v>
      </c>
      <c r="K338" s="41">
        <v>248.33</v>
      </c>
      <c r="L338" s="41">
        <v>41</v>
      </c>
      <c r="M338" s="55" t="s">
        <v>368</v>
      </c>
      <c r="N338" s="55"/>
      <c r="O338" s="41"/>
    </row>
    <row r="339" customHeight="1" spans="1:15">
      <c r="A339" s="41">
        <v>49177</v>
      </c>
      <c r="B339" s="41" t="s">
        <v>8395</v>
      </c>
      <c r="C339" s="41" t="s">
        <v>6994</v>
      </c>
      <c r="D339" s="41" t="s">
        <v>6995</v>
      </c>
      <c r="E339" s="41" t="s">
        <v>428</v>
      </c>
      <c r="F339" s="41" t="s">
        <v>429</v>
      </c>
      <c r="G339" s="41" t="s">
        <v>8396</v>
      </c>
      <c r="H339" s="41" t="s">
        <v>7975</v>
      </c>
      <c r="I339" s="41" t="s">
        <v>7233</v>
      </c>
      <c r="J339" s="41" t="s">
        <v>8397</v>
      </c>
      <c r="K339" s="41">
        <v>236.67</v>
      </c>
      <c r="L339" s="41">
        <v>42</v>
      </c>
      <c r="M339" s="55" t="s">
        <v>368</v>
      </c>
      <c r="N339" s="55"/>
      <c r="O339" s="41"/>
    </row>
    <row r="340" customHeight="1" spans="1:15">
      <c r="A340" s="41">
        <v>51007</v>
      </c>
      <c r="B340" s="41" t="s">
        <v>8398</v>
      </c>
      <c r="C340" s="41" t="s">
        <v>6994</v>
      </c>
      <c r="D340" s="41" t="s">
        <v>6995</v>
      </c>
      <c r="E340" s="41" t="s">
        <v>428</v>
      </c>
      <c r="F340" s="41" t="s">
        <v>429</v>
      </c>
      <c r="G340" s="41" t="s">
        <v>8399</v>
      </c>
      <c r="H340" s="41" t="s">
        <v>8400</v>
      </c>
      <c r="I340" s="41" t="s">
        <v>7404</v>
      </c>
      <c r="J340" s="41" t="s">
        <v>8401</v>
      </c>
      <c r="K340" s="41">
        <v>228.33</v>
      </c>
      <c r="L340" s="41">
        <v>43</v>
      </c>
      <c r="M340" s="55" t="s">
        <v>368</v>
      </c>
      <c r="N340" s="55"/>
      <c r="O340" s="41"/>
    </row>
    <row r="341" customHeight="1" spans="1:15">
      <c r="A341" s="41">
        <v>50890</v>
      </c>
      <c r="B341" s="41" t="s">
        <v>8402</v>
      </c>
      <c r="C341" s="41" t="s">
        <v>6994</v>
      </c>
      <c r="D341" s="41" t="s">
        <v>6995</v>
      </c>
      <c r="E341" s="41" t="s">
        <v>428</v>
      </c>
      <c r="F341" s="41" t="s">
        <v>429</v>
      </c>
      <c r="G341" s="41" t="s">
        <v>8403</v>
      </c>
      <c r="H341" s="41" t="s">
        <v>8404</v>
      </c>
      <c r="I341" s="41" t="s">
        <v>7404</v>
      </c>
      <c r="J341" s="41" t="s">
        <v>8405</v>
      </c>
      <c r="K341" s="41">
        <v>218.33</v>
      </c>
      <c r="L341" s="41">
        <v>44</v>
      </c>
      <c r="M341" s="55" t="s">
        <v>368</v>
      </c>
      <c r="N341" s="55"/>
      <c r="O341" s="41"/>
    </row>
    <row r="342" customHeight="1" spans="1:15">
      <c r="A342" s="41">
        <v>52018</v>
      </c>
      <c r="B342" s="41" t="s">
        <v>8406</v>
      </c>
      <c r="C342" s="41" t="s">
        <v>6994</v>
      </c>
      <c r="D342" s="41" t="s">
        <v>6995</v>
      </c>
      <c r="E342" s="41" t="s">
        <v>428</v>
      </c>
      <c r="F342" s="41" t="s">
        <v>429</v>
      </c>
      <c r="G342" s="41" t="s">
        <v>8407</v>
      </c>
      <c r="H342" s="41" t="s">
        <v>8408</v>
      </c>
      <c r="I342" s="41" t="s">
        <v>8409</v>
      </c>
      <c r="J342" s="41" t="s">
        <v>8410</v>
      </c>
      <c r="K342" s="41">
        <v>218.33</v>
      </c>
      <c r="L342" s="41">
        <v>45</v>
      </c>
      <c r="M342" s="55" t="s">
        <v>368</v>
      </c>
      <c r="N342" s="55"/>
      <c r="O342" s="41"/>
    </row>
    <row r="343" customHeight="1" spans="1:15">
      <c r="A343" s="41">
        <v>49270</v>
      </c>
      <c r="B343" s="41" t="s">
        <v>8411</v>
      </c>
      <c r="C343" s="41" t="s">
        <v>6994</v>
      </c>
      <c r="D343" s="41" t="s">
        <v>6995</v>
      </c>
      <c r="E343" s="41" t="s">
        <v>428</v>
      </c>
      <c r="F343" s="41" t="s">
        <v>429</v>
      </c>
      <c r="G343" s="41" t="s">
        <v>8412</v>
      </c>
      <c r="H343" s="41" t="s">
        <v>7232</v>
      </c>
      <c r="I343" s="41" t="s">
        <v>7233</v>
      </c>
      <c r="J343" s="41" t="s">
        <v>8413</v>
      </c>
      <c r="K343" s="41">
        <v>216.67</v>
      </c>
      <c r="L343" s="41">
        <v>46</v>
      </c>
      <c r="M343" s="55" t="s">
        <v>368</v>
      </c>
      <c r="N343" s="55"/>
      <c r="O343" s="41"/>
    </row>
    <row r="344" customHeight="1" spans="1:15">
      <c r="A344" s="41">
        <v>51211</v>
      </c>
      <c r="B344" s="41" t="s">
        <v>8414</v>
      </c>
      <c r="C344" s="41" t="s">
        <v>6994</v>
      </c>
      <c r="D344" s="41" t="s">
        <v>6995</v>
      </c>
      <c r="E344" s="41" t="s">
        <v>428</v>
      </c>
      <c r="F344" s="41" t="s">
        <v>429</v>
      </c>
      <c r="G344" s="41" t="s">
        <v>8415</v>
      </c>
      <c r="H344" s="41" t="s">
        <v>8416</v>
      </c>
      <c r="I344" s="41" t="s">
        <v>7404</v>
      </c>
      <c r="J344" s="41" t="s">
        <v>8417</v>
      </c>
      <c r="K344" s="41">
        <v>206.67</v>
      </c>
      <c r="L344" s="41">
        <v>47</v>
      </c>
      <c r="M344" s="55" t="s">
        <v>368</v>
      </c>
      <c r="N344" s="55"/>
      <c r="O344" s="41"/>
    </row>
    <row r="345" customHeight="1" spans="1:15">
      <c r="A345" s="41">
        <v>57322</v>
      </c>
      <c r="B345" s="41" t="s">
        <v>8418</v>
      </c>
      <c r="C345" s="41" t="s">
        <v>6994</v>
      </c>
      <c r="D345" s="41" t="s">
        <v>6995</v>
      </c>
      <c r="E345" s="41" t="s">
        <v>428</v>
      </c>
      <c r="F345" s="41" t="s">
        <v>429</v>
      </c>
      <c r="G345" s="41" t="s">
        <v>8419</v>
      </c>
      <c r="H345" s="41" t="s">
        <v>8420</v>
      </c>
      <c r="I345" s="41" t="s">
        <v>8421</v>
      </c>
      <c r="J345" s="41" t="s">
        <v>8422</v>
      </c>
      <c r="K345" s="41">
        <v>205</v>
      </c>
      <c r="L345" s="41">
        <v>48</v>
      </c>
      <c r="M345" s="55" t="s">
        <v>368</v>
      </c>
      <c r="N345" s="55"/>
      <c r="O345" s="41"/>
    </row>
    <row r="346" customHeight="1" spans="1:15">
      <c r="A346" s="41">
        <v>45787</v>
      </c>
      <c r="B346" s="41" t="s">
        <v>8423</v>
      </c>
      <c r="C346" s="41" t="s">
        <v>6994</v>
      </c>
      <c r="D346" s="41" t="s">
        <v>6995</v>
      </c>
      <c r="E346" s="41" t="s">
        <v>428</v>
      </c>
      <c r="F346" s="41" t="s">
        <v>429</v>
      </c>
      <c r="G346" s="41" t="s">
        <v>8424</v>
      </c>
      <c r="H346" s="41" t="s">
        <v>8425</v>
      </c>
      <c r="I346" s="41" t="s">
        <v>7287</v>
      </c>
      <c r="J346" s="41" t="s">
        <v>8426</v>
      </c>
      <c r="K346" s="41">
        <v>203.33</v>
      </c>
      <c r="L346" s="41">
        <v>49</v>
      </c>
      <c r="M346" s="55" t="s">
        <v>368</v>
      </c>
      <c r="N346" s="55"/>
      <c r="O346" s="41"/>
    </row>
    <row r="347" customHeight="1" spans="1:15">
      <c r="A347" s="41">
        <v>58918</v>
      </c>
      <c r="B347" s="41" t="s">
        <v>8427</v>
      </c>
      <c r="C347" s="41" t="s">
        <v>6994</v>
      </c>
      <c r="D347" s="41" t="s">
        <v>6995</v>
      </c>
      <c r="E347" s="41" t="s">
        <v>428</v>
      </c>
      <c r="F347" s="41" t="s">
        <v>429</v>
      </c>
      <c r="G347" s="41" t="s">
        <v>8428</v>
      </c>
      <c r="H347" s="41" t="s">
        <v>8429</v>
      </c>
      <c r="I347" s="41" t="s">
        <v>8430</v>
      </c>
      <c r="J347" s="41" t="s">
        <v>8431</v>
      </c>
      <c r="K347" s="41">
        <v>201.67</v>
      </c>
      <c r="L347" s="41">
        <v>50</v>
      </c>
      <c r="M347" s="55" t="s">
        <v>368</v>
      </c>
      <c r="N347" s="55"/>
      <c r="O347" s="41"/>
    </row>
    <row r="348" customHeight="1" spans="1:15">
      <c r="A348" s="41">
        <v>57607</v>
      </c>
      <c r="B348" s="41" t="s">
        <v>8432</v>
      </c>
      <c r="C348" s="41" t="s">
        <v>6994</v>
      </c>
      <c r="D348" s="41" t="s">
        <v>6995</v>
      </c>
      <c r="E348" s="41" t="s">
        <v>428</v>
      </c>
      <c r="F348" s="41" t="s">
        <v>429</v>
      </c>
      <c r="G348" s="41" t="s">
        <v>8433</v>
      </c>
      <c r="H348" s="41" t="s">
        <v>8434</v>
      </c>
      <c r="I348" s="41" t="s">
        <v>8435</v>
      </c>
      <c r="J348" s="41" t="s">
        <v>8436</v>
      </c>
      <c r="K348" s="41">
        <v>195</v>
      </c>
      <c r="L348" s="41">
        <v>51</v>
      </c>
      <c r="M348" s="55" t="s">
        <v>368</v>
      </c>
      <c r="N348" s="55"/>
      <c r="O348" s="41"/>
    </row>
    <row r="349" customHeight="1" spans="1:15">
      <c r="A349" s="41">
        <v>53624</v>
      </c>
      <c r="B349" s="41" t="s">
        <v>8437</v>
      </c>
      <c r="C349" s="41" t="s">
        <v>6994</v>
      </c>
      <c r="D349" s="41" t="s">
        <v>6995</v>
      </c>
      <c r="E349" s="41" t="s">
        <v>428</v>
      </c>
      <c r="F349" s="41" t="s">
        <v>429</v>
      </c>
      <c r="G349" s="41" t="s">
        <v>8438</v>
      </c>
      <c r="H349" s="41" t="s">
        <v>5498</v>
      </c>
      <c r="I349" s="41" t="s">
        <v>8439</v>
      </c>
      <c r="J349" s="41" t="s">
        <v>8440</v>
      </c>
      <c r="K349" s="41">
        <v>193.33</v>
      </c>
      <c r="L349" s="41">
        <v>52</v>
      </c>
      <c r="M349" s="55" t="s">
        <v>368</v>
      </c>
      <c r="N349" s="55"/>
      <c r="O349" s="41"/>
    </row>
    <row r="350" customHeight="1" spans="1:15">
      <c r="A350" s="41">
        <v>57606</v>
      </c>
      <c r="B350" s="41" t="s">
        <v>8441</v>
      </c>
      <c r="C350" s="41" t="s">
        <v>6994</v>
      </c>
      <c r="D350" s="41" t="s">
        <v>6995</v>
      </c>
      <c r="E350" s="41" t="s">
        <v>428</v>
      </c>
      <c r="F350" s="41" t="s">
        <v>429</v>
      </c>
      <c r="G350" s="41" t="s">
        <v>8442</v>
      </c>
      <c r="H350" s="41" t="s">
        <v>8443</v>
      </c>
      <c r="I350" s="41" t="s">
        <v>8444</v>
      </c>
      <c r="J350" s="41" t="s">
        <v>8445</v>
      </c>
      <c r="K350" s="41">
        <v>193.33</v>
      </c>
      <c r="L350" s="41">
        <v>53</v>
      </c>
      <c r="M350" s="55" t="s">
        <v>368</v>
      </c>
      <c r="N350" s="55"/>
      <c r="O350" s="41"/>
    </row>
    <row r="351" customHeight="1" spans="1:15">
      <c r="A351" s="41">
        <v>57391</v>
      </c>
      <c r="B351" s="41" t="s">
        <v>8446</v>
      </c>
      <c r="C351" s="41" t="s">
        <v>6994</v>
      </c>
      <c r="D351" s="41" t="s">
        <v>6995</v>
      </c>
      <c r="E351" s="41" t="s">
        <v>428</v>
      </c>
      <c r="F351" s="41" t="s">
        <v>429</v>
      </c>
      <c r="G351" s="41" t="s">
        <v>8447</v>
      </c>
      <c r="H351" s="41" t="s">
        <v>8420</v>
      </c>
      <c r="I351" s="41" t="s">
        <v>8448</v>
      </c>
      <c r="J351" s="41" t="s">
        <v>8449</v>
      </c>
      <c r="K351" s="41">
        <v>186.67</v>
      </c>
      <c r="L351" s="41">
        <v>54</v>
      </c>
      <c r="M351" s="55" t="s">
        <v>368</v>
      </c>
      <c r="N351" s="55"/>
      <c r="O351" s="41"/>
    </row>
    <row r="352" customHeight="1" spans="1:15">
      <c r="A352" s="41">
        <v>52086</v>
      </c>
      <c r="B352" s="41" t="s">
        <v>8450</v>
      </c>
      <c r="C352" s="41" t="s">
        <v>6994</v>
      </c>
      <c r="D352" s="41" t="s">
        <v>6995</v>
      </c>
      <c r="E352" s="41" t="s">
        <v>428</v>
      </c>
      <c r="F352" s="41" t="s">
        <v>429</v>
      </c>
      <c r="G352" s="41" t="s">
        <v>8451</v>
      </c>
      <c r="H352" s="41" t="s">
        <v>8452</v>
      </c>
      <c r="I352" s="41" t="s">
        <v>7497</v>
      </c>
      <c r="J352" s="41" t="s">
        <v>8453</v>
      </c>
      <c r="K352" s="41">
        <v>176.67</v>
      </c>
      <c r="L352" s="41">
        <v>55</v>
      </c>
      <c r="M352" s="55" t="s">
        <v>368</v>
      </c>
      <c r="N352" s="55"/>
      <c r="O352" s="41"/>
    </row>
    <row r="353" customHeight="1" spans="1:15">
      <c r="A353" s="41">
        <v>57409</v>
      </c>
      <c r="B353" s="41" t="s">
        <v>8454</v>
      </c>
      <c r="C353" s="41" t="s">
        <v>6994</v>
      </c>
      <c r="D353" s="41" t="s">
        <v>6995</v>
      </c>
      <c r="E353" s="41" t="s">
        <v>428</v>
      </c>
      <c r="F353" s="41" t="s">
        <v>429</v>
      </c>
      <c r="G353" s="41" t="s">
        <v>8455</v>
      </c>
      <c r="H353" s="41" t="s">
        <v>8456</v>
      </c>
      <c r="I353" s="41" t="s">
        <v>8457</v>
      </c>
      <c r="J353" s="41" t="s">
        <v>8458</v>
      </c>
      <c r="K353" s="41">
        <v>175</v>
      </c>
      <c r="L353" s="41">
        <v>56</v>
      </c>
      <c r="M353" s="55" t="s">
        <v>368</v>
      </c>
      <c r="N353" s="55"/>
      <c r="O353" s="41"/>
    </row>
    <row r="354" customHeight="1" spans="1:15">
      <c r="A354" s="41">
        <v>72234</v>
      </c>
      <c r="B354" s="41" t="s">
        <v>8459</v>
      </c>
      <c r="C354" s="41" t="s">
        <v>6994</v>
      </c>
      <c r="D354" s="41" t="s">
        <v>6995</v>
      </c>
      <c r="E354" s="41" t="s">
        <v>428</v>
      </c>
      <c r="F354" s="41" t="s">
        <v>429</v>
      </c>
      <c r="G354" s="41" t="s">
        <v>8460</v>
      </c>
      <c r="H354" s="41" t="s">
        <v>8461</v>
      </c>
      <c r="I354" s="41" t="s">
        <v>8462</v>
      </c>
      <c r="J354" s="41" t="s">
        <v>8463</v>
      </c>
      <c r="K354" s="41">
        <v>163.33</v>
      </c>
      <c r="L354" s="41">
        <v>57</v>
      </c>
      <c r="M354" s="55" t="s">
        <v>368</v>
      </c>
      <c r="N354" s="55"/>
      <c r="O354" s="41"/>
    </row>
    <row r="355" customHeight="1" spans="1:15">
      <c r="A355" s="41">
        <v>72231</v>
      </c>
      <c r="B355" s="41" t="s">
        <v>8464</v>
      </c>
      <c r="C355" s="41" t="s">
        <v>6994</v>
      </c>
      <c r="D355" s="41" t="s">
        <v>6995</v>
      </c>
      <c r="E355" s="41" t="s">
        <v>428</v>
      </c>
      <c r="F355" s="41" t="s">
        <v>429</v>
      </c>
      <c r="G355" s="41" t="s">
        <v>8465</v>
      </c>
      <c r="H355" s="41" t="s">
        <v>8461</v>
      </c>
      <c r="I355" s="41" t="s">
        <v>8462</v>
      </c>
      <c r="J355" s="41" t="s">
        <v>8466</v>
      </c>
      <c r="K355" s="41">
        <v>160</v>
      </c>
      <c r="L355" s="41">
        <v>58</v>
      </c>
      <c r="M355" s="55" t="s">
        <v>368</v>
      </c>
      <c r="N355" s="55"/>
      <c r="O355" s="41"/>
    </row>
    <row r="356" customHeight="1" spans="1:15">
      <c r="A356" s="41" t="s">
        <v>8467</v>
      </c>
      <c r="B356" s="41"/>
      <c r="C356" s="41"/>
      <c r="D356" s="41"/>
      <c r="E356" s="41"/>
      <c r="F356" s="41"/>
      <c r="G356" s="41"/>
      <c r="H356" s="41"/>
      <c r="I356" s="41"/>
      <c r="J356" s="41"/>
      <c r="K356" s="41"/>
      <c r="L356" s="41"/>
      <c r="M356" s="55"/>
      <c r="N356" s="55"/>
      <c r="O356" s="41"/>
    </row>
    <row r="357" customHeight="1" spans="1:15">
      <c r="A357" s="41">
        <v>57755</v>
      </c>
      <c r="B357" s="41" t="s">
        <v>8468</v>
      </c>
      <c r="C357" s="41" t="s">
        <v>6994</v>
      </c>
      <c r="D357" s="41" t="s">
        <v>6995</v>
      </c>
      <c r="E357" s="41" t="s">
        <v>428</v>
      </c>
      <c r="F357" s="41" t="s">
        <v>429</v>
      </c>
      <c r="G357" s="41" t="s">
        <v>8469</v>
      </c>
      <c r="H357" s="41" t="s">
        <v>188</v>
      </c>
      <c r="I357" s="41" t="s">
        <v>723</v>
      </c>
      <c r="J357" s="41" t="s">
        <v>8470</v>
      </c>
      <c r="K357" s="41">
        <v>485</v>
      </c>
      <c r="L357" s="41" t="s">
        <v>7000</v>
      </c>
      <c r="M357" s="78" t="s">
        <v>298</v>
      </c>
      <c r="N357" s="55" t="s">
        <v>299</v>
      </c>
      <c r="O357" s="41">
        <v>585</v>
      </c>
    </row>
    <row r="358" customHeight="1" spans="1:15">
      <c r="A358" s="41">
        <v>57744</v>
      </c>
      <c r="B358" s="41" t="s">
        <v>8471</v>
      </c>
      <c r="C358" s="41" t="s">
        <v>6994</v>
      </c>
      <c r="D358" s="41" t="s">
        <v>6995</v>
      </c>
      <c r="E358" s="41" t="s">
        <v>428</v>
      </c>
      <c r="F358" s="41" t="s">
        <v>429</v>
      </c>
      <c r="G358" s="41" t="s">
        <v>8472</v>
      </c>
      <c r="H358" s="41" t="s">
        <v>188</v>
      </c>
      <c r="I358" s="41" t="s">
        <v>4347</v>
      </c>
      <c r="J358" s="41" t="s">
        <v>8473</v>
      </c>
      <c r="K358" s="41">
        <v>478.33</v>
      </c>
      <c r="L358" s="41" t="s">
        <v>7000</v>
      </c>
      <c r="M358" s="78" t="s">
        <v>298</v>
      </c>
      <c r="N358" s="55" t="s">
        <v>299</v>
      </c>
      <c r="O358" s="41">
        <v>585</v>
      </c>
    </row>
    <row r="359" customHeight="1" spans="1:15">
      <c r="A359" s="41">
        <v>54060</v>
      </c>
      <c r="B359" s="41" t="s">
        <v>8474</v>
      </c>
      <c r="C359" s="41" t="s">
        <v>6994</v>
      </c>
      <c r="D359" s="41" t="s">
        <v>6995</v>
      </c>
      <c r="E359" s="41" t="s">
        <v>428</v>
      </c>
      <c r="F359" s="41" t="s">
        <v>429</v>
      </c>
      <c r="G359" s="41" t="s">
        <v>8475</v>
      </c>
      <c r="H359" s="41" t="s">
        <v>8476</v>
      </c>
      <c r="I359" s="41" t="s">
        <v>270</v>
      </c>
      <c r="J359" s="41" t="s">
        <v>8477</v>
      </c>
      <c r="K359" s="41">
        <v>473.33</v>
      </c>
      <c r="L359" s="41" t="s">
        <v>7010</v>
      </c>
      <c r="M359" s="78" t="s">
        <v>311</v>
      </c>
      <c r="N359" s="55" t="s">
        <v>299</v>
      </c>
      <c r="O359" s="41">
        <v>540</v>
      </c>
    </row>
    <row r="360" customHeight="1" spans="1:15">
      <c r="A360" s="41">
        <v>57749</v>
      </c>
      <c r="B360" s="41" t="s">
        <v>8478</v>
      </c>
      <c r="C360" s="41" t="s">
        <v>6994</v>
      </c>
      <c r="D360" s="41" t="s">
        <v>6995</v>
      </c>
      <c r="E360" s="41" t="s">
        <v>428</v>
      </c>
      <c r="F360" s="41" t="s">
        <v>429</v>
      </c>
      <c r="G360" s="41" t="s">
        <v>8479</v>
      </c>
      <c r="H360" s="41" t="s">
        <v>188</v>
      </c>
      <c r="I360" s="41" t="s">
        <v>189</v>
      </c>
      <c r="J360" s="41" t="s">
        <v>8480</v>
      </c>
      <c r="K360" s="41">
        <v>470</v>
      </c>
      <c r="L360" s="41" t="s">
        <v>7010</v>
      </c>
      <c r="M360" s="78" t="s">
        <v>311</v>
      </c>
      <c r="N360" s="55" t="s">
        <v>299</v>
      </c>
      <c r="O360" s="41">
        <v>540</v>
      </c>
    </row>
    <row r="361" customHeight="1" spans="1:15">
      <c r="A361" s="41">
        <v>51940</v>
      </c>
      <c r="B361" s="41" t="s">
        <v>8481</v>
      </c>
      <c r="C361" s="41" t="s">
        <v>6994</v>
      </c>
      <c r="D361" s="41" t="s">
        <v>6995</v>
      </c>
      <c r="E361" s="41" t="s">
        <v>428</v>
      </c>
      <c r="F361" s="41" t="s">
        <v>429</v>
      </c>
      <c r="G361" s="41" t="s">
        <v>8482</v>
      </c>
      <c r="H361" s="41" t="s">
        <v>8483</v>
      </c>
      <c r="I361" s="41" t="s">
        <v>8484</v>
      </c>
      <c r="J361" s="41" t="s">
        <v>8485</v>
      </c>
      <c r="K361" s="41">
        <v>520</v>
      </c>
      <c r="L361" s="41" t="s">
        <v>7021</v>
      </c>
      <c r="M361" s="78" t="s">
        <v>322</v>
      </c>
      <c r="N361" s="55" t="s">
        <v>299</v>
      </c>
      <c r="O361" s="41">
        <v>515</v>
      </c>
    </row>
    <row r="362" customHeight="1" spans="1:15">
      <c r="A362" s="41">
        <v>57747</v>
      </c>
      <c r="B362" s="41" t="s">
        <v>8486</v>
      </c>
      <c r="C362" s="41" t="s">
        <v>6994</v>
      </c>
      <c r="D362" s="41" t="s">
        <v>6995</v>
      </c>
      <c r="E362" s="41" t="s">
        <v>428</v>
      </c>
      <c r="F362" s="41" t="s">
        <v>429</v>
      </c>
      <c r="G362" s="41" t="s">
        <v>8487</v>
      </c>
      <c r="H362" s="41" t="s">
        <v>188</v>
      </c>
      <c r="I362" s="41" t="s">
        <v>723</v>
      </c>
      <c r="J362" s="41" t="s">
        <v>8488</v>
      </c>
      <c r="K362" s="41">
        <v>503.33</v>
      </c>
      <c r="L362" s="41" t="s">
        <v>7021</v>
      </c>
      <c r="M362" s="78" t="s">
        <v>322</v>
      </c>
      <c r="N362" s="55" t="s">
        <v>299</v>
      </c>
      <c r="O362" s="41">
        <v>515</v>
      </c>
    </row>
    <row r="363" customHeight="1" spans="1:15">
      <c r="A363" s="41">
        <v>58925</v>
      </c>
      <c r="B363" s="41" t="s">
        <v>8489</v>
      </c>
      <c r="C363" s="41" t="s">
        <v>6994</v>
      </c>
      <c r="D363" s="41" t="s">
        <v>6995</v>
      </c>
      <c r="E363" s="41" t="s">
        <v>428</v>
      </c>
      <c r="F363" s="41" t="s">
        <v>429</v>
      </c>
      <c r="G363" s="41" t="s">
        <v>8490</v>
      </c>
      <c r="H363" s="41" t="s">
        <v>8491</v>
      </c>
      <c r="I363" s="41" t="s">
        <v>8430</v>
      </c>
      <c r="J363" s="41" t="s">
        <v>8492</v>
      </c>
      <c r="K363" s="41">
        <v>498.33</v>
      </c>
      <c r="L363" s="41">
        <v>7</v>
      </c>
      <c r="M363" s="55" t="s">
        <v>642</v>
      </c>
      <c r="N363" s="55" t="s">
        <v>299</v>
      </c>
      <c r="O363" s="41"/>
    </row>
    <row r="364" customHeight="1" spans="1:15">
      <c r="A364" s="41">
        <v>57743</v>
      </c>
      <c r="B364" s="41" t="s">
        <v>8493</v>
      </c>
      <c r="C364" s="41" t="s">
        <v>6994</v>
      </c>
      <c r="D364" s="41" t="s">
        <v>6995</v>
      </c>
      <c r="E364" s="41" t="s">
        <v>428</v>
      </c>
      <c r="F364" s="41" t="s">
        <v>429</v>
      </c>
      <c r="G364" s="41" t="s">
        <v>8494</v>
      </c>
      <c r="H364" s="41" t="s">
        <v>188</v>
      </c>
      <c r="I364" s="41" t="s">
        <v>4753</v>
      </c>
      <c r="J364" s="41" t="s">
        <v>8495</v>
      </c>
      <c r="K364" s="41">
        <v>486.67</v>
      </c>
      <c r="L364" s="41">
        <v>8</v>
      </c>
      <c r="M364" s="55" t="s">
        <v>642</v>
      </c>
      <c r="N364" s="55" t="s">
        <v>299</v>
      </c>
      <c r="O364" s="41"/>
    </row>
    <row r="365" customHeight="1" spans="1:15">
      <c r="A365" s="41">
        <v>51887</v>
      </c>
      <c r="B365" s="41" t="s">
        <v>8496</v>
      </c>
      <c r="C365" s="41" t="s">
        <v>6994</v>
      </c>
      <c r="D365" s="41" t="s">
        <v>6995</v>
      </c>
      <c r="E365" s="41" t="s">
        <v>428</v>
      </c>
      <c r="F365" s="41" t="s">
        <v>429</v>
      </c>
      <c r="G365" s="41" t="s">
        <v>8497</v>
      </c>
      <c r="H365" s="41" t="s">
        <v>8498</v>
      </c>
      <c r="I365" s="41" t="s">
        <v>8499</v>
      </c>
      <c r="J365" s="41" t="s">
        <v>8500</v>
      </c>
      <c r="K365" s="41">
        <v>468.33</v>
      </c>
      <c r="L365" s="41">
        <v>9</v>
      </c>
      <c r="M365" s="55" t="s">
        <v>642</v>
      </c>
      <c r="N365" s="55" t="s">
        <v>299</v>
      </c>
      <c r="O365" s="41"/>
    </row>
    <row r="366" customHeight="1" spans="1:15">
      <c r="A366" s="41">
        <v>53366</v>
      </c>
      <c r="B366" s="41" t="s">
        <v>8501</v>
      </c>
      <c r="C366" s="41" t="s">
        <v>6994</v>
      </c>
      <c r="D366" s="41" t="s">
        <v>6995</v>
      </c>
      <c r="E366" s="41" t="s">
        <v>428</v>
      </c>
      <c r="F366" s="41" t="s">
        <v>429</v>
      </c>
      <c r="G366" s="41" t="s">
        <v>8502</v>
      </c>
      <c r="H366" s="41" t="s">
        <v>8503</v>
      </c>
      <c r="I366" s="41" t="s">
        <v>8504</v>
      </c>
      <c r="J366" s="41" t="s">
        <v>8505</v>
      </c>
      <c r="K366" s="41">
        <v>461.67</v>
      </c>
      <c r="L366" s="41">
        <v>10</v>
      </c>
      <c r="M366" s="55" t="s">
        <v>333</v>
      </c>
      <c r="N366" s="55"/>
      <c r="O366" s="41"/>
    </row>
    <row r="367" customHeight="1" spans="1:15">
      <c r="A367" s="41">
        <v>46140</v>
      </c>
      <c r="B367" s="41" t="s">
        <v>8506</v>
      </c>
      <c r="C367" s="41" t="s">
        <v>6994</v>
      </c>
      <c r="D367" s="41" t="s">
        <v>6995</v>
      </c>
      <c r="E367" s="41" t="s">
        <v>428</v>
      </c>
      <c r="F367" s="41" t="s">
        <v>429</v>
      </c>
      <c r="G367" s="41" t="s">
        <v>8507</v>
      </c>
      <c r="H367" s="41" t="s">
        <v>8508</v>
      </c>
      <c r="I367" s="41" t="s">
        <v>8509</v>
      </c>
      <c r="J367" s="41" t="s">
        <v>8510</v>
      </c>
      <c r="K367" s="41">
        <v>456.67</v>
      </c>
      <c r="L367" s="41">
        <v>11</v>
      </c>
      <c r="M367" s="55" t="s">
        <v>333</v>
      </c>
      <c r="N367" s="55"/>
      <c r="O367" s="41"/>
    </row>
    <row r="368" customHeight="1" spans="1:15">
      <c r="A368" s="41">
        <v>52704</v>
      </c>
      <c r="B368" s="41" t="s">
        <v>8511</v>
      </c>
      <c r="C368" s="41" t="s">
        <v>6994</v>
      </c>
      <c r="D368" s="41" t="s">
        <v>6995</v>
      </c>
      <c r="E368" s="41" t="s">
        <v>428</v>
      </c>
      <c r="F368" s="41" t="s">
        <v>429</v>
      </c>
      <c r="G368" s="41" t="s">
        <v>8512</v>
      </c>
      <c r="H368" s="41" t="s">
        <v>8513</v>
      </c>
      <c r="I368" s="41" t="s">
        <v>7799</v>
      </c>
      <c r="J368" s="41" t="s">
        <v>8514</v>
      </c>
      <c r="K368" s="41">
        <v>451.67</v>
      </c>
      <c r="L368" s="41">
        <v>12</v>
      </c>
      <c r="M368" s="55" t="s">
        <v>333</v>
      </c>
      <c r="N368" s="55"/>
      <c r="O368" s="41"/>
    </row>
    <row r="369" customHeight="1" spans="1:15">
      <c r="A369" s="41">
        <v>57750</v>
      </c>
      <c r="B369" s="41" t="s">
        <v>8515</v>
      </c>
      <c r="C369" s="41" t="s">
        <v>6994</v>
      </c>
      <c r="D369" s="41" t="s">
        <v>6995</v>
      </c>
      <c r="E369" s="41" t="s">
        <v>428</v>
      </c>
      <c r="F369" s="41" t="s">
        <v>429</v>
      </c>
      <c r="G369" s="41" t="s">
        <v>8516</v>
      </c>
      <c r="H369" s="41" t="s">
        <v>188</v>
      </c>
      <c r="I369" s="41" t="s">
        <v>4753</v>
      </c>
      <c r="J369" s="41" t="s">
        <v>8517</v>
      </c>
      <c r="K369" s="41">
        <v>443.33</v>
      </c>
      <c r="L369" s="41">
        <v>13</v>
      </c>
      <c r="M369" s="55" t="s">
        <v>333</v>
      </c>
      <c r="N369" s="55"/>
      <c r="O369" s="41"/>
    </row>
    <row r="370" customHeight="1" spans="1:15">
      <c r="A370" s="41">
        <v>49602</v>
      </c>
      <c r="B370" s="41" t="s">
        <v>8518</v>
      </c>
      <c r="C370" s="41" t="s">
        <v>6994</v>
      </c>
      <c r="D370" s="41" t="s">
        <v>6995</v>
      </c>
      <c r="E370" s="41" t="s">
        <v>428</v>
      </c>
      <c r="F370" s="41" t="s">
        <v>429</v>
      </c>
      <c r="G370" s="41" t="s">
        <v>8519</v>
      </c>
      <c r="H370" s="41" t="s">
        <v>8520</v>
      </c>
      <c r="I370" s="41" t="s">
        <v>7750</v>
      </c>
      <c r="J370" s="41" t="s">
        <v>8521</v>
      </c>
      <c r="K370" s="41">
        <v>441.67</v>
      </c>
      <c r="L370" s="41">
        <v>14</v>
      </c>
      <c r="M370" s="55" t="s">
        <v>333</v>
      </c>
      <c r="N370" s="55"/>
      <c r="O370" s="41"/>
    </row>
    <row r="371" customHeight="1" spans="1:15">
      <c r="A371" s="41">
        <v>49894</v>
      </c>
      <c r="B371" s="41" t="s">
        <v>8522</v>
      </c>
      <c r="C371" s="41" t="s">
        <v>6994</v>
      </c>
      <c r="D371" s="41" t="s">
        <v>6995</v>
      </c>
      <c r="E371" s="41" t="s">
        <v>428</v>
      </c>
      <c r="F371" s="41" t="s">
        <v>429</v>
      </c>
      <c r="G371" s="41" t="s">
        <v>8523</v>
      </c>
      <c r="H371" s="41" t="s">
        <v>8524</v>
      </c>
      <c r="I371" s="41" t="s">
        <v>7928</v>
      </c>
      <c r="J371" s="41" t="s">
        <v>8525</v>
      </c>
      <c r="K371" s="41">
        <v>440</v>
      </c>
      <c r="L371" s="41">
        <v>15</v>
      </c>
      <c r="M371" s="55" t="s">
        <v>333</v>
      </c>
      <c r="N371" s="55"/>
      <c r="O371" s="41"/>
    </row>
    <row r="372" customHeight="1" spans="1:15">
      <c r="A372" s="41">
        <v>51697</v>
      </c>
      <c r="B372" s="41" t="s">
        <v>8526</v>
      </c>
      <c r="C372" s="41" t="s">
        <v>6994</v>
      </c>
      <c r="D372" s="41" t="s">
        <v>6995</v>
      </c>
      <c r="E372" s="41" t="s">
        <v>428</v>
      </c>
      <c r="F372" s="41" t="s">
        <v>429</v>
      </c>
      <c r="G372" s="41" t="s">
        <v>8527</v>
      </c>
      <c r="H372" s="41" t="s">
        <v>8528</v>
      </c>
      <c r="I372" s="41" t="s">
        <v>7755</v>
      </c>
      <c r="J372" s="41" t="s">
        <v>8529</v>
      </c>
      <c r="K372" s="41">
        <v>440</v>
      </c>
      <c r="L372" s="41">
        <v>16</v>
      </c>
      <c r="M372" s="55" t="s">
        <v>333</v>
      </c>
      <c r="N372" s="55"/>
      <c r="O372" s="41"/>
    </row>
    <row r="373" customHeight="1" spans="1:15">
      <c r="A373" s="41">
        <v>54047</v>
      </c>
      <c r="B373" s="41" t="s">
        <v>8530</v>
      </c>
      <c r="C373" s="41" t="s">
        <v>6994</v>
      </c>
      <c r="D373" s="41" t="s">
        <v>6995</v>
      </c>
      <c r="E373" s="41" t="s">
        <v>428</v>
      </c>
      <c r="F373" s="41" t="s">
        <v>429</v>
      </c>
      <c r="G373" s="41" t="s">
        <v>8531</v>
      </c>
      <c r="H373" s="41" t="s">
        <v>8532</v>
      </c>
      <c r="I373" s="41" t="s">
        <v>8533</v>
      </c>
      <c r="J373" s="41" t="s">
        <v>8534</v>
      </c>
      <c r="K373" s="41">
        <v>435</v>
      </c>
      <c r="L373" s="41">
        <v>17</v>
      </c>
      <c r="M373" s="55" t="s">
        <v>333</v>
      </c>
      <c r="N373" s="55"/>
      <c r="O373" s="41"/>
    </row>
    <row r="374" customHeight="1" spans="1:15">
      <c r="A374" s="41">
        <v>57622</v>
      </c>
      <c r="B374" s="41" t="s">
        <v>8535</v>
      </c>
      <c r="C374" s="41" t="s">
        <v>6994</v>
      </c>
      <c r="D374" s="41" t="s">
        <v>6995</v>
      </c>
      <c r="E374" s="41" t="s">
        <v>428</v>
      </c>
      <c r="F374" s="41" t="s">
        <v>429</v>
      </c>
      <c r="G374" s="41" t="s">
        <v>8536</v>
      </c>
      <c r="H374" s="41" t="s">
        <v>8537</v>
      </c>
      <c r="I374" s="41" t="s">
        <v>8538</v>
      </c>
      <c r="J374" s="41" t="s">
        <v>8539</v>
      </c>
      <c r="K374" s="41">
        <v>431.67</v>
      </c>
      <c r="L374" s="41">
        <v>18</v>
      </c>
      <c r="M374" s="55" t="s">
        <v>333</v>
      </c>
      <c r="N374" s="55"/>
      <c r="O374" s="41"/>
    </row>
    <row r="375" customHeight="1" spans="1:15">
      <c r="A375" s="41">
        <v>51901</v>
      </c>
      <c r="B375" s="41" t="s">
        <v>8540</v>
      </c>
      <c r="C375" s="41" t="s">
        <v>6994</v>
      </c>
      <c r="D375" s="41" t="s">
        <v>6995</v>
      </c>
      <c r="E375" s="41" t="s">
        <v>428</v>
      </c>
      <c r="F375" s="41" t="s">
        <v>429</v>
      </c>
      <c r="G375" s="41" t="s">
        <v>8541</v>
      </c>
      <c r="H375" s="41" t="s">
        <v>8542</v>
      </c>
      <c r="I375" s="41" t="s">
        <v>8499</v>
      </c>
      <c r="J375" s="41" t="s">
        <v>8543</v>
      </c>
      <c r="K375" s="41">
        <v>430</v>
      </c>
      <c r="L375" s="41">
        <v>19</v>
      </c>
      <c r="M375" s="55" t="s">
        <v>333</v>
      </c>
      <c r="N375" s="55"/>
      <c r="O375" s="41"/>
    </row>
    <row r="376" customHeight="1" spans="1:15">
      <c r="A376" s="41">
        <v>52566</v>
      </c>
      <c r="B376" s="41" t="s">
        <v>8544</v>
      </c>
      <c r="C376" s="41" t="s">
        <v>6994</v>
      </c>
      <c r="D376" s="41" t="s">
        <v>6995</v>
      </c>
      <c r="E376" s="41" t="s">
        <v>428</v>
      </c>
      <c r="F376" s="41" t="s">
        <v>429</v>
      </c>
      <c r="G376" s="41" t="s">
        <v>8545</v>
      </c>
      <c r="H376" s="41" t="s">
        <v>8546</v>
      </c>
      <c r="I376" s="41" t="s">
        <v>7882</v>
      </c>
      <c r="J376" s="41" t="s">
        <v>8547</v>
      </c>
      <c r="K376" s="41">
        <v>430</v>
      </c>
      <c r="L376" s="41">
        <v>20</v>
      </c>
      <c r="M376" s="55" t="s">
        <v>333</v>
      </c>
      <c r="N376" s="55"/>
      <c r="O376" s="41"/>
    </row>
    <row r="377" customHeight="1" spans="1:15">
      <c r="A377" s="41">
        <v>58889</v>
      </c>
      <c r="B377" s="41" t="s">
        <v>8548</v>
      </c>
      <c r="C377" s="41" t="s">
        <v>6994</v>
      </c>
      <c r="D377" s="41" t="s">
        <v>6995</v>
      </c>
      <c r="E377" s="41" t="s">
        <v>428</v>
      </c>
      <c r="F377" s="41" t="s">
        <v>429</v>
      </c>
      <c r="G377" s="41" t="s">
        <v>8549</v>
      </c>
      <c r="H377" s="41" t="s">
        <v>8550</v>
      </c>
      <c r="I377" s="41" t="s">
        <v>7282</v>
      </c>
      <c r="J377" s="41" t="s">
        <v>8551</v>
      </c>
      <c r="K377" s="41">
        <v>426.67</v>
      </c>
      <c r="L377" s="41">
        <v>21</v>
      </c>
      <c r="M377" s="55" t="s">
        <v>333</v>
      </c>
      <c r="N377" s="55"/>
      <c r="O377" s="41"/>
    </row>
    <row r="378" customHeight="1" spans="1:15">
      <c r="A378" s="41">
        <v>58397</v>
      </c>
      <c r="B378" s="41" t="s">
        <v>8552</v>
      </c>
      <c r="C378" s="41" t="s">
        <v>6994</v>
      </c>
      <c r="D378" s="41" t="s">
        <v>6995</v>
      </c>
      <c r="E378" s="41" t="s">
        <v>428</v>
      </c>
      <c r="F378" s="41" t="s">
        <v>429</v>
      </c>
      <c r="G378" s="41" t="s">
        <v>8553</v>
      </c>
      <c r="H378" s="41" t="s">
        <v>8554</v>
      </c>
      <c r="I378" s="41" t="s">
        <v>7044</v>
      </c>
      <c r="J378" s="41" t="s">
        <v>8555</v>
      </c>
      <c r="K378" s="41">
        <v>426.67</v>
      </c>
      <c r="L378" s="41">
        <v>22</v>
      </c>
      <c r="M378" s="55" t="s">
        <v>333</v>
      </c>
      <c r="N378" s="55"/>
      <c r="O378" s="41"/>
    </row>
    <row r="379" customHeight="1" spans="1:15">
      <c r="A379" s="41">
        <v>49536</v>
      </c>
      <c r="B379" s="41" t="s">
        <v>8556</v>
      </c>
      <c r="C379" s="41" t="s">
        <v>6994</v>
      </c>
      <c r="D379" s="41" t="s">
        <v>6995</v>
      </c>
      <c r="E379" s="41" t="s">
        <v>428</v>
      </c>
      <c r="F379" s="41" t="s">
        <v>429</v>
      </c>
      <c r="G379" s="41" t="s">
        <v>8557</v>
      </c>
      <c r="H379" s="41" t="s">
        <v>8558</v>
      </c>
      <c r="I379" s="41" t="s">
        <v>7750</v>
      </c>
      <c r="J379" s="41" t="s">
        <v>8559</v>
      </c>
      <c r="K379" s="41">
        <v>418.33</v>
      </c>
      <c r="L379" s="41">
        <v>23</v>
      </c>
      <c r="M379" s="55" t="s">
        <v>333</v>
      </c>
      <c r="N379" s="55"/>
      <c r="O379" s="41"/>
    </row>
    <row r="380" customHeight="1" spans="1:15">
      <c r="A380" s="41">
        <v>51995</v>
      </c>
      <c r="B380" s="41" t="s">
        <v>8560</v>
      </c>
      <c r="C380" s="41" t="s">
        <v>6994</v>
      </c>
      <c r="D380" s="41" t="s">
        <v>6995</v>
      </c>
      <c r="E380" s="41" t="s">
        <v>428</v>
      </c>
      <c r="F380" s="41" t="s">
        <v>429</v>
      </c>
      <c r="G380" s="41" t="s">
        <v>8561</v>
      </c>
      <c r="H380" s="41" t="s">
        <v>8562</v>
      </c>
      <c r="I380" s="41" t="s">
        <v>8484</v>
      </c>
      <c r="J380" s="41" t="s">
        <v>8563</v>
      </c>
      <c r="K380" s="41">
        <v>416.67</v>
      </c>
      <c r="L380" s="41">
        <v>24</v>
      </c>
      <c r="M380" s="55" t="s">
        <v>333</v>
      </c>
      <c r="N380" s="55"/>
      <c r="O380" s="41"/>
    </row>
    <row r="381" customHeight="1" spans="1:15">
      <c r="A381" s="41">
        <v>57604</v>
      </c>
      <c r="B381" s="41" t="s">
        <v>8564</v>
      </c>
      <c r="C381" s="41" t="s">
        <v>6994</v>
      </c>
      <c r="D381" s="41" t="s">
        <v>6995</v>
      </c>
      <c r="E381" s="41" t="s">
        <v>428</v>
      </c>
      <c r="F381" s="41" t="s">
        <v>429</v>
      </c>
      <c r="G381" s="41" t="s">
        <v>8565</v>
      </c>
      <c r="H381" s="41" t="s">
        <v>8566</v>
      </c>
      <c r="I381" s="41" t="s">
        <v>8567</v>
      </c>
      <c r="J381" s="41" t="s">
        <v>8568</v>
      </c>
      <c r="K381" s="41">
        <v>413.33</v>
      </c>
      <c r="L381" s="41">
        <v>25</v>
      </c>
      <c r="M381" s="55" t="s">
        <v>333</v>
      </c>
      <c r="N381" s="55"/>
      <c r="O381" s="41"/>
    </row>
    <row r="382" customHeight="1" spans="1:15">
      <c r="A382" s="41">
        <v>52606</v>
      </c>
      <c r="B382" s="41" t="s">
        <v>8569</v>
      </c>
      <c r="C382" s="41" t="s">
        <v>6994</v>
      </c>
      <c r="D382" s="41" t="s">
        <v>6995</v>
      </c>
      <c r="E382" s="41" t="s">
        <v>428</v>
      </c>
      <c r="F382" s="41" t="s">
        <v>429</v>
      </c>
      <c r="G382" s="41" t="s">
        <v>8570</v>
      </c>
      <c r="H382" s="41" t="s">
        <v>8571</v>
      </c>
      <c r="I382" s="41" t="s">
        <v>7849</v>
      </c>
      <c r="J382" s="41" t="s">
        <v>8572</v>
      </c>
      <c r="K382" s="41">
        <v>408.33</v>
      </c>
      <c r="L382" s="41">
        <v>26</v>
      </c>
      <c r="M382" s="55" t="s">
        <v>333</v>
      </c>
      <c r="N382" s="55"/>
      <c r="O382" s="41"/>
    </row>
    <row r="383" customHeight="1" spans="1:15">
      <c r="A383" s="41">
        <v>53994</v>
      </c>
      <c r="B383" s="41" t="s">
        <v>8573</v>
      </c>
      <c r="C383" s="41" t="s">
        <v>6994</v>
      </c>
      <c r="D383" s="41" t="s">
        <v>6995</v>
      </c>
      <c r="E383" s="41" t="s">
        <v>428</v>
      </c>
      <c r="F383" s="41" t="s">
        <v>429</v>
      </c>
      <c r="G383" s="41" t="s">
        <v>8574</v>
      </c>
      <c r="H383" s="41" t="s">
        <v>8575</v>
      </c>
      <c r="I383" s="41" t="s">
        <v>8576</v>
      </c>
      <c r="J383" s="41" t="s">
        <v>8577</v>
      </c>
      <c r="K383" s="41">
        <v>405</v>
      </c>
      <c r="L383" s="41">
        <v>27</v>
      </c>
      <c r="M383" s="55" t="s">
        <v>333</v>
      </c>
      <c r="N383" s="55"/>
      <c r="O383" s="41"/>
    </row>
    <row r="384" customHeight="1" spans="1:15">
      <c r="A384" s="41">
        <v>54070</v>
      </c>
      <c r="B384" s="41" t="s">
        <v>8578</v>
      </c>
      <c r="C384" s="41" t="s">
        <v>6994</v>
      </c>
      <c r="D384" s="41" t="s">
        <v>6995</v>
      </c>
      <c r="E384" s="41" t="s">
        <v>428</v>
      </c>
      <c r="F384" s="41" t="s">
        <v>429</v>
      </c>
      <c r="G384" s="41" t="s">
        <v>8579</v>
      </c>
      <c r="H384" s="41" t="s">
        <v>8580</v>
      </c>
      <c r="I384" s="41" t="s">
        <v>270</v>
      </c>
      <c r="J384" s="41" t="s">
        <v>8581</v>
      </c>
      <c r="K384" s="41">
        <v>403.33</v>
      </c>
      <c r="L384" s="41">
        <v>28</v>
      </c>
      <c r="M384" s="55" t="s">
        <v>333</v>
      </c>
      <c r="N384" s="55"/>
      <c r="O384" s="41"/>
    </row>
    <row r="385" customHeight="1" spans="1:15">
      <c r="A385" s="41">
        <v>57753</v>
      </c>
      <c r="B385" s="41" t="s">
        <v>8582</v>
      </c>
      <c r="C385" s="41" t="s">
        <v>6994</v>
      </c>
      <c r="D385" s="41" t="s">
        <v>6995</v>
      </c>
      <c r="E385" s="41" t="s">
        <v>428</v>
      </c>
      <c r="F385" s="41" t="s">
        <v>429</v>
      </c>
      <c r="G385" s="41" t="s">
        <v>8583</v>
      </c>
      <c r="H385" s="41" t="s">
        <v>188</v>
      </c>
      <c r="I385" s="41" t="s">
        <v>4347</v>
      </c>
      <c r="J385" s="41" t="s">
        <v>8584</v>
      </c>
      <c r="K385" s="41">
        <v>403.33</v>
      </c>
      <c r="L385" s="41">
        <v>29</v>
      </c>
      <c r="M385" s="55" t="s">
        <v>333</v>
      </c>
      <c r="N385" s="55"/>
      <c r="O385" s="41"/>
    </row>
    <row r="386" customHeight="1" spans="1:15">
      <c r="A386" s="41">
        <v>53363</v>
      </c>
      <c r="B386" s="41" t="s">
        <v>8585</v>
      </c>
      <c r="C386" s="41" t="s">
        <v>6994</v>
      </c>
      <c r="D386" s="41" t="s">
        <v>6995</v>
      </c>
      <c r="E386" s="41" t="s">
        <v>428</v>
      </c>
      <c r="F386" s="41" t="s">
        <v>429</v>
      </c>
      <c r="G386" s="41" t="s">
        <v>8586</v>
      </c>
      <c r="H386" s="41" t="s">
        <v>8587</v>
      </c>
      <c r="I386" s="41" t="s">
        <v>8588</v>
      </c>
      <c r="J386" s="41" t="s">
        <v>8589</v>
      </c>
      <c r="K386" s="41">
        <v>398.33</v>
      </c>
      <c r="L386" s="41">
        <v>30</v>
      </c>
      <c r="M386" s="55" t="s">
        <v>333</v>
      </c>
      <c r="N386" s="55"/>
      <c r="O386" s="41"/>
    </row>
    <row r="387" customHeight="1" spans="1:15">
      <c r="A387" s="41">
        <v>57999</v>
      </c>
      <c r="B387" s="41" t="s">
        <v>8590</v>
      </c>
      <c r="C387" s="41" t="s">
        <v>6994</v>
      </c>
      <c r="D387" s="41" t="s">
        <v>6995</v>
      </c>
      <c r="E387" s="41" t="s">
        <v>428</v>
      </c>
      <c r="F387" s="41" t="s">
        <v>429</v>
      </c>
      <c r="G387" s="41" t="s">
        <v>8591</v>
      </c>
      <c r="H387" s="41" t="s">
        <v>8592</v>
      </c>
      <c r="I387" s="41" t="s">
        <v>8593</v>
      </c>
      <c r="J387" s="41" t="s">
        <v>8594</v>
      </c>
      <c r="K387" s="41">
        <v>396.67</v>
      </c>
      <c r="L387" s="41">
        <v>31</v>
      </c>
      <c r="M387" s="55" t="s">
        <v>368</v>
      </c>
      <c r="N387" s="55"/>
      <c r="O387" s="41"/>
    </row>
    <row r="388" customHeight="1" spans="1:15">
      <c r="A388" s="41">
        <v>49913</v>
      </c>
      <c r="B388" s="41" t="s">
        <v>8595</v>
      </c>
      <c r="C388" s="41" t="s">
        <v>6994</v>
      </c>
      <c r="D388" s="41" t="s">
        <v>6995</v>
      </c>
      <c r="E388" s="41" t="s">
        <v>428</v>
      </c>
      <c r="F388" s="41" t="s">
        <v>429</v>
      </c>
      <c r="G388" s="41" t="s">
        <v>8596</v>
      </c>
      <c r="H388" s="41" t="s">
        <v>8597</v>
      </c>
      <c r="I388" s="41" t="s">
        <v>7928</v>
      </c>
      <c r="J388" s="41" t="s">
        <v>8598</v>
      </c>
      <c r="K388" s="41">
        <v>395</v>
      </c>
      <c r="L388" s="41">
        <v>32</v>
      </c>
      <c r="M388" s="55" t="s">
        <v>368</v>
      </c>
      <c r="N388" s="55"/>
      <c r="O388" s="41"/>
    </row>
    <row r="389" customHeight="1" spans="1:15">
      <c r="A389" s="41">
        <v>52749</v>
      </c>
      <c r="B389" s="41" t="s">
        <v>8599</v>
      </c>
      <c r="C389" s="41" t="s">
        <v>6994</v>
      </c>
      <c r="D389" s="41" t="s">
        <v>6995</v>
      </c>
      <c r="E389" s="41" t="s">
        <v>428</v>
      </c>
      <c r="F389" s="41" t="s">
        <v>429</v>
      </c>
      <c r="G389" s="41" t="s">
        <v>8600</v>
      </c>
      <c r="H389" s="41" t="s">
        <v>8601</v>
      </c>
      <c r="I389" s="41" t="s">
        <v>7837</v>
      </c>
      <c r="J389" s="41" t="s">
        <v>8602</v>
      </c>
      <c r="K389" s="41">
        <v>395</v>
      </c>
      <c r="L389" s="41">
        <v>33</v>
      </c>
      <c r="M389" s="55" t="s">
        <v>368</v>
      </c>
      <c r="N389" s="55"/>
      <c r="O389" s="41"/>
    </row>
    <row r="390" customHeight="1" spans="1:15">
      <c r="A390" s="41">
        <v>58012</v>
      </c>
      <c r="B390" s="41" t="s">
        <v>8603</v>
      </c>
      <c r="C390" s="41" t="s">
        <v>6994</v>
      </c>
      <c r="D390" s="41" t="s">
        <v>6995</v>
      </c>
      <c r="E390" s="41" t="s">
        <v>428</v>
      </c>
      <c r="F390" s="41" t="s">
        <v>429</v>
      </c>
      <c r="G390" s="41" t="s">
        <v>8604</v>
      </c>
      <c r="H390" s="41" t="s">
        <v>8605</v>
      </c>
      <c r="I390" s="41" t="s">
        <v>8606</v>
      </c>
      <c r="J390" s="41" t="s">
        <v>8607</v>
      </c>
      <c r="K390" s="41">
        <v>391.67</v>
      </c>
      <c r="L390" s="41">
        <v>34</v>
      </c>
      <c r="M390" s="55" t="s">
        <v>368</v>
      </c>
      <c r="N390" s="55"/>
      <c r="O390" s="41"/>
    </row>
    <row r="391" customHeight="1" spans="1:15">
      <c r="A391" s="41">
        <v>52546</v>
      </c>
      <c r="B391" s="41" t="s">
        <v>8608</v>
      </c>
      <c r="C391" s="41" t="s">
        <v>6994</v>
      </c>
      <c r="D391" s="41" t="s">
        <v>6995</v>
      </c>
      <c r="E391" s="41" t="s">
        <v>428</v>
      </c>
      <c r="F391" s="41" t="s">
        <v>429</v>
      </c>
      <c r="G391" s="41" t="s">
        <v>8609</v>
      </c>
      <c r="H391" s="41" t="s">
        <v>8610</v>
      </c>
      <c r="I391" s="41" t="s">
        <v>8611</v>
      </c>
      <c r="J391" s="41" t="s">
        <v>8612</v>
      </c>
      <c r="K391" s="41">
        <v>388.33</v>
      </c>
      <c r="L391" s="41">
        <v>35</v>
      </c>
      <c r="M391" s="55" t="s">
        <v>368</v>
      </c>
      <c r="N391" s="55"/>
      <c r="O391" s="41"/>
    </row>
    <row r="392" customHeight="1" spans="1:15">
      <c r="A392" s="41">
        <v>54031</v>
      </c>
      <c r="B392" s="41" t="s">
        <v>8613</v>
      </c>
      <c r="C392" s="41" t="s">
        <v>6994</v>
      </c>
      <c r="D392" s="41" t="s">
        <v>6995</v>
      </c>
      <c r="E392" s="41" t="s">
        <v>428</v>
      </c>
      <c r="F392" s="41" t="s">
        <v>429</v>
      </c>
      <c r="G392" s="41" t="s">
        <v>8614</v>
      </c>
      <c r="H392" s="41" t="s">
        <v>8615</v>
      </c>
      <c r="I392" s="41" t="s">
        <v>8576</v>
      </c>
      <c r="J392" s="41" t="s">
        <v>8616</v>
      </c>
      <c r="K392" s="41">
        <v>381.67</v>
      </c>
      <c r="L392" s="41">
        <v>36</v>
      </c>
      <c r="M392" s="55" t="s">
        <v>368</v>
      </c>
      <c r="N392" s="55"/>
      <c r="O392" s="41"/>
    </row>
    <row r="393" customHeight="1" spans="1:15">
      <c r="A393" s="41">
        <v>49916</v>
      </c>
      <c r="B393" s="41" t="s">
        <v>8617</v>
      </c>
      <c r="C393" s="41" t="s">
        <v>6994</v>
      </c>
      <c r="D393" s="41" t="s">
        <v>6995</v>
      </c>
      <c r="E393" s="41" t="s">
        <v>428</v>
      </c>
      <c r="F393" s="41" t="s">
        <v>429</v>
      </c>
      <c r="G393" s="41" t="s">
        <v>8618</v>
      </c>
      <c r="H393" s="41" t="s">
        <v>8619</v>
      </c>
      <c r="I393" s="41" t="s">
        <v>7923</v>
      </c>
      <c r="J393" s="41" t="s">
        <v>8620</v>
      </c>
      <c r="K393" s="41">
        <v>378.33</v>
      </c>
      <c r="L393" s="41">
        <v>37</v>
      </c>
      <c r="M393" s="55" t="s">
        <v>368</v>
      </c>
      <c r="N393" s="55"/>
      <c r="O393" s="41"/>
    </row>
    <row r="394" customHeight="1" spans="1:15">
      <c r="A394" s="41">
        <v>46997</v>
      </c>
      <c r="B394" s="41" t="s">
        <v>8621</v>
      </c>
      <c r="C394" s="41" t="s">
        <v>6994</v>
      </c>
      <c r="D394" s="41" t="s">
        <v>6995</v>
      </c>
      <c r="E394" s="41" t="s">
        <v>428</v>
      </c>
      <c r="F394" s="41" t="s">
        <v>429</v>
      </c>
      <c r="G394" s="41" t="s">
        <v>8622</v>
      </c>
      <c r="H394" s="41" t="s">
        <v>8623</v>
      </c>
      <c r="I394" s="41" t="s">
        <v>8624</v>
      </c>
      <c r="J394" s="41" t="s">
        <v>8625</v>
      </c>
      <c r="K394" s="41">
        <v>355</v>
      </c>
      <c r="L394" s="41">
        <v>38</v>
      </c>
      <c r="M394" s="55" t="s">
        <v>368</v>
      </c>
      <c r="N394" s="55"/>
      <c r="O394" s="41"/>
    </row>
    <row r="395" customHeight="1" spans="1:15">
      <c r="A395" s="41">
        <v>54109</v>
      </c>
      <c r="B395" s="41" t="s">
        <v>8626</v>
      </c>
      <c r="C395" s="41" t="s">
        <v>6994</v>
      </c>
      <c r="D395" s="41" t="s">
        <v>6995</v>
      </c>
      <c r="E395" s="41" t="s">
        <v>428</v>
      </c>
      <c r="F395" s="41" t="s">
        <v>429</v>
      </c>
      <c r="G395" s="41" t="s">
        <v>8627</v>
      </c>
      <c r="H395" s="41" t="s">
        <v>8628</v>
      </c>
      <c r="I395" s="41" t="s">
        <v>8533</v>
      </c>
      <c r="J395" s="41" t="s">
        <v>8629</v>
      </c>
      <c r="K395" s="41">
        <v>353.33</v>
      </c>
      <c r="L395" s="41">
        <v>39</v>
      </c>
      <c r="M395" s="55" t="s">
        <v>368</v>
      </c>
      <c r="N395" s="55"/>
      <c r="O395" s="41"/>
    </row>
    <row r="396" customHeight="1" spans="1:15">
      <c r="A396" s="41">
        <v>50024</v>
      </c>
      <c r="B396" s="41" t="s">
        <v>8630</v>
      </c>
      <c r="C396" s="41" t="s">
        <v>6994</v>
      </c>
      <c r="D396" s="41" t="s">
        <v>6995</v>
      </c>
      <c r="E396" s="41" t="s">
        <v>428</v>
      </c>
      <c r="F396" s="41" t="s">
        <v>429</v>
      </c>
      <c r="G396" s="41" t="s">
        <v>8631</v>
      </c>
      <c r="H396" s="41" t="s">
        <v>8632</v>
      </c>
      <c r="I396" s="41" t="s">
        <v>7429</v>
      </c>
      <c r="J396" s="41" t="s">
        <v>8633</v>
      </c>
      <c r="K396" s="41">
        <v>348.33</v>
      </c>
      <c r="L396" s="41">
        <v>40</v>
      </c>
      <c r="M396" s="55" t="s">
        <v>368</v>
      </c>
      <c r="N396" s="55"/>
      <c r="O396" s="41"/>
    </row>
    <row r="397" customHeight="1" spans="1:15">
      <c r="A397" s="41">
        <v>49898</v>
      </c>
      <c r="B397" s="41" t="s">
        <v>8634</v>
      </c>
      <c r="C397" s="41" t="s">
        <v>6994</v>
      </c>
      <c r="D397" s="41" t="s">
        <v>6995</v>
      </c>
      <c r="E397" s="41" t="s">
        <v>428</v>
      </c>
      <c r="F397" s="41" t="s">
        <v>429</v>
      </c>
      <c r="G397" s="41" t="s">
        <v>8635</v>
      </c>
      <c r="H397" s="41" t="s">
        <v>8636</v>
      </c>
      <c r="I397" s="41" t="s">
        <v>7429</v>
      </c>
      <c r="J397" s="41" t="s">
        <v>8637</v>
      </c>
      <c r="K397" s="41">
        <v>345</v>
      </c>
      <c r="L397" s="41">
        <v>41</v>
      </c>
      <c r="M397" s="55" t="s">
        <v>368</v>
      </c>
      <c r="N397" s="55"/>
      <c r="O397" s="41"/>
    </row>
    <row r="398" customHeight="1" spans="1:15">
      <c r="A398" s="41">
        <v>50036</v>
      </c>
      <c r="B398" s="41" t="s">
        <v>8638</v>
      </c>
      <c r="C398" s="41" t="s">
        <v>6994</v>
      </c>
      <c r="D398" s="41" t="s">
        <v>6995</v>
      </c>
      <c r="E398" s="41" t="s">
        <v>428</v>
      </c>
      <c r="F398" s="41" t="s">
        <v>429</v>
      </c>
      <c r="G398" s="41" t="s">
        <v>8639</v>
      </c>
      <c r="H398" s="41" t="s">
        <v>8640</v>
      </c>
      <c r="I398" s="41" t="s">
        <v>7429</v>
      </c>
      <c r="J398" s="41" t="s">
        <v>8641</v>
      </c>
      <c r="K398" s="41">
        <v>343.33</v>
      </c>
      <c r="L398" s="41">
        <v>42</v>
      </c>
      <c r="M398" s="55" t="s">
        <v>368</v>
      </c>
      <c r="N398" s="55"/>
      <c r="O398" s="41"/>
    </row>
    <row r="399" customHeight="1" spans="1:15">
      <c r="A399" s="41">
        <v>48693</v>
      </c>
      <c r="B399" s="41" t="s">
        <v>8642</v>
      </c>
      <c r="C399" s="41" t="s">
        <v>6994</v>
      </c>
      <c r="D399" s="41" t="s">
        <v>6995</v>
      </c>
      <c r="E399" s="41" t="s">
        <v>428</v>
      </c>
      <c r="F399" s="41" t="s">
        <v>429</v>
      </c>
      <c r="G399" s="41" t="s">
        <v>8643</v>
      </c>
      <c r="H399" s="41" t="s">
        <v>8644</v>
      </c>
      <c r="I399" s="41" t="s">
        <v>8645</v>
      </c>
      <c r="J399" s="41" t="s">
        <v>8646</v>
      </c>
      <c r="K399" s="41">
        <v>340</v>
      </c>
      <c r="L399" s="41">
        <v>43</v>
      </c>
      <c r="M399" s="55" t="s">
        <v>368</v>
      </c>
      <c r="N399" s="55"/>
      <c r="O399" s="41"/>
    </row>
    <row r="400" customHeight="1" spans="1:15">
      <c r="A400" s="41">
        <v>50281</v>
      </c>
      <c r="B400" s="41" t="s">
        <v>8647</v>
      </c>
      <c r="C400" s="41" t="s">
        <v>6994</v>
      </c>
      <c r="D400" s="41" t="s">
        <v>6995</v>
      </c>
      <c r="E400" s="41" t="s">
        <v>428</v>
      </c>
      <c r="F400" s="41" t="s">
        <v>429</v>
      </c>
      <c r="G400" s="41" t="s">
        <v>8648</v>
      </c>
      <c r="H400" s="41" t="s">
        <v>8649</v>
      </c>
      <c r="I400" s="41" t="s">
        <v>8650</v>
      </c>
      <c r="J400" s="41" t="s">
        <v>8651</v>
      </c>
      <c r="K400" s="41">
        <v>325</v>
      </c>
      <c r="L400" s="41">
        <v>44</v>
      </c>
      <c r="M400" s="55" t="s">
        <v>368</v>
      </c>
      <c r="N400" s="55"/>
      <c r="O400" s="41"/>
    </row>
    <row r="401" customHeight="1" spans="1:15">
      <c r="A401" s="41">
        <v>58379</v>
      </c>
      <c r="B401" s="41" t="s">
        <v>8652</v>
      </c>
      <c r="C401" s="41" t="s">
        <v>6994</v>
      </c>
      <c r="D401" s="41" t="s">
        <v>6995</v>
      </c>
      <c r="E401" s="41" t="s">
        <v>428</v>
      </c>
      <c r="F401" s="41" t="s">
        <v>429</v>
      </c>
      <c r="G401" s="41" t="s">
        <v>8653</v>
      </c>
      <c r="H401" s="41" t="s">
        <v>8654</v>
      </c>
      <c r="I401" s="41" t="s">
        <v>7044</v>
      </c>
      <c r="J401" s="41" t="s">
        <v>8655</v>
      </c>
      <c r="K401" s="41">
        <v>315</v>
      </c>
      <c r="L401" s="41">
        <v>45</v>
      </c>
      <c r="M401" s="55" t="s">
        <v>368</v>
      </c>
      <c r="N401" s="55"/>
      <c r="O401" s="41"/>
    </row>
    <row r="402" customHeight="1" spans="1:15">
      <c r="A402" s="41">
        <v>57615</v>
      </c>
      <c r="B402" s="41" t="s">
        <v>8656</v>
      </c>
      <c r="C402" s="41" t="s">
        <v>6994</v>
      </c>
      <c r="D402" s="41" t="s">
        <v>6995</v>
      </c>
      <c r="E402" s="41" t="s">
        <v>428</v>
      </c>
      <c r="F402" s="41" t="s">
        <v>429</v>
      </c>
      <c r="G402" s="41" t="s">
        <v>8657</v>
      </c>
      <c r="H402" s="41" t="s">
        <v>8658</v>
      </c>
      <c r="I402" s="41" t="s">
        <v>8567</v>
      </c>
      <c r="J402" s="41" t="s">
        <v>8659</v>
      </c>
      <c r="K402" s="41">
        <v>308.33</v>
      </c>
      <c r="L402" s="41">
        <v>46</v>
      </c>
      <c r="M402" s="55" t="s">
        <v>368</v>
      </c>
      <c r="N402" s="55"/>
      <c r="O402" s="41"/>
    </row>
    <row r="403" customHeight="1" spans="1:15">
      <c r="A403" s="41">
        <v>50197</v>
      </c>
      <c r="B403" s="41" t="s">
        <v>8660</v>
      </c>
      <c r="C403" s="41" t="s">
        <v>6994</v>
      </c>
      <c r="D403" s="41" t="s">
        <v>6995</v>
      </c>
      <c r="E403" s="41" t="s">
        <v>428</v>
      </c>
      <c r="F403" s="41" t="s">
        <v>429</v>
      </c>
      <c r="G403" s="41" t="s">
        <v>8661</v>
      </c>
      <c r="H403" s="41" t="s">
        <v>8662</v>
      </c>
      <c r="I403" s="41" t="s">
        <v>8650</v>
      </c>
      <c r="J403" s="41" t="s">
        <v>8663</v>
      </c>
      <c r="K403" s="41">
        <v>281.67</v>
      </c>
      <c r="L403" s="41">
        <v>47</v>
      </c>
      <c r="M403" s="55" t="s">
        <v>368</v>
      </c>
      <c r="N403" s="55"/>
      <c r="O403" s="41"/>
    </row>
    <row r="404" customHeight="1" spans="1:15">
      <c r="A404" s="41">
        <v>49763</v>
      </c>
      <c r="B404" s="41" t="s">
        <v>8664</v>
      </c>
      <c r="C404" s="41" t="s">
        <v>6994</v>
      </c>
      <c r="D404" s="41" t="s">
        <v>6995</v>
      </c>
      <c r="E404" s="41" t="s">
        <v>428</v>
      </c>
      <c r="F404" s="41" t="s">
        <v>429</v>
      </c>
      <c r="G404" s="41" t="s">
        <v>8665</v>
      </c>
      <c r="H404" s="41" t="s">
        <v>8666</v>
      </c>
      <c r="I404" s="41" t="s">
        <v>7928</v>
      </c>
      <c r="J404" s="41" t="s">
        <v>8667</v>
      </c>
      <c r="K404" s="41">
        <v>280</v>
      </c>
      <c r="L404" s="41">
        <v>48</v>
      </c>
      <c r="M404" s="55" t="s">
        <v>368</v>
      </c>
      <c r="N404" s="55"/>
      <c r="O404" s="41"/>
    </row>
    <row r="405" customHeight="1" spans="1:15">
      <c r="A405" s="41">
        <v>46990</v>
      </c>
      <c r="B405" s="41" t="s">
        <v>8668</v>
      </c>
      <c r="C405" s="41" t="s">
        <v>6994</v>
      </c>
      <c r="D405" s="41" t="s">
        <v>6995</v>
      </c>
      <c r="E405" s="41" t="s">
        <v>428</v>
      </c>
      <c r="F405" s="41" t="s">
        <v>429</v>
      </c>
      <c r="G405" s="41" t="s">
        <v>8669</v>
      </c>
      <c r="H405" s="41" t="s">
        <v>390</v>
      </c>
      <c r="I405" s="41" t="s">
        <v>8624</v>
      </c>
      <c r="J405" s="41" t="s">
        <v>8670</v>
      </c>
      <c r="K405" s="41">
        <v>196.67</v>
      </c>
      <c r="L405" s="41">
        <v>49</v>
      </c>
      <c r="M405" s="55" t="s">
        <v>368</v>
      </c>
      <c r="N405" s="55"/>
      <c r="O405" s="41"/>
    </row>
    <row r="406" customHeight="1" spans="1:15">
      <c r="A406" s="41">
        <v>72237</v>
      </c>
      <c r="B406" s="41" t="s">
        <v>8671</v>
      </c>
      <c r="C406" s="41" t="s">
        <v>6994</v>
      </c>
      <c r="D406" s="41" t="s">
        <v>6995</v>
      </c>
      <c r="E406" s="41" t="s">
        <v>428</v>
      </c>
      <c r="F406" s="41" t="s">
        <v>429</v>
      </c>
      <c r="G406" s="41" t="s">
        <v>8672</v>
      </c>
      <c r="H406" s="41" t="s">
        <v>8461</v>
      </c>
      <c r="I406" s="41" t="s">
        <v>8462</v>
      </c>
      <c r="J406" s="41" t="s">
        <v>8673</v>
      </c>
      <c r="K406" s="41">
        <v>193.33</v>
      </c>
      <c r="L406" s="41">
        <v>50</v>
      </c>
      <c r="M406" s="55" t="s">
        <v>368</v>
      </c>
      <c r="N406" s="55"/>
      <c r="O406" s="41"/>
    </row>
    <row r="407" customHeight="1" spans="1:15">
      <c r="A407" s="41">
        <v>72300</v>
      </c>
      <c r="B407" s="41" t="s">
        <v>8674</v>
      </c>
      <c r="C407" s="41" t="s">
        <v>6994</v>
      </c>
      <c r="D407" s="41" t="s">
        <v>6995</v>
      </c>
      <c r="E407" s="41" t="s">
        <v>428</v>
      </c>
      <c r="F407" s="41" t="s">
        <v>429</v>
      </c>
      <c r="G407" s="41" t="s">
        <v>8675</v>
      </c>
      <c r="H407" s="41" t="s">
        <v>8676</v>
      </c>
      <c r="I407" s="41" t="s">
        <v>8677</v>
      </c>
      <c r="J407" s="41" t="s">
        <v>8678</v>
      </c>
      <c r="K407" s="41">
        <v>190</v>
      </c>
      <c r="L407" s="41">
        <v>51</v>
      </c>
      <c r="M407" s="55" t="s">
        <v>368</v>
      </c>
      <c r="N407" s="55"/>
      <c r="O407" s="41"/>
    </row>
    <row r="408" customHeight="1" spans="1:15">
      <c r="A408" s="41">
        <v>72346</v>
      </c>
      <c r="B408" s="41" t="s">
        <v>8679</v>
      </c>
      <c r="C408" s="41" t="s">
        <v>6994</v>
      </c>
      <c r="D408" s="41" t="s">
        <v>6995</v>
      </c>
      <c r="E408" s="41" t="s">
        <v>428</v>
      </c>
      <c r="F408" s="41" t="s">
        <v>429</v>
      </c>
      <c r="G408" s="41" t="s">
        <v>8680</v>
      </c>
      <c r="H408" s="41" t="s">
        <v>8681</v>
      </c>
      <c r="I408" s="41" t="s">
        <v>8677</v>
      </c>
      <c r="J408" s="41" t="s">
        <v>8682</v>
      </c>
      <c r="K408" s="41">
        <v>186.67</v>
      </c>
      <c r="L408" s="41">
        <v>52</v>
      </c>
      <c r="M408" s="55" t="s">
        <v>368</v>
      </c>
      <c r="N408" s="55"/>
      <c r="O408" s="41"/>
    </row>
    <row r="409" customHeight="1" spans="1:15">
      <c r="A409" s="41">
        <v>72322</v>
      </c>
      <c r="B409" s="41" t="s">
        <v>8683</v>
      </c>
      <c r="C409" s="41" t="s">
        <v>6994</v>
      </c>
      <c r="D409" s="41" t="s">
        <v>6995</v>
      </c>
      <c r="E409" s="41" t="s">
        <v>428</v>
      </c>
      <c r="F409" s="41" t="s">
        <v>429</v>
      </c>
      <c r="G409" s="41" t="s">
        <v>8684</v>
      </c>
      <c r="H409" s="41" t="s">
        <v>8685</v>
      </c>
      <c r="I409" s="41" t="s">
        <v>8462</v>
      </c>
      <c r="J409" s="41" t="s">
        <v>8686</v>
      </c>
      <c r="K409" s="41">
        <v>185</v>
      </c>
      <c r="L409" s="41">
        <v>53</v>
      </c>
      <c r="M409" s="55" t="s">
        <v>368</v>
      </c>
      <c r="N409" s="55"/>
      <c r="O409" s="41"/>
    </row>
    <row r="410" customHeight="1" spans="1:15">
      <c r="A410" s="41">
        <v>72325</v>
      </c>
      <c r="B410" s="41" t="s">
        <v>8687</v>
      </c>
      <c r="C410" s="41" t="s">
        <v>6994</v>
      </c>
      <c r="D410" s="41" t="s">
        <v>6995</v>
      </c>
      <c r="E410" s="41" t="s">
        <v>428</v>
      </c>
      <c r="F410" s="41" t="s">
        <v>429</v>
      </c>
      <c r="G410" s="41" t="s">
        <v>8685</v>
      </c>
      <c r="H410" s="41" t="s">
        <v>8685</v>
      </c>
      <c r="I410" s="41" t="s">
        <v>8462</v>
      </c>
      <c r="J410" s="41" t="s">
        <v>8688</v>
      </c>
      <c r="K410" s="41">
        <v>180</v>
      </c>
      <c r="L410" s="41">
        <v>54</v>
      </c>
      <c r="M410" s="55" t="s">
        <v>368</v>
      </c>
      <c r="N410" s="55"/>
      <c r="O410" s="41"/>
    </row>
    <row r="411" customHeight="1" spans="1:15">
      <c r="A411" s="41">
        <v>72240</v>
      </c>
      <c r="B411" s="41" t="s">
        <v>8689</v>
      </c>
      <c r="C411" s="41" t="s">
        <v>6994</v>
      </c>
      <c r="D411" s="41" t="s">
        <v>6995</v>
      </c>
      <c r="E411" s="41" t="s">
        <v>428</v>
      </c>
      <c r="F411" s="41" t="s">
        <v>429</v>
      </c>
      <c r="G411" s="41" t="s">
        <v>8690</v>
      </c>
      <c r="H411" s="41" t="s">
        <v>8685</v>
      </c>
      <c r="I411" s="41" t="s">
        <v>7506</v>
      </c>
      <c r="J411" s="41" t="s">
        <v>8691</v>
      </c>
      <c r="K411" s="41">
        <v>178.33</v>
      </c>
      <c r="L411" s="41">
        <v>55</v>
      </c>
      <c r="M411" s="55" t="s">
        <v>368</v>
      </c>
      <c r="N411" s="55"/>
      <c r="O411" s="41"/>
    </row>
    <row r="412" customHeight="1" spans="1:15">
      <c r="A412" s="41">
        <v>72327</v>
      </c>
      <c r="B412" s="41" t="s">
        <v>8692</v>
      </c>
      <c r="C412" s="41" t="s">
        <v>6994</v>
      </c>
      <c r="D412" s="41" t="s">
        <v>6995</v>
      </c>
      <c r="E412" s="41" t="s">
        <v>428</v>
      </c>
      <c r="F412" s="41" t="s">
        <v>429</v>
      </c>
      <c r="G412" s="41" t="s">
        <v>8693</v>
      </c>
      <c r="H412" s="41" t="s">
        <v>8694</v>
      </c>
      <c r="I412" s="41" t="s">
        <v>8677</v>
      </c>
      <c r="J412" s="41" t="s">
        <v>8695</v>
      </c>
      <c r="K412" s="41">
        <v>175</v>
      </c>
      <c r="L412" s="41">
        <v>56</v>
      </c>
      <c r="M412" s="55" t="s">
        <v>368</v>
      </c>
      <c r="N412" s="55"/>
      <c r="O412" s="41"/>
    </row>
    <row r="413" customHeight="1" spans="1:15">
      <c r="A413" s="41">
        <v>72298</v>
      </c>
      <c r="B413" s="41" t="s">
        <v>8696</v>
      </c>
      <c r="C413" s="41" t="s">
        <v>6994</v>
      </c>
      <c r="D413" s="41" t="s">
        <v>6995</v>
      </c>
      <c r="E413" s="41" t="s">
        <v>428</v>
      </c>
      <c r="F413" s="41" t="s">
        <v>429</v>
      </c>
      <c r="G413" s="41" t="s">
        <v>8697</v>
      </c>
      <c r="H413" s="41" t="s">
        <v>8698</v>
      </c>
      <c r="I413" s="41" t="s">
        <v>8677</v>
      </c>
      <c r="J413" s="41" t="s">
        <v>8699</v>
      </c>
      <c r="K413" s="41">
        <v>173.33</v>
      </c>
      <c r="L413" s="41">
        <v>57</v>
      </c>
      <c r="M413" s="55" t="s">
        <v>368</v>
      </c>
      <c r="N413" s="55"/>
      <c r="O413" s="41"/>
    </row>
    <row r="414" customHeight="1" spans="1:15">
      <c r="A414" s="41">
        <v>72352</v>
      </c>
      <c r="B414" s="41" t="s">
        <v>8700</v>
      </c>
      <c r="C414" s="41" t="s">
        <v>6994</v>
      </c>
      <c r="D414" s="41" t="s">
        <v>6995</v>
      </c>
      <c r="E414" s="41" t="s">
        <v>428</v>
      </c>
      <c r="F414" s="41" t="s">
        <v>429</v>
      </c>
      <c r="G414" s="41" t="s">
        <v>8701</v>
      </c>
      <c r="H414" s="41" t="s">
        <v>7722</v>
      </c>
      <c r="I414" s="41" t="s">
        <v>8677</v>
      </c>
      <c r="J414" s="41" t="s">
        <v>8702</v>
      </c>
      <c r="K414" s="41">
        <v>170</v>
      </c>
      <c r="L414" s="41">
        <v>58</v>
      </c>
      <c r="M414" s="55" t="s">
        <v>368</v>
      </c>
      <c r="N414" s="55"/>
      <c r="O414" s="41"/>
    </row>
    <row r="415" customHeight="1" spans="1:15">
      <c r="A415" s="41">
        <v>72348</v>
      </c>
      <c r="B415" s="41" t="s">
        <v>8703</v>
      </c>
      <c r="C415" s="41" t="s">
        <v>6994</v>
      </c>
      <c r="D415" s="41" t="s">
        <v>6995</v>
      </c>
      <c r="E415" s="41" t="s">
        <v>428</v>
      </c>
      <c r="F415" s="41" t="s">
        <v>429</v>
      </c>
      <c r="G415" s="41" t="s">
        <v>8704</v>
      </c>
      <c r="H415" s="41" t="s">
        <v>8705</v>
      </c>
      <c r="I415" s="41" t="s">
        <v>8677</v>
      </c>
      <c r="J415" s="41" t="s">
        <v>8706</v>
      </c>
      <c r="K415" s="41">
        <v>166.67</v>
      </c>
      <c r="L415" s="41">
        <v>59</v>
      </c>
      <c r="M415" s="55" t="s">
        <v>368</v>
      </c>
      <c r="N415" s="55"/>
      <c r="O415" s="41"/>
    </row>
    <row r="416" customHeight="1" spans="1:15">
      <c r="A416" s="41" t="s">
        <v>1102</v>
      </c>
      <c r="B416" s="41"/>
      <c r="C416" s="41"/>
      <c r="D416" s="41"/>
      <c r="E416" s="41"/>
      <c r="F416" s="41"/>
      <c r="G416" s="41"/>
      <c r="H416" s="41"/>
      <c r="I416" s="41"/>
      <c r="J416" s="41"/>
      <c r="K416" s="41"/>
      <c r="L416" s="41"/>
      <c r="M416" s="55"/>
      <c r="N416" s="55"/>
      <c r="O416" s="41"/>
    </row>
    <row r="417" customHeight="1" spans="1:15">
      <c r="A417" s="41">
        <v>49439</v>
      </c>
      <c r="B417" s="41" t="s">
        <v>8707</v>
      </c>
      <c r="C417" s="41" t="s">
        <v>6994</v>
      </c>
      <c r="D417" s="41" t="s">
        <v>6995</v>
      </c>
      <c r="E417" s="41" t="s">
        <v>1101</v>
      </c>
      <c r="F417" s="41" t="s">
        <v>1102</v>
      </c>
      <c r="G417" s="41" t="s">
        <v>8708</v>
      </c>
      <c r="H417" s="41" t="s">
        <v>8709</v>
      </c>
      <c r="I417" s="41" t="s">
        <v>7171</v>
      </c>
      <c r="J417" s="41" t="s">
        <v>8710</v>
      </c>
      <c r="K417" s="41" t="s">
        <v>8711</v>
      </c>
      <c r="L417" s="41" t="s">
        <v>7000</v>
      </c>
      <c r="M417" s="78" t="s">
        <v>298</v>
      </c>
      <c r="N417" s="55" t="s">
        <v>299</v>
      </c>
      <c r="O417" s="41"/>
    </row>
    <row r="418" customHeight="1" spans="1:15">
      <c r="A418" s="41">
        <v>57785</v>
      </c>
      <c r="B418" s="41" t="s">
        <v>8712</v>
      </c>
      <c r="C418" s="41" t="s">
        <v>6994</v>
      </c>
      <c r="D418" s="41" t="s">
        <v>6995</v>
      </c>
      <c r="E418" s="41" t="s">
        <v>1101</v>
      </c>
      <c r="F418" s="41" t="s">
        <v>1102</v>
      </c>
      <c r="G418" s="41" t="s">
        <v>8713</v>
      </c>
      <c r="H418" s="41" t="s">
        <v>188</v>
      </c>
      <c r="I418" s="41" t="s">
        <v>6547</v>
      </c>
      <c r="J418" s="41" t="s">
        <v>8714</v>
      </c>
      <c r="K418" s="41" t="s">
        <v>8711</v>
      </c>
      <c r="L418" s="41" t="s">
        <v>7000</v>
      </c>
      <c r="M418" s="78" t="s">
        <v>298</v>
      </c>
      <c r="N418" s="55" t="s">
        <v>299</v>
      </c>
      <c r="O418" s="41"/>
    </row>
    <row r="419" customHeight="1" spans="1:15">
      <c r="A419" s="41">
        <v>57734</v>
      </c>
      <c r="B419" s="41" t="s">
        <v>8715</v>
      </c>
      <c r="C419" s="41" t="s">
        <v>6994</v>
      </c>
      <c r="D419" s="41" t="s">
        <v>6995</v>
      </c>
      <c r="E419" s="41" t="s">
        <v>1101</v>
      </c>
      <c r="F419" s="41" t="s">
        <v>1102</v>
      </c>
      <c r="G419" s="41" t="s">
        <v>8716</v>
      </c>
      <c r="H419" s="41" t="s">
        <v>8717</v>
      </c>
      <c r="I419" s="41" t="s">
        <v>8718</v>
      </c>
      <c r="J419" s="41" t="s">
        <v>8719</v>
      </c>
      <c r="K419" s="41" t="s">
        <v>8711</v>
      </c>
      <c r="L419" s="41" t="s">
        <v>7010</v>
      </c>
      <c r="M419" s="78" t="s">
        <v>311</v>
      </c>
      <c r="N419" s="55" t="s">
        <v>299</v>
      </c>
      <c r="O419" s="41"/>
    </row>
    <row r="420" customHeight="1" spans="1:15">
      <c r="A420" s="41">
        <v>51673</v>
      </c>
      <c r="B420" s="41" t="s">
        <v>8720</v>
      </c>
      <c r="C420" s="41" t="s">
        <v>6994</v>
      </c>
      <c r="D420" s="41" t="s">
        <v>6995</v>
      </c>
      <c r="E420" s="41" t="s">
        <v>1101</v>
      </c>
      <c r="F420" s="41" t="s">
        <v>1102</v>
      </c>
      <c r="G420" s="41" t="s">
        <v>8721</v>
      </c>
      <c r="H420" s="41" t="s">
        <v>7592</v>
      </c>
      <c r="I420" s="41" t="s">
        <v>7593</v>
      </c>
      <c r="J420" s="41" t="s">
        <v>8722</v>
      </c>
      <c r="K420" s="41" t="s">
        <v>8723</v>
      </c>
      <c r="L420" s="41" t="s">
        <v>7010</v>
      </c>
      <c r="M420" s="78" t="s">
        <v>311</v>
      </c>
      <c r="N420" s="55" t="s">
        <v>299</v>
      </c>
      <c r="O420" s="41"/>
    </row>
    <row r="421" customHeight="1" spans="1:15">
      <c r="A421" s="41">
        <v>57788</v>
      </c>
      <c r="B421" s="41" t="s">
        <v>8724</v>
      </c>
      <c r="C421" s="41" t="s">
        <v>6994</v>
      </c>
      <c r="D421" s="41" t="s">
        <v>6995</v>
      </c>
      <c r="E421" s="41" t="s">
        <v>1101</v>
      </c>
      <c r="F421" s="41" t="s">
        <v>1102</v>
      </c>
      <c r="G421" s="41" t="s">
        <v>8725</v>
      </c>
      <c r="H421" s="41" t="s">
        <v>188</v>
      </c>
      <c r="I421" s="41" t="s">
        <v>6021</v>
      </c>
      <c r="J421" s="41" t="s">
        <v>8726</v>
      </c>
      <c r="K421" s="41" t="s">
        <v>8723</v>
      </c>
      <c r="L421" s="41" t="s">
        <v>7021</v>
      </c>
      <c r="M421" s="78" t="s">
        <v>322</v>
      </c>
      <c r="N421" s="55" t="s">
        <v>299</v>
      </c>
      <c r="O421" s="41"/>
    </row>
    <row r="422" customHeight="1" spans="1:15">
      <c r="A422" s="41">
        <v>51972</v>
      </c>
      <c r="B422" s="41" t="s">
        <v>8727</v>
      </c>
      <c r="C422" s="41" t="s">
        <v>6994</v>
      </c>
      <c r="D422" s="41" t="s">
        <v>6995</v>
      </c>
      <c r="E422" s="41" t="s">
        <v>1101</v>
      </c>
      <c r="F422" s="41" t="s">
        <v>1102</v>
      </c>
      <c r="G422" s="41" t="s">
        <v>8728</v>
      </c>
      <c r="H422" s="41" t="s">
        <v>8729</v>
      </c>
      <c r="I422" s="41" t="s">
        <v>8730</v>
      </c>
      <c r="J422" s="41" t="s">
        <v>8731</v>
      </c>
      <c r="K422" s="41" t="s">
        <v>8723</v>
      </c>
      <c r="L422" s="41" t="s">
        <v>7021</v>
      </c>
      <c r="M422" s="78" t="s">
        <v>322</v>
      </c>
      <c r="N422" s="55" t="s">
        <v>299</v>
      </c>
      <c r="O422" s="41"/>
    </row>
    <row r="423" customHeight="1" spans="1:15">
      <c r="A423" s="41">
        <v>52346</v>
      </c>
      <c r="B423" s="41" t="s">
        <v>99</v>
      </c>
      <c r="C423" s="41" t="s">
        <v>6994</v>
      </c>
      <c r="D423" s="41" t="s">
        <v>6995</v>
      </c>
      <c r="E423" s="41" t="s">
        <v>1101</v>
      </c>
      <c r="F423" s="41" t="s">
        <v>1102</v>
      </c>
      <c r="G423" s="41" t="s">
        <v>100</v>
      </c>
      <c r="H423" s="41" t="s">
        <v>101</v>
      </c>
      <c r="I423" s="41" t="s">
        <v>102</v>
      </c>
      <c r="J423" s="41" t="s">
        <v>103</v>
      </c>
      <c r="K423" s="41" t="s">
        <v>8711</v>
      </c>
      <c r="L423" s="41">
        <v>7</v>
      </c>
      <c r="M423" s="55" t="s">
        <v>642</v>
      </c>
      <c r="N423" s="55" t="s">
        <v>299</v>
      </c>
      <c r="O423" s="41"/>
    </row>
    <row r="424" customHeight="1" spans="1:15">
      <c r="A424" s="41">
        <v>51679</v>
      </c>
      <c r="B424" s="41" t="s">
        <v>8732</v>
      </c>
      <c r="C424" s="41" t="s">
        <v>6994</v>
      </c>
      <c r="D424" s="41" t="s">
        <v>6995</v>
      </c>
      <c r="E424" s="41" t="s">
        <v>1101</v>
      </c>
      <c r="F424" s="41" t="s">
        <v>1102</v>
      </c>
      <c r="G424" s="41" t="s">
        <v>8733</v>
      </c>
      <c r="H424" s="41" t="s">
        <v>8734</v>
      </c>
      <c r="I424" s="41" t="s">
        <v>8735</v>
      </c>
      <c r="J424" s="41" t="s">
        <v>8736</v>
      </c>
      <c r="K424" s="41" t="s">
        <v>8711</v>
      </c>
      <c r="L424" s="41">
        <v>8</v>
      </c>
      <c r="M424" s="55" t="s">
        <v>642</v>
      </c>
      <c r="N424" s="55" t="s">
        <v>299</v>
      </c>
      <c r="O424" s="41"/>
    </row>
    <row r="425" customHeight="1" spans="1:15">
      <c r="A425" s="41">
        <v>51660</v>
      </c>
      <c r="B425" s="41" t="s">
        <v>8737</v>
      </c>
      <c r="C425" s="41" t="s">
        <v>6994</v>
      </c>
      <c r="D425" s="41" t="s">
        <v>6995</v>
      </c>
      <c r="E425" s="41" t="s">
        <v>1101</v>
      </c>
      <c r="F425" s="41" t="s">
        <v>1102</v>
      </c>
      <c r="G425" s="41" t="s">
        <v>8738</v>
      </c>
      <c r="H425" s="41" t="s">
        <v>7644</v>
      </c>
      <c r="I425" s="41" t="s">
        <v>7645</v>
      </c>
      <c r="J425" s="41" t="s">
        <v>8739</v>
      </c>
      <c r="K425" s="41" t="s">
        <v>8723</v>
      </c>
      <c r="L425" s="41">
        <v>9</v>
      </c>
      <c r="M425" s="55" t="s">
        <v>642</v>
      </c>
      <c r="N425" s="55" t="s">
        <v>299</v>
      </c>
      <c r="O425" s="41"/>
    </row>
    <row r="426" customHeight="1" spans="1:15">
      <c r="A426" s="41">
        <v>62097</v>
      </c>
      <c r="B426" s="41" t="s">
        <v>8740</v>
      </c>
      <c r="C426" s="41" t="s">
        <v>6994</v>
      </c>
      <c r="D426" s="41" t="s">
        <v>6995</v>
      </c>
      <c r="E426" s="41" t="s">
        <v>1101</v>
      </c>
      <c r="F426" s="41" t="s">
        <v>1102</v>
      </c>
      <c r="G426" s="41" t="s">
        <v>8741</v>
      </c>
      <c r="H426" s="41" t="s">
        <v>8742</v>
      </c>
      <c r="I426" s="41" t="s">
        <v>8743</v>
      </c>
      <c r="J426" s="41" t="s">
        <v>8744</v>
      </c>
      <c r="K426" s="41" t="s">
        <v>8723</v>
      </c>
      <c r="L426" s="41">
        <v>10</v>
      </c>
      <c r="M426" s="55" t="s">
        <v>333</v>
      </c>
      <c r="N426" s="55"/>
      <c r="O426" s="41"/>
    </row>
    <row r="427" customHeight="1" spans="1:15">
      <c r="A427" s="41">
        <v>51680</v>
      </c>
      <c r="B427" s="41" t="s">
        <v>8745</v>
      </c>
      <c r="C427" s="41" t="s">
        <v>6994</v>
      </c>
      <c r="D427" s="41" t="s">
        <v>6995</v>
      </c>
      <c r="E427" s="41" t="s">
        <v>1101</v>
      </c>
      <c r="F427" s="41" t="s">
        <v>1102</v>
      </c>
      <c r="G427" s="41" t="s">
        <v>8746</v>
      </c>
      <c r="H427" s="41" t="s">
        <v>7626</v>
      </c>
      <c r="I427" s="41" t="s">
        <v>7627</v>
      </c>
      <c r="J427" s="41" t="s">
        <v>8747</v>
      </c>
      <c r="K427" s="41" t="s">
        <v>8723</v>
      </c>
      <c r="L427" s="41">
        <v>11</v>
      </c>
      <c r="M427" s="55" t="s">
        <v>333</v>
      </c>
      <c r="N427" s="55"/>
      <c r="O427" s="41"/>
    </row>
    <row r="428" customHeight="1" spans="1:15">
      <c r="A428" s="41">
        <v>58370</v>
      </c>
      <c r="B428" s="41" t="s">
        <v>8748</v>
      </c>
      <c r="C428" s="41" t="s">
        <v>6994</v>
      </c>
      <c r="D428" s="41" t="s">
        <v>6995</v>
      </c>
      <c r="E428" s="41" t="s">
        <v>1101</v>
      </c>
      <c r="F428" s="41" t="s">
        <v>1102</v>
      </c>
      <c r="G428" s="41" t="s">
        <v>8749</v>
      </c>
      <c r="H428" s="41" t="s">
        <v>8750</v>
      </c>
      <c r="I428" s="41" t="s">
        <v>7044</v>
      </c>
      <c r="J428" s="41" t="s">
        <v>8751</v>
      </c>
      <c r="K428" s="41" t="s">
        <v>8723</v>
      </c>
      <c r="L428" s="41">
        <v>12</v>
      </c>
      <c r="M428" s="55" t="s">
        <v>333</v>
      </c>
      <c r="N428" s="55"/>
      <c r="O428" s="41"/>
    </row>
    <row r="429" customHeight="1" spans="1:15">
      <c r="A429" s="41">
        <v>59355</v>
      </c>
      <c r="B429" s="41" t="s">
        <v>8752</v>
      </c>
      <c r="C429" s="41" t="s">
        <v>6994</v>
      </c>
      <c r="D429" s="41" t="s">
        <v>6995</v>
      </c>
      <c r="E429" s="41" t="s">
        <v>1101</v>
      </c>
      <c r="F429" s="41" t="s">
        <v>1102</v>
      </c>
      <c r="G429" s="41" t="s">
        <v>8753</v>
      </c>
      <c r="H429" s="41" t="s">
        <v>8754</v>
      </c>
      <c r="I429" s="41" t="s">
        <v>8755</v>
      </c>
      <c r="J429" s="41" t="s">
        <v>8756</v>
      </c>
      <c r="K429" s="41" t="s">
        <v>8723</v>
      </c>
      <c r="L429" s="41">
        <v>13</v>
      </c>
      <c r="M429" s="55" t="s">
        <v>333</v>
      </c>
      <c r="N429" s="55"/>
      <c r="O429" s="41"/>
    </row>
    <row r="430" customHeight="1" spans="1:15">
      <c r="A430" s="41">
        <v>51977</v>
      </c>
      <c r="B430" s="41" t="s">
        <v>8757</v>
      </c>
      <c r="C430" s="41" t="s">
        <v>6994</v>
      </c>
      <c r="D430" s="41" t="s">
        <v>6995</v>
      </c>
      <c r="E430" s="41" t="s">
        <v>1101</v>
      </c>
      <c r="F430" s="41" t="s">
        <v>1102</v>
      </c>
      <c r="G430" s="41" t="s">
        <v>8758</v>
      </c>
      <c r="H430" s="41" t="s">
        <v>8759</v>
      </c>
      <c r="I430" s="41" t="s">
        <v>8760</v>
      </c>
      <c r="J430" s="41" t="s">
        <v>8761</v>
      </c>
      <c r="K430" s="41" t="s">
        <v>8723</v>
      </c>
      <c r="L430" s="41">
        <v>14</v>
      </c>
      <c r="M430" s="55" t="s">
        <v>333</v>
      </c>
      <c r="N430" s="55"/>
      <c r="O430" s="41"/>
    </row>
    <row r="431" customHeight="1" spans="1:15">
      <c r="A431" s="41">
        <v>57790</v>
      </c>
      <c r="B431" s="41" t="s">
        <v>8762</v>
      </c>
      <c r="C431" s="41" t="s">
        <v>6994</v>
      </c>
      <c r="D431" s="41" t="s">
        <v>6995</v>
      </c>
      <c r="E431" s="41" t="s">
        <v>1101</v>
      </c>
      <c r="F431" s="41" t="s">
        <v>1102</v>
      </c>
      <c r="G431" s="41" t="s">
        <v>8763</v>
      </c>
      <c r="H431" s="41" t="s">
        <v>188</v>
      </c>
      <c r="I431" s="41" t="s">
        <v>6547</v>
      </c>
      <c r="J431" s="41" t="s">
        <v>8764</v>
      </c>
      <c r="K431" s="41" t="s">
        <v>8723</v>
      </c>
      <c r="L431" s="41">
        <v>15</v>
      </c>
      <c r="M431" s="55" t="s">
        <v>333</v>
      </c>
      <c r="N431" s="55"/>
      <c r="O431" s="41"/>
    </row>
    <row r="432" customHeight="1" spans="1:15">
      <c r="A432" s="41">
        <v>52356</v>
      </c>
      <c r="B432" s="41" t="s">
        <v>8765</v>
      </c>
      <c r="C432" s="41" t="s">
        <v>6994</v>
      </c>
      <c r="D432" s="41" t="s">
        <v>6995</v>
      </c>
      <c r="E432" s="41" t="s">
        <v>1101</v>
      </c>
      <c r="F432" s="41" t="s">
        <v>1102</v>
      </c>
      <c r="G432" s="41" t="s">
        <v>8766</v>
      </c>
      <c r="H432" s="41" t="s">
        <v>8767</v>
      </c>
      <c r="I432" s="41" t="s">
        <v>8768</v>
      </c>
      <c r="J432" s="41" t="s">
        <v>8769</v>
      </c>
      <c r="K432" s="41" t="s">
        <v>8723</v>
      </c>
      <c r="L432" s="41">
        <v>16</v>
      </c>
      <c r="M432" s="55" t="s">
        <v>333</v>
      </c>
      <c r="N432" s="55"/>
      <c r="O432" s="41"/>
    </row>
    <row r="433" customHeight="1" spans="1:15">
      <c r="A433" s="41">
        <v>59026</v>
      </c>
      <c r="B433" s="41" t="s">
        <v>8770</v>
      </c>
      <c r="C433" s="41" t="s">
        <v>6994</v>
      </c>
      <c r="D433" s="41" t="s">
        <v>6995</v>
      </c>
      <c r="E433" s="41" t="s">
        <v>1101</v>
      </c>
      <c r="F433" s="41" t="s">
        <v>1102</v>
      </c>
      <c r="G433" s="41" t="s">
        <v>8771</v>
      </c>
      <c r="H433" s="41" t="s">
        <v>8772</v>
      </c>
      <c r="I433" s="41" t="s">
        <v>7455</v>
      </c>
      <c r="J433" s="41" t="s">
        <v>8773</v>
      </c>
      <c r="K433" s="41" t="s">
        <v>8723</v>
      </c>
      <c r="L433" s="41">
        <v>17</v>
      </c>
      <c r="M433" s="55" t="s">
        <v>333</v>
      </c>
      <c r="N433" s="55"/>
      <c r="O433" s="41"/>
    </row>
    <row r="434" customHeight="1" spans="1:15">
      <c r="A434" s="41">
        <v>51688</v>
      </c>
      <c r="B434" s="41" t="s">
        <v>8774</v>
      </c>
      <c r="C434" s="41" t="s">
        <v>6994</v>
      </c>
      <c r="D434" s="41" t="s">
        <v>6995</v>
      </c>
      <c r="E434" s="41" t="s">
        <v>1101</v>
      </c>
      <c r="F434" s="41" t="s">
        <v>1102</v>
      </c>
      <c r="G434" s="41" t="s">
        <v>8775</v>
      </c>
      <c r="H434" s="41" t="s">
        <v>8776</v>
      </c>
      <c r="I434" s="41" t="s">
        <v>8777</v>
      </c>
      <c r="J434" s="41" t="s">
        <v>8778</v>
      </c>
      <c r="K434" s="41" t="s">
        <v>8723</v>
      </c>
      <c r="L434" s="41">
        <v>18</v>
      </c>
      <c r="M434" s="55" t="s">
        <v>333</v>
      </c>
      <c r="N434" s="55"/>
      <c r="O434" s="41"/>
    </row>
    <row r="435" customHeight="1" spans="1:15">
      <c r="A435" s="41">
        <v>59320</v>
      </c>
      <c r="B435" s="41" t="s">
        <v>8779</v>
      </c>
      <c r="C435" s="41" t="s">
        <v>6994</v>
      </c>
      <c r="D435" s="41" t="s">
        <v>6995</v>
      </c>
      <c r="E435" s="41" t="s">
        <v>1101</v>
      </c>
      <c r="F435" s="41" t="s">
        <v>1102</v>
      </c>
      <c r="G435" s="41" t="s">
        <v>8780</v>
      </c>
      <c r="H435" s="41" t="s">
        <v>8781</v>
      </c>
      <c r="I435" s="41" t="s">
        <v>8755</v>
      </c>
      <c r="J435" s="41" t="s">
        <v>8782</v>
      </c>
      <c r="K435" s="41" t="s">
        <v>8723</v>
      </c>
      <c r="L435" s="41">
        <v>19</v>
      </c>
      <c r="M435" s="55" t="s">
        <v>333</v>
      </c>
      <c r="N435" s="55"/>
      <c r="O435" s="41"/>
    </row>
    <row r="436" customHeight="1" spans="1:15">
      <c r="A436" s="41">
        <v>57561</v>
      </c>
      <c r="B436" s="41" t="s">
        <v>8783</v>
      </c>
      <c r="C436" s="41" t="s">
        <v>6994</v>
      </c>
      <c r="D436" s="41" t="s">
        <v>6995</v>
      </c>
      <c r="E436" s="41" t="s">
        <v>1101</v>
      </c>
      <c r="F436" s="41" t="s">
        <v>1102</v>
      </c>
      <c r="G436" s="41" t="s">
        <v>8784</v>
      </c>
      <c r="H436" s="41" t="s">
        <v>8785</v>
      </c>
      <c r="I436" s="41" t="s">
        <v>8786</v>
      </c>
      <c r="J436" s="41" t="s">
        <v>8787</v>
      </c>
      <c r="K436" s="41" t="s">
        <v>8723</v>
      </c>
      <c r="L436" s="41">
        <v>20</v>
      </c>
      <c r="M436" s="55" t="s">
        <v>333</v>
      </c>
      <c r="N436" s="55"/>
      <c r="O436" s="41"/>
    </row>
    <row r="437" customHeight="1" spans="1:15">
      <c r="A437" s="41">
        <v>56812</v>
      </c>
      <c r="B437" s="41" t="s">
        <v>8788</v>
      </c>
      <c r="C437" s="41" t="s">
        <v>6994</v>
      </c>
      <c r="D437" s="41" t="s">
        <v>6995</v>
      </c>
      <c r="E437" s="41" t="s">
        <v>1101</v>
      </c>
      <c r="F437" s="41" t="s">
        <v>1102</v>
      </c>
      <c r="G437" s="41" t="s">
        <v>8789</v>
      </c>
      <c r="H437" s="41" t="s">
        <v>8790</v>
      </c>
      <c r="I437" s="41" t="s">
        <v>8718</v>
      </c>
      <c r="J437" s="41" t="s">
        <v>8791</v>
      </c>
      <c r="K437" s="41" t="s">
        <v>8723</v>
      </c>
      <c r="L437" s="41">
        <v>21</v>
      </c>
      <c r="M437" s="55" t="s">
        <v>333</v>
      </c>
      <c r="N437" s="55"/>
      <c r="O437" s="41"/>
    </row>
    <row r="438" customHeight="1" spans="1:15">
      <c r="A438" s="41">
        <v>57986</v>
      </c>
      <c r="B438" s="41" t="s">
        <v>8792</v>
      </c>
      <c r="C438" s="41" t="s">
        <v>6994</v>
      </c>
      <c r="D438" s="41" t="s">
        <v>6995</v>
      </c>
      <c r="E438" s="41" t="s">
        <v>1101</v>
      </c>
      <c r="F438" s="41" t="s">
        <v>1102</v>
      </c>
      <c r="G438" s="41" t="s">
        <v>8793</v>
      </c>
      <c r="H438" s="41" t="s">
        <v>8794</v>
      </c>
      <c r="I438" s="41" t="s">
        <v>8288</v>
      </c>
      <c r="J438" s="41" t="s">
        <v>8795</v>
      </c>
      <c r="K438" s="41" t="s">
        <v>8723</v>
      </c>
      <c r="L438" s="41">
        <v>22</v>
      </c>
      <c r="M438" s="55" t="s">
        <v>333</v>
      </c>
      <c r="N438" s="55"/>
      <c r="O438" s="41"/>
    </row>
    <row r="439" customHeight="1" spans="1:15">
      <c r="A439" s="41">
        <v>57784</v>
      </c>
      <c r="B439" s="41" t="s">
        <v>8796</v>
      </c>
      <c r="C439" s="41" t="s">
        <v>6994</v>
      </c>
      <c r="D439" s="41" t="s">
        <v>6995</v>
      </c>
      <c r="E439" s="41" t="s">
        <v>1101</v>
      </c>
      <c r="F439" s="41" t="s">
        <v>1102</v>
      </c>
      <c r="G439" s="41" t="s">
        <v>8797</v>
      </c>
      <c r="H439" s="41" t="s">
        <v>188</v>
      </c>
      <c r="I439" s="41" t="s">
        <v>6021</v>
      </c>
      <c r="J439" s="41" t="s">
        <v>8798</v>
      </c>
      <c r="K439" s="41" t="s">
        <v>8799</v>
      </c>
      <c r="L439" s="41">
        <v>23</v>
      </c>
      <c r="M439" s="55" t="s">
        <v>333</v>
      </c>
      <c r="N439" s="55"/>
      <c r="O439" s="41"/>
    </row>
    <row r="440" customHeight="1" spans="1:15">
      <c r="A440" s="41">
        <v>54859</v>
      </c>
      <c r="B440" s="41" t="s">
        <v>8800</v>
      </c>
      <c r="C440" s="41" t="s">
        <v>6994</v>
      </c>
      <c r="D440" s="41" t="s">
        <v>6995</v>
      </c>
      <c r="E440" s="41" t="s">
        <v>1101</v>
      </c>
      <c r="F440" s="41" t="s">
        <v>1102</v>
      </c>
      <c r="G440" s="41" t="s">
        <v>8801</v>
      </c>
      <c r="H440" s="41" t="s">
        <v>8802</v>
      </c>
      <c r="I440" s="41" t="s">
        <v>8803</v>
      </c>
      <c r="J440" s="41" t="s">
        <v>8804</v>
      </c>
      <c r="K440" s="41" t="s">
        <v>8799</v>
      </c>
      <c r="L440" s="41">
        <v>24</v>
      </c>
      <c r="M440" s="55" t="s">
        <v>333</v>
      </c>
      <c r="N440" s="55"/>
      <c r="O440" s="41"/>
    </row>
    <row r="441" customHeight="1" spans="1:15">
      <c r="A441" s="41">
        <v>52321</v>
      </c>
      <c r="B441" s="41" t="s">
        <v>8805</v>
      </c>
      <c r="C441" s="41" t="s">
        <v>6994</v>
      </c>
      <c r="D441" s="41" t="s">
        <v>6995</v>
      </c>
      <c r="E441" s="41" t="s">
        <v>1101</v>
      </c>
      <c r="F441" s="41" t="s">
        <v>1102</v>
      </c>
      <c r="G441" s="41" t="s">
        <v>8806</v>
      </c>
      <c r="H441" s="41" t="s">
        <v>8807</v>
      </c>
      <c r="I441" s="41" t="s">
        <v>8808</v>
      </c>
      <c r="J441" s="41" t="s">
        <v>8809</v>
      </c>
      <c r="K441" s="41" t="s">
        <v>8799</v>
      </c>
      <c r="L441" s="41">
        <v>25</v>
      </c>
      <c r="M441" s="55" t="s">
        <v>333</v>
      </c>
      <c r="N441" s="55"/>
      <c r="O441" s="41"/>
    </row>
    <row r="442" customHeight="1" spans="1:15">
      <c r="A442" s="41">
        <v>51662</v>
      </c>
      <c r="B442" s="41" t="s">
        <v>8810</v>
      </c>
      <c r="C442" s="41" t="s">
        <v>6994</v>
      </c>
      <c r="D442" s="41" t="s">
        <v>6995</v>
      </c>
      <c r="E442" s="41" t="s">
        <v>1101</v>
      </c>
      <c r="F442" s="41" t="s">
        <v>1102</v>
      </c>
      <c r="G442" s="41" t="s">
        <v>8811</v>
      </c>
      <c r="H442" s="41" t="s">
        <v>8180</v>
      </c>
      <c r="I442" s="41" t="s">
        <v>8181</v>
      </c>
      <c r="J442" s="41" t="s">
        <v>8812</v>
      </c>
      <c r="K442" s="41" t="s">
        <v>8799</v>
      </c>
      <c r="L442" s="41">
        <v>26</v>
      </c>
      <c r="M442" s="55" t="s">
        <v>333</v>
      </c>
      <c r="N442" s="55"/>
      <c r="O442" s="41"/>
    </row>
    <row r="443" customHeight="1" spans="1:15">
      <c r="A443" s="41">
        <v>59090</v>
      </c>
      <c r="B443" s="41" t="s">
        <v>8813</v>
      </c>
      <c r="C443" s="41" t="s">
        <v>6994</v>
      </c>
      <c r="D443" s="41" t="s">
        <v>6995</v>
      </c>
      <c r="E443" s="41" t="s">
        <v>1101</v>
      </c>
      <c r="F443" s="41" t="s">
        <v>1102</v>
      </c>
      <c r="G443" s="41" t="s">
        <v>8814</v>
      </c>
      <c r="H443" s="41" t="s">
        <v>8815</v>
      </c>
      <c r="I443" s="41" t="s">
        <v>7079</v>
      </c>
      <c r="J443" s="41" t="s">
        <v>8816</v>
      </c>
      <c r="K443" s="41" t="s">
        <v>8799</v>
      </c>
      <c r="L443" s="41">
        <v>27</v>
      </c>
      <c r="M443" s="55" t="s">
        <v>333</v>
      </c>
      <c r="N443" s="55"/>
      <c r="O443" s="41"/>
    </row>
    <row r="444" customHeight="1" spans="1:15">
      <c r="A444" s="41">
        <v>57593</v>
      </c>
      <c r="B444" s="41" t="s">
        <v>8817</v>
      </c>
      <c r="C444" s="41" t="s">
        <v>6994</v>
      </c>
      <c r="D444" s="41" t="s">
        <v>6995</v>
      </c>
      <c r="E444" s="41" t="s">
        <v>1101</v>
      </c>
      <c r="F444" s="41" t="s">
        <v>1102</v>
      </c>
      <c r="G444" s="41" t="s">
        <v>8818</v>
      </c>
      <c r="H444" s="41" t="s">
        <v>8537</v>
      </c>
      <c r="I444" s="41" t="s">
        <v>8786</v>
      </c>
      <c r="J444" s="41" t="s">
        <v>8819</v>
      </c>
      <c r="K444" s="41" t="s">
        <v>8799</v>
      </c>
      <c r="L444" s="41">
        <v>28</v>
      </c>
      <c r="M444" s="55" t="s">
        <v>333</v>
      </c>
      <c r="N444" s="55"/>
      <c r="O444" s="41"/>
    </row>
    <row r="445" customHeight="1" spans="1:15">
      <c r="A445" s="41">
        <v>59218</v>
      </c>
      <c r="B445" s="41" t="s">
        <v>8820</v>
      </c>
      <c r="C445" s="41" t="s">
        <v>6994</v>
      </c>
      <c r="D445" s="41" t="s">
        <v>6995</v>
      </c>
      <c r="E445" s="41" t="s">
        <v>1101</v>
      </c>
      <c r="F445" s="41" t="s">
        <v>1102</v>
      </c>
      <c r="G445" s="41" t="s">
        <v>8821</v>
      </c>
      <c r="H445" s="41" t="s">
        <v>8822</v>
      </c>
      <c r="I445" s="41" t="s">
        <v>8823</v>
      </c>
      <c r="J445" s="41" t="s">
        <v>8824</v>
      </c>
      <c r="K445" s="41" t="s">
        <v>8799</v>
      </c>
      <c r="L445" s="41">
        <v>29</v>
      </c>
      <c r="M445" s="55" t="s">
        <v>333</v>
      </c>
      <c r="N445" s="55"/>
      <c r="O445" s="41"/>
    </row>
    <row r="446" customHeight="1" spans="1:15">
      <c r="A446" s="41">
        <v>59338</v>
      </c>
      <c r="B446" s="41" t="s">
        <v>8825</v>
      </c>
      <c r="C446" s="41" t="s">
        <v>6994</v>
      </c>
      <c r="D446" s="41" t="s">
        <v>6995</v>
      </c>
      <c r="E446" s="41" t="s">
        <v>1101</v>
      </c>
      <c r="F446" s="41" t="s">
        <v>1102</v>
      </c>
      <c r="G446" s="41" t="s">
        <v>8826</v>
      </c>
      <c r="H446" s="41" t="s">
        <v>8827</v>
      </c>
      <c r="I446" s="41" t="s">
        <v>8828</v>
      </c>
      <c r="J446" s="41" t="s">
        <v>8829</v>
      </c>
      <c r="K446" s="41" t="s">
        <v>8799</v>
      </c>
      <c r="L446" s="41">
        <v>30</v>
      </c>
      <c r="M446" s="55" t="s">
        <v>333</v>
      </c>
      <c r="N446" s="55"/>
      <c r="O446" s="41"/>
    </row>
    <row r="447" customHeight="1" spans="1:15">
      <c r="A447" s="41">
        <v>59179</v>
      </c>
      <c r="B447" s="41" t="s">
        <v>8830</v>
      </c>
      <c r="C447" s="41" t="s">
        <v>6994</v>
      </c>
      <c r="D447" s="41" t="s">
        <v>6995</v>
      </c>
      <c r="E447" s="41" t="s">
        <v>1101</v>
      </c>
      <c r="F447" s="41" t="s">
        <v>1102</v>
      </c>
      <c r="G447" s="41" t="s">
        <v>8831</v>
      </c>
      <c r="H447" s="41" t="s">
        <v>8832</v>
      </c>
      <c r="I447" s="41" t="s">
        <v>8833</v>
      </c>
      <c r="J447" s="41" t="s">
        <v>8834</v>
      </c>
      <c r="K447" s="41" t="s">
        <v>8799</v>
      </c>
      <c r="L447" s="41">
        <v>31</v>
      </c>
      <c r="M447" s="55" t="s">
        <v>333</v>
      </c>
      <c r="N447" s="55"/>
      <c r="O447" s="41"/>
    </row>
    <row r="448" customHeight="1" spans="1:15">
      <c r="A448" s="41">
        <v>51739</v>
      </c>
      <c r="B448" s="41" t="s">
        <v>8835</v>
      </c>
      <c r="C448" s="41" t="s">
        <v>6994</v>
      </c>
      <c r="D448" s="41" t="s">
        <v>6995</v>
      </c>
      <c r="E448" s="41" t="s">
        <v>1101</v>
      </c>
      <c r="F448" s="41" t="s">
        <v>1102</v>
      </c>
      <c r="G448" s="41" t="s">
        <v>8836</v>
      </c>
      <c r="H448" s="41" t="s">
        <v>8837</v>
      </c>
      <c r="I448" s="41" t="s">
        <v>7140</v>
      </c>
      <c r="J448" s="41" t="s">
        <v>8838</v>
      </c>
      <c r="K448" s="41" t="s">
        <v>8799</v>
      </c>
      <c r="L448" s="41">
        <v>32</v>
      </c>
      <c r="M448" s="55" t="s">
        <v>333</v>
      </c>
      <c r="N448" s="55"/>
      <c r="O448" s="41"/>
    </row>
    <row r="449" customHeight="1" spans="1:15">
      <c r="A449" s="41">
        <v>51941</v>
      </c>
      <c r="B449" s="41" t="s">
        <v>8839</v>
      </c>
      <c r="C449" s="41" t="s">
        <v>6994</v>
      </c>
      <c r="D449" s="41" t="s">
        <v>6995</v>
      </c>
      <c r="E449" s="41" t="s">
        <v>1101</v>
      </c>
      <c r="F449" s="41" t="s">
        <v>1102</v>
      </c>
      <c r="G449" s="41" t="s">
        <v>8840</v>
      </c>
      <c r="H449" s="41" t="s">
        <v>8734</v>
      </c>
      <c r="I449" s="41" t="s">
        <v>8735</v>
      </c>
      <c r="J449" s="41" t="s">
        <v>8841</v>
      </c>
      <c r="K449" s="41" t="s">
        <v>8799</v>
      </c>
      <c r="L449" s="41">
        <v>33</v>
      </c>
      <c r="M449" s="55" t="s">
        <v>368</v>
      </c>
      <c r="N449" s="55"/>
      <c r="O449" s="41"/>
    </row>
    <row r="450" customHeight="1" spans="1:15">
      <c r="A450" s="41">
        <v>60393</v>
      </c>
      <c r="B450" s="41" t="s">
        <v>8842</v>
      </c>
      <c r="C450" s="41" t="s">
        <v>6994</v>
      </c>
      <c r="D450" s="41" t="s">
        <v>6995</v>
      </c>
      <c r="E450" s="41" t="s">
        <v>1101</v>
      </c>
      <c r="F450" s="41" t="s">
        <v>1102</v>
      </c>
      <c r="G450" s="41" t="s">
        <v>8843</v>
      </c>
      <c r="H450" s="41" t="s">
        <v>8844</v>
      </c>
      <c r="I450" s="41" t="s">
        <v>8845</v>
      </c>
      <c r="J450" s="41" t="s">
        <v>8846</v>
      </c>
      <c r="K450" s="41" t="s">
        <v>8799</v>
      </c>
      <c r="L450" s="41">
        <v>34</v>
      </c>
      <c r="M450" s="55" t="s">
        <v>368</v>
      </c>
      <c r="N450" s="55"/>
      <c r="O450" s="41"/>
    </row>
    <row r="451" customHeight="1" spans="1:15">
      <c r="A451" s="41">
        <v>51616</v>
      </c>
      <c r="B451" s="41" t="s">
        <v>8847</v>
      </c>
      <c r="C451" s="41" t="s">
        <v>6994</v>
      </c>
      <c r="D451" s="41" t="s">
        <v>6995</v>
      </c>
      <c r="E451" s="41" t="s">
        <v>1101</v>
      </c>
      <c r="F451" s="41" t="s">
        <v>1102</v>
      </c>
      <c r="G451" s="41" t="s">
        <v>8848</v>
      </c>
      <c r="H451" s="41" t="s">
        <v>8849</v>
      </c>
      <c r="I451" s="41" t="s">
        <v>8850</v>
      </c>
      <c r="J451" s="41" t="s">
        <v>8851</v>
      </c>
      <c r="K451" s="41" t="s">
        <v>8799</v>
      </c>
      <c r="L451" s="41">
        <v>35</v>
      </c>
      <c r="M451" s="55" t="s">
        <v>368</v>
      </c>
      <c r="N451" s="55"/>
      <c r="O451" s="41"/>
    </row>
    <row r="452" customHeight="1" spans="1:15">
      <c r="A452" s="41">
        <v>59332</v>
      </c>
      <c r="B452" s="41" t="s">
        <v>8852</v>
      </c>
      <c r="C452" s="41" t="s">
        <v>6994</v>
      </c>
      <c r="D452" s="41" t="s">
        <v>6995</v>
      </c>
      <c r="E452" s="41" t="s">
        <v>1101</v>
      </c>
      <c r="F452" s="41" t="s">
        <v>1102</v>
      </c>
      <c r="G452" s="41" t="s">
        <v>8853</v>
      </c>
      <c r="H452" s="41" t="s">
        <v>8854</v>
      </c>
      <c r="I452" s="41" t="s">
        <v>8828</v>
      </c>
      <c r="J452" s="41" t="s">
        <v>8855</v>
      </c>
      <c r="K452" s="41" t="s">
        <v>8799</v>
      </c>
      <c r="L452" s="41">
        <v>36</v>
      </c>
      <c r="M452" s="55" t="s">
        <v>368</v>
      </c>
      <c r="N452" s="55"/>
      <c r="O452" s="41"/>
    </row>
    <row r="453" customHeight="1" spans="1:15">
      <c r="A453" s="41">
        <v>57020</v>
      </c>
      <c r="B453" s="41" t="s">
        <v>160</v>
      </c>
      <c r="C453" s="41" t="s">
        <v>6994</v>
      </c>
      <c r="D453" s="41" t="s">
        <v>6995</v>
      </c>
      <c r="E453" s="41" t="s">
        <v>1101</v>
      </c>
      <c r="F453" s="41" t="s">
        <v>1102</v>
      </c>
      <c r="G453" s="41" t="s">
        <v>161</v>
      </c>
      <c r="H453" s="41" t="s">
        <v>162</v>
      </c>
      <c r="I453" s="41" t="s">
        <v>163</v>
      </c>
      <c r="J453" s="41" t="s">
        <v>164</v>
      </c>
      <c r="K453" s="41" t="s">
        <v>8799</v>
      </c>
      <c r="L453" s="41">
        <v>37</v>
      </c>
      <c r="M453" s="55" t="s">
        <v>368</v>
      </c>
      <c r="N453" s="55"/>
      <c r="O453" s="41"/>
    </row>
    <row r="454" customHeight="1" spans="1:15">
      <c r="A454" s="41">
        <v>55128</v>
      </c>
      <c r="B454" s="41" t="s">
        <v>8856</v>
      </c>
      <c r="C454" s="41" t="s">
        <v>6994</v>
      </c>
      <c r="D454" s="41" t="s">
        <v>6995</v>
      </c>
      <c r="E454" s="41" t="s">
        <v>1101</v>
      </c>
      <c r="F454" s="41" t="s">
        <v>1102</v>
      </c>
      <c r="G454" s="41" t="s">
        <v>8857</v>
      </c>
      <c r="H454" s="41" t="s">
        <v>8858</v>
      </c>
      <c r="I454" s="41" t="s">
        <v>8859</v>
      </c>
      <c r="J454" s="41" t="s">
        <v>8860</v>
      </c>
      <c r="K454" s="41" t="s">
        <v>8861</v>
      </c>
      <c r="L454" s="41">
        <v>38</v>
      </c>
      <c r="M454" s="55" t="s">
        <v>368</v>
      </c>
      <c r="N454" s="55"/>
      <c r="O454" s="41"/>
    </row>
    <row r="455" customHeight="1" spans="1:15">
      <c r="A455" s="41">
        <v>62161</v>
      </c>
      <c r="B455" s="41" t="s">
        <v>8862</v>
      </c>
      <c r="C455" s="41" t="s">
        <v>6994</v>
      </c>
      <c r="D455" s="41" t="s">
        <v>6995</v>
      </c>
      <c r="E455" s="41" t="s">
        <v>1101</v>
      </c>
      <c r="F455" s="41" t="s">
        <v>1102</v>
      </c>
      <c r="G455" s="41" t="s">
        <v>8863</v>
      </c>
      <c r="H455" s="41" t="s">
        <v>8864</v>
      </c>
      <c r="I455" s="41" t="s">
        <v>8859</v>
      </c>
      <c r="J455" s="41" t="s">
        <v>8865</v>
      </c>
      <c r="K455" s="41" t="s">
        <v>8861</v>
      </c>
      <c r="L455" s="41">
        <v>39</v>
      </c>
      <c r="M455" s="55" t="s">
        <v>368</v>
      </c>
      <c r="N455" s="55"/>
      <c r="O455" s="41"/>
    </row>
    <row r="456" customHeight="1" spans="1:15">
      <c r="A456" s="41">
        <v>56832</v>
      </c>
      <c r="B456" s="41" t="s">
        <v>8866</v>
      </c>
      <c r="C456" s="41" t="s">
        <v>6994</v>
      </c>
      <c r="D456" s="41" t="s">
        <v>6995</v>
      </c>
      <c r="E456" s="41" t="s">
        <v>1101</v>
      </c>
      <c r="F456" s="41" t="s">
        <v>1102</v>
      </c>
      <c r="G456" s="41" t="s">
        <v>8867</v>
      </c>
      <c r="H456" s="41" t="s">
        <v>8868</v>
      </c>
      <c r="I456" s="41" t="s">
        <v>8718</v>
      </c>
      <c r="J456" s="41" t="s">
        <v>8869</v>
      </c>
      <c r="K456" s="41" t="s">
        <v>8861</v>
      </c>
      <c r="L456" s="41">
        <v>40</v>
      </c>
      <c r="M456" s="55" t="s">
        <v>368</v>
      </c>
      <c r="N456" s="55"/>
      <c r="O456" s="41"/>
    </row>
    <row r="457" customHeight="1" spans="1:15">
      <c r="A457" s="41">
        <v>53143</v>
      </c>
      <c r="B457" s="41" t="s">
        <v>8870</v>
      </c>
      <c r="C457" s="41" t="s">
        <v>6994</v>
      </c>
      <c r="D457" s="41" t="s">
        <v>6995</v>
      </c>
      <c r="E457" s="41" t="s">
        <v>1101</v>
      </c>
      <c r="F457" s="41" t="s">
        <v>1102</v>
      </c>
      <c r="G457" s="41" t="s">
        <v>8871</v>
      </c>
      <c r="H457" s="41" t="s">
        <v>2863</v>
      </c>
      <c r="I457" s="41" t="s">
        <v>8872</v>
      </c>
      <c r="J457" s="41" t="s">
        <v>8873</v>
      </c>
      <c r="K457" s="41" t="s">
        <v>8861</v>
      </c>
      <c r="L457" s="41">
        <v>41</v>
      </c>
      <c r="M457" s="55" t="s">
        <v>368</v>
      </c>
      <c r="N457" s="55"/>
      <c r="O457" s="41"/>
    </row>
    <row r="458" customHeight="1" spans="1:15">
      <c r="A458" s="41">
        <v>51669</v>
      </c>
      <c r="B458" s="41" t="s">
        <v>8874</v>
      </c>
      <c r="C458" s="41" t="s">
        <v>6994</v>
      </c>
      <c r="D458" s="41" t="s">
        <v>6995</v>
      </c>
      <c r="E458" s="41" t="s">
        <v>1101</v>
      </c>
      <c r="F458" s="41" t="s">
        <v>1102</v>
      </c>
      <c r="G458" s="41" t="s">
        <v>8875</v>
      </c>
      <c r="H458" s="41" t="s">
        <v>8876</v>
      </c>
      <c r="I458" s="41" t="s">
        <v>8877</v>
      </c>
      <c r="J458" s="41" t="s">
        <v>8878</v>
      </c>
      <c r="K458" s="41" t="s">
        <v>8861</v>
      </c>
      <c r="L458" s="41">
        <v>42</v>
      </c>
      <c r="M458" s="55" t="s">
        <v>368</v>
      </c>
      <c r="N458" s="55"/>
      <c r="O458" s="41"/>
    </row>
    <row r="459" customHeight="1" spans="1:15">
      <c r="A459" s="41">
        <v>49880</v>
      </c>
      <c r="B459" s="41" t="s">
        <v>8879</v>
      </c>
      <c r="C459" s="41" t="s">
        <v>6994</v>
      </c>
      <c r="D459" s="41" t="s">
        <v>6995</v>
      </c>
      <c r="E459" s="41" t="s">
        <v>1101</v>
      </c>
      <c r="F459" s="41" t="s">
        <v>1102</v>
      </c>
      <c r="G459" s="41" t="s">
        <v>8880</v>
      </c>
      <c r="H459" s="41" t="s">
        <v>8881</v>
      </c>
      <c r="I459" s="41" t="s">
        <v>7108</v>
      </c>
      <c r="J459" s="41" t="s">
        <v>8882</v>
      </c>
      <c r="K459" s="41" t="s">
        <v>8861</v>
      </c>
      <c r="L459" s="41">
        <v>43</v>
      </c>
      <c r="M459" s="55" t="s">
        <v>368</v>
      </c>
      <c r="N459" s="55"/>
      <c r="O459" s="41"/>
    </row>
    <row r="460" customHeight="1" spans="1:15">
      <c r="A460" s="41">
        <v>51617</v>
      </c>
      <c r="B460" s="41" t="s">
        <v>8883</v>
      </c>
      <c r="C460" s="41" t="s">
        <v>6994</v>
      </c>
      <c r="D460" s="41" t="s">
        <v>6995</v>
      </c>
      <c r="E460" s="41" t="s">
        <v>1101</v>
      </c>
      <c r="F460" s="41" t="s">
        <v>1102</v>
      </c>
      <c r="G460" s="41" t="s">
        <v>8884</v>
      </c>
      <c r="H460" s="41" t="s">
        <v>8885</v>
      </c>
      <c r="I460" s="41" t="s">
        <v>8886</v>
      </c>
      <c r="J460" s="41" t="s">
        <v>8887</v>
      </c>
      <c r="K460" s="41" t="s">
        <v>8861</v>
      </c>
      <c r="L460" s="41">
        <v>44</v>
      </c>
      <c r="M460" s="55" t="s">
        <v>368</v>
      </c>
      <c r="N460" s="55"/>
      <c r="O460" s="41"/>
    </row>
    <row r="461" customHeight="1" spans="1:15">
      <c r="A461" s="41">
        <v>52339</v>
      </c>
      <c r="B461" s="41" t="s">
        <v>8888</v>
      </c>
      <c r="C461" s="41" t="s">
        <v>6994</v>
      </c>
      <c r="D461" s="41" t="s">
        <v>6995</v>
      </c>
      <c r="E461" s="41" t="s">
        <v>1101</v>
      </c>
      <c r="F461" s="41" t="s">
        <v>1102</v>
      </c>
      <c r="G461" s="41" t="s">
        <v>8889</v>
      </c>
      <c r="H461" s="41" t="s">
        <v>8890</v>
      </c>
      <c r="I461" s="41" t="s">
        <v>8891</v>
      </c>
      <c r="J461" s="41" t="s">
        <v>8892</v>
      </c>
      <c r="K461" s="41" t="s">
        <v>8861</v>
      </c>
      <c r="L461" s="41">
        <v>45</v>
      </c>
      <c r="M461" s="55" t="s">
        <v>368</v>
      </c>
      <c r="N461" s="55"/>
      <c r="O461" s="41"/>
    </row>
    <row r="462" customHeight="1" spans="1:15">
      <c r="A462" s="41">
        <v>49489</v>
      </c>
      <c r="B462" s="41" t="s">
        <v>8893</v>
      </c>
      <c r="C462" s="41" t="s">
        <v>6994</v>
      </c>
      <c r="D462" s="41" t="s">
        <v>6995</v>
      </c>
      <c r="E462" s="41" t="s">
        <v>1101</v>
      </c>
      <c r="F462" s="41" t="s">
        <v>1102</v>
      </c>
      <c r="G462" s="41" t="s">
        <v>8894</v>
      </c>
      <c r="H462" s="41" t="s">
        <v>8895</v>
      </c>
      <c r="I462" s="41" t="s">
        <v>7171</v>
      </c>
      <c r="J462" s="41" t="s">
        <v>8896</v>
      </c>
      <c r="K462" s="41" t="s">
        <v>8861</v>
      </c>
      <c r="L462" s="41">
        <v>46</v>
      </c>
      <c r="M462" s="55" t="s">
        <v>368</v>
      </c>
      <c r="N462" s="55"/>
      <c r="O462" s="41"/>
    </row>
    <row r="463" customHeight="1" spans="1:15">
      <c r="A463" s="41">
        <v>53342</v>
      </c>
      <c r="B463" s="41" t="s">
        <v>8897</v>
      </c>
      <c r="C463" s="41" t="s">
        <v>6994</v>
      </c>
      <c r="D463" s="41" t="s">
        <v>6995</v>
      </c>
      <c r="E463" s="41" t="s">
        <v>1101</v>
      </c>
      <c r="F463" s="41" t="s">
        <v>1102</v>
      </c>
      <c r="G463" s="41" t="s">
        <v>8898</v>
      </c>
      <c r="H463" s="41" t="s">
        <v>8899</v>
      </c>
      <c r="I463" s="41" t="s">
        <v>8900</v>
      </c>
      <c r="J463" s="41" t="s">
        <v>8901</v>
      </c>
      <c r="K463" s="41" t="s">
        <v>8861</v>
      </c>
      <c r="L463" s="41">
        <v>47</v>
      </c>
      <c r="M463" s="55" t="s">
        <v>368</v>
      </c>
      <c r="N463" s="55"/>
      <c r="O463" s="41"/>
    </row>
    <row r="464" customHeight="1" spans="1:15">
      <c r="A464" s="41">
        <v>51864</v>
      </c>
      <c r="B464" s="41" t="s">
        <v>8902</v>
      </c>
      <c r="C464" s="41" t="s">
        <v>6994</v>
      </c>
      <c r="D464" s="41" t="s">
        <v>6995</v>
      </c>
      <c r="E464" s="41" t="s">
        <v>1101</v>
      </c>
      <c r="F464" s="41" t="s">
        <v>1102</v>
      </c>
      <c r="G464" s="41" t="s">
        <v>8903</v>
      </c>
      <c r="H464" s="41" t="s">
        <v>8904</v>
      </c>
      <c r="I464" s="41" t="s">
        <v>8905</v>
      </c>
      <c r="J464" s="41" t="s">
        <v>8906</v>
      </c>
      <c r="K464" s="41" t="s">
        <v>8861</v>
      </c>
      <c r="L464" s="41">
        <v>48</v>
      </c>
      <c r="M464" s="55" t="s">
        <v>368</v>
      </c>
      <c r="N464" s="55"/>
      <c r="O464" s="41"/>
    </row>
    <row r="465" customHeight="1" spans="1:15">
      <c r="A465" s="41">
        <v>57794</v>
      </c>
      <c r="B465" s="41" t="s">
        <v>8907</v>
      </c>
      <c r="C465" s="41" t="s">
        <v>6994</v>
      </c>
      <c r="D465" s="41" t="s">
        <v>6995</v>
      </c>
      <c r="E465" s="41" t="s">
        <v>1101</v>
      </c>
      <c r="F465" s="41" t="s">
        <v>1102</v>
      </c>
      <c r="G465" s="41" t="s">
        <v>8908</v>
      </c>
      <c r="H465" s="41" t="s">
        <v>188</v>
      </c>
      <c r="I465" s="41" t="s">
        <v>4753</v>
      </c>
      <c r="J465" s="41" t="s">
        <v>8909</v>
      </c>
      <c r="K465" s="41" t="s">
        <v>8861</v>
      </c>
      <c r="L465" s="41">
        <v>49</v>
      </c>
      <c r="M465" s="55" t="s">
        <v>368</v>
      </c>
      <c r="N465" s="55"/>
      <c r="O465" s="41"/>
    </row>
    <row r="466" customHeight="1" spans="1:15">
      <c r="A466" s="41">
        <v>48815</v>
      </c>
      <c r="B466" s="41" t="s">
        <v>8910</v>
      </c>
      <c r="C466" s="41" t="s">
        <v>6994</v>
      </c>
      <c r="D466" s="41" t="s">
        <v>6995</v>
      </c>
      <c r="E466" s="41" t="s">
        <v>1101</v>
      </c>
      <c r="F466" s="41" t="s">
        <v>1102</v>
      </c>
      <c r="G466" s="41" t="s">
        <v>8911</v>
      </c>
      <c r="H466" s="41" t="s">
        <v>8912</v>
      </c>
      <c r="I466" s="41" t="s">
        <v>8913</v>
      </c>
      <c r="J466" s="41" t="s">
        <v>8914</v>
      </c>
      <c r="K466" s="41" t="s">
        <v>8861</v>
      </c>
      <c r="L466" s="41">
        <v>50</v>
      </c>
      <c r="M466" s="55" t="s">
        <v>368</v>
      </c>
      <c r="N466" s="55"/>
      <c r="O466" s="41"/>
    </row>
    <row r="467" customHeight="1" spans="1:15">
      <c r="A467" s="41">
        <v>50989</v>
      </c>
      <c r="B467" s="41" t="s">
        <v>8915</v>
      </c>
      <c r="C467" s="41" t="s">
        <v>6994</v>
      </c>
      <c r="D467" s="41" t="s">
        <v>6995</v>
      </c>
      <c r="E467" s="41" t="s">
        <v>1101</v>
      </c>
      <c r="F467" s="41" t="s">
        <v>1102</v>
      </c>
      <c r="G467" s="41" t="s">
        <v>8916</v>
      </c>
      <c r="H467" s="41" t="s">
        <v>8917</v>
      </c>
      <c r="I467" s="41" t="s">
        <v>7108</v>
      </c>
      <c r="J467" s="41" t="s">
        <v>8918</v>
      </c>
      <c r="K467" s="41" t="s">
        <v>8861</v>
      </c>
      <c r="L467" s="41">
        <v>51</v>
      </c>
      <c r="M467" s="55" t="s">
        <v>368</v>
      </c>
      <c r="N467" s="55"/>
      <c r="O467" s="41"/>
    </row>
    <row r="468" customHeight="1" spans="1:15">
      <c r="A468" s="41">
        <v>51921</v>
      </c>
      <c r="B468" s="41" t="s">
        <v>8919</v>
      </c>
      <c r="C468" s="41" t="s">
        <v>6994</v>
      </c>
      <c r="D468" s="41" t="s">
        <v>6995</v>
      </c>
      <c r="E468" s="41" t="s">
        <v>1101</v>
      </c>
      <c r="F468" s="41" t="s">
        <v>1102</v>
      </c>
      <c r="G468" s="41" t="s">
        <v>8920</v>
      </c>
      <c r="H468" s="41" t="s">
        <v>8921</v>
      </c>
      <c r="I468" s="41" t="s">
        <v>8922</v>
      </c>
      <c r="J468" s="41" t="s">
        <v>8923</v>
      </c>
      <c r="K468" s="41" t="s">
        <v>8861</v>
      </c>
      <c r="L468" s="41">
        <v>52</v>
      </c>
      <c r="M468" s="55" t="s">
        <v>368</v>
      </c>
      <c r="N468" s="55"/>
      <c r="O468" s="41"/>
    </row>
    <row r="469" customHeight="1" spans="1:15">
      <c r="A469" s="41">
        <v>55007</v>
      </c>
      <c r="B469" s="41" t="s">
        <v>8924</v>
      </c>
      <c r="C469" s="41" t="s">
        <v>6994</v>
      </c>
      <c r="D469" s="41" t="s">
        <v>6995</v>
      </c>
      <c r="E469" s="41" t="s">
        <v>1101</v>
      </c>
      <c r="F469" s="41" t="s">
        <v>1102</v>
      </c>
      <c r="G469" s="41" t="s">
        <v>8925</v>
      </c>
      <c r="H469" s="41" t="s">
        <v>8926</v>
      </c>
      <c r="I469" s="41" t="s">
        <v>8927</v>
      </c>
      <c r="J469" s="41" t="s">
        <v>8928</v>
      </c>
      <c r="K469" s="41" t="s">
        <v>8929</v>
      </c>
      <c r="L469" s="41">
        <v>53</v>
      </c>
      <c r="M469" s="55" t="s">
        <v>368</v>
      </c>
      <c r="N469" s="55"/>
      <c r="O469" s="41"/>
    </row>
    <row r="470" customHeight="1" spans="1:15">
      <c r="A470" s="41">
        <v>49460</v>
      </c>
      <c r="B470" s="41" t="s">
        <v>8930</v>
      </c>
      <c r="C470" s="41" t="s">
        <v>6994</v>
      </c>
      <c r="D470" s="41" t="s">
        <v>6995</v>
      </c>
      <c r="E470" s="41" t="s">
        <v>1101</v>
      </c>
      <c r="F470" s="41" t="s">
        <v>1102</v>
      </c>
      <c r="G470" s="41" t="s">
        <v>8931</v>
      </c>
      <c r="H470" s="41" t="s">
        <v>8932</v>
      </c>
      <c r="I470" s="41" t="s">
        <v>7171</v>
      </c>
      <c r="J470" s="41" t="s">
        <v>8933</v>
      </c>
      <c r="K470" s="41" t="s">
        <v>8929</v>
      </c>
      <c r="L470" s="41">
        <v>54</v>
      </c>
      <c r="M470" s="55" t="s">
        <v>368</v>
      </c>
      <c r="N470" s="55"/>
      <c r="O470" s="41"/>
    </row>
    <row r="471" customHeight="1" spans="1:15">
      <c r="A471" s="41">
        <v>50924</v>
      </c>
      <c r="B471" s="41" t="s">
        <v>8934</v>
      </c>
      <c r="C471" s="41" t="s">
        <v>6994</v>
      </c>
      <c r="D471" s="41" t="s">
        <v>6995</v>
      </c>
      <c r="E471" s="41" t="s">
        <v>1101</v>
      </c>
      <c r="F471" s="41" t="s">
        <v>1102</v>
      </c>
      <c r="G471" s="41" t="s">
        <v>8935</v>
      </c>
      <c r="H471" s="41" t="s">
        <v>8936</v>
      </c>
      <c r="I471" s="41" t="s">
        <v>7108</v>
      </c>
      <c r="J471" s="41" t="s">
        <v>8937</v>
      </c>
      <c r="K471" s="41" t="s">
        <v>8929</v>
      </c>
      <c r="L471" s="41">
        <v>55</v>
      </c>
      <c r="M471" s="55" t="s">
        <v>368</v>
      </c>
      <c r="N471" s="55"/>
      <c r="O471" s="41"/>
    </row>
    <row r="472" customHeight="1" spans="1:15">
      <c r="A472" s="41">
        <v>58014</v>
      </c>
      <c r="B472" s="41" t="s">
        <v>8938</v>
      </c>
      <c r="C472" s="41" t="s">
        <v>6994</v>
      </c>
      <c r="D472" s="41" t="s">
        <v>6995</v>
      </c>
      <c r="E472" s="41" t="s">
        <v>1101</v>
      </c>
      <c r="F472" s="41" t="s">
        <v>1102</v>
      </c>
      <c r="G472" s="41" t="s">
        <v>8939</v>
      </c>
      <c r="H472" s="41" t="s">
        <v>8940</v>
      </c>
      <c r="I472" s="41" t="s">
        <v>8941</v>
      </c>
      <c r="J472" s="41" t="s">
        <v>8942</v>
      </c>
      <c r="K472" s="41" t="s">
        <v>8929</v>
      </c>
      <c r="L472" s="41">
        <v>56</v>
      </c>
      <c r="M472" s="55" t="s">
        <v>368</v>
      </c>
      <c r="N472" s="55"/>
      <c r="O472" s="41"/>
    </row>
    <row r="473" customHeight="1" spans="1:15">
      <c r="A473" s="41">
        <v>46971</v>
      </c>
      <c r="B473" s="41" t="s">
        <v>8943</v>
      </c>
      <c r="C473" s="41" t="s">
        <v>6994</v>
      </c>
      <c r="D473" s="41" t="s">
        <v>6995</v>
      </c>
      <c r="E473" s="41" t="s">
        <v>1101</v>
      </c>
      <c r="F473" s="41" t="s">
        <v>1102</v>
      </c>
      <c r="G473" s="41" t="s">
        <v>8944</v>
      </c>
      <c r="H473" s="41" t="s">
        <v>8945</v>
      </c>
      <c r="I473" s="41" t="s">
        <v>8624</v>
      </c>
      <c r="J473" s="41" t="s">
        <v>8946</v>
      </c>
      <c r="K473" s="41" t="s">
        <v>8929</v>
      </c>
      <c r="L473" s="41">
        <v>57</v>
      </c>
      <c r="M473" s="55" t="s">
        <v>368</v>
      </c>
      <c r="N473" s="55"/>
      <c r="O473" s="41"/>
    </row>
    <row r="474" customHeight="1" spans="1:15">
      <c r="A474" s="41">
        <v>46986</v>
      </c>
      <c r="B474" s="41" t="s">
        <v>8947</v>
      </c>
      <c r="C474" s="41" t="s">
        <v>6994</v>
      </c>
      <c r="D474" s="41" t="s">
        <v>6995</v>
      </c>
      <c r="E474" s="41" t="s">
        <v>1101</v>
      </c>
      <c r="F474" s="41" t="s">
        <v>1102</v>
      </c>
      <c r="G474" s="41" t="s">
        <v>8948</v>
      </c>
      <c r="H474" s="41" t="s">
        <v>8949</v>
      </c>
      <c r="I474" s="41" t="s">
        <v>8624</v>
      </c>
      <c r="J474" s="41" t="s">
        <v>8950</v>
      </c>
      <c r="K474" s="41" t="s">
        <v>8929</v>
      </c>
      <c r="L474" s="41">
        <v>58</v>
      </c>
      <c r="M474" s="55" t="s">
        <v>368</v>
      </c>
      <c r="N474" s="55"/>
      <c r="O474" s="41"/>
    </row>
    <row r="475" customHeight="1" spans="1:15">
      <c r="A475" s="41">
        <v>57651</v>
      </c>
      <c r="B475" s="41" t="s">
        <v>8951</v>
      </c>
      <c r="C475" s="41" t="s">
        <v>6994</v>
      </c>
      <c r="D475" s="41" t="s">
        <v>6995</v>
      </c>
      <c r="E475" s="41" t="s">
        <v>1101</v>
      </c>
      <c r="F475" s="41" t="s">
        <v>1102</v>
      </c>
      <c r="G475" s="41" t="s">
        <v>8952</v>
      </c>
      <c r="H475" s="41" t="s">
        <v>8953</v>
      </c>
      <c r="I475" s="41" t="s">
        <v>8954</v>
      </c>
      <c r="J475" s="41" t="s">
        <v>8955</v>
      </c>
      <c r="K475" s="41" t="s">
        <v>8929</v>
      </c>
      <c r="L475" s="41">
        <v>59</v>
      </c>
      <c r="M475" s="55" t="s">
        <v>368</v>
      </c>
      <c r="N475" s="55"/>
      <c r="O475" s="41"/>
    </row>
    <row r="476" customHeight="1" spans="1:15">
      <c r="A476" s="41">
        <v>59268</v>
      </c>
      <c r="B476" s="41" t="s">
        <v>8956</v>
      </c>
      <c r="C476" s="41" t="s">
        <v>6994</v>
      </c>
      <c r="D476" s="41" t="s">
        <v>6995</v>
      </c>
      <c r="E476" s="41" t="s">
        <v>1101</v>
      </c>
      <c r="F476" s="41" t="s">
        <v>1102</v>
      </c>
      <c r="G476" s="41" t="s">
        <v>8957</v>
      </c>
      <c r="H476" s="41" t="s">
        <v>8958</v>
      </c>
      <c r="I476" s="41" t="s">
        <v>8823</v>
      </c>
      <c r="J476" s="41" t="s">
        <v>8959</v>
      </c>
      <c r="K476" s="41" t="s">
        <v>8929</v>
      </c>
      <c r="L476" s="41">
        <v>60</v>
      </c>
      <c r="M476" s="55" t="s">
        <v>368</v>
      </c>
      <c r="N476" s="55"/>
      <c r="O476" s="41"/>
    </row>
    <row r="477" customHeight="1" spans="1:15">
      <c r="A477" s="41">
        <v>72320</v>
      </c>
      <c r="B477" s="41" t="s">
        <v>8960</v>
      </c>
      <c r="C477" s="41" t="s">
        <v>6994</v>
      </c>
      <c r="D477" s="41" t="s">
        <v>6995</v>
      </c>
      <c r="E477" s="41" t="s">
        <v>1101</v>
      </c>
      <c r="F477" s="41" t="s">
        <v>1102</v>
      </c>
      <c r="G477" s="41" t="s">
        <v>8961</v>
      </c>
      <c r="H477" s="41" t="s">
        <v>8962</v>
      </c>
      <c r="I477" s="41" t="s">
        <v>8677</v>
      </c>
      <c r="J477" s="41" t="s">
        <v>8961</v>
      </c>
      <c r="K477" s="41" t="s">
        <v>8929</v>
      </c>
      <c r="L477" s="41">
        <v>61</v>
      </c>
      <c r="M477" s="55" t="s">
        <v>368</v>
      </c>
      <c r="N477" s="55"/>
      <c r="O477" s="41"/>
    </row>
    <row r="478" customHeight="1" spans="1:15">
      <c r="A478" s="41">
        <v>59368</v>
      </c>
      <c r="B478" s="41" t="s">
        <v>8963</v>
      </c>
      <c r="C478" s="41" t="s">
        <v>6994</v>
      </c>
      <c r="D478" s="41" t="s">
        <v>6995</v>
      </c>
      <c r="E478" s="41" t="s">
        <v>1101</v>
      </c>
      <c r="F478" s="41" t="s">
        <v>1102</v>
      </c>
      <c r="G478" s="41" t="s">
        <v>8964</v>
      </c>
      <c r="H478" s="41" t="s">
        <v>8965</v>
      </c>
      <c r="I478" s="41" t="s">
        <v>8966</v>
      </c>
      <c r="J478" s="41" t="s">
        <v>8967</v>
      </c>
      <c r="K478" s="41" t="s">
        <v>8929</v>
      </c>
      <c r="L478" s="41">
        <v>62</v>
      </c>
      <c r="M478" s="55" t="s">
        <v>368</v>
      </c>
      <c r="N478" s="55"/>
      <c r="O478" s="41"/>
    </row>
    <row r="479" customHeight="1" spans="1:15">
      <c r="A479" s="41">
        <v>72131</v>
      </c>
      <c r="B479" s="41" t="s">
        <v>8968</v>
      </c>
      <c r="C479" s="41" t="s">
        <v>6994</v>
      </c>
      <c r="D479" s="41" t="s">
        <v>6995</v>
      </c>
      <c r="E479" s="41" t="s">
        <v>1101</v>
      </c>
      <c r="F479" s="41" t="s">
        <v>1102</v>
      </c>
      <c r="G479" s="41" t="s">
        <v>8969</v>
      </c>
      <c r="H479" s="41" t="s">
        <v>7315</v>
      </c>
      <c r="I479" s="41" t="s">
        <v>7302</v>
      </c>
      <c r="J479" s="41" t="s">
        <v>8970</v>
      </c>
      <c r="K479" s="41" t="s">
        <v>8929</v>
      </c>
      <c r="L479" s="41">
        <v>63</v>
      </c>
      <c r="M479" s="55" t="s">
        <v>368</v>
      </c>
      <c r="N479" s="55"/>
      <c r="O479" s="41"/>
    </row>
  </sheetData>
  <mergeCells count="1">
    <mergeCell ref="A1:O1"/>
  </mergeCells>
  <conditionalFormatting sqref="B1">
    <cfRule type="duplicateValues" dxfId="0" priority="1"/>
  </conditionalFormatting>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152"/>
  <sheetViews>
    <sheetView zoomScale="80" zoomScaleNormal="80" workbookViewId="0">
      <selection activeCell="N1064" sqref="N1064"/>
    </sheetView>
  </sheetViews>
  <sheetFormatPr defaultColWidth="10.1327433628319" defaultRowHeight="16.05" customHeight="1"/>
  <cols>
    <col min="1" max="1" width="10.1327433628319" style="19"/>
    <col min="2" max="2" width="25.3982300884956" style="19" customWidth="1"/>
    <col min="3" max="3" width="20.7345132743363" style="19" customWidth="1"/>
    <col min="4" max="4" width="11.4690265486726" style="19" customWidth="1"/>
    <col min="5" max="5" width="10.1327433628319" style="19"/>
    <col min="6" max="6" width="16.070796460177" style="19" customWidth="1"/>
    <col min="7" max="7" width="20.8672566371681" style="19" customWidth="1"/>
    <col min="8" max="8" width="29" style="19" customWidth="1"/>
    <col min="9" max="9" width="11.5309734513274" style="19" customWidth="1"/>
    <col min="10" max="10" width="17.6637168141593" style="19" customWidth="1"/>
    <col min="11" max="11" width="10.1327433628319" style="19"/>
    <col min="12" max="12" width="12.6017699115044" style="19" customWidth="1"/>
    <col min="13" max="13" width="10.1327433628319" style="19"/>
    <col min="14" max="14" width="15" style="20" customWidth="1"/>
    <col min="15" max="15" width="14.7964601769912" style="20" customWidth="1"/>
    <col min="16" max="16384" width="10.1327433628319" style="19"/>
  </cols>
  <sheetData>
    <row r="1" ht="35" customHeight="1" spans="1:15">
      <c r="A1" s="11" t="s">
        <v>8971</v>
      </c>
      <c r="B1" s="11"/>
      <c r="C1" s="11"/>
      <c r="D1" s="11"/>
      <c r="E1" s="11"/>
      <c r="F1" s="11"/>
      <c r="G1" s="11"/>
      <c r="H1" s="11"/>
      <c r="I1" s="11"/>
      <c r="J1" s="11"/>
      <c r="K1" s="11"/>
      <c r="L1" s="11"/>
      <c r="M1" s="11"/>
      <c r="N1" s="11"/>
      <c r="O1" s="11"/>
    </row>
    <row r="2" s="21" customFormat="1" customHeight="1" spans="1:15">
      <c r="A2" s="139" t="s">
        <v>1</v>
      </c>
      <c r="B2" s="139" t="s">
        <v>1748</v>
      </c>
      <c r="C2" s="139" t="s">
        <v>283</v>
      </c>
      <c r="D2" s="139" t="s">
        <v>284</v>
      </c>
      <c r="E2" s="139" t="s">
        <v>285</v>
      </c>
      <c r="F2" s="139" t="s">
        <v>286</v>
      </c>
      <c r="G2" s="139" t="s">
        <v>3</v>
      </c>
      <c r="H2" s="139" t="s">
        <v>1749</v>
      </c>
      <c r="I2" s="139" t="s">
        <v>5</v>
      </c>
      <c r="J2" s="139" t="s">
        <v>1750</v>
      </c>
      <c r="K2" s="139" t="s">
        <v>1751</v>
      </c>
      <c r="L2" s="139" t="s">
        <v>8972</v>
      </c>
      <c r="M2" s="139" t="s">
        <v>1753</v>
      </c>
      <c r="N2" s="8" t="s">
        <v>7</v>
      </c>
      <c r="O2" s="5" t="s">
        <v>288</v>
      </c>
    </row>
    <row r="3" customHeight="1" spans="1:15">
      <c r="A3" s="141" t="s">
        <v>3448</v>
      </c>
      <c r="B3" s="141"/>
      <c r="C3" s="141"/>
      <c r="D3" s="141"/>
      <c r="E3" s="141"/>
      <c r="F3" s="141"/>
      <c r="G3" s="141"/>
      <c r="H3" s="141"/>
      <c r="I3" s="141"/>
      <c r="J3" s="141"/>
      <c r="K3" s="141"/>
      <c r="L3" s="141"/>
      <c r="M3" s="141"/>
      <c r="N3" s="10"/>
      <c r="O3" s="10"/>
    </row>
    <row r="4" customHeight="1" spans="1:15">
      <c r="A4" s="141">
        <v>59210</v>
      </c>
      <c r="B4" s="141" t="s">
        <v>8973</v>
      </c>
      <c r="C4" s="141" t="s">
        <v>8974</v>
      </c>
      <c r="D4" s="141" t="s">
        <v>8975</v>
      </c>
      <c r="E4" s="141" t="s">
        <v>292</v>
      </c>
      <c r="F4" s="141" t="s">
        <v>293</v>
      </c>
      <c r="G4" s="141" t="s">
        <v>8976</v>
      </c>
      <c r="H4" s="141" t="s">
        <v>8977</v>
      </c>
      <c r="I4" s="141" t="s">
        <v>8978</v>
      </c>
      <c r="J4" s="141" t="s">
        <v>8979</v>
      </c>
      <c r="K4" s="141">
        <v>800</v>
      </c>
      <c r="L4" s="141">
        <v>61</v>
      </c>
      <c r="M4" s="141">
        <v>1</v>
      </c>
      <c r="N4" s="9" t="s">
        <v>298</v>
      </c>
      <c r="O4" s="10" t="s">
        <v>299</v>
      </c>
    </row>
    <row r="5" customHeight="1" spans="1:15">
      <c r="A5" s="141">
        <v>60656</v>
      </c>
      <c r="B5" s="141" t="s">
        <v>8980</v>
      </c>
      <c r="C5" s="141" t="s">
        <v>8974</v>
      </c>
      <c r="D5" s="141" t="s">
        <v>8975</v>
      </c>
      <c r="E5" s="141" t="s">
        <v>292</v>
      </c>
      <c r="F5" s="141" t="s">
        <v>293</v>
      </c>
      <c r="G5" s="141" t="s">
        <v>8981</v>
      </c>
      <c r="H5" s="141" t="s">
        <v>8982</v>
      </c>
      <c r="I5" s="141" t="s">
        <v>8983</v>
      </c>
      <c r="J5" s="141" t="s">
        <v>8984</v>
      </c>
      <c r="K5" s="141">
        <v>800</v>
      </c>
      <c r="L5" s="141">
        <v>70</v>
      </c>
      <c r="M5" s="141">
        <v>2</v>
      </c>
      <c r="N5" s="9" t="s">
        <v>311</v>
      </c>
      <c r="O5" s="10" t="s">
        <v>299</v>
      </c>
    </row>
    <row r="6" customHeight="1" spans="1:15">
      <c r="A6" s="141">
        <v>60156</v>
      </c>
      <c r="B6" s="141" t="s">
        <v>8985</v>
      </c>
      <c r="C6" s="141" t="s">
        <v>8974</v>
      </c>
      <c r="D6" s="141" t="s">
        <v>8975</v>
      </c>
      <c r="E6" s="141" t="s">
        <v>292</v>
      </c>
      <c r="F6" s="141" t="s">
        <v>293</v>
      </c>
      <c r="G6" s="141" t="s">
        <v>8986</v>
      </c>
      <c r="H6" s="141" t="s">
        <v>8987</v>
      </c>
      <c r="I6" s="141" t="s">
        <v>8988</v>
      </c>
      <c r="J6" s="141" t="s">
        <v>8989</v>
      </c>
      <c r="K6" s="141">
        <v>800</v>
      </c>
      <c r="L6" s="141">
        <v>76</v>
      </c>
      <c r="M6" s="141">
        <v>3</v>
      </c>
      <c r="N6" s="9" t="s">
        <v>322</v>
      </c>
      <c r="O6" s="10" t="s">
        <v>299</v>
      </c>
    </row>
    <row r="7" customHeight="1" spans="1:15">
      <c r="A7" s="141">
        <v>59060</v>
      </c>
      <c r="B7" s="141" t="s">
        <v>8990</v>
      </c>
      <c r="C7" s="141" t="s">
        <v>8974</v>
      </c>
      <c r="D7" s="141" t="s">
        <v>8975</v>
      </c>
      <c r="E7" s="141" t="s">
        <v>292</v>
      </c>
      <c r="F7" s="141" t="s">
        <v>293</v>
      </c>
      <c r="G7" s="141" t="s">
        <v>8991</v>
      </c>
      <c r="H7" s="141" t="s">
        <v>8992</v>
      </c>
      <c r="I7" s="141" t="s">
        <v>8993</v>
      </c>
      <c r="J7" s="141" t="s">
        <v>8994</v>
      </c>
      <c r="K7" s="141">
        <v>800</v>
      </c>
      <c r="L7" s="141">
        <v>80</v>
      </c>
      <c r="M7" s="141">
        <v>4</v>
      </c>
      <c r="N7" s="10" t="s">
        <v>642</v>
      </c>
      <c r="O7" s="10" t="s">
        <v>299</v>
      </c>
    </row>
    <row r="8" customHeight="1" spans="1:15">
      <c r="A8" s="141">
        <v>55133</v>
      </c>
      <c r="B8" s="141" t="s">
        <v>8995</v>
      </c>
      <c r="C8" s="141" t="s">
        <v>8974</v>
      </c>
      <c r="D8" s="141" t="s">
        <v>8975</v>
      </c>
      <c r="E8" s="141" t="s">
        <v>292</v>
      </c>
      <c r="F8" s="141" t="s">
        <v>293</v>
      </c>
      <c r="G8" s="141" t="s">
        <v>8996</v>
      </c>
      <c r="H8" s="141" t="s">
        <v>8997</v>
      </c>
      <c r="I8" s="141" t="s">
        <v>8998</v>
      </c>
      <c r="J8" s="141" t="s">
        <v>8999</v>
      </c>
      <c r="K8" s="141">
        <v>800</v>
      </c>
      <c r="L8" s="141">
        <v>104</v>
      </c>
      <c r="M8" s="141">
        <v>5</v>
      </c>
      <c r="N8" s="10" t="s">
        <v>642</v>
      </c>
      <c r="O8" s="10" t="s">
        <v>299</v>
      </c>
    </row>
    <row r="9" customHeight="1" spans="1:15">
      <c r="A9" s="141">
        <v>58556</v>
      </c>
      <c r="B9" s="141" t="s">
        <v>9000</v>
      </c>
      <c r="C9" s="141" t="s">
        <v>8974</v>
      </c>
      <c r="D9" s="141" t="s">
        <v>8975</v>
      </c>
      <c r="E9" s="141" t="s">
        <v>292</v>
      </c>
      <c r="F9" s="141" t="s">
        <v>293</v>
      </c>
      <c r="G9" s="141" t="s">
        <v>9001</v>
      </c>
      <c r="H9" s="141" t="s">
        <v>9002</v>
      </c>
      <c r="I9" s="141" t="s">
        <v>9003</v>
      </c>
      <c r="J9" s="141" t="s">
        <v>9004</v>
      </c>
      <c r="K9" s="141">
        <v>800</v>
      </c>
      <c r="L9" s="141">
        <v>105</v>
      </c>
      <c r="M9" s="141">
        <v>6</v>
      </c>
      <c r="N9" s="10" t="s">
        <v>642</v>
      </c>
      <c r="O9" s="10" t="s">
        <v>299</v>
      </c>
    </row>
    <row r="10" customHeight="1" spans="1:15">
      <c r="A10" s="141">
        <v>56989</v>
      </c>
      <c r="B10" s="141" t="s">
        <v>9005</v>
      </c>
      <c r="C10" s="141" t="s">
        <v>8974</v>
      </c>
      <c r="D10" s="141" t="s">
        <v>8975</v>
      </c>
      <c r="E10" s="141" t="s">
        <v>292</v>
      </c>
      <c r="F10" s="141" t="s">
        <v>293</v>
      </c>
      <c r="G10" s="141" t="s">
        <v>9006</v>
      </c>
      <c r="H10" s="141" t="s">
        <v>9007</v>
      </c>
      <c r="I10" s="141" t="s">
        <v>9008</v>
      </c>
      <c r="J10" s="141" t="s">
        <v>9009</v>
      </c>
      <c r="K10" s="141">
        <v>800</v>
      </c>
      <c r="L10" s="141">
        <v>120</v>
      </c>
      <c r="M10" s="141">
        <v>7</v>
      </c>
      <c r="N10" s="10" t="s">
        <v>642</v>
      </c>
      <c r="O10" s="10" t="s">
        <v>299</v>
      </c>
    </row>
    <row r="11" customHeight="1" spans="1:15">
      <c r="A11" s="141">
        <v>62191</v>
      </c>
      <c r="B11" s="141" t="s">
        <v>9010</v>
      </c>
      <c r="C11" s="141" t="s">
        <v>8974</v>
      </c>
      <c r="D11" s="141" t="s">
        <v>8975</v>
      </c>
      <c r="E11" s="141" t="s">
        <v>292</v>
      </c>
      <c r="F11" s="141" t="s">
        <v>293</v>
      </c>
      <c r="G11" s="141" t="s">
        <v>9011</v>
      </c>
      <c r="H11" s="141" t="s">
        <v>9012</v>
      </c>
      <c r="I11" s="141" t="s">
        <v>9013</v>
      </c>
      <c r="J11" s="141" t="s">
        <v>9014</v>
      </c>
      <c r="K11" s="141">
        <v>800</v>
      </c>
      <c r="L11" s="141">
        <v>138</v>
      </c>
      <c r="M11" s="141">
        <v>8</v>
      </c>
      <c r="N11" s="10" t="s">
        <v>642</v>
      </c>
      <c r="O11" s="10" t="s">
        <v>299</v>
      </c>
    </row>
    <row r="12" customHeight="1" spans="1:15">
      <c r="A12" s="141">
        <v>53199</v>
      </c>
      <c r="B12" s="141" t="s">
        <v>9015</v>
      </c>
      <c r="C12" s="141" t="s">
        <v>8974</v>
      </c>
      <c r="D12" s="141" t="s">
        <v>8975</v>
      </c>
      <c r="E12" s="141" t="s">
        <v>292</v>
      </c>
      <c r="F12" s="141" t="s">
        <v>293</v>
      </c>
      <c r="G12" s="141" t="s">
        <v>9016</v>
      </c>
      <c r="H12" s="141" t="s">
        <v>9017</v>
      </c>
      <c r="I12" s="141" t="s">
        <v>9018</v>
      </c>
      <c r="J12" s="141" t="s">
        <v>9019</v>
      </c>
      <c r="K12" s="141">
        <v>800</v>
      </c>
      <c r="L12" s="141">
        <v>159</v>
      </c>
      <c r="M12" s="141">
        <v>9</v>
      </c>
      <c r="N12" s="10" t="s">
        <v>333</v>
      </c>
      <c r="O12" s="10"/>
    </row>
    <row r="13" customHeight="1" spans="1:15">
      <c r="A13" s="141">
        <v>62432</v>
      </c>
      <c r="B13" s="141" t="s">
        <v>9020</v>
      </c>
      <c r="C13" s="141" t="s">
        <v>8974</v>
      </c>
      <c r="D13" s="141" t="s">
        <v>8975</v>
      </c>
      <c r="E13" s="141" t="s">
        <v>292</v>
      </c>
      <c r="F13" s="141" t="s">
        <v>293</v>
      </c>
      <c r="G13" s="141" t="s">
        <v>9021</v>
      </c>
      <c r="H13" s="141" t="s">
        <v>9022</v>
      </c>
      <c r="I13" s="141" t="s">
        <v>9023</v>
      </c>
      <c r="J13" s="141" t="s">
        <v>9024</v>
      </c>
      <c r="K13" s="141">
        <v>800</v>
      </c>
      <c r="L13" s="141">
        <v>181</v>
      </c>
      <c r="M13" s="141">
        <v>10</v>
      </c>
      <c r="N13" s="10" t="s">
        <v>333</v>
      </c>
      <c r="O13" s="10"/>
    </row>
    <row r="14" customHeight="1" spans="1:15">
      <c r="A14" s="141">
        <v>59201</v>
      </c>
      <c r="B14" s="141" t="s">
        <v>9025</v>
      </c>
      <c r="C14" s="141" t="s">
        <v>8974</v>
      </c>
      <c r="D14" s="141" t="s">
        <v>8975</v>
      </c>
      <c r="E14" s="141" t="s">
        <v>292</v>
      </c>
      <c r="F14" s="141" t="s">
        <v>293</v>
      </c>
      <c r="G14" s="141" t="s">
        <v>9026</v>
      </c>
      <c r="H14" s="141" t="s">
        <v>9027</v>
      </c>
      <c r="I14" s="141" t="s">
        <v>8978</v>
      </c>
      <c r="J14" s="141" t="s">
        <v>9028</v>
      </c>
      <c r="K14" s="141">
        <v>780</v>
      </c>
      <c r="L14" s="141">
        <v>300</v>
      </c>
      <c r="M14" s="141">
        <v>11</v>
      </c>
      <c r="N14" s="10" t="s">
        <v>333</v>
      </c>
      <c r="O14" s="10"/>
    </row>
    <row r="15" customHeight="1" spans="1:15">
      <c r="A15" s="141">
        <v>59094</v>
      </c>
      <c r="B15" s="141" t="s">
        <v>9029</v>
      </c>
      <c r="C15" s="141" t="s">
        <v>8974</v>
      </c>
      <c r="D15" s="141" t="s">
        <v>8975</v>
      </c>
      <c r="E15" s="141" t="s">
        <v>292</v>
      </c>
      <c r="F15" s="141" t="s">
        <v>293</v>
      </c>
      <c r="G15" s="141" t="s">
        <v>9030</v>
      </c>
      <c r="H15" s="141" t="s">
        <v>8992</v>
      </c>
      <c r="I15" s="141" t="s">
        <v>8993</v>
      </c>
      <c r="J15" s="141" t="s">
        <v>9031</v>
      </c>
      <c r="K15" s="141">
        <v>750</v>
      </c>
      <c r="L15" s="141">
        <v>118</v>
      </c>
      <c r="M15" s="141">
        <v>12</v>
      </c>
      <c r="N15" s="10" t="s">
        <v>333</v>
      </c>
      <c r="O15" s="10"/>
    </row>
    <row r="16" customHeight="1" spans="1:15">
      <c r="A16" s="141">
        <v>62117</v>
      </c>
      <c r="B16" s="141" t="s">
        <v>9032</v>
      </c>
      <c r="C16" s="141" t="s">
        <v>8974</v>
      </c>
      <c r="D16" s="141" t="s">
        <v>8975</v>
      </c>
      <c r="E16" s="141" t="s">
        <v>292</v>
      </c>
      <c r="F16" s="141" t="s">
        <v>293</v>
      </c>
      <c r="G16" s="141" t="s">
        <v>9033</v>
      </c>
      <c r="H16" s="141" t="s">
        <v>9012</v>
      </c>
      <c r="I16" s="141" t="s">
        <v>9013</v>
      </c>
      <c r="J16" s="141" t="s">
        <v>9034</v>
      </c>
      <c r="K16" s="141">
        <v>740</v>
      </c>
      <c r="L16" s="141">
        <v>142</v>
      </c>
      <c r="M16" s="141">
        <v>13</v>
      </c>
      <c r="N16" s="10" t="s">
        <v>333</v>
      </c>
      <c r="O16" s="10"/>
    </row>
    <row r="17" customHeight="1" spans="1:15">
      <c r="A17" s="141">
        <v>59048</v>
      </c>
      <c r="B17" s="141" t="s">
        <v>9035</v>
      </c>
      <c r="C17" s="141" t="s">
        <v>8974</v>
      </c>
      <c r="D17" s="141" t="s">
        <v>8975</v>
      </c>
      <c r="E17" s="141" t="s">
        <v>292</v>
      </c>
      <c r="F17" s="141" t="s">
        <v>293</v>
      </c>
      <c r="G17" s="141" t="s">
        <v>9036</v>
      </c>
      <c r="H17" s="141" t="s">
        <v>8992</v>
      </c>
      <c r="I17" s="141" t="s">
        <v>8993</v>
      </c>
      <c r="J17" s="141" t="s">
        <v>9037</v>
      </c>
      <c r="K17" s="141">
        <v>720</v>
      </c>
      <c r="L17" s="141">
        <v>158</v>
      </c>
      <c r="M17" s="141">
        <v>14</v>
      </c>
      <c r="N17" s="10" t="s">
        <v>333</v>
      </c>
      <c r="O17" s="10"/>
    </row>
    <row r="18" customHeight="1" spans="1:15">
      <c r="A18" s="141">
        <v>57071</v>
      </c>
      <c r="B18" s="141" t="s">
        <v>9038</v>
      </c>
      <c r="C18" s="141" t="s">
        <v>8974</v>
      </c>
      <c r="D18" s="141" t="s">
        <v>8975</v>
      </c>
      <c r="E18" s="141" t="s">
        <v>292</v>
      </c>
      <c r="F18" s="141" t="s">
        <v>293</v>
      </c>
      <c r="G18" s="141" t="s">
        <v>9039</v>
      </c>
      <c r="H18" s="141" t="s">
        <v>9039</v>
      </c>
      <c r="I18" s="141" t="s">
        <v>9040</v>
      </c>
      <c r="J18" s="141" t="s">
        <v>9041</v>
      </c>
      <c r="K18" s="141">
        <v>720</v>
      </c>
      <c r="L18" s="141">
        <v>198</v>
      </c>
      <c r="M18" s="141">
        <v>15</v>
      </c>
      <c r="N18" s="10" t="s">
        <v>333</v>
      </c>
      <c r="O18" s="10"/>
    </row>
    <row r="19" customHeight="1" spans="1:15">
      <c r="A19" s="141">
        <v>56815</v>
      </c>
      <c r="B19" s="141" t="s">
        <v>9042</v>
      </c>
      <c r="C19" s="141" t="s">
        <v>8974</v>
      </c>
      <c r="D19" s="141" t="s">
        <v>8975</v>
      </c>
      <c r="E19" s="141" t="s">
        <v>292</v>
      </c>
      <c r="F19" s="141" t="s">
        <v>293</v>
      </c>
      <c r="G19" s="141" t="s">
        <v>9043</v>
      </c>
      <c r="H19" s="141" t="s">
        <v>9044</v>
      </c>
      <c r="I19" s="141" t="s">
        <v>9045</v>
      </c>
      <c r="J19" s="141" t="s">
        <v>9046</v>
      </c>
      <c r="K19" s="141">
        <v>720</v>
      </c>
      <c r="L19" s="141">
        <v>244</v>
      </c>
      <c r="M19" s="141">
        <v>16</v>
      </c>
      <c r="N19" s="10" t="s">
        <v>333</v>
      </c>
      <c r="O19" s="10"/>
    </row>
    <row r="20" customHeight="1" spans="1:15">
      <c r="A20" s="141">
        <v>59057</v>
      </c>
      <c r="B20" s="141" t="s">
        <v>9047</v>
      </c>
      <c r="C20" s="141" t="s">
        <v>8974</v>
      </c>
      <c r="D20" s="141" t="s">
        <v>8975</v>
      </c>
      <c r="E20" s="141" t="s">
        <v>292</v>
      </c>
      <c r="F20" s="141" t="s">
        <v>293</v>
      </c>
      <c r="G20" s="141" t="s">
        <v>9048</v>
      </c>
      <c r="H20" s="141" t="s">
        <v>8992</v>
      </c>
      <c r="I20" s="141" t="s">
        <v>8993</v>
      </c>
      <c r="J20" s="141" t="s">
        <v>9049</v>
      </c>
      <c r="K20" s="141">
        <v>700</v>
      </c>
      <c r="L20" s="141">
        <v>158</v>
      </c>
      <c r="M20" s="141">
        <v>17</v>
      </c>
      <c r="N20" s="10" t="s">
        <v>333</v>
      </c>
      <c r="O20" s="10"/>
    </row>
    <row r="21" customHeight="1" spans="1:15">
      <c r="A21" s="141">
        <v>62263</v>
      </c>
      <c r="B21" s="141" t="s">
        <v>9050</v>
      </c>
      <c r="C21" s="141" t="s">
        <v>8974</v>
      </c>
      <c r="D21" s="141" t="s">
        <v>8975</v>
      </c>
      <c r="E21" s="141" t="s">
        <v>292</v>
      </c>
      <c r="F21" s="141" t="s">
        <v>293</v>
      </c>
      <c r="G21" s="141" t="s">
        <v>9051</v>
      </c>
      <c r="H21" s="141" t="s">
        <v>9052</v>
      </c>
      <c r="I21" s="141" t="s">
        <v>9013</v>
      </c>
      <c r="J21" s="141" t="s">
        <v>9053</v>
      </c>
      <c r="K21" s="141">
        <v>690</v>
      </c>
      <c r="L21" s="141">
        <v>137</v>
      </c>
      <c r="M21" s="141">
        <v>18</v>
      </c>
      <c r="N21" s="10" t="s">
        <v>333</v>
      </c>
      <c r="O21" s="10"/>
    </row>
    <row r="22" customHeight="1" spans="1:15">
      <c r="A22" s="141">
        <v>62283</v>
      </c>
      <c r="B22" s="141" t="s">
        <v>9054</v>
      </c>
      <c r="C22" s="141" t="s">
        <v>8974</v>
      </c>
      <c r="D22" s="141" t="s">
        <v>8975</v>
      </c>
      <c r="E22" s="141" t="s">
        <v>292</v>
      </c>
      <c r="F22" s="141" t="s">
        <v>293</v>
      </c>
      <c r="G22" s="141" t="s">
        <v>9055</v>
      </c>
      <c r="H22" s="141" t="s">
        <v>9056</v>
      </c>
      <c r="I22" s="141" t="s">
        <v>432</v>
      </c>
      <c r="J22" s="141" t="s">
        <v>9057</v>
      </c>
      <c r="K22" s="141">
        <v>680</v>
      </c>
      <c r="L22" s="141">
        <v>143</v>
      </c>
      <c r="M22" s="141">
        <v>19</v>
      </c>
      <c r="N22" s="10" t="s">
        <v>333</v>
      </c>
      <c r="O22" s="10"/>
    </row>
    <row r="23" customHeight="1" spans="1:15">
      <c r="A23" s="141">
        <v>56995</v>
      </c>
      <c r="B23" s="141" t="s">
        <v>9058</v>
      </c>
      <c r="C23" s="141" t="s">
        <v>8974</v>
      </c>
      <c r="D23" s="141" t="s">
        <v>8975</v>
      </c>
      <c r="E23" s="141" t="s">
        <v>292</v>
      </c>
      <c r="F23" s="141" t="s">
        <v>293</v>
      </c>
      <c r="G23" s="141" t="s">
        <v>9059</v>
      </c>
      <c r="H23" s="141" t="s">
        <v>9060</v>
      </c>
      <c r="I23" s="141" t="s">
        <v>9061</v>
      </c>
      <c r="J23" s="141" t="s">
        <v>9062</v>
      </c>
      <c r="K23" s="141">
        <v>680</v>
      </c>
      <c r="L23" s="141">
        <v>168</v>
      </c>
      <c r="M23" s="141">
        <v>20</v>
      </c>
      <c r="N23" s="10" t="s">
        <v>333</v>
      </c>
      <c r="O23" s="10"/>
    </row>
    <row r="24" customHeight="1" spans="1:15">
      <c r="A24" s="141">
        <v>61955</v>
      </c>
      <c r="B24" s="141" t="s">
        <v>9063</v>
      </c>
      <c r="C24" s="141" t="s">
        <v>8974</v>
      </c>
      <c r="D24" s="141" t="s">
        <v>8975</v>
      </c>
      <c r="E24" s="141" t="s">
        <v>292</v>
      </c>
      <c r="F24" s="141" t="s">
        <v>293</v>
      </c>
      <c r="G24" s="141" t="s">
        <v>9064</v>
      </c>
      <c r="H24" s="141" t="s">
        <v>9065</v>
      </c>
      <c r="I24" s="141" t="s">
        <v>9066</v>
      </c>
      <c r="J24" s="141" t="s">
        <v>9067</v>
      </c>
      <c r="K24" s="141">
        <v>680</v>
      </c>
      <c r="L24" s="141">
        <v>191</v>
      </c>
      <c r="M24" s="141">
        <v>21</v>
      </c>
      <c r="N24" s="10" t="s">
        <v>333</v>
      </c>
      <c r="O24" s="10"/>
    </row>
    <row r="25" customHeight="1" spans="1:15">
      <c r="A25" s="141">
        <v>58401</v>
      </c>
      <c r="B25" s="141" t="s">
        <v>9068</v>
      </c>
      <c r="C25" s="141" t="s">
        <v>8974</v>
      </c>
      <c r="D25" s="141" t="s">
        <v>8975</v>
      </c>
      <c r="E25" s="141" t="s">
        <v>292</v>
      </c>
      <c r="F25" s="141" t="s">
        <v>293</v>
      </c>
      <c r="G25" s="141" t="s">
        <v>9069</v>
      </c>
      <c r="H25" s="141" t="s">
        <v>9070</v>
      </c>
      <c r="I25" s="141" t="s">
        <v>9071</v>
      </c>
      <c r="J25" s="141" t="s">
        <v>9072</v>
      </c>
      <c r="K25" s="141">
        <v>680</v>
      </c>
      <c r="L25" s="141">
        <v>255</v>
      </c>
      <c r="M25" s="141">
        <v>22</v>
      </c>
      <c r="N25" s="10" t="s">
        <v>333</v>
      </c>
      <c r="O25" s="10"/>
    </row>
    <row r="26" customHeight="1" spans="1:15">
      <c r="A26" s="141">
        <v>59112</v>
      </c>
      <c r="B26" s="141" t="s">
        <v>9073</v>
      </c>
      <c r="C26" s="141" t="s">
        <v>8974</v>
      </c>
      <c r="D26" s="141" t="s">
        <v>8975</v>
      </c>
      <c r="E26" s="141" t="s">
        <v>292</v>
      </c>
      <c r="F26" s="141" t="s">
        <v>293</v>
      </c>
      <c r="G26" s="141" t="s">
        <v>9074</v>
      </c>
      <c r="H26" s="141" t="s">
        <v>9075</v>
      </c>
      <c r="I26" s="141" t="s">
        <v>9076</v>
      </c>
      <c r="J26" s="141" t="s">
        <v>9077</v>
      </c>
      <c r="K26" s="141">
        <v>670</v>
      </c>
      <c r="L26" s="141">
        <v>241</v>
      </c>
      <c r="M26" s="141">
        <v>23</v>
      </c>
      <c r="N26" s="10" t="s">
        <v>333</v>
      </c>
      <c r="O26" s="10"/>
    </row>
    <row r="27" customHeight="1" spans="1:15">
      <c r="A27" s="141">
        <v>58255</v>
      </c>
      <c r="B27" s="141" t="s">
        <v>9078</v>
      </c>
      <c r="C27" s="141" t="s">
        <v>8974</v>
      </c>
      <c r="D27" s="141" t="s">
        <v>8975</v>
      </c>
      <c r="E27" s="141" t="s">
        <v>292</v>
      </c>
      <c r="F27" s="141" t="s">
        <v>293</v>
      </c>
      <c r="G27" s="141" t="s">
        <v>9079</v>
      </c>
      <c r="H27" s="141" t="s">
        <v>9080</v>
      </c>
      <c r="I27" s="141" t="s">
        <v>9081</v>
      </c>
      <c r="J27" s="141" t="s">
        <v>9082</v>
      </c>
      <c r="K27" s="141">
        <v>660</v>
      </c>
      <c r="L27" s="141">
        <v>152</v>
      </c>
      <c r="M27" s="141">
        <v>24</v>
      </c>
      <c r="N27" s="10" t="s">
        <v>333</v>
      </c>
      <c r="O27" s="10"/>
    </row>
    <row r="28" customHeight="1" spans="1:15">
      <c r="A28" s="141">
        <v>60629</v>
      </c>
      <c r="B28" s="141" t="s">
        <v>9083</v>
      </c>
      <c r="C28" s="141" t="s">
        <v>8974</v>
      </c>
      <c r="D28" s="141" t="s">
        <v>8975</v>
      </c>
      <c r="E28" s="141" t="s">
        <v>292</v>
      </c>
      <c r="F28" s="141" t="s">
        <v>293</v>
      </c>
      <c r="G28" s="141" t="s">
        <v>9084</v>
      </c>
      <c r="H28" s="141" t="s">
        <v>9085</v>
      </c>
      <c r="I28" s="141" t="s">
        <v>9086</v>
      </c>
      <c r="J28" s="141" t="s">
        <v>9087</v>
      </c>
      <c r="K28" s="141">
        <v>660</v>
      </c>
      <c r="L28" s="141">
        <v>300</v>
      </c>
      <c r="M28" s="141">
        <v>25</v>
      </c>
      <c r="N28" s="10" t="s">
        <v>333</v>
      </c>
      <c r="O28" s="10"/>
    </row>
    <row r="29" customHeight="1" spans="1:15">
      <c r="A29" s="141">
        <v>59230</v>
      </c>
      <c r="B29" s="141" t="s">
        <v>9088</v>
      </c>
      <c r="C29" s="141" t="s">
        <v>8974</v>
      </c>
      <c r="D29" s="141" t="s">
        <v>8975</v>
      </c>
      <c r="E29" s="141" t="s">
        <v>292</v>
      </c>
      <c r="F29" s="141" t="s">
        <v>293</v>
      </c>
      <c r="G29" s="141" t="s">
        <v>9089</v>
      </c>
      <c r="H29" s="141" t="s">
        <v>9090</v>
      </c>
      <c r="I29" s="141" t="s">
        <v>9091</v>
      </c>
      <c r="J29" s="141" t="s">
        <v>9092</v>
      </c>
      <c r="K29" s="141">
        <v>650</v>
      </c>
      <c r="L29" s="141">
        <v>300</v>
      </c>
      <c r="M29" s="141">
        <v>26</v>
      </c>
      <c r="N29" s="10" t="s">
        <v>333</v>
      </c>
      <c r="O29" s="10"/>
    </row>
    <row r="30" customHeight="1" spans="1:15">
      <c r="A30" s="141">
        <v>56895</v>
      </c>
      <c r="B30" s="141" t="s">
        <v>9093</v>
      </c>
      <c r="C30" s="141" t="s">
        <v>8974</v>
      </c>
      <c r="D30" s="141" t="s">
        <v>8975</v>
      </c>
      <c r="E30" s="141" t="s">
        <v>292</v>
      </c>
      <c r="F30" s="141" t="s">
        <v>293</v>
      </c>
      <c r="G30" s="141" t="s">
        <v>9094</v>
      </c>
      <c r="H30" s="141" t="s">
        <v>9095</v>
      </c>
      <c r="I30" s="141" t="s">
        <v>9096</v>
      </c>
      <c r="J30" s="141" t="s">
        <v>9097</v>
      </c>
      <c r="K30" s="141">
        <v>630</v>
      </c>
      <c r="L30" s="141">
        <v>64</v>
      </c>
      <c r="M30" s="141">
        <v>27</v>
      </c>
      <c r="N30" s="10" t="s">
        <v>333</v>
      </c>
      <c r="O30" s="10"/>
    </row>
    <row r="31" customHeight="1" spans="1:15">
      <c r="A31" s="141">
        <v>58407</v>
      </c>
      <c r="B31" s="141" t="s">
        <v>9098</v>
      </c>
      <c r="C31" s="141" t="s">
        <v>8974</v>
      </c>
      <c r="D31" s="141" t="s">
        <v>8975</v>
      </c>
      <c r="E31" s="141" t="s">
        <v>292</v>
      </c>
      <c r="F31" s="141" t="s">
        <v>293</v>
      </c>
      <c r="G31" s="141" t="s">
        <v>9099</v>
      </c>
      <c r="H31" s="141" t="s">
        <v>9100</v>
      </c>
      <c r="I31" s="141" t="s">
        <v>9101</v>
      </c>
      <c r="J31" s="141" t="s">
        <v>9102</v>
      </c>
      <c r="K31" s="141">
        <v>620</v>
      </c>
      <c r="L31" s="141">
        <v>220</v>
      </c>
      <c r="M31" s="141">
        <v>28</v>
      </c>
      <c r="N31" s="10" t="s">
        <v>368</v>
      </c>
      <c r="O31" s="10"/>
    </row>
    <row r="32" customHeight="1" spans="1:15">
      <c r="A32" s="141">
        <v>58639</v>
      </c>
      <c r="B32" s="141" t="s">
        <v>9103</v>
      </c>
      <c r="C32" s="141" t="s">
        <v>8974</v>
      </c>
      <c r="D32" s="141" t="s">
        <v>8975</v>
      </c>
      <c r="E32" s="141" t="s">
        <v>292</v>
      </c>
      <c r="F32" s="141" t="s">
        <v>293</v>
      </c>
      <c r="G32" s="141" t="s">
        <v>9104</v>
      </c>
      <c r="H32" s="141" t="s">
        <v>9105</v>
      </c>
      <c r="I32" s="141" t="s">
        <v>9106</v>
      </c>
      <c r="J32" s="141" t="s">
        <v>9107</v>
      </c>
      <c r="K32" s="141">
        <v>620</v>
      </c>
      <c r="L32" s="141">
        <v>236</v>
      </c>
      <c r="M32" s="141">
        <v>29</v>
      </c>
      <c r="N32" s="10" t="s">
        <v>368</v>
      </c>
      <c r="O32" s="10"/>
    </row>
    <row r="33" customHeight="1" spans="1:15">
      <c r="A33" s="141">
        <v>58827</v>
      </c>
      <c r="B33" s="141" t="s">
        <v>9108</v>
      </c>
      <c r="C33" s="141" t="s">
        <v>8974</v>
      </c>
      <c r="D33" s="141" t="s">
        <v>8975</v>
      </c>
      <c r="E33" s="141" t="s">
        <v>292</v>
      </c>
      <c r="F33" s="141" t="s">
        <v>293</v>
      </c>
      <c r="G33" s="141" t="s">
        <v>9109</v>
      </c>
      <c r="H33" s="141" t="s">
        <v>9110</v>
      </c>
      <c r="I33" s="141" t="s">
        <v>9076</v>
      </c>
      <c r="J33" s="141" t="s">
        <v>9111</v>
      </c>
      <c r="K33" s="141">
        <v>620</v>
      </c>
      <c r="L33" s="141">
        <v>300</v>
      </c>
      <c r="M33" s="141">
        <v>30</v>
      </c>
      <c r="N33" s="10" t="s">
        <v>368</v>
      </c>
      <c r="O33" s="10"/>
    </row>
    <row r="34" customHeight="1" spans="1:15">
      <c r="A34" s="141">
        <v>58323</v>
      </c>
      <c r="B34" s="141" t="s">
        <v>9112</v>
      </c>
      <c r="C34" s="141" t="s">
        <v>8974</v>
      </c>
      <c r="D34" s="141" t="s">
        <v>8975</v>
      </c>
      <c r="E34" s="141" t="s">
        <v>292</v>
      </c>
      <c r="F34" s="141" t="s">
        <v>293</v>
      </c>
      <c r="G34" s="141" t="s">
        <v>9113</v>
      </c>
      <c r="H34" s="141" t="s">
        <v>9114</v>
      </c>
      <c r="I34" s="141" t="s">
        <v>9115</v>
      </c>
      <c r="J34" s="141" t="s">
        <v>9116</v>
      </c>
      <c r="K34" s="141">
        <v>610</v>
      </c>
      <c r="L34" s="141">
        <v>106</v>
      </c>
      <c r="M34" s="141">
        <v>31</v>
      </c>
      <c r="N34" s="10" t="s">
        <v>368</v>
      </c>
      <c r="O34" s="10"/>
    </row>
    <row r="35" customHeight="1" spans="1:15">
      <c r="A35" s="141">
        <v>56390</v>
      </c>
      <c r="B35" s="141" t="s">
        <v>9117</v>
      </c>
      <c r="C35" s="141" t="s">
        <v>8974</v>
      </c>
      <c r="D35" s="141" t="s">
        <v>8975</v>
      </c>
      <c r="E35" s="141" t="s">
        <v>292</v>
      </c>
      <c r="F35" s="141" t="s">
        <v>293</v>
      </c>
      <c r="G35" s="141" t="s">
        <v>9118</v>
      </c>
      <c r="H35" s="141" t="s">
        <v>9119</v>
      </c>
      <c r="I35" s="141" t="s">
        <v>9120</v>
      </c>
      <c r="J35" s="141" t="s">
        <v>9121</v>
      </c>
      <c r="K35" s="141">
        <v>580</v>
      </c>
      <c r="L35" s="141">
        <v>93</v>
      </c>
      <c r="M35" s="141">
        <v>32</v>
      </c>
      <c r="N35" s="10" t="s">
        <v>368</v>
      </c>
      <c r="O35" s="10"/>
    </row>
    <row r="36" customHeight="1" spans="1:15">
      <c r="A36" s="141">
        <v>59087</v>
      </c>
      <c r="B36" s="141" t="s">
        <v>9122</v>
      </c>
      <c r="C36" s="141" t="s">
        <v>8974</v>
      </c>
      <c r="D36" s="141" t="s">
        <v>8975</v>
      </c>
      <c r="E36" s="141" t="s">
        <v>292</v>
      </c>
      <c r="F36" s="141" t="s">
        <v>293</v>
      </c>
      <c r="G36" s="141" t="s">
        <v>9123</v>
      </c>
      <c r="H36" s="141" t="s">
        <v>8992</v>
      </c>
      <c r="I36" s="141" t="s">
        <v>8993</v>
      </c>
      <c r="J36" s="141" t="s">
        <v>9124</v>
      </c>
      <c r="K36" s="141">
        <v>550</v>
      </c>
      <c r="L36" s="141">
        <v>253</v>
      </c>
      <c r="M36" s="141">
        <v>33</v>
      </c>
      <c r="N36" s="10" t="s">
        <v>368</v>
      </c>
      <c r="O36" s="10"/>
    </row>
    <row r="37" customHeight="1" spans="1:15">
      <c r="A37" s="141">
        <v>59066</v>
      </c>
      <c r="B37" s="141" t="s">
        <v>9125</v>
      </c>
      <c r="C37" s="141" t="s">
        <v>8974</v>
      </c>
      <c r="D37" s="141" t="s">
        <v>8975</v>
      </c>
      <c r="E37" s="141" t="s">
        <v>292</v>
      </c>
      <c r="F37" s="141" t="s">
        <v>293</v>
      </c>
      <c r="G37" s="141" t="s">
        <v>9126</v>
      </c>
      <c r="H37" s="141" t="s">
        <v>8992</v>
      </c>
      <c r="I37" s="141" t="s">
        <v>8993</v>
      </c>
      <c r="J37" s="141" t="s">
        <v>9127</v>
      </c>
      <c r="K37" s="141">
        <v>540</v>
      </c>
      <c r="L37" s="141">
        <v>149</v>
      </c>
      <c r="M37" s="141">
        <v>34</v>
      </c>
      <c r="N37" s="10" t="s">
        <v>368</v>
      </c>
      <c r="O37" s="10"/>
    </row>
    <row r="38" customHeight="1" spans="1:15">
      <c r="A38" s="141">
        <v>61176</v>
      </c>
      <c r="B38" s="141" t="s">
        <v>9128</v>
      </c>
      <c r="C38" s="141" t="s">
        <v>8974</v>
      </c>
      <c r="D38" s="141" t="s">
        <v>8975</v>
      </c>
      <c r="E38" s="141" t="s">
        <v>292</v>
      </c>
      <c r="F38" s="141" t="s">
        <v>293</v>
      </c>
      <c r="G38" s="141" t="s">
        <v>9129</v>
      </c>
      <c r="H38" s="141" t="s">
        <v>9130</v>
      </c>
      <c r="I38" s="141" t="s">
        <v>9131</v>
      </c>
      <c r="J38" s="141" t="s">
        <v>9132</v>
      </c>
      <c r="K38" s="141">
        <v>530</v>
      </c>
      <c r="L38" s="141">
        <v>157</v>
      </c>
      <c r="M38" s="141">
        <v>35</v>
      </c>
      <c r="N38" s="10" t="s">
        <v>368</v>
      </c>
      <c r="O38" s="10"/>
    </row>
    <row r="39" customHeight="1" spans="1:15">
      <c r="A39" s="141">
        <v>53912</v>
      </c>
      <c r="B39" s="141" t="s">
        <v>9133</v>
      </c>
      <c r="C39" s="141" t="s">
        <v>8974</v>
      </c>
      <c r="D39" s="141" t="s">
        <v>8975</v>
      </c>
      <c r="E39" s="141" t="s">
        <v>292</v>
      </c>
      <c r="F39" s="141" t="s">
        <v>293</v>
      </c>
      <c r="G39" s="141" t="s">
        <v>9134</v>
      </c>
      <c r="H39" s="141" t="s">
        <v>9135</v>
      </c>
      <c r="I39" s="141" t="s">
        <v>9136</v>
      </c>
      <c r="J39" s="141" t="s">
        <v>9137</v>
      </c>
      <c r="K39" s="141">
        <v>500</v>
      </c>
      <c r="L39" s="141">
        <v>195</v>
      </c>
      <c r="M39" s="141">
        <v>36</v>
      </c>
      <c r="N39" s="10" t="s">
        <v>368</v>
      </c>
      <c r="O39" s="10"/>
    </row>
    <row r="40" customHeight="1" spans="1:15">
      <c r="A40" s="141">
        <v>60844</v>
      </c>
      <c r="B40" s="141" t="s">
        <v>9138</v>
      </c>
      <c r="C40" s="141" t="s">
        <v>8974</v>
      </c>
      <c r="D40" s="141" t="s">
        <v>8975</v>
      </c>
      <c r="E40" s="141" t="s">
        <v>292</v>
      </c>
      <c r="F40" s="141" t="s">
        <v>293</v>
      </c>
      <c r="G40" s="141" t="s">
        <v>9139</v>
      </c>
      <c r="H40" s="141" t="s">
        <v>9140</v>
      </c>
      <c r="I40" s="141" t="s">
        <v>9141</v>
      </c>
      <c r="J40" s="141" t="s">
        <v>9142</v>
      </c>
      <c r="K40" s="141">
        <v>480</v>
      </c>
      <c r="L40" s="141">
        <v>84</v>
      </c>
      <c r="M40" s="141">
        <v>37</v>
      </c>
      <c r="N40" s="10" t="s">
        <v>368</v>
      </c>
      <c r="O40" s="10"/>
    </row>
    <row r="41" customHeight="1" spans="1:15">
      <c r="A41" s="141">
        <v>58145</v>
      </c>
      <c r="B41" s="141" t="s">
        <v>9143</v>
      </c>
      <c r="C41" s="141" t="s">
        <v>8974</v>
      </c>
      <c r="D41" s="141" t="s">
        <v>8975</v>
      </c>
      <c r="E41" s="141" t="s">
        <v>292</v>
      </c>
      <c r="F41" s="141" t="s">
        <v>293</v>
      </c>
      <c r="G41" s="141" t="s">
        <v>9144</v>
      </c>
      <c r="H41" s="141" t="s">
        <v>9145</v>
      </c>
      <c r="I41" s="141" t="s">
        <v>9146</v>
      </c>
      <c r="J41" s="141" t="s">
        <v>9147</v>
      </c>
      <c r="K41" s="141">
        <v>480</v>
      </c>
      <c r="L41" s="141">
        <v>109</v>
      </c>
      <c r="M41" s="141">
        <v>38</v>
      </c>
      <c r="N41" s="10" t="s">
        <v>368</v>
      </c>
      <c r="O41" s="10"/>
    </row>
    <row r="42" customHeight="1" spans="1:15">
      <c r="A42" s="141">
        <v>58327</v>
      </c>
      <c r="B42" s="141" t="s">
        <v>9148</v>
      </c>
      <c r="C42" s="141" t="s">
        <v>8974</v>
      </c>
      <c r="D42" s="141" t="s">
        <v>8975</v>
      </c>
      <c r="E42" s="141" t="s">
        <v>292</v>
      </c>
      <c r="F42" s="141" t="s">
        <v>293</v>
      </c>
      <c r="G42" s="141" t="s">
        <v>9149</v>
      </c>
      <c r="H42" s="141" t="s">
        <v>9150</v>
      </c>
      <c r="I42" s="141" t="s">
        <v>9151</v>
      </c>
      <c r="J42" s="141" t="s">
        <v>9152</v>
      </c>
      <c r="K42" s="141">
        <v>460</v>
      </c>
      <c r="L42" s="141">
        <v>300</v>
      </c>
      <c r="M42" s="141">
        <v>39</v>
      </c>
      <c r="N42" s="10" t="s">
        <v>368</v>
      </c>
      <c r="O42" s="10"/>
    </row>
    <row r="43" customHeight="1" spans="1:15">
      <c r="A43" s="141">
        <v>61197</v>
      </c>
      <c r="B43" s="141" t="s">
        <v>9153</v>
      </c>
      <c r="C43" s="141" t="s">
        <v>8974</v>
      </c>
      <c r="D43" s="141" t="s">
        <v>8975</v>
      </c>
      <c r="E43" s="141" t="s">
        <v>292</v>
      </c>
      <c r="F43" s="141" t="s">
        <v>293</v>
      </c>
      <c r="G43" s="141" t="s">
        <v>9154</v>
      </c>
      <c r="H43" s="141" t="s">
        <v>9155</v>
      </c>
      <c r="I43" s="141" t="s">
        <v>9156</v>
      </c>
      <c r="J43" s="141" t="s">
        <v>9157</v>
      </c>
      <c r="K43" s="141">
        <v>440</v>
      </c>
      <c r="L43" s="141">
        <v>232</v>
      </c>
      <c r="M43" s="141">
        <v>40</v>
      </c>
      <c r="N43" s="10" t="s">
        <v>368</v>
      </c>
      <c r="O43" s="10"/>
    </row>
    <row r="44" customHeight="1" spans="1:15">
      <c r="A44" s="141">
        <v>56935</v>
      </c>
      <c r="B44" s="141" t="s">
        <v>9158</v>
      </c>
      <c r="C44" s="141" t="s">
        <v>8974</v>
      </c>
      <c r="D44" s="141" t="s">
        <v>8975</v>
      </c>
      <c r="E44" s="141" t="s">
        <v>292</v>
      </c>
      <c r="F44" s="141" t="s">
        <v>293</v>
      </c>
      <c r="G44" s="141" t="s">
        <v>9159</v>
      </c>
      <c r="H44" s="141" t="s">
        <v>9007</v>
      </c>
      <c r="I44" s="141" t="s">
        <v>9160</v>
      </c>
      <c r="J44" s="141" t="s">
        <v>9161</v>
      </c>
      <c r="K44" s="141">
        <v>430</v>
      </c>
      <c r="L44" s="141">
        <v>162</v>
      </c>
      <c r="M44" s="141">
        <v>41</v>
      </c>
      <c r="N44" s="10" t="s">
        <v>368</v>
      </c>
      <c r="O44" s="10"/>
    </row>
    <row r="45" customHeight="1" spans="1:15">
      <c r="A45" s="141">
        <v>58387</v>
      </c>
      <c r="B45" s="141" t="s">
        <v>9162</v>
      </c>
      <c r="C45" s="141" t="s">
        <v>8974</v>
      </c>
      <c r="D45" s="141" t="s">
        <v>8975</v>
      </c>
      <c r="E45" s="141" t="s">
        <v>292</v>
      </c>
      <c r="F45" s="141" t="s">
        <v>293</v>
      </c>
      <c r="G45" s="141" t="s">
        <v>9163</v>
      </c>
      <c r="H45" s="141" t="s">
        <v>9164</v>
      </c>
      <c r="I45" s="141" t="s">
        <v>9101</v>
      </c>
      <c r="J45" s="141" t="s">
        <v>9165</v>
      </c>
      <c r="K45" s="141">
        <v>400</v>
      </c>
      <c r="L45" s="141">
        <v>179</v>
      </c>
      <c r="M45" s="141">
        <v>42</v>
      </c>
      <c r="N45" s="10" t="s">
        <v>368</v>
      </c>
      <c r="O45" s="10"/>
    </row>
    <row r="46" customHeight="1" spans="1:15">
      <c r="A46" s="141">
        <v>60102</v>
      </c>
      <c r="B46" s="141" t="s">
        <v>9166</v>
      </c>
      <c r="C46" s="141" t="s">
        <v>8974</v>
      </c>
      <c r="D46" s="141" t="s">
        <v>8975</v>
      </c>
      <c r="E46" s="141" t="s">
        <v>292</v>
      </c>
      <c r="F46" s="141" t="s">
        <v>293</v>
      </c>
      <c r="G46" s="141" t="s">
        <v>9167</v>
      </c>
      <c r="H46" s="141" t="s">
        <v>9168</v>
      </c>
      <c r="I46" s="141" t="s">
        <v>8988</v>
      </c>
      <c r="J46" s="141" t="s">
        <v>9169</v>
      </c>
      <c r="K46" s="141">
        <v>400</v>
      </c>
      <c r="L46" s="141">
        <v>183</v>
      </c>
      <c r="M46" s="141">
        <v>43</v>
      </c>
      <c r="N46" s="10" t="s">
        <v>368</v>
      </c>
      <c r="O46" s="10"/>
    </row>
    <row r="47" customHeight="1" spans="1:15">
      <c r="A47" s="141">
        <v>56970</v>
      </c>
      <c r="B47" s="141" t="s">
        <v>9170</v>
      </c>
      <c r="C47" s="141" t="s">
        <v>8974</v>
      </c>
      <c r="D47" s="141" t="s">
        <v>8975</v>
      </c>
      <c r="E47" s="141" t="s">
        <v>292</v>
      </c>
      <c r="F47" s="141" t="s">
        <v>293</v>
      </c>
      <c r="G47" s="141" t="s">
        <v>9171</v>
      </c>
      <c r="H47" s="141" t="s">
        <v>9007</v>
      </c>
      <c r="I47" s="141" t="s">
        <v>9172</v>
      </c>
      <c r="J47" s="141" t="s">
        <v>9173</v>
      </c>
      <c r="K47" s="141">
        <v>400</v>
      </c>
      <c r="L47" s="141">
        <v>205</v>
      </c>
      <c r="M47" s="141">
        <v>44</v>
      </c>
      <c r="N47" s="10" t="s">
        <v>368</v>
      </c>
      <c r="O47" s="10"/>
    </row>
    <row r="48" customHeight="1" spans="1:15">
      <c r="A48" s="141">
        <v>55204</v>
      </c>
      <c r="B48" s="141" t="s">
        <v>9174</v>
      </c>
      <c r="C48" s="141" t="s">
        <v>8974</v>
      </c>
      <c r="D48" s="141" t="s">
        <v>8975</v>
      </c>
      <c r="E48" s="141" t="s">
        <v>292</v>
      </c>
      <c r="F48" s="141" t="s">
        <v>293</v>
      </c>
      <c r="G48" s="141" t="s">
        <v>9175</v>
      </c>
      <c r="H48" s="141" t="s">
        <v>9176</v>
      </c>
      <c r="I48" s="141" t="s">
        <v>9177</v>
      </c>
      <c r="J48" s="141" t="s">
        <v>9178</v>
      </c>
      <c r="K48" s="141">
        <v>370</v>
      </c>
      <c r="L48" s="141">
        <v>299</v>
      </c>
      <c r="M48" s="141">
        <v>45</v>
      </c>
      <c r="N48" s="10" t="s">
        <v>368</v>
      </c>
      <c r="O48" s="10"/>
    </row>
    <row r="49" customHeight="1" spans="1:15">
      <c r="A49" s="141">
        <v>60460</v>
      </c>
      <c r="B49" s="141" t="s">
        <v>9179</v>
      </c>
      <c r="C49" s="141" t="s">
        <v>8974</v>
      </c>
      <c r="D49" s="141" t="s">
        <v>8975</v>
      </c>
      <c r="E49" s="141" t="s">
        <v>292</v>
      </c>
      <c r="F49" s="141" t="s">
        <v>293</v>
      </c>
      <c r="G49" s="141" t="s">
        <v>9180</v>
      </c>
      <c r="H49" s="141" t="s">
        <v>9181</v>
      </c>
      <c r="I49" s="141" t="s">
        <v>9156</v>
      </c>
      <c r="J49" s="141" t="s">
        <v>9182</v>
      </c>
      <c r="K49" s="141">
        <v>350</v>
      </c>
      <c r="L49" s="141">
        <v>92</v>
      </c>
      <c r="M49" s="141">
        <v>46</v>
      </c>
      <c r="N49" s="10" t="s">
        <v>368</v>
      </c>
      <c r="O49" s="10"/>
    </row>
    <row r="50" customHeight="1" spans="1:15">
      <c r="A50" s="141">
        <v>60712</v>
      </c>
      <c r="B50" s="141" t="s">
        <v>9183</v>
      </c>
      <c r="C50" s="141" t="s">
        <v>8974</v>
      </c>
      <c r="D50" s="141" t="s">
        <v>8975</v>
      </c>
      <c r="E50" s="141" t="s">
        <v>292</v>
      </c>
      <c r="F50" s="141" t="s">
        <v>293</v>
      </c>
      <c r="G50" s="141" t="s">
        <v>9184</v>
      </c>
      <c r="H50" s="141" t="s">
        <v>8982</v>
      </c>
      <c r="I50" s="141" t="s">
        <v>9185</v>
      </c>
      <c r="J50" s="141" t="s">
        <v>9186</v>
      </c>
      <c r="K50" s="141">
        <v>340</v>
      </c>
      <c r="L50" s="141">
        <v>116</v>
      </c>
      <c r="M50" s="141">
        <v>47</v>
      </c>
      <c r="N50" s="10" t="s">
        <v>368</v>
      </c>
      <c r="O50" s="10"/>
    </row>
    <row r="51" customHeight="1" spans="1:15">
      <c r="A51" s="141">
        <v>58399</v>
      </c>
      <c r="B51" s="141" t="s">
        <v>9187</v>
      </c>
      <c r="C51" s="141" t="s">
        <v>8974</v>
      </c>
      <c r="D51" s="141" t="s">
        <v>8975</v>
      </c>
      <c r="E51" s="141" t="s">
        <v>292</v>
      </c>
      <c r="F51" s="141" t="s">
        <v>293</v>
      </c>
      <c r="G51" s="141" t="s">
        <v>9188</v>
      </c>
      <c r="H51" s="141" t="s">
        <v>9189</v>
      </c>
      <c r="I51" s="141" t="s">
        <v>9151</v>
      </c>
      <c r="J51" s="141" t="s">
        <v>9190</v>
      </c>
      <c r="K51" s="141">
        <v>300</v>
      </c>
      <c r="L51" s="141">
        <v>196</v>
      </c>
      <c r="M51" s="141">
        <v>48</v>
      </c>
      <c r="N51" s="10" t="s">
        <v>368</v>
      </c>
      <c r="O51" s="10"/>
    </row>
    <row r="52" customHeight="1" spans="1:15">
      <c r="A52" s="141">
        <v>52279</v>
      </c>
      <c r="B52" s="141" t="s">
        <v>9191</v>
      </c>
      <c r="C52" s="141" t="s">
        <v>8974</v>
      </c>
      <c r="D52" s="141" t="s">
        <v>8975</v>
      </c>
      <c r="E52" s="141" t="s">
        <v>292</v>
      </c>
      <c r="F52" s="141" t="s">
        <v>293</v>
      </c>
      <c r="G52" s="141" t="s">
        <v>9192</v>
      </c>
      <c r="H52" s="141" t="s">
        <v>9193</v>
      </c>
      <c r="I52" s="141" t="s">
        <v>9194</v>
      </c>
      <c r="J52" s="141" t="s">
        <v>9195</v>
      </c>
      <c r="K52" s="141">
        <v>300</v>
      </c>
      <c r="L52" s="141">
        <v>219</v>
      </c>
      <c r="M52" s="141">
        <v>49</v>
      </c>
      <c r="N52" s="10" t="s">
        <v>368</v>
      </c>
      <c r="O52" s="10"/>
    </row>
    <row r="53" customHeight="1" spans="1:15">
      <c r="A53" s="141">
        <v>56031</v>
      </c>
      <c r="B53" s="141" t="s">
        <v>9196</v>
      </c>
      <c r="C53" s="141" t="s">
        <v>8974</v>
      </c>
      <c r="D53" s="141" t="s">
        <v>8975</v>
      </c>
      <c r="E53" s="141" t="s">
        <v>292</v>
      </c>
      <c r="F53" s="141" t="s">
        <v>293</v>
      </c>
      <c r="G53" s="141" t="s">
        <v>9197</v>
      </c>
      <c r="H53" s="141" t="s">
        <v>9198</v>
      </c>
      <c r="I53" s="141" t="s">
        <v>9199</v>
      </c>
      <c r="J53" s="141" t="s">
        <v>9200</v>
      </c>
      <c r="K53" s="141">
        <v>300</v>
      </c>
      <c r="L53" s="141">
        <v>300</v>
      </c>
      <c r="M53" s="141">
        <v>50</v>
      </c>
      <c r="N53" s="10" t="s">
        <v>368</v>
      </c>
      <c r="O53" s="10"/>
    </row>
    <row r="54" customHeight="1" spans="1:15">
      <c r="A54" s="141">
        <v>61604</v>
      </c>
      <c r="B54" s="141" t="s">
        <v>9201</v>
      </c>
      <c r="C54" s="141" t="s">
        <v>8974</v>
      </c>
      <c r="D54" s="141" t="s">
        <v>8975</v>
      </c>
      <c r="E54" s="141" t="s">
        <v>292</v>
      </c>
      <c r="F54" s="141" t="s">
        <v>293</v>
      </c>
      <c r="G54" s="141" t="s">
        <v>9202</v>
      </c>
      <c r="H54" s="141" t="s">
        <v>9203</v>
      </c>
      <c r="I54" s="141" t="s">
        <v>9066</v>
      </c>
      <c r="J54" s="141" t="s">
        <v>9204</v>
      </c>
      <c r="K54" s="141">
        <v>200</v>
      </c>
      <c r="L54" s="141">
        <v>152</v>
      </c>
      <c r="M54" s="141">
        <v>51</v>
      </c>
      <c r="N54" s="10" t="s">
        <v>368</v>
      </c>
      <c r="O54" s="10"/>
    </row>
    <row r="55" customHeight="1" spans="1:15">
      <c r="A55" s="141">
        <v>54418</v>
      </c>
      <c r="B55" s="141" t="s">
        <v>9205</v>
      </c>
      <c r="C55" s="141" t="s">
        <v>8974</v>
      </c>
      <c r="D55" s="141" t="s">
        <v>8975</v>
      </c>
      <c r="E55" s="141" t="s">
        <v>292</v>
      </c>
      <c r="F55" s="141" t="s">
        <v>293</v>
      </c>
      <c r="G55" s="141" t="s">
        <v>9206</v>
      </c>
      <c r="H55" s="141" t="s">
        <v>9207</v>
      </c>
      <c r="I55" s="141" t="s">
        <v>9208</v>
      </c>
      <c r="J55" s="141" t="s">
        <v>9209</v>
      </c>
      <c r="K55" s="141">
        <v>100</v>
      </c>
      <c r="L55" s="141">
        <v>150</v>
      </c>
      <c r="M55" s="141">
        <v>52</v>
      </c>
      <c r="N55" s="10" t="s">
        <v>368</v>
      </c>
      <c r="O55" s="10"/>
    </row>
    <row r="56" customHeight="1" spans="1:15">
      <c r="A56" s="141">
        <v>57916</v>
      </c>
      <c r="B56" s="141" t="s">
        <v>9210</v>
      </c>
      <c r="C56" s="141" t="s">
        <v>8974</v>
      </c>
      <c r="D56" s="141" t="s">
        <v>8975</v>
      </c>
      <c r="E56" s="141" t="s">
        <v>292</v>
      </c>
      <c r="F56" s="141" t="s">
        <v>293</v>
      </c>
      <c r="G56" s="141" t="s">
        <v>9211</v>
      </c>
      <c r="H56" s="141" t="s">
        <v>9212</v>
      </c>
      <c r="I56" s="141" t="s">
        <v>9213</v>
      </c>
      <c r="J56" s="141" t="s">
        <v>9214</v>
      </c>
      <c r="K56" s="141">
        <v>70</v>
      </c>
      <c r="L56" s="141">
        <v>253</v>
      </c>
      <c r="M56" s="141">
        <v>53</v>
      </c>
      <c r="N56" s="10" t="s">
        <v>368</v>
      </c>
      <c r="O56" s="10"/>
    </row>
    <row r="57" customHeight="1" spans="1:15">
      <c r="A57" s="141" t="s">
        <v>3874</v>
      </c>
      <c r="B57" s="141"/>
      <c r="C57" s="141"/>
      <c r="D57" s="141"/>
      <c r="E57" s="141"/>
      <c r="F57" s="141"/>
      <c r="G57" s="141"/>
      <c r="H57" s="141"/>
      <c r="I57" s="141"/>
      <c r="J57" s="141"/>
      <c r="K57" s="141"/>
      <c r="L57" s="141"/>
      <c r="M57" s="141"/>
      <c r="N57" s="10"/>
      <c r="O57" s="10"/>
    </row>
    <row r="58" customHeight="1" spans="1:15">
      <c r="A58" s="141">
        <v>51082</v>
      </c>
      <c r="B58" s="141" t="s">
        <v>9215</v>
      </c>
      <c r="C58" s="141" t="s">
        <v>8974</v>
      </c>
      <c r="D58" s="141" t="s">
        <v>8975</v>
      </c>
      <c r="E58" s="141" t="s">
        <v>292</v>
      </c>
      <c r="F58" s="141" t="s">
        <v>293</v>
      </c>
      <c r="G58" s="141" t="s">
        <v>9216</v>
      </c>
      <c r="H58" s="141" t="s">
        <v>9217</v>
      </c>
      <c r="I58" s="141" t="s">
        <v>9218</v>
      </c>
      <c r="J58" s="141" t="s">
        <v>9219</v>
      </c>
      <c r="K58" s="141">
        <v>760</v>
      </c>
      <c r="L58" s="141">
        <v>85</v>
      </c>
      <c r="M58" s="141">
        <v>1</v>
      </c>
      <c r="N58" s="9" t="s">
        <v>298</v>
      </c>
      <c r="O58" s="10" t="s">
        <v>299</v>
      </c>
    </row>
    <row r="59" customHeight="1" spans="1:15">
      <c r="A59" s="141">
        <v>49464</v>
      </c>
      <c r="B59" s="141" t="s">
        <v>9220</v>
      </c>
      <c r="C59" s="141" t="s">
        <v>8974</v>
      </c>
      <c r="D59" s="141" t="s">
        <v>8975</v>
      </c>
      <c r="E59" s="141" t="s">
        <v>292</v>
      </c>
      <c r="F59" s="141" t="s">
        <v>293</v>
      </c>
      <c r="G59" s="141" t="s">
        <v>9221</v>
      </c>
      <c r="H59" s="141" t="s">
        <v>9222</v>
      </c>
      <c r="I59" s="141" t="s">
        <v>9223</v>
      </c>
      <c r="J59" s="141" t="s">
        <v>9224</v>
      </c>
      <c r="K59" s="141">
        <v>760</v>
      </c>
      <c r="L59" s="141">
        <v>97</v>
      </c>
      <c r="M59" s="141">
        <v>2</v>
      </c>
      <c r="N59" s="9" t="s">
        <v>311</v>
      </c>
      <c r="O59" s="10" t="s">
        <v>299</v>
      </c>
    </row>
    <row r="60" customHeight="1" spans="1:15">
      <c r="A60" s="141">
        <v>49390</v>
      </c>
      <c r="B60" s="141" t="s">
        <v>9225</v>
      </c>
      <c r="C60" s="141" t="s">
        <v>8974</v>
      </c>
      <c r="D60" s="141" t="s">
        <v>8975</v>
      </c>
      <c r="E60" s="141" t="s">
        <v>292</v>
      </c>
      <c r="F60" s="141" t="s">
        <v>293</v>
      </c>
      <c r="G60" s="141" t="s">
        <v>9226</v>
      </c>
      <c r="H60" s="141" t="s">
        <v>9227</v>
      </c>
      <c r="I60" s="141" t="s">
        <v>9223</v>
      </c>
      <c r="J60" s="141" t="s">
        <v>9228</v>
      </c>
      <c r="K60" s="141">
        <v>760</v>
      </c>
      <c r="L60" s="141">
        <v>102</v>
      </c>
      <c r="M60" s="141">
        <v>3</v>
      </c>
      <c r="N60" s="9" t="s">
        <v>322</v>
      </c>
      <c r="O60" s="10" t="s">
        <v>299</v>
      </c>
    </row>
    <row r="61" customHeight="1" spans="1:15">
      <c r="A61" s="141">
        <v>57357</v>
      </c>
      <c r="B61" s="141" t="s">
        <v>9229</v>
      </c>
      <c r="C61" s="141" t="s">
        <v>8974</v>
      </c>
      <c r="D61" s="141" t="s">
        <v>8975</v>
      </c>
      <c r="E61" s="141" t="s">
        <v>292</v>
      </c>
      <c r="F61" s="141" t="s">
        <v>293</v>
      </c>
      <c r="G61" s="141" t="s">
        <v>9230</v>
      </c>
      <c r="H61" s="141" t="s">
        <v>9231</v>
      </c>
      <c r="I61" s="141" t="s">
        <v>9232</v>
      </c>
      <c r="J61" s="141" t="s">
        <v>9233</v>
      </c>
      <c r="K61" s="141">
        <v>760</v>
      </c>
      <c r="L61" s="141">
        <v>126</v>
      </c>
      <c r="M61" s="141">
        <v>4</v>
      </c>
      <c r="N61" s="10" t="s">
        <v>642</v>
      </c>
      <c r="O61" s="10" t="s">
        <v>299</v>
      </c>
    </row>
    <row r="62" customHeight="1" spans="1:15">
      <c r="A62" s="141">
        <v>60645</v>
      </c>
      <c r="B62" s="141" t="s">
        <v>9234</v>
      </c>
      <c r="C62" s="141" t="s">
        <v>8974</v>
      </c>
      <c r="D62" s="141" t="s">
        <v>8975</v>
      </c>
      <c r="E62" s="141" t="s">
        <v>292</v>
      </c>
      <c r="F62" s="141" t="s">
        <v>293</v>
      </c>
      <c r="G62" s="141" t="s">
        <v>9235</v>
      </c>
      <c r="H62" s="141" t="s">
        <v>9236</v>
      </c>
      <c r="I62" s="141" t="s">
        <v>9237</v>
      </c>
      <c r="J62" s="141" t="s">
        <v>9238</v>
      </c>
      <c r="K62" s="141">
        <v>760</v>
      </c>
      <c r="L62" s="141">
        <v>138</v>
      </c>
      <c r="M62" s="141">
        <v>5</v>
      </c>
      <c r="N62" s="10" t="s">
        <v>642</v>
      </c>
      <c r="O62" s="10" t="s">
        <v>299</v>
      </c>
    </row>
    <row r="63" customHeight="1" spans="1:15">
      <c r="A63" s="141">
        <v>61412</v>
      </c>
      <c r="B63" s="141" t="s">
        <v>9239</v>
      </c>
      <c r="C63" s="141" t="s">
        <v>8974</v>
      </c>
      <c r="D63" s="141" t="s">
        <v>8975</v>
      </c>
      <c r="E63" s="141" t="s">
        <v>292</v>
      </c>
      <c r="F63" s="141" t="s">
        <v>293</v>
      </c>
      <c r="G63" s="141" t="s">
        <v>9240</v>
      </c>
      <c r="H63" s="141" t="s">
        <v>678</v>
      </c>
      <c r="I63" s="141" t="s">
        <v>3542</v>
      </c>
      <c r="J63" s="141" t="s">
        <v>9241</v>
      </c>
      <c r="K63" s="141">
        <v>760</v>
      </c>
      <c r="L63" s="141">
        <v>146</v>
      </c>
      <c r="M63" s="141">
        <v>6</v>
      </c>
      <c r="N63" s="10" t="s">
        <v>642</v>
      </c>
      <c r="O63" s="10" t="s">
        <v>299</v>
      </c>
    </row>
    <row r="64" customHeight="1" spans="1:15">
      <c r="A64" s="141">
        <v>62403</v>
      </c>
      <c r="B64" s="141" t="s">
        <v>9242</v>
      </c>
      <c r="C64" s="141" t="s">
        <v>8974</v>
      </c>
      <c r="D64" s="141" t="s">
        <v>8975</v>
      </c>
      <c r="E64" s="141" t="s">
        <v>292</v>
      </c>
      <c r="F64" s="141" t="s">
        <v>293</v>
      </c>
      <c r="G64" s="141" t="s">
        <v>9243</v>
      </c>
      <c r="H64" s="141" t="s">
        <v>9236</v>
      </c>
      <c r="I64" s="141" t="s">
        <v>9244</v>
      </c>
      <c r="J64" s="141" t="s">
        <v>9245</v>
      </c>
      <c r="K64" s="141">
        <v>760</v>
      </c>
      <c r="L64" s="141">
        <v>151</v>
      </c>
      <c r="M64" s="141">
        <v>7</v>
      </c>
      <c r="N64" s="10" t="s">
        <v>642</v>
      </c>
      <c r="O64" s="10" t="s">
        <v>299</v>
      </c>
    </row>
    <row r="65" customHeight="1" spans="1:15">
      <c r="A65" s="141">
        <v>59319</v>
      </c>
      <c r="B65" s="141" t="s">
        <v>9246</v>
      </c>
      <c r="C65" s="141" t="s">
        <v>8974</v>
      </c>
      <c r="D65" s="141" t="s">
        <v>8975</v>
      </c>
      <c r="E65" s="141" t="s">
        <v>292</v>
      </c>
      <c r="F65" s="141" t="s">
        <v>293</v>
      </c>
      <c r="G65" s="141" t="s">
        <v>9247</v>
      </c>
      <c r="H65" s="141" t="s">
        <v>9248</v>
      </c>
      <c r="I65" s="141" t="s">
        <v>9249</v>
      </c>
      <c r="J65" s="141" t="s">
        <v>9250</v>
      </c>
      <c r="K65" s="141">
        <v>760</v>
      </c>
      <c r="L65" s="141">
        <v>153</v>
      </c>
      <c r="M65" s="141">
        <v>8</v>
      </c>
      <c r="N65" s="10" t="s">
        <v>642</v>
      </c>
      <c r="O65" s="10" t="s">
        <v>299</v>
      </c>
    </row>
    <row r="66" customHeight="1" spans="1:15">
      <c r="A66" s="141">
        <v>61382</v>
      </c>
      <c r="B66" s="141" t="s">
        <v>9251</v>
      </c>
      <c r="C66" s="141" t="s">
        <v>8974</v>
      </c>
      <c r="D66" s="141" t="s">
        <v>8975</v>
      </c>
      <c r="E66" s="141" t="s">
        <v>292</v>
      </c>
      <c r="F66" s="141" t="s">
        <v>293</v>
      </c>
      <c r="G66" s="141" t="s">
        <v>9252</v>
      </c>
      <c r="H66" s="141" t="s">
        <v>678</v>
      </c>
      <c r="I66" s="141" t="s">
        <v>9253</v>
      </c>
      <c r="J66" s="141" t="s">
        <v>9254</v>
      </c>
      <c r="K66" s="141">
        <v>760</v>
      </c>
      <c r="L66" s="141">
        <v>168</v>
      </c>
      <c r="M66" s="141">
        <v>9</v>
      </c>
      <c r="N66" s="10" t="s">
        <v>642</v>
      </c>
      <c r="O66" s="10" t="s">
        <v>299</v>
      </c>
    </row>
    <row r="67" customHeight="1" spans="1:15">
      <c r="A67" s="141">
        <v>56608</v>
      </c>
      <c r="B67" s="141" t="s">
        <v>9255</v>
      </c>
      <c r="C67" s="141" t="s">
        <v>8974</v>
      </c>
      <c r="D67" s="141" t="s">
        <v>8975</v>
      </c>
      <c r="E67" s="141" t="s">
        <v>292</v>
      </c>
      <c r="F67" s="141" t="s">
        <v>293</v>
      </c>
      <c r="G67" s="141" t="s">
        <v>9256</v>
      </c>
      <c r="H67" s="141" t="s">
        <v>9257</v>
      </c>
      <c r="I67" s="141" t="s">
        <v>9258</v>
      </c>
      <c r="J67" s="141" t="s">
        <v>9259</v>
      </c>
      <c r="K67" s="141">
        <v>760</v>
      </c>
      <c r="L67" s="141">
        <v>175</v>
      </c>
      <c r="M67" s="141">
        <v>10</v>
      </c>
      <c r="N67" s="10" t="s">
        <v>642</v>
      </c>
      <c r="O67" s="10" t="s">
        <v>299</v>
      </c>
    </row>
    <row r="68" customHeight="1" spans="1:15">
      <c r="A68" s="141">
        <v>56093</v>
      </c>
      <c r="B68" s="141" t="s">
        <v>9260</v>
      </c>
      <c r="C68" s="141" t="s">
        <v>8974</v>
      </c>
      <c r="D68" s="141" t="s">
        <v>8975</v>
      </c>
      <c r="E68" s="141" t="s">
        <v>292</v>
      </c>
      <c r="F68" s="141" t="s">
        <v>293</v>
      </c>
      <c r="G68" s="141" t="s">
        <v>9261</v>
      </c>
      <c r="H68" s="141" t="s">
        <v>9060</v>
      </c>
      <c r="I68" s="141" t="s">
        <v>9061</v>
      </c>
      <c r="J68" s="141" t="s">
        <v>9262</v>
      </c>
      <c r="K68" s="141">
        <v>760</v>
      </c>
      <c r="L68" s="141">
        <v>177</v>
      </c>
      <c r="M68" s="141">
        <v>11</v>
      </c>
      <c r="N68" s="10" t="s">
        <v>642</v>
      </c>
      <c r="O68" s="10" t="s">
        <v>299</v>
      </c>
    </row>
    <row r="69" customHeight="1" spans="1:15">
      <c r="A69" s="141">
        <v>56129</v>
      </c>
      <c r="B69" s="141" t="s">
        <v>9263</v>
      </c>
      <c r="C69" s="141" t="s">
        <v>8974</v>
      </c>
      <c r="D69" s="141" t="s">
        <v>8975</v>
      </c>
      <c r="E69" s="141" t="s">
        <v>292</v>
      </c>
      <c r="F69" s="141" t="s">
        <v>293</v>
      </c>
      <c r="G69" s="141" t="s">
        <v>9264</v>
      </c>
      <c r="H69" s="141" t="s">
        <v>9265</v>
      </c>
      <c r="I69" s="141" t="s">
        <v>9266</v>
      </c>
      <c r="J69" s="141" t="s">
        <v>9267</v>
      </c>
      <c r="K69" s="141">
        <v>760</v>
      </c>
      <c r="L69" s="141">
        <v>187</v>
      </c>
      <c r="M69" s="141">
        <v>12</v>
      </c>
      <c r="N69" s="10" t="s">
        <v>642</v>
      </c>
      <c r="O69" s="10" t="s">
        <v>299</v>
      </c>
    </row>
    <row r="70" customHeight="1" spans="1:15">
      <c r="A70" s="141">
        <v>61672</v>
      </c>
      <c r="B70" s="141" t="s">
        <v>9268</v>
      </c>
      <c r="C70" s="141" t="s">
        <v>8974</v>
      </c>
      <c r="D70" s="141" t="s">
        <v>8975</v>
      </c>
      <c r="E70" s="141" t="s">
        <v>292</v>
      </c>
      <c r="F70" s="141" t="s">
        <v>293</v>
      </c>
      <c r="G70" s="141" t="s">
        <v>9269</v>
      </c>
      <c r="H70" s="141" t="s">
        <v>678</v>
      </c>
      <c r="I70" s="141" t="s">
        <v>9270</v>
      </c>
      <c r="J70" s="141" t="s">
        <v>9271</v>
      </c>
      <c r="K70" s="141">
        <v>760</v>
      </c>
      <c r="L70" s="141">
        <v>187</v>
      </c>
      <c r="M70" s="141">
        <v>12</v>
      </c>
      <c r="N70" s="10" t="s">
        <v>642</v>
      </c>
      <c r="O70" s="10" t="s">
        <v>299</v>
      </c>
    </row>
    <row r="71" customHeight="1" spans="1:15">
      <c r="A71" s="141">
        <v>57711</v>
      </c>
      <c r="B71" s="141" t="s">
        <v>9272</v>
      </c>
      <c r="C71" s="141" t="s">
        <v>8974</v>
      </c>
      <c r="D71" s="141" t="s">
        <v>8975</v>
      </c>
      <c r="E71" s="141" t="s">
        <v>292</v>
      </c>
      <c r="F71" s="141" t="s">
        <v>293</v>
      </c>
      <c r="G71" s="141" t="s">
        <v>9273</v>
      </c>
      <c r="H71" s="141" t="s">
        <v>9274</v>
      </c>
      <c r="I71" s="141" t="s">
        <v>9275</v>
      </c>
      <c r="J71" s="141" t="s">
        <v>9276</v>
      </c>
      <c r="K71" s="141">
        <v>760</v>
      </c>
      <c r="L71" s="141">
        <v>201</v>
      </c>
      <c r="M71" s="141">
        <v>14</v>
      </c>
      <c r="N71" s="10" t="s">
        <v>642</v>
      </c>
      <c r="O71" s="10" t="s">
        <v>299</v>
      </c>
    </row>
    <row r="72" customHeight="1" spans="1:15">
      <c r="A72" s="141">
        <v>61345</v>
      </c>
      <c r="B72" s="141" t="s">
        <v>9277</v>
      </c>
      <c r="C72" s="141" t="s">
        <v>8974</v>
      </c>
      <c r="D72" s="141" t="s">
        <v>8975</v>
      </c>
      <c r="E72" s="141" t="s">
        <v>292</v>
      </c>
      <c r="F72" s="141" t="s">
        <v>293</v>
      </c>
      <c r="G72" s="141" t="s">
        <v>9278</v>
      </c>
      <c r="H72" s="141" t="s">
        <v>678</v>
      </c>
      <c r="I72" s="141" t="s">
        <v>3542</v>
      </c>
      <c r="J72" s="141" t="s">
        <v>9279</v>
      </c>
      <c r="K72" s="141">
        <v>760</v>
      </c>
      <c r="L72" s="141">
        <v>201</v>
      </c>
      <c r="M72" s="141">
        <v>14</v>
      </c>
      <c r="N72" s="10" t="s">
        <v>642</v>
      </c>
      <c r="O72" s="10" t="s">
        <v>299</v>
      </c>
    </row>
    <row r="73" customHeight="1" spans="1:15">
      <c r="A73" s="141">
        <v>59059</v>
      </c>
      <c r="B73" s="141" t="s">
        <v>9280</v>
      </c>
      <c r="C73" s="141" t="s">
        <v>8974</v>
      </c>
      <c r="D73" s="141" t="s">
        <v>8975</v>
      </c>
      <c r="E73" s="141" t="s">
        <v>292</v>
      </c>
      <c r="F73" s="141" t="s">
        <v>293</v>
      </c>
      <c r="G73" s="141" t="s">
        <v>9281</v>
      </c>
      <c r="H73" s="141" t="s">
        <v>9282</v>
      </c>
      <c r="I73" s="141" t="s">
        <v>9283</v>
      </c>
      <c r="J73" s="141" t="s">
        <v>9284</v>
      </c>
      <c r="K73" s="141">
        <v>750</v>
      </c>
      <c r="L73" s="141">
        <v>102</v>
      </c>
      <c r="M73" s="141">
        <v>16</v>
      </c>
      <c r="N73" s="10" t="s">
        <v>642</v>
      </c>
      <c r="O73" s="10" t="s">
        <v>299</v>
      </c>
    </row>
    <row r="74" customHeight="1" spans="1:15">
      <c r="A74" s="141">
        <v>61306</v>
      </c>
      <c r="B74" s="141" t="s">
        <v>9285</v>
      </c>
      <c r="C74" s="141" t="s">
        <v>8974</v>
      </c>
      <c r="D74" s="141" t="s">
        <v>8975</v>
      </c>
      <c r="E74" s="141" t="s">
        <v>292</v>
      </c>
      <c r="F74" s="141" t="s">
        <v>293</v>
      </c>
      <c r="G74" s="141" t="s">
        <v>9286</v>
      </c>
      <c r="H74" s="141" t="s">
        <v>678</v>
      </c>
      <c r="I74" s="141" t="s">
        <v>9253</v>
      </c>
      <c r="J74" s="141" t="s">
        <v>9287</v>
      </c>
      <c r="K74" s="141">
        <v>750</v>
      </c>
      <c r="L74" s="141">
        <v>169</v>
      </c>
      <c r="M74" s="141">
        <v>17</v>
      </c>
      <c r="N74" s="10" t="s">
        <v>642</v>
      </c>
      <c r="O74" s="10" t="s">
        <v>299</v>
      </c>
    </row>
    <row r="75" customHeight="1" spans="1:15">
      <c r="A75" s="141">
        <v>60677</v>
      </c>
      <c r="B75" s="141" t="s">
        <v>9288</v>
      </c>
      <c r="C75" s="141" t="s">
        <v>8974</v>
      </c>
      <c r="D75" s="141" t="s">
        <v>8975</v>
      </c>
      <c r="E75" s="141" t="s">
        <v>292</v>
      </c>
      <c r="F75" s="141" t="s">
        <v>293</v>
      </c>
      <c r="G75" s="141" t="s">
        <v>9289</v>
      </c>
      <c r="H75" s="141" t="s">
        <v>9236</v>
      </c>
      <c r="I75" s="141" t="s">
        <v>9237</v>
      </c>
      <c r="J75" s="141" t="s">
        <v>9290</v>
      </c>
      <c r="K75" s="141">
        <v>750</v>
      </c>
      <c r="L75" s="141">
        <v>177</v>
      </c>
      <c r="M75" s="141">
        <v>18</v>
      </c>
      <c r="N75" s="10" t="s">
        <v>333</v>
      </c>
      <c r="O75" s="10"/>
    </row>
    <row r="76" customHeight="1" spans="1:15">
      <c r="A76" s="141">
        <v>60466</v>
      </c>
      <c r="B76" s="141" t="s">
        <v>9291</v>
      </c>
      <c r="C76" s="141" t="s">
        <v>8974</v>
      </c>
      <c r="D76" s="141" t="s">
        <v>8975</v>
      </c>
      <c r="E76" s="141" t="s">
        <v>292</v>
      </c>
      <c r="F76" s="141" t="s">
        <v>293</v>
      </c>
      <c r="G76" s="141" t="s">
        <v>9292</v>
      </c>
      <c r="H76" s="141" t="s">
        <v>8992</v>
      </c>
      <c r="I76" s="141" t="s">
        <v>2247</v>
      </c>
      <c r="J76" s="141" t="s">
        <v>9293</v>
      </c>
      <c r="K76" s="141">
        <v>740</v>
      </c>
      <c r="L76" s="141">
        <v>173</v>
      </c>
      <c r="M76" s="141">
        <v>19</v>
      </c>
      <c r="N76" s="10" t="s">
        <v>333</v>
      </c>
      <c r="O76" s="10"/>
    </row>
    <row r="77" customHeight="1" spans="1:15">
      <c r="A77" s="141">
        <v>51002</v>
      </c>
      <c r="B77" s="141" t="s">
        <v>9294</v>
      </c>
      <c r="C77" s="141" t="s">
        <v>8974</v>
      </c>
      <c r="D77" s="141" t="s">
        <v>8975</v>
      </c>
      <c r="E77" s="141" t="s">
        <v>292</v>
      </c>
      <c r="F77" s="141" t="s">
        <v>293</v>
      </c>
      <c r="G77" s="141" t="s">
        <v>9295</v>
      </c>
      <c r="H77" s="141" t="s">
        <v>9296</v>
      </c>
      <c r="I77" s="141" t="s">
        <v>9297</v>
      </c>
      <c r="J77" s="141" t="s">
        <v>9298</v>
      </c>
      <c r="K77" s="141">
        <v>710</v>
      </c>
      <c r="L77" s="141">
        <v>132</v>
      </c>
      <c r="M77" s="141">
        <v>20</v>
      </c>
      <c r="N77" s="10" t="s">
        <v>333</v>
      </c>
      <c r="O77" s="10"/>
    </row>
    <row r="78" customHeight="1" spans="1:15">
      <c r="A78" s="141">
        <v>59044</v>
      </c>
      <c r="B78" s="141" t="s">
        <v>9299</v>
      </c>
      <c r="C78" s="141" t="s">
        <v>8974</v>
      </c>
      <c r="D78" s="141" t="s">
        <v>8975</v>
      </c>
      <c r="E78" s="141" t="s">
        <v>292</v>
      </c>
      <c r="F78" s="141" t="s">
        <v>293</v>
      </c>
      <c r="G78" s="141" t="s">
        <v>9300</v>
      </c>
      <c r="H78" s="141" t="s">
        <v>5389</v>
      </c>
      <c r="I78" s="141" t="s">
        <v>9301</v>
      </c>
      <c r="J78" s="141" t="s">
        <v>9302</v>
      </c>
      <c r="K78" s="141">
        <v>710</v>
      </c>
      <c r="L78" s="141">
        <v>147</v>
      </c>
      <c r="M78" s="141">
        <v>21</v>
      </c>
      <c r="N78" s="10" t="s">
        <v>333</v>
      </c>
      <c r="O78" s="10"/>
    </row>
    <row r="79" customHeight="1" spans="1:15">
      <c r="A79" s="141">
        <v>61365</v>
      </c>
      <c r="B79" s="141" t="s">
        <v>9303</v>
      </c>
      <c r="C79" s="141" t="s">
        <v>8974</v>
      </c>
      <c r="D79" s="141" t="s">
        <v>8975</v>
      </c>
      <c r="E79" s="141" t="s">
        <v>292</v>
      </c>
      <c r="F79" s="141" t="s">
        <v>293</v>
      </c>
      <c r="G79" s="141" t="s">
        <v>9304</v>
      </c>
      <c r="H79" s="141" t="s">
        <v>678</v>
      </c>
      <c r="I79" s="141" t="s">
        <v>9253</v>
      </c>
      <c r="J79" s="141" t="s">
        <v>9305</v>
      </c>
      <c r="K79" s="141">
        <v>710</v>
      </c>
      <c r="L79" s="141">
        <v>166</v>
      </c>
      <c r="M79" s="141">
        <v>22</v>
      </c>
      <c r="N79" s="10" t="s">
        <v>333</v>
      </c>
      <c r="O79" s="10"/>
    </row>
    <row r="80" customHeight="1" spans="1:15">
      <c r="A80" s="141">
        <v>60452</v>
      </c>
      <c r="B80" s="141" t="s">
        <v>9306</v>
      </c>
      <c r="C80" s="141" t="s">
        <v>8974</v>
      </c>
      <c r="D80" s="141" t="s">
        <v>8975</v>
      </c>
      <c r="E80" s="141" t="s">
        <v>292</v>
      </c>
      <c r="F80" s="141" t="s">
        <v>293</v>
      </c>
      <c r="G80" s="141" t="s">
        <v>9307</v>
      </c>
      <c r="H80" s="141" t="s">
        <v>8992</v>
      </c>
      <c r="I80" s="141" t="s">
        <v>2247</v>
      </c>
      <c r="J80" s="141" t="s">
        <v>9308</v>
      </c>
      <c r="K80" s="141">
        <v>710</v>
      </c>
      <c r="L80" s="141">
        <v>188</v>
      </c>
      <c r="M80" s="141">
        <v>23</v>
      </c>
      <c r="N80" s="10" t="s">
        <v>333</v>
      </c>
      <c r="O80" s="10"/>
    </row>
    <row r="81" customHeight="1" spans="1:15">
      <c r="A81" s="141">
        <v>61391</v>
      </c>
      <c r="B81" s="141" t="s">
        <v>9309</v>
      </c>
      <c r="C81" s="141" t="s">
        <v>8974</v>
      </c>
      <c r="D81" s="141" t="s">
        <v>8975</v>
      </c>
      <c r="E81" s="141" t="s">
        <v>292</v>
      </c>
      <c r="F81" s="141" t="s">
        <v>293</v>
      </c>
      <c r="G81" s="141" t="s">
        <v>9310</v>
      </c>
      <c r="H81" s="141" t="s">
        <v>678</v>
      </c>
      <c r="I81" s="141" t="s">
        <v>9253</v>
      </c>
      <c r="J81" s="141" t="s">
        <v>9311</v>
      </c>
      <c r="K81" s="141">
        <v>710</v>
      </c>
      <c r="L81" s="141">
        <v>191</v>
      </c>
      <c r="M81" s="141">
        <v>24</v>
      </c>
      <c r="N81" s="10" t="s">
        <v>333</v>
      </c>
      <c r="O81" s="10"/>
    </row>
    <row r="82" customHeight="1" spans="1:15">
      <c r="A82" s="141">
        <v>60371</v>
      </c>
      <c r="B82" s="141" t="s">
        <v>9312</v>
      </c>
      <c r="C82" s="141" t="s">
        <v>8974</v>
      </c>
      <c r="D82" s="141" t="s">
        <v>8975</v>
      </c>
      <c r="E82" s="141" t="s">
        <v>292</v>
      </c>
      <c r="F82" s="141" t="s">
        <v>293</v>
      </c>
      <c r="G82" s="141" t="s">
        <v>9313</v>
      </c>
      <c r="H82" s="141" t="s">
        <v>9314</v>
      </c>
      <c r="I82" s="141" t="s">
        <v>9315</v>
      </c>
      <c r="J82" s="141" t="s">
        <v>9316</v>
      </c>
      <c r="K82" s="141">
        <v>710</v>
      </c>
      <c r="L82" s="141">
        <v>196</v>
      </c>
      <c r="M82" s="141">
        <v>25</v>
      </c>
      <c r="N82" s="10" t="s">
        <v>333</v>
      </c>
      <c r="O82" s="10"/>
    </row>
    <row r="83" customHeight="1" spans="1:15">
      <c r="A83" s="141">
        <v>58288</v>
      </c>
      <c r="B83" s="141" t="s">
        <v>9317</v>
      </c>
      <c r="C83" s="141" t="s">
        <v>8974</v>
      </c>
      <c r="D83" s="141" t="s">
        <v>8975</v>
      </c>
      <c r="E83" s="141" t="s">
        <v>292</v>
      </c>
      <c r="F83" s="141" t="s">
        <v>293</v>
      </c>
      <c r="G83" s="141" t="s">
        <v>9318</v>
      </c>
      <c r="H83" s="141" t="s">
        <v>9319</v>
      </c>
      <c r="I83" s="141" t="s">
        <v>9320</v>
      </c>
      <c r="J83" s="141" t="s">
        <v>9321</v>
      </c>
      <c r="K83" s="141">
        <v>710</v>
      </c>
      <c r="L83" s="141">
        <v>207</v>
      </c>
      <c r="M83" s="141">
        <v>26</v>
      </c>
      <c r="N83" s="10" t="s">
        <v>333</v>
      </c>
      <c r="O83" s="10"/>
    </row>
    <row r="84" customHeight="1" spans="1:15">
      <c r="A84" s="141">
        <v>59363</v>
      </c>
      <c r="B84" s="141" t="s">
        <v>9322</v>
      </c>
      <c r="C84" s="141" t="s">
        <v>8974</v>
      </c>
      <c r="D84" s="141" t="s">
        <v>8975</v>
      </c>
      <c r="E84" s="141" t="s">
        <v>292</v>
      </c>
      <c r="F84" s="141" t="s">
        <v>293</v>
      </c>
      <c r="G84" s="141" t="s">
        <v>9323</v>
      </c>
      <c r="H84" s="141" t="s">
        <v>3463</v>
      </c>
      <c r="I84" s="141" t="s">
        <v>3464</v>
      </c>
      <c r="J84" s="141" t="s">
        <v>4956</v>
      </c>
      <c r="K84" s="141">
        <v>700</v>
      </c>
      <c r="L84" s="141">
        <v>183</v>
      </c>
      <c r="M84" s="141">
        <v>27</v>
      </c>
      <c r="N84" s="10" t="s">
        <v>333</v>
      </c>
      <c r="O84" s="10"/>
    </row>
    <row r="85" customHeight="1" spans="1:15">
      <c r="A85" s="141">
        <v>59358</v>
      </c>
      <c r="B85" s="141" t="s">
        <v>9324</v>
      </c>
      <c r="C85" s="141" t="s">
        <v>8974</v>
      </c>
      <c r="D85" s="141" t="s">
        <v>8975</v>
      </c>
      <c r="E85" s="141" t="s">
        <v>292</v>
      </c>
      <c r="F85" s="141" t="s">
        <v>293</v>
      </c>
      <c r="G85" s="141" t="s">
        <v>9325</v>
      </c>
      <c r="H85" s="141" t="s">
        <v>9326</v>
      </c>
      <c r="I85" s="141" t="s">
        <v>9327</v>
      </c>
      <c r="J85" s="141" t="s">
        <v>9328</v>
      </c>
      <c r="K85" s="141">
        <v>700</v>
      </c>
      <c r="L85" s="141">
        <v>201</v>
      </c>
      <c r="M85" s="141">
        <v>28</v>
      </c>
      <c r="N85" s="10" t="s">
        <v>333</v>
      </c>
      <c r="O85" s="10"/>
    </row>
    <row r="86" customHeight="1" spans="1:15">
      <c r="A86" s="141">
        <v>57323</v>
      </c>
      <c r="B86" s="141" t="s">
        <v>9329</v>
      </c>
      <c r="C86" s="141" t="s">
        <v>8974</v>
      </c>
      <c r="D86" s="141" t="s">
        <v>8975</v>
      </c>
      <c r="E86" s="141" t="s">
        <v>292</v>
      </c>
      <c r="F86" s="141" t="s">
        <v>293</v>
      </c>
      <c r="G86" s="141" t="s">
        <v>9330</v>
      </c>
      <c r="H86" s="141" t="s">
        <v>9331</v>
      </c>
      <c r="I86" s="141" t="s">
        <v>9232</v>
      </c>
      <c r="J86" s="141" t="s">
        <v>9332</v>
      </c>
      <c r="K86" s="141">
        <v>700</v>
      </c>
      <c r="L86" s="141">
        <v>215</v>
      </c>
      <c r="M86" s="141">
        <v>29</v>
      </c>
      <c r="N86" s="10" t="s">
        <v>333</v>
      </c>
      <c r="O86" s="10"/>
    </row>
    <row r="87" customHeight="1" spans="1:15">
      <c r="A87" s="141">
        <v>59371</v>
      </c>
      <c r="B87" s="141" t="s">
        <v>9333</v>
      </c>
      <c r="C87" s="141" t="s">
        <v>8974</v>
      </c>
      <c r="D87" s="141" t="s">
        <v>8975</v>
      </c>
      <c r="E87" s="141" t="s">
        <v>292</v>
      </c>
      <c r="F87" s="141" t="s">
        <v>293</v>
      </c>
      <c r="G87" s="141" t="s">
        <v>9334</v>
      </c>
      <c r="H87" s="141" t="s">
        <v>9236</v>
      </c>
      <c r="I87" s="141" t="s">
        <v>9237</v>
      </c>
      <c r="J87" s="141" t="s">
        <v>9335</v>
      </c>
      <c r="K87" s="141">
        <v>690</v>
      </c>
      <c r="L87" s="141">
        <v>171</v>
      </c>
      <c r="M87" s="141">
        <v>30</v>
      </c>
      <c r="N87" s="10" t="s">
        <v>333</v>
      </c>
      <c r="O87" s="10"/>
    </row>
    <row r="88" customHeight="1" spans="1:15">
      <c r="A88" s="141">
        <v>60406</v>
      </c>
      <c r="B88" s="141" t="s">
        <v>9336</v>
      </c>
      <c r="C88" s="141" t="s">
        <v>8974</v>
      </c>
      <c r="D88" s="141" t="s">
        <v>8975</v>
      </c>
      <c r="E88" s="141" t="s">
        <v>292</v>
      </c>
      <c r="F88" s="141" t="s">
        <v>293</v>
      </c>
      <c r="G88" s="141" t="s">
        <v>9337</v>
      </c>
      <c r="H88" s="141" t="s">
        <v>8982</v>
      </c>
      <c r="I88" s="141" t="s">
        <v>9338</v>
      </c>
      <c r="J88" s="141" t="s">
        <v>9339</v>
      </c>
      <c r="K88" s="141">
        <v>660</v>
      </c>
      <c r="L88" s="141">
        <v>95</v>
      </c>
      <c r="M88" s="141">
        <v>31</v>
      </c>
      <c r="N88" s="10" t="s">
        <v>333</v>
      </c>
      <c r="O88" s="10"/>
    </row>
    <row r="89" customHeight="1" spans="1:15">
      <c r="A89" s="141">
        <v>60596</v>
      </c>
      <c r="B89" s="141" t="s">
        <v>9340</v>
      </c>
      <c r="C89" s="141" t="s">
        <v>8974</v>
      </c>
      <c r="D89" s="141" t="s">
        <v>8975</v>
      </c>
      <c r="E89" s="141" t="s">
        <v>292</v>
      </c>
      <c r="F89" s="141" t="s">
        <v>293</v>
      </c>
      <c r="G89" s="141" t="s">
        <v>9341</v>
      </c>
      <c r="H89" s="141" t="s">
        <v>9342</v>
      </c>
      <c r="I89" s="141" t="s">
        <v>9343</v>
      </c>
      <c r="J89" s="141" t="s">
        <v>9344</v>
      </c>
      <c r="K89" s="141">
        <v>660</v>
      </c>
      <c r="L89" s="141">
        <v>95</v>
      </c>
      <c r="M89" s="141">
        <v>31</v>
      </c>
      <c r="N89" s="10" t="s">
        <v>333</v>
      </c>
      <c r="O89" s="10"/>
    </row>
    <row r="90" s="166" customFormat="1" customHeight="1" spans="1:15">
      <c r="A90" s="141">
        <v>58266</v>
      </c>
      <c r="B90" s="141" t="s">
        <v>9345</v>
      </c>
      <c r="C90" s="141" t="s">
        <v>8974</v>
      </c>
      <c r="D90" s="141" t="s">
        <v>8975</v>
      </c>
      <c r="E90" s="141" t="s">
        <v>292</v>
      </c>
      <c r="F90" s="141" t="s">
        <v>293</v>
      </c>
      <c r="G90" s="141" t="s">
        <v>9346</v>
      </c>
      <c r="H90" s="141" t="s">
        <v>9319</v>
      </c>
      <c r="I90" s="141" t="s">
        <v>9320</v>
      </c>
      <c r="J90" s="141" t="s">
        <v>9347</v>
      </c>
      <c r="K90" s="141">
        <v>660</v>
      </c>
      <c r="L90" s="141">
        <v>127</v>
      </c>
      <c r="M90" s="141">
        <v>33</v>
      </c>
      <c r="N90" s="10" t="s">
        <v>333</v>
      </c>
      <c r="O90" s="167"/>
    </row>
    <row r="91" customHeight="1" spans="1:15">
      <c r="A91" s="141">
        <v>58273</v>
      </c>
      <c r="B91" s="141" t="s">
        <v>9348</v>
      </c>
      <c r="C91" s="141" t="s">
        <v>8974</v>
      </c>
      <c r="D91" s="141" t="s">
        <v>8975</v>
      </c>
      <c r="E91" s="141" t="s">
        <v>292</v>
      </c>
      <c r="F91" s="141" t="s">
        <v>293</v>
      </c>
      <c r="G91" s="141" t="s">
        <v>9349</v>
      </c>
      <c r="H91" s="141" t="s">
        <v>9080</v>
      </c>
      <c r="I91" s="141" t="s">
        <v>9350</v>
      </c>
      <c r="J91" s="141" t="s">
        <v>9351</v>
      </c>
      <c r="K91" s="141">
        <v>660</v>
      </c>
      <c r="L91" s="141">
        <v>151</v>
      </c>
      <c r="M91" s="141">
        <v>34</v>
      </c>
      <c r="N91" s="10" t="s">
        <v>333</v>
      </c>
      <c r="O91" s="10"/>
    </row>
    <row r="92" customHeight="1" spans="1:15">
      <c r="A92" s="141">
        <v>58404</v>
      </c>
      <c r="B92" s="141" t="s">
        <v>9352</v>
      </c>
      <c r="C92" s="141" t="s">
        <v>8974</v>
      </c>
      <c r="D92" s="141" t="s">
        <v>8975</v>
      </c>
      <c r="E92" s="141" t="s">
        <v>292</v>
      </c>
      <c r="F92" s="141" t="s">
        <v>293</v>
      </c>
      <c r="G92" s="141" t="s">
        <v>9353</v>
      </c>
      <c r="H92" s="141" t="s">
        <v>9354</v>
      </c>
      <c r="I92" s="141" t="s">
        <v>9355</v>
      </c>
      <c r="J92" s="141" t="s">
        <v>9356</v>
      </c>
      <c r="K92" s="141">
        <v>660</v>
      </c>
      <c r="L92" s="141">
        <v>193</v>
      </c>
      <c r="M92" s="141">
        <v>35</v>
      </c>
      <c r="N92" s="10" t="s">
        <v>333</v>
      </c>
      <c r="O92" s="10"/>
    </row>
    <row r="93" customHeight="1" spans="1:15">
      <c r="A93" s="141">
        <v>60427</v>
      </c>
      <c r="B93" s="141" t="s">
        <v>9357</v>
      </c>
      <c r="C93" s="141" t="s">
        <v>8974</v>
      </c>
      <c r="D93" s="141" t="s">
        <v>8975</v>
      </c>
      <c r="E93" s="141" t="s">
        <v>292</v>
      </c>
      <c r="F93" s="141" t="s">
        <v>293</v>
      </c>
      <c r="G93" s="141" t="s">
        <v>9358</v>
      </c>
      <c r="H93" s="141" t="s">
        <v>8982</v>
      </c>
      <c r="I93" s="141" t="s">
        <v>9338</v>
      </c>
      <c r="J93" s="141" t="s">
        <v>9359</v>
      </c>
      <c r="K93" s="141">
        <v>650</v>
      </c>
      <c r="L93" s="141">
        <v>93</v>
      </c>
      <c r="M93" s="141">
        <v>36</v>
      </c>
      <c r="N93" s="10" t="s">
        <v>333</v>
      </c>
      <c r="O93" s="10"/>
    </row>
    <row r="94" customHeight="1" spans="1:15">
      <c r="A94" s="141">
        <v>60620</v>
      </c>
      <c r="B94" s="141" t="s">
        <v>9360</v>
      </c>
      <c r="C94" s="141" t="s">
        <v>8974</v>
      </c>
      <c r="D94" s="141" t="s">
        <v>8975</v>
      </c>
      <c r="E94" s="141" t="s">
        <v>292</v>
      </c>
      <c r="F94" s="141" t="s">
        <v>293</v>
      </c>
      <c r="G94" s="141" t="s">
        <v>9361</v>
      </c>
      <c r="H94" s="141" t="s">
        <v>9342</v>
      </c>
      <c r="I94" s="141" t="s">
        <v>9343</v>
      </c>
      <c r="J94" s="141" t="s">
        <v>9362</v>
      </c>
      <c r="K94" s="141">
        <v>650</v>
      </c>
      <c r="L94" s="141">
        <v>100</v>
      </c>
      <c r="M94" s="141">
        <v>37</v>
      </c>
      <c r="N94" s="10" t="s">
        <v>333</v>
      </c>
      <c r="O94" s="10"/>
    </row>
    <row r="95" customHeight="1" spans="1:15">
      <c r="A95" s="141">
        <v>60484</v>
      </c>
      <c r="B95" s="141" t="s">
        <v>9363</v>
      </c>
      <c r="C95" s="141" t="s">
        <v>8974</v>
      </c>
      <c r="D95" s="141" t="s">
        <v>8975</v>
      </c>
      <c r="E95" s="141" t="s">
        <v>292</v>
      </c>
      <c r="F95" s="141" t="s">
        <v>293</v>
      </c>
      <c r="G95" s="141" t="s">
        <v>9364</v>
      </c>
      <c r="H95" s="141" t="s">
        <v>8982</v>
      </c>
      <c r="I95" s="141" t="s">
        <v>9365</v>
      </c>
      <c r="J95" s="141" t="s">
        <v>9366</v>
      </c>
      <c r="K95" s="141">
        <v>650</v>
      </c>
      <c r="L95" s="141">
        <v>109</v>
      </c>
      <c r="M95" s="141">
        <v>38</v>
      </c>
      <c r="N95" s="10" t="s">
        <v>333</v>
      </c>
      <c r="O95" s="10"/>
    </row>
    <row r="96" customHeight="1" spans="1:15">
      <c r="A96" s="141">
        <v>60367</v>
      </c>
      <c r="B96" s="141" t="s">
        <v>9367</v>
      </c>
      <c r="C96" s="141" t="s">
        <v>8974</v>
      </c>
      <c r="D96" s="141" t="s">
        <v>8975</v>
      </c>
      <c r="E96" s="141" t="s">
        <v>292</v>
      </c>
      <c r="F96" s="141" t="s">
        <v>293</v>
      </c>
      <c r="G96" s="141" t="s">
        <v>9368</v>
      </c>
      <c r="H96" s="141" t="s">
        <v>8982</v>
      </c>
      <c r="I96" s="141" t="s">
        <v>9338</v>
      </c>
      <c r="J96" s="141" t="s">
        <v>9369</v>
      </c>
      <c r="K96" s="141">
        <v>650</v>
      </c>
      <c r="L96" s="141">
        <v>121</v>
      </c>
      <c r="M96" s="141">
        <v>39</v>
      </c>
      <c r="N96" s="10" t="s">
        <v>333</v>
      </c>
      <c r="O96" s="10"/>
    </row>
    <row r="97" customHeight="1" spans="1:15">
      <c r="A97" s="141">
        <v>60506</v>
      </c>
      <c r="B97" s="141" t="s">
        <v>9370</v>
      </c>
      <c r="C97" s="141" t="s">
        <v>8974</v>
      </c>
      <c r="D97" s="141" t="s">
        <v>8975</v>
      </c>
      <c r="E97" s="141" t="s">
        <v>292</v>
      </c>
      <c r="F97" s="141" t="s">
        <v>293</v>
      </c>
      <c r="G97" s="141" t="s">
        <v>9371</v>
      </c>
      <c r="H97" s="141" t="s">
        <v>8982</v>
      </c>
      <c r="I97" s="141" t="s">
        <v>9372</v>
      </c>
      <c r="J97" s="141" t="s">
        <v>9373</v>
      </c>
      <c r="K97" s="141">
        <v>650</v>
      </c>
      <c r="L97" s="141">
        <v>195</v>
      </c>
      <c r="M97" s="141">
        <v>40</v>
      </c>
      <c r="N97" s="10" t="s">
        <v>333</v>
      </c>
      <c r="O97" s="10"/>
    </row>
    <row r="98" customHeight="1" spans="1:15">
      <c r="A98" s="141">
        <v>58425</v>
      </c>
      <c r="B98" s="141" t="s">
        <v>9374</v>
      </c>
      <c r="C98" s="141" t="s">
        <v>8974</v>
      </c>
      <c r="D98" s="141" t="s">
        <v>8975</v>
      </c>
      <c r="E98" s="141" t="s">
        <v>292</v>
      </c>
      <c r="F98" s="141" t="s">
        <v>293</v>
      </c>
      <c r="G98" s="141" t="s">
        <v>9375</v>
      </c>
      <c r="H98" s="141" t="s">
        <v>9354</v>
      </c>
      <c r="I98" s="141" t="s">
        <v>9355</v>
      </c>
      <c r="J98" s="141" t="s">
        <v>9376</v>
      </c>
      <c r="K98" s="141">
        <v>650</v>
      </c>
      <c r="L98" s="141">
        <v>200</v>
      </c>
      <c r="M98" s="141">
        <v>41</v>
      </c>
      <c r="N98" s="10" t="s">
        <v>333</v>
      </c>
      <c r="O98" s="10"/>
    </row>
    <row r="99" customHeight="1" spans="1:15">
      <c r="A99" s="141">
        <v>58989</v>
      </c>
      <c r="B99" s="141" t="s">
        <v>9377</v>
      </c>
      <c r="C99" s="141" t="s">
        <v>8974</v>
      </c>
      <c r="D99" s="141" t="s">
        <v>8975</v>
      </c>
      <c r="E99" s="141" t="s">
        <v>292</v>
      </c>
      <c r="F99" s="141" t="s">
        <v>293</v>
      </c>
      <c r="G99" s="141" t="s">
        <v>9378</v>
      </c>
      <c r="H99" s="141" t="s">
        <v>9379</v>
      </c>
      <c r="I99" s="141" t="s">
        <v>9380</v>
      </c>
      <c r="J99" s="141" t="s">
        <v>9381</v>
      </c>
      <c r="K99" s="141">
        <v>650</v>
      </c>
      <c r="L99" s="141">
        <v>204</v>
      </c>
      <c r="M99" s="141">
        <v>42</v>
      </c>
      <c r="N99" s="10" t="s">
        <v>333</v>
      </c>
      <c r="O99" s="10"/>
    </row>
    <row r="100" customHeight="1" spans="1:15">
      <c r="A100" s="141">
        <v>60280</v>
      </c>
      <c r="B100" s="141" t="s">
        <v>9382</v>
      </c>
      <c r="C100" s="141" t="s">
        <v>8974</v>
      </c>
      <c r="D100" s="141" t="s">
        <v>8975</v>
      </c>
      <c r="E100" s="141" t="s">
        <v>292</v>
      </c>
      <c r="F100" s="141" t="s">
        <v>293</v>
      </c>
      <c r="G100" s="141" t="s">
        <v>9383</v>
      </c>
      <c r="H100" s="141" t="s">
        <v>9384</v>
      </c>
      <c r="I100" s="141" t="s">
        <v>9385</v>
      </c>
      <c r="J100" s="141" t="s">
        <v>9386</v>
      </c>
      <c r="K100" s="141">
        <v>650</v>
      </c>
      <c r="L100" s="141">
        <v>256</v>
      </c>
      <c r="M100" s="141">
        <v>43</v>
      </c>
      <c r="N100" s="10" t="s">
        <v>333</v>
      </c>
      <c r="O100" s="10"/>
    </row>
    <row r="101" customHeight="1" spans="1:15">
      <c r="A101" s="141">
        <v>58833</v>
      </c>
      <c r="B101" s="141" t="s">
        <v>9387</v>
      </c>
      <c r="C101" s="141" t="s">
        <v>8974</v>
      </c>
      <c r="D101" s="141" t="s">
        <v>8975</v>
      </c>
      <c r="E101" s="141" t="s">
        <v>292</v>
      </c>
      <c r="F101" s="141" t="s">
        <v>293</v>
      </c>
      <c r="G101" s="141" t="s">
        <v>9388</v>
      </c>
      <c r="H101" s="141" t="s">
        <v>9389</v>
      </c>
      <c r="I101" s="141" t="s">
        <v>9390</v>
      </c>
      <c r="J101" s="141" t="s">
        <v>9391</v>
      </c>
      <c r="K101" s="141">
        <v>640</v>
      </c>
      <c r="L101" s="141">
        <v>139</v>
      </c>
      <c r="M101" s="141">
        <v>44</v>
      </c>
      <c r="N101" s="10" t="s">
        <v>333</v>
      </c>
      <c r="O101" s="10"/>
    </row>
    <row r="102" customHeight="1" spans="1:15">
      <c r="A102" s="141">
        <v>60448</v>
      </c>
      <c r="B102" s="141" t="s">
        <v>9392</v>
      </c>
      <c r="C102" s="141" t="s">
        <v>8974</v>
      </c>
      <c r="D102" s="141" t="s">
        <v>8975</v>
      </c>
      <c r="E102" s="141" t="s">
        <v>292</v>
      </c>
      <c r="F102" s="141" t="s">
        <v>293</v>
      </c>
      <c r="G102" s="141" t="s">
        <v>9393</v>
      </c>
      <c r="H102" s="141" t="s">
        <v>9394</v>
      </c>
      <c r="I102" s="141" t="s">
        <v>9395</v>
      </c>
      <c r="J102" s="141" t="s">
        <v>9396</v>
      </c>
      <c r="K102" s="141">
        <v>630</v>
      </c>
      <c r="L102" s="141">
        <v>119</v>
      </c>
      <c r="M102" s="141">
        <v>45</v>
      </c>
      <c r="N102" s="10" t="s">
        <v>333</v>
      </c>
      <c r="O102" s="10"/>
    </row>
    <row r="103" customHeight="1" spans="1:15">
      <c r="A103" s="141">
        <v>56992</v>
      </c>
      <c r="B103" s="141" t="s">
        <v>9397</v>
      </c>
      <c r="C103" s="141" t="s">
        <v>8974</v>
      </c>
      <c r="D103" s="141" t="s">
        <v>8975</v>
      </c>
      <c r="E103" s="141" t="s">
        <v>292</v>
      </c>
      <c r="F103" s="141" t="s">
        <v>293</v>
      </c>
      <c r="G103" s="141" t="s">
        <v>9398</v>
      </c>
      <c r="H103" s="141" t="s">
        <v>9007</v>
      </c>
      <c r="I103" s="141" t="s">
        <v>9399</v>
      </c>
      <c r="J103" s="141" t="s">
        <v>9400</v>
      </c>
      <c r="K103" s="141">
        <v>610</v>
      </c>
      <c r="L103" s="141">
        <v>300</v>
      </c>
      <c r="M103" s="141">
        <v>46</v>
      </c>
      <c r="N103" s="10" t="s">
        <v>333</v>
      </c>
      <c r="O103" s="10"/>
    </row>
    <row r="104" customHeight="1" spans="1:15">
      <c r="A104" s="141">
        <v>51051</v>
      </c>
      <c r="B104" s="141" t="s">
        <v>9401</v>
      </c>
      <c r="C104" s="141" t="s">
        <v>8974</v>
      </c>
      <c r="D104" s="141" t="s">
        <v>8975</v>
      </c>
      <c r="E104" s="141" t="s">
        <v>292</v>
      </c>
      <c r="F104" s="141" t="s">
        <v>293</v>
      </c>
      <c r="G104" s="141" t="s">
        <v>9402</v>
      </c>
      <c r="H104" s="141" t="s">
        <v>9403</v>
      </c>
      <c r="I104" s="141" t="s">
        <v>9218</v>
      </c>
      <c r="J104" s="141" t="s">
        <v>9404</v>
      </c>
      <c r="K104" s="141">
        <v>600</v>
      </c>
      <c r="L104" s="141">
        <v>90</v>
      </c>
      <c r="M104" s="141">
        <v>47</v>
      </c>
      <c r="N104" s="10" t="s">
        <v>333</v>
      </c>
      <c r="O104" s="10"/>
    </row>
    <row r="105" customHeight="1" spans="1:15">
      <c r="A105" s="141">
        <v>60481</v>
      </c>
      <c r="B105" s="141" t="s">
        <v>9405</v>
      </c>
      <c r="C105" s="141" t="s">
        <v>8974</v>
      </c>
      <c r="D105" s="141" t="s">
        <v>8975</v>
      </c>
      <c r="E105" s="141" t="s">
        <v>292</v>
      </c>
      <c r="F105" s="141" t="s">
        <v>293</v>
      </c>
      <c r="G105" s="141" t="s">
        <v>9406</v>
      </c>
      <c r="H105" s="141" t="s">
        <v>8992</v>
      </c>
      <c r="I105" s="141" t="s">
        <v>2247</v>
      </c>
      <c r="J105" s="141" t="s">
        <v>9407</v>
      </c>
      <c r="K105" s="141">
        <v>600</v>
      </c>
      <c r="L105" s="141">
        <v>171</v>
      </c>
      <c r="M105" s="141">
        <v>48</v>
      </c>
      <c r="N105" s="10" t="s">
        <v>333</v>
      </c>
      <c r="O105" s="10"/>
    </row>
    <row r="106" customHeight="1" spans="1:15">
      <c r="A106" s="141">
        <v>60366</v>
      </c>
      <c r="B106" s="141" t="s">
        <v>9408</v>
      </c>
      <c r="C106" s="141" t="s">
        <v>8974</v>
      </c>
      <c r="D106" s="141" t="s">
        <v>8975</v>
      </c>
      <c r="E106" s="141" t="s">
        <v>292</v>
      </c>
      <c r="F106" s="141" t="s">
        <v>293</v>
      </c>
      <c r="G106" s="141" t="s">
        <v>9409</v>
      </c>
      <c r="H106" s="141" t="s">
        <v>3921</v>
      </c>
      <c r="I106" s="141" t="s">
        <v>9410</v>
      </c>
      <c r="J106" s="141" t="s">
        <v>9411</v>
      </c>
      <c r="K106" s="141">
        <v>600</v>
      </c>
      <c r="L106" s="141">
        <v>222</v>
      </c>
      <c r="M106" s="141">
        <v>49</v>
      </c>
      <c r="N106" s="10" t="s">
        <v>333</v>
      </c>
      <c r="O106" s="10"/>
    </row>
    <row r="107" customHeight="1" spans="1:15">
      <c r="A107" s="141">
        <v>51089</v>
      </c>
      <c r="B107" s="141" t="s">
        <v>9412</v>
      </c>
      <c r="C107" s="141" t="s">
        <v>8974</v>
      </c>
      <c r="D107" s="141" t="s">
        <v>8975</v>
      </c>
      <c r="E107" s="141" t="s">
        <v>292</v>
      </c>
      <c r="F107" s="141" t="s">
        <v>293</v>
      </c>
      <c r="G107" s="141" t="s">
        <v>9413</v>
      </c>
      <c r="H107" s="141" t="s">
        <v>9414</v>
      </c>
      <c r="I107" s="141" t="s">
        <v>9415</v>
      </c>
      <c r="J107" s="141" t="s">
        <v>9416</v>
      </c>
      <c r="K107" s="141">
        <v>590</v>
      </c>
      <c r="L107" s="141">
        <v>245</v>
      </c>
      <c r="M107" s="141">
        <v>50</v>
      </c>
      <c r="N107" s="10" t="s">
        <v>333</v>
      </c>
      <c r="O107" s="10"/>
    </row>
    <row r="108" customHeight="1" spans="1:15">
      <c r="A108" s="141">
        <v>60956</v>
      </c>
      <c r="B108" s="141" t="s">
        <v>9417</v>
      </c>
      <c r="C108" s="141" t="s">
        <v>8974</v>
      </c>
      <c r="D108" s="141" t="s">
        <v>8975</v>
      </c>
      <c r="E108" s="141" t="s">
        <v>292</v>
      </c>
      <c r="F108" s="141" t="s">
        <v>293</v>
      </c>
      <c r="G108" s="141" t="s">
        <v>9418</v>
      </c>
      <c r="H108" s="141" t="s">
        <v>9419</v>
      </c>
      <c r="I108" s="141" t="s">
        <v>9420</v>
      </c>
      <c r="J108" s="141" t="s">
        <v>9421</v>
      </c>
      <c r="K108" s="141">
        <v>590</v>
      </c>
      <c r="L108" s="141">
        <v>300</v>
      </c>
      <c r="M108" s="141">
        <v>51</v>
      </c>
      <c r="N108" s="10" t="s">
        <v>333</v>
      </c>
      <c r="O108" s="10"/>
    </row>
    <row r="109" customHeight="1" spans="1:15">
      <c r="A109" s="141">
        <v>57680</v>
      </c>
      <c r="B109" s="141" t="s">
        <v>9422</v>
      </c>
      <c r="C109" s="141" t="s">
        <v>8974</v>
      </c>
      <c r="D109" s="141" t="s">
        <v>8975</v>
      </c>
      <c r="E109" s="141" t="s">
        <v>292</v>
      </c>
      <c r="F109" s="141" t="s">
        <v>293</v>
      </c>
      <c r="G109" s="141" t="s">
        <v>9423</v>
      </c>
      <c r="H109" s="141" t="s">
        <v>9274</v>
      </c>
      <c r="I109" s="141" t="s">
        <v>9275</v>
      </c>
      <c r="J109" s="141" t="s">
        <v>9424</v>
      </c>
      <c r="K109" s="141">
        <v>580</v>
      </c>
      <c r="L109" s="141">
        <v>159</v>
      </c>
      <c r="M109" s="141">
        <v>52</v>
      </c>
      <c r="N109" s="10" t="s">
        <v>333</v>
      </c>
      <c r="O109" s="10"/>
    </row>
    <row r="110" customHeight="1" spans="1:15">
      <c r="A110" s="141">
        <v>58277</v>
      </c>
      <c r="B110" s="141" t="s">
        <v>9425</v>
      </c>
      <c r="C110" s="141" t="s">
        <v>8974</v>
      </c>
      <c r="D110" s="141" t="s">
        <v>8975</v>
      </c>
      <c r="E110" s="141" t="s">
        <v>292</v>
      </c>
      <c r="F110" s="141" t="s">
        <v>293</v>
      </c>
      <c r="G110" s="141" t="s">
        <v>9426</v>
      </c>
      <c r="H110" s="141" t="s">
        <v>9080</v>
      </c>
      <c r="I110" s="141" t="s">
        <v>9427</v>
      </c>
      <c r="J110" s="141" t="s">
        <v>9428</v>
      </c>
      <c r="K110" s="141">
        <v>580</v>
      </c>
      <c r="L110" s="141">
        <v>210</v>
      </c>
      <c r="M110" s="141">
        <v>53</v>
      </c>
      <c r="N110" s="10" t="s">
        <v>333</v>
      </c>
      <c r="O110" s="10"/>
    </row>
    <row r="111" customHeight="1" spans="1:15">
      <c r="A111" s="141">
        <v>58946</v>
      </c>
      <c r="B111" s="141" t="s">
        <v>9429</v>
      </c>
      <c r="C111" s="141" t="s">
        <v>8974</v>
      </c>
      <c r="D111" s="141" t="s">
        <v>8975</v>
      </c>
      <c r="E111" s="141" t="s">
        <v>292</v>
      </c>
      <c r="F111" s="141" t="s">
        <v>293</v>
      </c>
      <c r="G111" s="141" t="s">
        <v>9430</v>
      </c>
      <c r="H111" s="141" t="s">
        <v>9282</v>
      </c>
      <c r="I111" s="141" t="s">
        <v>9283</v>
      </c>
      <c r="J111" s="141" t="s">
        <v>9431</v>
      </c>
      <c r="K111" s="141">
        <v>580</v>
      </c>
      <c r="L111" s="141">
        <v>236</v>
      </c>
      <c r="M111" s="141">
        <v>54</v>
      </c>
      <c r="N111" s="10" t="s">
        <v>333</v>
      </c>
      <c r="O111" s="10"/>
    </row>
    <row r="112" customHeight="1" spans="1:15">
      <c r="A112" s="141">
        <v>50832</v>
      </c>
      <c r="B112" s="141" t="s">
        <v>9432</v>
      </c>
      <c r="C112" s="141" t="s">
        <v>8974</v>
      </c>
      <c r="D112" s="141" t="s">
        <v>8975</v>
      </c>
      <c r="E112" s="141" t="s">
        <v>292</v>
      </c>
      <c r="F112" s="141" t="s">
        <v>293</v>
      </c>
      <c r="G112" s="141" t="s">
        <v>9433</v>
      </c>
      <c r="H112" s="141" t="s">
        <v>9434</v>
      </c>
      <c r="I112" s="141" t="s">
        <v>9435</v>
      </c>
      <c r="J112" s="141" t="s">
        <v>9436</v>
      </c>
      <c r="K112" s="141">
        <v>580</v>
      </c>
      <c r="L112" s="141">
        <v>246</v>
      </c>
      <c r="M112" s="141">
        <v>55</v>
      </c>
      <c r="N112" s="10" t="s">
        <v>333</v>
      </c>
      <c r="O112" s="10"/>
    </row>
    <row r="113" customHeight="1" spans="1:15">
      <c r="A113" s="141">
        <v>58593</v>
      </c>
      <c r="B113" s="141" t="s">
        <v>9437</v>
      </c>
      <c r="C113" s="141" t="s">
        <v>8974</v>
      </c>
      <c r="D113" s="141" t="s">
        <v>8975</v>
      </c>
      <c r="E113" s="141" t="s">
        <v>292</v>
      </c>
      <c r="F113" s="141" t="s">
        <v>293</v>
      </c>
      <c r="G113" s="141" t="s">
        <v>9438</v>
      </c>
      <c r="H113" s="141" t="s">
        <v>9439</v>
      </c>
      <c r="I113" s="141" t="s">
        <v>7140</v>
      </c>
      <c r="J113" s="141" t="s">
        <v>9440</v>
      </c>
      <c r="K113" s="141">
        <v>550</v>
      </c>
      <c r="L113" s="141">
        <v>226</v>
      </c>
      <c r="M113" s="141">
        <v>56</v>
      </c>
      <c r="N113" s="10" t="s">
        <v>333</v>
      </c>
      <c r="O113" s="10"/>
    </row>
    <row r="114" customHeight="1" spans="1:15">
      <c r="A114" s="141">
        <v>51029</v>
      </c>
      <c r="B114" s="141" t="s">
        <v>9441</v>
      </c>
      <c r="C114" s="141" t="s">
        <v>8974</v>
      </c>
      <c r="D114" s="141" t="s">
        <v>8975</v>
      </c>
      <c r="E114" s="141" t="s">
        <v>292</v>
      </c>
      <c r="F114" s="141" t="s">
        <v>293</v>
      </c>
      <c r="G114" s="141" t="s">
        <v>9442</v>
      </c>
      <c r="H114" s="141" t="s">
        <v>9414</v>
      </c>
      <c r="I114" s="141" t="s">
        <v>9415</v>
      </c>
      <c r="J114" s="141" t="s">
        <v>9443</v>
      </c>
      <c r="K114" s="141">
        <v>550</v>
      </c>
      <c r="L114" s="141">
        <v>231</v>
      </c>
      <c r="M114" s="141">
        <v>57</v>
      </c>
      <c r="N114" s="10" t="s">
        <v>333</v>
      </c>
      <c r="O114" s="10"/>
    </row>
    <row r="115" customHeight="1" spans="1:15">
      <c r="A115" s="141">
        <v>55180</v>
      </c>
      <c r="B115" s="141" t="s">
        <v>9444</v>
      </c>
      <c r="C115" s="141" t="s">
        <v>8974</v>
      </c>
      <c r="D115" s="141" t="s">
        <v>8975</v>
      </c>
      <c r="E115" s="141" t="s">
        <v>292</v>
      </c>
      <c r="F115" s="141" t="s">
        <v>293</v>
      </c>
      <c r="G115" s="141" t="s">
        <v>9445</v>
      </c>
      <c r="H115" s="141" t="s">
        <v>9446</v>
      </c>
      <c r="I115" s="141" t="s">
        <v>9447</v>
      </c>
      <c r="J115" s="141" t="s">
        <v>9448</v>
      </c>
      <c r="K115" s="141">
        <v>540</v>
      </c>
      <c r="L115" s="141">
        <v>179</v>
      </c>
      <c r="M115" s="141">
        <v>58</v>
      </c>
      <c r="N115" s="10" t="s">
        <v>333</v>
      </c>
      <c r="O115" s="10"/>
    </row>
    <row r="116" customHeight="1" spans="1:15">
      <c r="A116" s="141">
        <v>51272</v>
      </c>
      <c r="B116" s="141" t="s">
        <v>9449</v>
      </c>
      <c r="C116" s="141" t="s">
        <v>8974</v>
      </c>
      <c r="D116" s="141" t="s">
        <v>8975</v>
      </c>
      <c r="E116" s="141" t="s">
        <v>292</v>
      </c>
      <c r="F116" s="141" t="s">
        <v>293</v>
      </c>
      <c r="G116" s="141" t="s">
        <v>9450</v>
      </c>
      <c r="H116" s="141" t="s">
        <v>9451</v>
      </c>
      <c r="I116" s="141" t="s">
        <v>9435</v>
      </c>
      <c r="J116" s="141" t="s">
        <v>9452</v>
      </c>
      <c r="K116" s="141">
        <v>540</v>
      </c>
      <c r="L116" s="141">
        <v>252</v>
      </c>
      <c r="M116" s="141">
        <v>59</v>
      </c>
      <c r="N116" s="10" t="s">
        <v>368</v>
      </c>
      <c r="O116" s="10"/>
    </row>
    <row r="117" customHeight="1" spans="1:15">
      <c r="A117" s="141">
        <v>51134</v>
      </c>
      <c r="B117" s="141" t="s">
        <v>9453</v>
      </c>
      <c r="C117" s="141" t="s">
        <v>8974</v>
      </c>
      <c r="D117" s="141" t="s">
        <v>8975</v>
      </c>
      <c r="E117" s="141" t="s">
        <v>292</v>
      </c>
      <c r="F117" s="141" t="s">
        <v>293</v>
      </c>
      <c r="G117" s="141" t="s">
        <v>9454</v>
      </c>
      <c r="H117" s="141" t="s">
        <v>9455</v>
      </c>
      <c r="I117" s="141" t="s">
        <v>9435</v>
      </c>
      <c r="J117" s="141" t="s">
        <v>9456</v>
      </c>
      <c r="K117" s="141">
        <v>530</v>
      </c>
      <c r="L117" s="141">
        <v>194</v>
      </c>
      <c r="M117" s="141">
        <v>60</v>
      </c>
      <c r="N117" s="10" t="s">
        <v>368</v>
      </c>
      <c r="O117" s="10"/>
    </row>
    <row r="118" customHeight="1" spans="1:15">
      <c r="A118" s="141">
        <v>58281</v>
      </c>
      <c r="B118" s="141" t="s">
        <v>9457</v>
      </c>
      <c r="C118" s="141" t="s">
        <v>8974</v>
      </c>
      <c r="D118" s="141" t="s">
        <v>8975</v>
      </c>
      <c r="E118" s="141" t="s">
        <v>292</v>
      </c>
      <c r="F118" s="141" t="s">
        <v>293</v>
      </c>
      <c r="G118" s="141" t="s">
        <v>9458</v>
      </c>
      <c r="H118" s="141" t="s">
        <v>9080</v>
      </c>
      <c r="I118" s="141" t="s">
        <v>9427</v>
      </c>
      <c r="J118" s="141" t="s">
        <v>9459</v>
      </c>
      <c r="K118" s="141">
        <v>530</v>
      </c>
      <c r="L118" s="141">
        <v>215</v>
      </c>
      <c r="M118" s="141">
        <v>61</v>
      </c>
      <c r="N118" s="10" t="s">
        <v>368</v>
      </c>
      <c r="O118" s="10"/>
    </row>
    <row r="119" customHeight="1" spans="1:15">
      <c r="A119" s="141">
        <v>58999</v>
      </c>
      <c r="B119" s="141" t="s">
        <v>9460</v>
      </c>
      <c r="C119" s="141" t="s">
        <v>8974</v>
      </c>
      <c r="D119" s="141" t="s">
        <v>8975</v>
      </c>
      <c r="E119" s="141" t="s">
        <v>292</v>
      </c>
      <c r="F119" s="141" t="s">
        <v>293</v>
      </c>
      <c r="G119" s="141" t="s">
        <v>9461</v>
      </c>
      <c r="H119" s="141" t="s">
        <v>9462</v>
      </c>
      <c r="I119" s="141" t="s">
        <v>9380</v>
      </c>
      <c r="J119" s="141" t="s">
        <v>5644</v>
      </c>
      <c r="K119" s="141">
        <v>520</v>
      </c>
      <c r="L119" s="141">
        <v>232</v>
      </c>
      <c r="M119" s="141">
        <v>62</v>
      </c>
      <c r="N119" s="10" t="s">
        <v>368</v>
      </c>
      <c r="O119" s="10"/>
    </row>
    <row r="120" customHeight="1" spans="1:15">
      <c r="A120" s="141">
        <v>58995</v>
      </c>
      <c r="B120" s="141" t="s">
        <v>9463</v>
      </c>
      <c r="C120" s="141" t="s">
        <v>8974</v>
      </c>
      <c r="D120" s="141" t="s">
        <v>8975</v>
      </c>
      <c r="E120" s="141" t="s">
        <v>292</v>
      </c>
      <c r="F120" s="141" t="s">
        <v>293</v>
      </c>
      <c r="G120" s="141" t="s">
        <v>9464</v>
      </c>
      <c r="H120" s="141" t="s">
        <v>9465</v>
      </c>
      <c r="I120" s="141" t="s">
        <v>9380</v>
      </c>
      <c r="J120" s="141" t="s">
        <v>9466</v>
      </c>
      <c r="K120" s="141">
        <v>520</v>
      </c>
      <c r="L120" s="141">
        <v>291</v>
      </c>
      <c r="M120" s="141">
        <v>63</v>
      </c>
      <c r="N120" s="10" t="s">
        <v>368</v>
      </c>
      <c r="O120" s="10"/>
    </row>
    <row r="121" customHeight="1" spans="1:15">
      <c r="A121" s="141">
        <v>61025</v>
      </c>
      <c r="B121" s="141" t="s">
        <v>9467</v>
      </c>
      <c r="C121" s="141" t="s">
        <v>8974</v>
      </c>
      <c r="D121" s="141" t="s">
        <v>8975</v>
      </c>
      <c r="E121" s="141" t="s">
        <v>292</v>
      </c>
      <c r="F121" s="141" t="s">
        <v>293</v>
      </c>
      <c r="G121" s="141" t="s">
        <v>9468</v>
      </c>
      <c r="H121" s="141" t="s">
        <v>9419</v>
      </c>
      <c r="I121" s="141" t="s">
        <v>9420</v>
      </c>
      <c r="J121" s="141" t="s">
        <v>9469</v>
      </c>
      <c r="K121" s="141">
        <v>510</v>
      </c>
      <c r="L121" s="141">
        <v>209</v>
      </c>
      <c r="M121" s="141">
        <v>64</v>
      </c>
      <c r="N121" s="10" t="s">
        <v>368</v>
      </c>
      <c r="O121" s="10"/>
    </row>
    <row r="122" customHeight="1" spans="1:15">
      <c r="A122" s="141">
        <v>50846</v>
      </c>
      <c r="B122" s="141" t="s">
        <v>9470</v>
      </c>
      <c r="C122" s="141" t="s">
        <v>8974</v>
      </c>
      <c r="D122" s="141" t="s">
        <v>8975</v>
      </c>
      <c r="E122" s="141" t="s">
        <v>292</v>
      </c>
      <c r="F122" s="141" t="s">
        <v>293</v>
      </c>
      <c r="G122" s="141" t="s">
        <v>9471</v>
      </c>
      <c r="H122" s="141" t="s">
        <v>9472</v>
      </c>
      <c r="I122" s="141" t="s">
        <v>9473</v>
      </c>
      <c r="J122" s="141" t="s">
        <v>9474</v>
      </c>
      <c r="K122" s="141">
        <v>490</v>
      </c>
      <c r="L122" s="141">
        <v>225</v>
      </c>
      <c r="M122" s="141">
        <v>65</v>
      </c>
      <c r="N122" s="10" t="s">
        <v>368</v>
      </c>
      <c r="O122" s="10"/>
    </row>
    <row r="123" customHeight="1" spans="1:15">
      <c r="A123" s="141">
        <v>51185</v>
      </c>
      <c r="B123" s="141" t="s">
        <v>9475</v>
      </c>
      <c r="C123" s="141" t="s">
        <v>8974</v>
      </c>
      <c r="D123" s="141" t="s">
        <v>8975</v>
      </c>
      <c r="E123" s="141" t="s">
        <v>292</v>
      </c>
      <c r="F123" s="141" t="s">
        <v>293</v>
      </c>
      <c r="G123" s="141" t="s">
        <v>9476</v>
      </c>
      <c r="H123" s="141" t="s">
        <v>9477</v>
      </c>
      <c r="I123" s="141" t="s">
        <v>9435</v>
      </c>
      <c r="J123" s="141" t="s">
        <v>9478</v>
      </c>
      <c r="K123" s="141">
        <v>480</v>
      </c>
      <c r="L123" s="141">
        <v>246</v>
      </c>
      <c r="M123" s="141">
        <v>66</v>
      </c>
      <c r="N123" s="10" t="s">
        <v>368</v>
      </c>
      <c r="O123" s="10"/>
    </row>
    <row r="124" customHeight="1" spans="1:15">
      <c r="A124" s="141">
        <v>58486</v>
      </c>
      <c r="B124" s="141" t="s">
        <v>9479</v>
      </c>
      <c r="C124" s="141" t="s">
        <v>8974</v>
      </c>
      <c r="D124" s="141" t="s">
        <v>8975</v>
      </c>
      <c r="E124" s="141" t="s">
        <v>292</v>
      </c>
      <c r="F124" s="141" t="s">
        <v>293</v>
      </c>
      <c r="G124" s="141" t="s">
        <v>9480</v>
      </c>
      <c r="H124" s="141" t="s">
        <v>9481</v>
      </c>
      <c r="I124" s="141" t="s">
        <v>9380</v>
      </c>
      <c r="J124" s="141" t="s">
        <v>9482</v>
      </c>
      <c r="K124" s="141">
        <v>480</v>
      </c>
      <c r="L124" s="141">
        <v>246</v>
      </c>
      <c r="M124" s="141">
        <v>66</v>
      </c>
      <c r="N124" s="10" t="s">
        <v>368</v>
      </c>
      <c r="O124" s="10"/>
    </row>
    <row r="125" customHeight="1" spans="1:15">
      <c r="A125" s="141">
        <v>56996</v>
      </c>
      <c r="B125" s="141" t="s">
        <v>9483</v>
      </c>
      <c r="C125" s="141" t="s">
        <v>8974</v>
      </c>
      <c r="D125" s="141" t="s">
        <v>8975</v>
      </c>
      <c r="E125" s="141" t="s">
        <v>292</v>
      </c>
      <c r="F125" s="141" t="s">
        <v>293</v>
      </c>
      <c r="G125" s="141" t="s">
        <v>9484</v>
      </c>
      <c r="H125" s="141" t="s">
        <v>9007</v>
      </c>
      <c r="I125" s="141" t="s">
        <v>9399</v>
      </c>
      <c r="J125" s="141" t="s">
        <v>9485</v>
      </c>
      <c r="K125" s="141">
        <v>480</v>
      </c>
      <c r="L125" s="141">
        <v>251</v>
      </c>
      <c r="M125" s="141">
        <v>68</v>
      </c>
      <c r="N125" s="10" t="s">
        <v>368</v>
      </c>
      <c r="O125" s="10"/>
    </row>
    <row r="126" customHeight="1" spans="1:15">
      <c r="A126" s="141">
        <v>50906</v>
      </c>
      <c r="B126" s="141" t="s">
        <v>9486</v>
      </c>
      <c r="C126" s="141" t="s">
        <v>8974</v>
      </c>
      <c r="D126" s="141" t="s">
        <v>8975</v>
      </c>
      <c r="E126" s="141" t="s">
        <v>292</v>
      </c>
      <c r="F126" s="141" t="s">
        <v>293</v>
      </c>
      <c r="G126" s="141" t="s">
        <v>9487</v>
      </c>
      <c r="H126" s="141" t="s">
        <v>9488</v>
      </c>
      <c r="I126" s="141" t="s">
        <v>9435</v>
      </c>
      <c r="J126" s="141" t="s">
        <v>9489</v>
      </c>
      <c r="K126" s="141">
        <v>460</v>
      </c>
      <c r="L126" s="141">
        <v>180</v>
      </c>
      <c r="M126" s="141">
        <v>69</v>
      </c>
      <c r="N126" s="10" t="s">
        <v>368</v>
      </c>
      <c r="O126" s="10"/>
    </row>
    <row r="127" customHeight="1" spans="1:15">
      <c r="A127" s="141">
        <v>51098</v>
      </c>
      <c r="B127" s="141" t="s">
        <v>9490</v>
      </c>
      <c r="C127" s="141" t="s">
        <v>8974</v>
      </c>
      <c r="D127" s="141" t="s">
        <v>8975</v>
      </c>
      <c r="E127" s="141" t="s">
        <v>292</v>
      </c>
      <c r="F127" s="141" t="s">
        <v>293</v>
      </c>
      <c r="G127" s="141" t="s">
        <v>9491</v>
      </c>
      <c r="H127" s="141" t="s">
        <v>9492</v>
      </c>
      <c r="I127" s="141" t="s">
        <v>9435</v>
      </c>
      <c r="J127" s="141" t="s">
        <v>5355</v>
      </c>
      <c r="K127" s="141">
        <v>460</v>
      </c>
      <c r="L127" s="141">
        <v>244</v>
      </c>
      <c r="M127" s="141">
        <v>70</v>
      </c>
      <c r="N127" s="10" t="s">
        <v>368</v>
      </c>
      <c r="O127" s="10"/>
    </row>
    <row r="128" customHeight="1" spans="1:15">
      <c r="A128" s="141">
        <v>50950</v>
      </c>
      <c r="B128" s="141" t="s">
        <v>9493</v>
      </c>
      <c r="C128" s="141" t="s">
        <v>8974</v>
      </c>
      <c r="D128" s="141" t="s">
        <v>8975</v>
      </c>
      <c r="E128" s="141" t="s">
        <v>292</v>
      </c>
      <c r="F128" s="141" t="s">
        <v>293</v>
      </c>
      <c r="G128" s="141" t="s">
        <v>9494</v>
      </c>
      <c r="H128" s="141" t="s">
        <v>9495</v>
      </c>
      <c r="I128" s="141" t="s">
        <v>9435</v>
      </c>
      <c r="J128" s="141" t="s">
        <v>9496</v>
      </c>
      <c r="K128" s="141">
        <v>460</v>
      </c>
      <c r="L128" s="141">
        <v>252</v>
      </c>
      <c r="M128" s="141">
        <v>71</v>
      </c>
      <c r="N128" s="10" t="s">
        <v>368</v>
      </c>
      <c r="O128" s="10"/>
    </row>
    <row r="129" customHeight="1" spans="1:15">
      <c r="A129" s="141">
        <v>50915</v>
      </c>
      <c r="B129" s="141" t="s">
        <v>9497</v>
      </c>
      <c r="C129" s="141" t="s">
        <v>8974</v>
      </c>
      <c r="D129" s="141" t="s">
        <v>8975</v>
      </c>
      <c r="E129" s="141" t="s">
        <v>292</v>
      </c>
      <c r="F129" s="141" t="s">
        <v>293</v>
      </c>
      <c r="G129" s="141" t="s">
        <v>9498</v>
      </c>
      <c r="H129" s="141" t="s">
        <v>9472</v>
      </c>
      <c r="I129" s="141" t="s">
        <v>9473</v>
      </c>
      <c r="J129" s="141" t="s">
        <v>9499</v>
      </c>
      <c r="K129" s="141">
        <v>450</v>
      </c>
      <c r="L129" s="141">
        <v>163</v>
      </c>
      <c r="M129" s="141">
        <v>72</v>
      </c>
      <c r="N129" s="10" t="s">
        <v>368</v>
      </c>
      <c r="O129" s="10"/>
    </row>
    <row r="130" customHeight="1" spans="1:15">
      <c r="A130" s="141">
        <v>50011</v>
      </c>
      <c r="B130" s="141" t="s">
        <v>9500</v>
      </c>
      <c r="C130" s="141" t="s">
        <v>8974</v>
      </c>
      <c r="D130" s="141" t="s">
        <v>8975</v>
      </c>
      <c r="E130" s="141" t="s">
        <v>292</v>
      </c>
      <c r="F130" s="141" t="s">
        <v>293</v>
      </c>
      <c r="G130" s="141" t="s">
        <v>9501</v>
      </c>
      <c r="H130" s="141" t="s">
        <v>9502</v>
      </c>
      <c r="I130" s="141" t="s">
        <v>9503</v>
      </c>
      <c r="J130" s="141" t="s">
        <v>9504</v>
      </c>
      <c r="K130" s="141">
        <v>450</v>
      </c>
      <c r="L130" s="141">
        <v>184</v>
      </c>
      <c r="M130" s="141">
        <v>73</v>
      </c>
      <c r="N130" s="10" t="s">
        <v>368</v>
      </c>
      <c r="O130" s="10"/>
    </row>
    <row r="131" customHeight="1" spans="1:15">
      <c r="A131" s="141">
        <v>58970</v>
      </c>
      <c r="B131" s="141" t="s">
        <v>9505</v>
      </c>
      <c r="C131" s="141" t="s">
        <v>8974</v>
      </c>
      <c r="D131" s="141" t="s">
        <v>8975</v>
      </c>
      <c r="E131" s="141" t="s">
        <v>292</v>
      </c>
      <c r="F131" s="141" t="s">
        <v>293</v>
      </c>
      <c r="G131" s="141" t="s">
        <v>9506</v>
      </c>
      <c r="H131" s="141" t="s">
        <v>3463</v>
      </c>
      <c r="I131" s="141" t="s">
        <v>3464</v>
      </c>
      <c r="J131" s="141" t="s">
        <v>9507</v>
      </c>
      <c r="K131" s="141">
        <v>450</v>
      </c>
      <c r="L131" s="141">
        <v>200</v>
      </c>
      <c r="M131" s="141">
        <v>74</v>
      </c>
      <c r="N131" s="10" t="s">
        <v>368</v>
      </c>
      <c r="O131" s="10"/>
    </row>
    <row r="132" customHeight="1" spans="1:15">
      <c r="A132" s="141">
        <v>51239</v>
      </c>
      <c r="B132" s="141" t="s">
        <v>9508</v>
      </c>
      <c r="C132" s="141" t="s">
        <v>8974</v>
      </c>
      <c r="D132" s="141" t="s">
        <v>8975</v>
      </c>
      <c r="E132" s="141" t="s">
        <v>292</v>
      </c>
      <c r="F132" s="141" t="s">
        <v>293</v>
      </c>
      <c r="G132" s="141" t="s">
        <v>9509</v>
      </c>
      <c r="H132" s="141" t="s">
        <v>9510</v>
      </c>
      <c r="I132" s="141" t="s">
        <v>9435</v>
      </c>
      <c r="J132" s="141" t="s">
        <v>9511</v>
      </c>
      <c r="K132" s="141">
        <v>450</v>
      </c>
      <c r="L132" s="141">
        <v>212</v>
      </c>
      <c r="M132" s="141">
        <v>75</v>
      </c>
      <c r="N132" s="10" t="s">
        <v>368</v>
      </c>
      <c r="O132" s="10"/>
    </row>
    <row r="133" customHeight="1" spans="1:15">
      <c r="A133" s="141">
        <v>58362</v>
      </c>
      <c r="B133" s="141" t="s">
        <v>9512</v>
      </c>
      <c r="C133" s="141" t="s">
        <v>8974</v>
      </c>
      <c r="D133" s="141" t="s">
        <v>8975</v>
      </c>
      <c r="E133" s="141" t="s">
        <v>292</v>
      </c>
      <c r="F133" s="141" t="s">
        <v>293</v>
      </c>
      <c r="G133" s="141" t="s">
        <v>9513</v>
      </c>
      <c r="H133" s="141" t="s">
        <v>9514</v>
      </c>
      <c r="I133" s="141" t="s">
        <v>9380</v>
      </c>
      <c r="J133" s="141" t="s">
        <v>9515</v>
      </c>
      <c r="K133" s="141">
        <v>450</v>
      </c>
      <c r="L133" s="141">
        <v>268</v>
      </c>
      <c r="M133" s="141">
        <v>76</v>
      </c>
      <c r="N133" s="10" t="s">
        <v>368</v>
      </c>
      <c r="O133" s="10"/>
    </row>
    <row r="134" customHeight="1" spans="1:15">
      <c r="A134" s="141">
        <v>60290</v>
      </c>
      <c r="B134" s="141" t="s">
        <v>9516</v>
      </c>
      <c r="C134" s="141" t="s">
        <v>8974</v>
      </c>
      <c r="D134" s="141" t="s">
        <v>8975</v>
      </c>
      <c r="E134" s="141" t="s">
        <v>292</v>
      </c>
      <c r="F134" s="141" t="s">
        <v>293</v>
      </c>
      <c r="G134" s="141" t="s">
        <v>9517</v>
      </c>
      <c r="H134" s="141" t="s">
        <v>9384</v>
      </c>
      <c r="I134" s="141" t="s">
        <v>9518</v>
      </c>
      <c r="J134" s="141" t="s">
        <v>9519</v>
      </c>
      <c r="K134" s="141">
        <v>450</v>
      </c>
      <c r="L134" s="141">
        <v>293</v>
      </c>
      <c r="M134" s="141">
        <v>77</v>
      </c>
      <c r="N134" s="10" t="s">
        <v>368</v>
      </c>
      <c r="O134" s="10"/>
    </row>
    <row r="135" customHeight="1" spans="1:15">
      <c r="A135" s="141">
        <v>51068</v>
      </c>
      <c r="B135" s="141" t="s">
        <v>9520</v>
      </c>
      <c r="C135" s="141" t="s">
        <v>8974</v>
      </c>
      <c r="D135" s="141" t="s">
        <v>8975</v>
      </c>
      <c r="E135" s="141" t="s">
        <v>292</v>
      </c>
      <c r="F135" s="141" t="s">
        <v>293</v>
      </c>
      <c r="G135" s="141" t="s">
        <v>9521</v>
      </c>
      <c r="H135" s="141" t="s">
        <v>9522</v>
      </c>
      <c r="I135" s="141" t="s">
        <v>9415</v>
      </c>
      <c r="J135" s="141" t="s">
        <v>9523</v>
      </c>
      <c r="K135" s="141">
        <v>440</v>
      </c>
      <c r="L135" s="141">
        <v>176</v>
      </c>
      <c r="M135" s="141">
        <v>78</v>
      </c>
      <c r="N135" s="10" t="s">
        <v>368</v>
      </c>
      <c r="O135" s="10"/>
    </row>
    <row r="136" customHeight="1" spans="1:15">
      <c r="A136" s="141">
        <v>51065</v>
      </c>
      <c r="B136" s="141" t="s">
        <v>9524</v>
      </c>
      <c r="C136" s="141" t="s">
        <v>8974</v>
      </c>
      <c r="D136" s="141" t="s">
        <v>8975</v>
      </c>
      <c r="E136" s="141" t="s">
        <v>292</v>
      </c>
      <c r="F136" s="141" t="s">
        <v>293</v>
      </c>
      <c r="G136" s="141" t="s">
        <v>9525</v>
      </c>
      <c r="H136" s="141" t="s">
        <v>9526</v>
      </c>
      <c r="I136" s="141" t="s">
        <v>9435</v>
      </c>
      <c r="J136" s="141" t="s">
        <v>9527</v>
      </c>
      <c r="K136" s="141">
        <v>440</v>
      </c>
      <c r="L136" s="141">
        <v>188</v>
      </c>
      <c r="M136" s="141">
        <v>79</v>
      </c>
      <c r="N136" s="10" t="s">
        <v>368</v>
      </c>
      <c r="O136" s="10"/>
    </row>
    <row r="137" customHeight="1" spans="1:15">
      <c r="A137" s="141">
        <v>50809</v>
      </c>
      <c r="B137" s="141" t="s">
        <v>9528</v>
      </c>
      <c r="C137" s="141" t="s">
        <v>8974</v>
      </c>
      <c r="D137" s="141" t="s">
        <v>8975</v>
      </c>
      <c r="E137" s="141" t="s">
        <v>292</v>
      </c>
      <c r="F137" s="141" t="s">
        <v>293</v>
      </c>
      <c r="G137" s="141" t="s">
        <v>9529</v>
      </c>
      <c r="H137" s="141" t="s">
        <v>9530</v>
      </c>
      <c r="I137" s="141" t="s">
        <v>9531</v>
      </c>
      <c r="J137" s="141" t="s">
        <v>9532</v>
      </c>
      <c r="K137" s="141">
        <v>440</v>
      </c>
      <c r="L137" s="141">
        <v>190</v>
      </c>
      <c r="M137" s="141">
        <v>80</v>
      </c>
      <c r="N137" s="10" t="s">
        <v>368</v>
      </c>
      <c r="O137" s="10"/>
    </row>
    <row r="138" customHeight="1" spans="1:15">
      <c r="A138" s="141">
        <v>51113</v>
      </c>
      <c r="B138" s="141" t="s">
        <v>9533</v>
      </c>
      <c r="C138" s="141" t="s">
        <v>8974</v>
      </c>
      <c r="D138" s="141" t="s">
        <v>8975</v>
      </c>
      <c r="E138" s="141" t="s">
        <v>292</v>
      </c>
      <c r="F138" s="141" t="s">
        <v>293</v>
      </c>
      <c r="G138" s="141" t="s">
        <v>9534</v>
      </c>
      <c r="H138" s="141" t="s">
        <v>9414</v>
      </c>
      <c r="I138" s="141" t="s">
        <v>9415</v>
      </c>
      <c r="J138" s="141" t="s">
        <v>9535</v>
      </c>
      <c r="K138" s="141">
        <v>440</v>
      </c>
      <c r="L138" s="141">
        <v>210</v>
      </c>
      <c r="M138" s="141">
        <v>81</v>
      </c>
      <c r="N138" s="10" t="s">
        <v>368</v>
      </c>
      <c r="O138" s="10"/>
    </row>
    <row r="139" s="166" customFormat="1" customHeight="1" spans="1:15">
      <c r="A139" s="141">
        <v>56655</v>
      </c>
      <c r="B139" s="141" t="s">
        <v>9536</v>
      </c>
      <c r="C139" s="141" t="s">
        <v>8974</v>
      </c>
      <c r="D139" s="141" t="s">
        <v>8975</v>
      </c>
      <c r="E139" s="141" t="s">
        <v>292</v>
      </c>
      <c r="F139" s="141" t="s">
        <v>293</v>
      </c>
      <c r="G139" s="141" t="s">
        <v>9537</v>
      </c>
      <c r="H139" s="141" t="s">
        <v>9236</v>
      </c>
      <c r="I139" s="141" t="s">
        <v>9538</v>
      </c>
      <c r="J139" s="141" t="s">
        <v>9539</v>
      </c>
      <c r="K139" s="141">
        <v>430</v>
      </c>
      <c r="L139" s="141">
        <v>114</v>
      </c>
      <c r="M139" s="141">
        <v>82</v>
      </c>
      <c r="N139" s="10" t="s">
        <v>368</v>
      </c>
      <c r="O139" s="167"/>
    </row>
    <row r="140" customHeight="1" spans="1:15">
      <c r="A140" s="141">
        <v>58782</v>
      </c>
      <c r="B140" s="141" t="s">
        <v>9540</v>
      </c>
      <c r="C140" s="141" t="s">
        <v>8974</v>
      </c>
      <c r="D140" s="141" t="s">
        <v>8975</v>
      </c>
      <c r="E140" s="141" t="s">
        <v>292</v>
      </c>
      <c r="F140" s="141" t="s">
        <v>293</v>
      </c>
      <c r="G140" s="141" t="s">
        <v>9541</v>
      </c>
      <c r="H140" s="141" t="s">
        <v>9542</v>
      </c>
      <c r="I140" s="141" t="s">
        <v>7140</v>
      </c>
      <c r="J140" s="141" t="s">
        <v>9543</v>
      </c>
      <c r="K140" s="141">
        <v>430</v>
      </c>
      <c r="L140" s="141">
        <v>152</v>
      </c>
      <c r="M140" s="141">
        <v>83</v>
      </c>
      <c r="N140" s="10" t="s">
        <v>368</v>
      </c>
      <c r="O140" s="10"/>
    </row>
    <row r="141" customHeight="1" spans="1:15">
      <c r="A141" s="141">
        <v>51102</v>
      </c>
      <c r="B141" s="141" t="s">
        <v>9544</v>
      </c>
      <c r="C141" s="141" t="s">
        <v>8974</v>
      </c>
      <c r="D141" s="141" t="s">
        <v>8975</v>
      </c>
      <c r="E141" s="141" t="s">
        <v>292</v>
      </c>
      <c r="F141" s="141" t="s">
        <v>293</v>
      </c>
      <c r="G141" s="141" t="s">
        <v>9545</v>
      </c>
      <c r="H141" s="141" t="s">
        <v>9546</v>
      </c>
      <c r="I141" s="141" t="s">
        <v>9415</v>
      </c>
      <c r="J141" s="141" t="s">
        <v>9547</v>
      </c>
      <c r="K141" s="141">
        <v>430</v>
      </c>
      <c r="L141" s="141">
        <v>178</v>
      </c>
      <c r="M141" s="141">
        <v>84</v>
      </c>
      <c r="N141" s="10" t="s">
        <v>368</v>
      </c>
      <c r="O141" s="10"/>
    </row>
    <row r="142" customHeight="1" spans="1:15">
      <c r="A142" s="141">
        <v>51145</v>
      </c>
      <c r="B142" s="141" t="s">
        <v>9548</v>
      </c>
      <c r="C142" s="141" t="s">
        <v>8974</v>
      </c>
      <c r="D142" s="141" t="s">
        <v>8975</v>
      </c>
      <c r="E142" s="141" t="s">
        <v>292</v>
      </c>
      <c r="F142" s="141" t="s">
        <v>293</v>
      </c>
      <c r="G142" s="141" t="s">
        <v>9549</v>
      </c>
      <c r="H142" s="141" t="s">
        <v>9522</v>
      </c>
      <c r="I142" s="141" t="s">
        <v>9415</v>
      </c>
      <c r="J142" s="141" t="s">
        <v>9550</v>
      </c>
      <c r="K142" s="141">
        <v>430</v>
      </c>
      <c r="L142" s="141">
        <v>241</v>
      </c>
      <c r="M142" s="141">
        <v>85</v>
      </c>
      <c r="N142" s="10" t="s">
        <v>368</v>
      </c>
      <c r="O142" s="10"/>
    </row>
    <row r="143" customHeight="1" spans="1:15">
      <c r="A143" s="141">
        <v>55036</v>
      </c>
      <c r="B143" s="141" t="s">
        <v>9551</v>
      </c>
      <c r="C143" s="141" t="s">
        <v>8974</v>
      </c>
      <c r="D143" s="141" t="s">
        <v>8975</v>
      </c>
      <c r="E143" s="141" t="s">
        <v>292</v>
      </c>
      <c r="F143" s="141" t="s">
        <v>293</v>
      </c>
      <c r="G143" s="141" t="s">
        <v>9552</v>
      </c>
      <c r="H143" s="141" t="s">
        <v>9553</v>
      </c>
      <c r="I143" s="141" t="s">
        <v>9447</v>
      </c>
      <c r="J143" s="141" t="s">
        <v>9554</v>
      </c>
      <c r="K143" s="141">
        <v>420</v>
      </c>
      <c r="L143" s="141">
        <v>206</v>
      </c>
      <c r="M143" s="141">
        <v>86</v>
      </c>
      <c r="N143" s="10" t="s">
        <v>368</v>
      </c>
      <c r="O143" s="10"/>
    </row>
    <row r="144" customHeight="1" spans="1:15">
      <c r="A144" s="141">
        <v>51124</v>
      </c>
      <c r="B144" s="141" t="s">
        <v>9555</v>
      </c>
      <c r="C144" s="141" t="s">
        <v>8974</v>
      </c>
      <c r="D144" s="141" t="s">
        <v>8975</v>
      </c>
      <c r="E144" s="141" t="s">
        <v>292</v>
      </c>
      <c r="F144" s="141" t="s">
        <v>293</v>
      </c>
      <c r="G144" s="141" t="s">
        <v>9556</v>
      </c>
      <c r="H144" s="141" t="s">
        <v>9557</v>
      </c>
      <c r="I144" s="141" t="s">
        <v>9415</v>
      </c>
      <c r="J144" s="141" t="s">
        <v>9558</v>
      </c>
      <c r="K144" s="141">
        <v>410</v>
      </c>
      <c r="L144" s="141">
        <v>183</v>
      </c>
      <c r="M144" s="141">
        <v>87</v>
      </c>
      <c r="N144" s="10" t="s">
        <v>368</v>
      </c>
      <c r="O144" s="10"/>
    </row>
    <row r="145" customHeight="1" spans="1:15">
      <c r="A145" s="141">
        <v>50033</v>
      </c>
      <c r="B145" s="141" t="s">
        <v>9559</v>
      </c>
      <c r="C145" s="141" t="s">
        <v>8974</v>
      </c>
      <c r="D145" s="141" t="s">
        <v>8975</v>
      </c>
      <c r="E145" s="141" t="s">
        <v>292</v>
      </c>
      <c r="F145" s="141" t="s">
        <v>293</v>
      </c>
      <c r="G145" s="141" t="s">
        <v>9560</v>
      </c>
      <c r="H145" s="141" t="s">
        <v>9561</v>
      </c>
      <c r="I145" s="141" t="s">
        <v>9503</v>
      </c>
      <c r="J145" s="141" t="s">
        <v>9562</v>
      </c>
      <c r="K145" s="141">
        <v>400</v>
      </c>
      <c r="L145" s="141">
        <v>155</v>
      </c>
      <c r="M145" s="141">
        <v>88</v>
      </c>
      <c r="N145" s="10" t="s">
        <v>368</v>
      </c>
      <c r="O145" s="10"/>
    </row>
    <row r="146" customHeight="1" spans="1:15">
      <c r="A146" s="141">
        <v>50836</v>
      </c>
      <c r="B146" s="141" t="s">
        <v>9563</v>
      </c>
      <c r="C146" s="141" t="s">
        <v>8974</v>
      </c>
      <c r="D146" s="141" t="s">
        <v>8975</v>
      </c>
      <c r="E146" s="141" t="s">
        <v>292</v>
      </c>
      <c r="F146" s="141" t="s">
        <v>293</v>
      </c>
      <c r="G146" s="141" t="s">
        <v>9564</v>
      </c>
      <c r="H146" s="141" t="s">
        <v>9530</v>
      </c>
      <c r="I146" s="141" t="s">
        <v>9531</v>
      </c>
      <c r="J146" s="141" t="s">
        <v>9565</v>
      </c>
      <c r="K146" s="141">
        <v>400</v>
      </c>
      <c r="L146" s="141">
        <v>162</v>
      </c>
      <c r="M146" s="141">
        <v>89</v>
      </c>
      <c r="N146" s="10" t="s">
        <v>368</v>
      </c>
      <c r="O146" s="10"/>
    </row>
    <row r="147" customHeight="1" spans="1:15">
      <c r="A147" s="141">
        <v>50184</v>
      </c>
      <c r="B147" s="141" t="s">
        <v>9566</v>
      </c>
      <c r="C147" s="141" t="s">
        <v>8974</v>
      </c>
      <c r="D147" s="141" t="s">
        <v>8975</v>
      </c>
      <c r="E147" s="141" t="s">
        <v>292</v>
      </c>
      <c r="F147" s="141" t="s">
        <v>293</v>
      </c>
      <c r="G147" s="141" t="s">
        <v>9567</v>
      </c>
      <c r="H147" s="141" t="s">
        <v>9568</v>
      </c>
      <c r="I147" s="141" t="s">
        <v>9435</v>
      </c>
      <c r="J147" s="141" t="s">
        <v>9569</v>
      </c>
      <c r="K147" s="141">
        <v>400</v>
      </c>
      <c r="L147" s="141">
        <v>165</v>
      </c>
      <c r="M147" s="141">
        <v>90</v>
      </c>
      <c r="N147" s="10" t="s">
        <v>368</v>
      </c>
      <c r="O147" s="10"/>
    </row>
    <row r="148" customHeight="1" spans="1:15">
      <c r="A148" s="141">
        <v>50944</v>
      </c>
      <c r="B148" s="141" t="s">
        <v>9570</v>
      </c>
      <c r="C148" s="141" t="s">
        <v>8974</v>
      </c>
      <c r="D148" s="141" t="s">
        <v>8975</v>
      </c>
      <c r="E148" s="141" t="s">
        <v>292</v>
      </c>
      <c r="F148" s="141" t="s">
        <v>293</v>
      </c>
      <c r="G148" s="141" t="s">
        <v>9571</v>
      </c>
      <c r="H148" s="141" t="s">
        <v>9572</v>
      </c>
      <c r="I148" s="141" t="s">
        <v>9473</v>
      </c>
      <c r="J148" s="141" t="s">
        <v>9573</v>
      </c>
      <c r="K148" s="141">
        <v>400</v>
      </c>
      <c r="L148" s="141">
        <v>187</v>
      </c>
      <c r="M148" s="141">
        <v>91</v>
      </c>
      <c r="N148" s="10" t="s">
        <v>368</v>
      </c>
      <c r="O148" s="10"/>
    </row>
    <row r="149" customHeight="1" spans="1:15">
      <c r="A149" s="141">
        <v>57393</v>
      </c>
      <c r="B149" s="141" t="s">
        <v>9574</v>
      </c>
      <c r="C149" s="141" t="s">
        <v>8974</v>
      </c>
      <c r="D149" s="141" t="s">
        <v>8975</v>
      </c>
      <c r="E149" s="141" t="s">
        <v>292</v>
      </c>
      <c r="F149" s="141" t="s">
        <v>293</v>
      </c>
      <c r="G149" s="141" t="s">
        <v>9575</v>
      </c>
      <c r="H149" s="141" t="s">
        <v>9576</v>
      </c>
      <c r="I149" s="141" t="s">
        <v>9232</v>
      </c>
      <c r="J149" s="141" t="s">
        <v>9577</v>
      </c>
      <c r="K149" s="141">
        <v>400</v>
      </c>
      <c r="L149" s="141">
        <v>287</v>
      </c>
      <c r="M149" s="141">
        <v>92</v>
      </c>
      <c r="N149" s="10" t="s">
        <v>368</v>
      </c>
      <c r="O149" s="10"/>
    </row>
    <row r="150" customHeight="1" spans="1:15">
      <c r="A150" s="141">
        <v>58529</v>
      </c>
      <c r="B150" s="141" t="s">
        <v>9578</v>
      </c>
      <c r="C150" s="141" t="s">
        <v>8974</v>
      </c>
      <c r="D150" s="141" t="s">
        <v>8975</v>
      </c>
      <c r="E150" s="141" t="s">
        <v>292</v>
      </c>
      <c r="F150" s="141" t="s">
        <v>293</v>
      </c>
      <c r="G150" s="141" t="s">
        <v>9579</v>
      </c>
      <c r="H150" s="141" t="s">
        <v>9580</v>
      </c>
      <c r="I150" s="141" t="s">
        <v>9380</v>
      </c>
      <c r="J150" s="141" t="s">
        <v>9581</v>
      </c>
      <c r="K150" s="141">
        <v>400</v>
      </c>
      <c r="L150" s="141">
        <v>296</v>
      </c>
      <c r="M150" s="141">
        <v>93</v>
      </c>
      <c r="N150" s="10" t="s">
        <v>368</v>
      </c>
      <c r="O150" s="10"/>
    </row>
    <row r="151" customHeight="1" spans="1:15">
      <c r="A151" s="141">
        <v>60294</v>
      </c>
      <c r="B151" s="141" t="s">
        <v>9582</v>
      </c>
      <c r="C151" s="141" t="s">
        <v>8974</v>
      </c>
      <c r="D151" s="141" t="s">
        <v>8975</v>
      </c>
      <c r="E151" s="141" t="s">
        <v>292</v>
      </c>
      <c r="F151" s="141" t="s">
        <v>293</v>
      </c>
      <c r="G151" s="141" t="s">
        <v>9583</v>
      </c>
      <c r="H151" s="141" t="s">
        <v>9384</v>
      </c>
      <c r="I151" s="141" t="s">
        <v>9584</v>
      </c>
      <c r="J151" s="141" t="s">
        <v>9585</v>
      </c>
      <c r="K151" s="141">
        <v>400</v>
      </c>
      <c r="L151" s="141">
        <v>300</v>
      </c>
      <c r="M151" s="141">
        <v>94</v>
      </c>
      <c r="N151" s="10" t="s">
        <v>368</v>
      </c>
      <c r="O151" s="10"/>
    </row>
    <row r="152" customHeight="1" spans="1:15">
      <c r="A152" s="141">
        <v>49906</v>
      </c>
      <c r="B152" s="141" t="s">
        <v>9586</v>
      </c>
      <c r="C152" s="141" t="s">
        <v>8974</v>
      </c>
      <c r="D152" s="141" t="s">
        <v>8975</v>
      </c>
      <c r="E152" s="141" t="s">
        <v>292</v>
      </c>
      <c r="F152" s="141" t="s">
        <v>293</v>
      </c>
      <c r="G152" s="141" t="s">
        <v>9587</v>
      </c>
      <c r="H152" s="141" t="s">
        <v>9588</v>
      </c>
      <c r="I152" s="141" t="s">
        <v>9503</v>
      </c>
      <c r="J152" s="141" t="s">
        <v>9589</v>
      </c>
      <c r="K152" s="141">
        <v>390</v>
      </c>
      <c r="L152" s="141">
        <v>227</v>
      </c>
      <c r="M152" s="141">
        <v>95</v>
      </c>
      <c r="N152" s="10" t="s">
        <v>368</v>
      </c>
      <c r="O152" s="10"/>
    </row>
    <row r="153" customHeight="1" spans="1:15">
      <c r="A153" s="141">
        <v>54547</v>
      </c>
      <c r="B153" s="141" t="s">
        <v>9590</v>
      </c>
      <c r="C153" s="141" t="s">
        <v>8974</v>
      </c>
      <c r="D153" s="141" t="s">
        <v>8975</v>
      </c>
      <c r="E153" s="141" t="s">
        <v>292</v>
      </c>
      <c r="F153" s="141" t="s">
        <v>293</v>
      </c>
      <c r="G153" s="141" t="s">
        <v>9591</v>
      </c>
      <c r="H153" s="141" t="s">
        <v>9592</v>
      </c>
      <c r="I153" s="141" t="s">
        <v>9593</v>
      </c>
      <c r="J153" s="141" t="s">
        <v>9594</v>
      </c>
      <c r="K153" s="141">
        <v>390</v>
      </c>
      <c r="L153" s="141">
        <v>262</v>
      </c>
      <c r="M153" s="141">
        <v>96</v>
      </c>
      <c r="N153" s="10" t="s">
        <v>368</v>
      </c>
      <c r="O153" s="10"/>
    </row>
    <row r="154" customHeight="1" spans="1:15">
      <c r="A154" s="141">
        <v>50051</v>
      </c>
      <c r="B154" s="141" t="s">
        <v>9595</v>
      </c>
      <c r="C154" s="141" t="s">
        <v>8974</v>
      </c>
      <c r="D154" s="141" t="s">
        <v>8975</v>
      </c>
      <c r="E154" s="141" t="s">
        <v>292</v>
      </c>
      <c r="F154" s="141" t="s">
        <v>293</v>
      </c>
      <c r="G154" s="141" t="s">
        <v>9596</v>
      </c>
      <c r="H154" s="141" t="s">
        <v>9597</v>
      </c>
      <c r="I154" s="141" t="s">
        <v>9503</v>
      </c>
      <c r="J154" s="141" t="s">
        <v>9598</v>
      </c>
      <c r="K154" s="141">
        <v>380</v>
      </c>
      <c r="L154" s="141">
        <v>124</v>
      </c>
      <c r="M154" s="141">
        <v>97</v>
      </c>
      <c r="N154" s="10" t="s">
        <v>368</v>
      </c>
      <c r="O154" s="10"/>
    </row>
    <row r="155" customHeight="1" spans="1:15">
      <c r="A155" s="141">
        <v>51158</v>
      </c>
      <c r="B155" s="141" t="s">
        <v>9599</v>
      </c>
      <c r="C155" s="141" t="s">
        <v>8974</v>
      </c>
      <c r="D155" s="141" t="s">
        <v>8975</v>
      </c>
      <c r="E155" s="141" t="s">
        <v>292</v>
      </c>
      <c r="F155" s="141" t="s">
        <v>293</v>
      </c>
      <c r="G155" s="141" t="s">
        <v>9600</v>
      </c>
      <c r="H155" s="141" t="s">
        <v>9522</v>
      </c>
      <c r="I155" s="141" t="s">
        <v>9415</v>
      </c>
      <c r="J155" s="141" t="s">
        <v>9601</v>
      </c>
      <c r="K155" s="141">
        <v>380</v>
      </c>
      <c r="L155" s="141">
        <v>188</v>
      </c>
      <c r="M155" s="141">
        <v>98</v>
      </c>
      <c r="N155" s="10" t="s">
        <v>368</v>
      </c>
      <c r="O155" s="10"/>
    </row>
    <row r="156" customHeight="1" spans="1:15">
      <c r="A156" s="141">
        <v>50764</v>
      </c>
      <c r="B156" s="141" t="s">
        <v>9602</v>
      </c>
      <c r="C156" s="141" t="s">
        <v>8974</v>
      </c>
      <c r="D156" s="141" t="s">
        <v>8975</v>
      </c>
      <c r="E156" s="141" t="s">
        <v>292</v>
      </c>
      <c r="F156" s="141" t="s">
        <v>293</v>
      </c>
      <c r="G156" s="141" t="s">
        <v>9603</v>
      </c>
      <c r="H156" s="141" t="s">
        <v>9522</v>
      </c>
      <c r="I156" s="141" t="s">
        <v>9531</v>
      </c>
      <c r="J156" s="141" t="s">
        <v>9604</v>
      </c>
      <c r="K156" s="141">
        <v>380</v>
      </c>
      <c r="L156" s="141">
        <v>234</v>
      </c>
      <c r="M156" s="141">
        <v>99</v>
      </c>
      <c r="N156" s="10" t="s">
        <v>368</v>
      </c>
      <c r="O156" s="10"/>
    </row>
    <row r="157" customHeight="1" spans="1:15">
      <c r="A157" s="141">
        <v>58264</v>
      </c>
      <c r="B157" s="141" t="s">
        <v>9605</v>
      </c>
      <c r="C157" s="141" t="s">
        <v>8974</v>
      </c>
      <c r="D157" s="141" t="s">
        <v>8975</v>
      </c>
      <c r="E157" s="141" t="s">
        <v>292</v>
      </c>
      <c r="F157" s="141" t="s">
        <v>293</v>
      </c>
      <c r="G157" s="141" t="s">
        <v>9606</v>
      </c>
      <c r="H157" s="141" t="s">
        <v>9080</v>
      </c>
      <c r="I157" s="141" t="s">
        <v>9607</v>
      </c>
      <c r="J157" s="141" t="s">
        <v>9608</v>
      </c>
      <c r="K157" s="141">
        <v>380</v>
      </c>
      <c r="L157" s="141">
        <v>253</v>
      </c>
      <c r="M157" s="141">
        <v>100</v>
      </c>
      <c r="N157" s="10" t="s">
        <v>368</v>
      </c>
      <c r="O157" s="10"/>
    </row>
    <row r="158" customHeight="1" spans="1:15">
      <c r="A158" s="141">
        <v>58997</v>
      </c>
      <c r="B158" s="141" t="s">
        <v>9609</v>
      </c>
      <c r="C158" s="141" t="s">
        <v>8974</v>
      </c>
      <c r="D158" s="141" t="s">
        <v>8975</v>
      </c>
      <c r="E158" s="141" t="s">
        <v>292</v>
      </c>
      <c r="F158" s="141" t="s">
        <v>293</v>
      </c>
      <c r="G158" s="141" t="s">
        <v>9610</v>
      </c>
      <c r="H158" s="141" t="s">
        <v>9462</v>
      </c>
      <c r="I158" s="141" t="s">
        <v>9380</v>
      </c>
      <c r="J158" s="141" t="s">
        <v>9611</v>
      </c>
      <c r="K158" s="141">
        <v>380</v>
      </c>
      <c r="L158" s="141">
        <v>254</v>
      </c>
      <c r="M158" s="141">
        <v>101</v>
      </c>
      <c r="N158" s="10" t="s">
        <v>368</v>
      </c>
      <c r="O158" s="10"/>
    </row>
    <row r="159" customHeight="1" spans="1:15">
      <c r="A159" s="141">
        <v>50855</v>
      </c>
      <c r="B159" s="141" t="s">
        <v>9612</v>
      </c>
      <c r="C159" s="141" t="s">
        <v>8974</v>
      </c>
      <c r="D159" s="141" t="s">
        <v>8975</v>
      </c>
      <c r="E159" s="141" t="s">
        <v>292</v>
      </c>
      <c r="F159" s="141" t="s">
        <v>293</v>
      </c>
      <c r="G159" s="141" t="s">
        <v>9613</v>
      </c>
      <c r="H159" s="141" t="s">
        <v>9614</v>
      </c>
      <c r="I159" s="141" t="s">
        <v>9531</v>
      </c>
      <c r="J159" s="141" t="s">
        <v>9615</v>
      </c>
      <c r="K159" s="141">
        <v>380</v>
      </c>
      <c r="L159" s="141">
        <v>282</v>
      </c>
      <c r="M159" s="141">
        <v>102</v>
      </c>
      <c r="N159" s="10" t="s">
        <v>368</v>
      </c>
      <c r="O159" s="10"/>
    </row>
    <row r="160" customHeight="1" spans="1:15">
      <c r="A160" s="168">
        <v>59069</v>
      </c>
      <c r="B160" s="168" t="s">
        <v>9616</v>
      </c>
      <c r="C160" s="168" t="s">
        <v>8974</v>
      </c>
      <c r="D160" s="168" t="s">
        <v>8975</v>
      </c>
      <c r="E160" s="168" t="s">
        <v>292</v>
      </c>
      <c r="F160" s="141" t="s">
        <v>293</v>
      </c>
      <c r="G160" s="168" t="s">
        <v>9617</v>
      </c>
      <c r="H160" s="168" t="s">
        <v>9282</v>
      </c>
      <c r="I160" s="168" t="s">
        <v>9283</v>
      </c>
      <c r="J160" s="168" t="s">
        <v>9618</v>
      </c>
      <c r="K160" s="168">
        <v>370</v>
      </c>
      <c r="L160" s="168">
        <v>157</v>
      </c>
      <c r="M160" s="141">
        <v>103</v>
      </c>
      <c r="N160" s="10" t="s">
        <v>368</v>
      </c>
      <c r="O160" s="10"/>
    </row>
    <row r="161" customHeight="1" spans="1:15">
      <c r="A161" s="141">
        <v>51188</v>
      </c>
      <c r="B161" s="141" t="s">
        <v>9619</v>
      </c>
      <c r="C161" s="141" t="s">
        <v>8974</v>
      </c>
      <c r="D161" s="141" t="s">
        <v>8975</v>
      </c>
      <c r="E161" s="141" t="s">
        <v>292</v>
      </c>
      <c r="F161" s="141" t="s">
        <v>293</v>
      </c>
      <c r="G161" s="141" t="s">
        <v>9620</v>
      </c>
      <c r="H161" s="141" t="s">
        <v>9522</v>
      </c>
      <c r="I161" s="141" t="s">
        <v>9415</v>
      </c>
      <c r="J161" s="141" t="s">
        <v>9621</v>
      </c>
      <c r="K161" s="141">
        <v>370</v>
      </c>
      <c r="L161" s="141">
        <v>244</v>
      </c>
      <c r="M161" s="141">
        <v>104</v>
      </c>
      <c r="N161" s="10" t="s">
        <v>368</v>
      </c>
      <c r="O161" s="10"/>
    </row>
    <row r="162" customHeight="1" spans="1:15">
      <c r="A162" s="141">
        <v>59002</v>
      </c>
      <c r="B162" s="141" t="s">
        <v>9622</v>
      </c>
      <c r="C162" s="141" t="s">
        <v>8974</v>
      </c>
      <c r="D162" s="141" t="s">
        <v>8975</v>
      </c>
      <c r="E162" s="141" t="s">
        <v>292</v>
      </c>
      <c r="F162" s="141" t="s">
        <v>293</v>
      </c>
      <c r="G162" s="141" t="s">
        <v>9623</v>
      </c>
      <c r="H162" s="141" t="s">
        <v>9624</v>
      </c>
      <c r="I162" s="141" t="s">
        <v>9380</v>
      </c>
      <c r="J162" s="141" t="s">
        <v>9625</v>
      </c>
      <c r="K162" s="141">
        <v>370</v>
      </c>
      <c r="L162" s="141">
        <v>254</v>
      </c>
      <c r="M162" s="141">
        <v>105</v>
      </c>
      <c r="N162" s="10" t="s">
        <v>368</v>
      </c>
      <c r="O162" s="10"/>
    </row>
    <row r="163" customHeight="1" spans="1:15">
      <c r="A163" s="141">
        <v>50786</v>
      </c>
      <c r="B163" s="141" t="s">
        <v>9626</v>
      </c>
      <c r="C163" s="141" t="s">
        <v>8974</v>
      </c>
      <c r="D163" s="141" t="s">
        <v>8975</v>
      </c>
      <c r="E163" s="141" t="s">
        <v>292</v>
      </c>
      <c r="F163" s="141" t="s">
        <v>293</v>
      </c>
      <c r="G163" s="141" t="s">
        <v>9627</v>
      </c>
      <c r="H163" s="141" t="s">
        <v>9628</v>
      </c>
      <c r="I163" s="141" t="s">
        <v>9531</v>
      </c>
      <c r="J163" s="141" t="s">
        <v>9629</v>
      </c>
      <c r="K163" s="141">
        <v>360</v>
      </c>
      <c r="L163" s="141">
        <v>162</v>
      </c>
      <c r="M163" s="141">
        <v>106</v>
      </c>
      <c r="N163" s="10" t="s">
        <v>368</v>
      </c>
      <c r="O163" s="10"/>
    </row>
    <row r="164" customHeight="1" spans="1:15">
      <c r="A164" s="141">
        <v>60565</v>
      </c>
      <c r="B164" s="141" t="s">
        <v>9630</v>
      </c>
      <c r="C164" s="141" t="s">
        <v>8974</v>
      </c>
      <c r="D164" s="141" t="s">
        <v>8975</v>
      </c>
      <c r="E164" s="141" t="s">
        <v>292</v>
      </c>
      <c r="F164" s="141" t="s">
        <v>293</v>
      </c>
      <c r="G164" s="141" t="s">
        <v>9631</v>
      </c>
      <c r="H164" s="141" t="s">
        <v>9236</v>
      </c>
      <c r="I164" s="141" t="s">
        <v>9538</v>
      </c>
      <c r="J164" s="141" t="s">
        <v>9632</v>
      </c>
      <c r="K164" s="141">
        <v>340</v>
      </c>
      <c r="L164" s="141">
        <v>285</v>
      </c>
      <c r="M164" s="141">
        <v>107</v>
      </c>
      <c r="N164" s="10" t="s">
        <v>368</v>
      </c>
      <c r="O164" s="10"/>
    </row>
    <row r="165" customHeight="1" spans="1:15">
      <c r="A165" s="141">
        <v>58724</v>
      </c>
      <c r="B165" s="141" t="s">
        <v>9633</v>
      </c>
      <c r="C165" s="141" t="s">
        <v>8974</v>
      </c>
      <c r="D165" s="141" t="s">
        <v>8975</v>
      </c>
      <c r="E165" s="141" t="s">
        <v>292</v>
      </c>
      <c r="F165" s="141" t="s">
        <v>293</v>
      </c>
      <c r="G165" s="141" t="s">
        <v>9634</v>
      </c>
      <c r="H165" s="141" t="s">
        <v>9635</v>
      </c>
      <c r="I165" s="141" t="s">
        <v>9380</v>
      </c>
      <c r="J165" s="141" t="s">
        <v>9636</v>
      </c>
      <c r="K165" s="141">
        <v>330</v>
      </c>
      <c r="L165" s="141">
        <v>300</v>
      </c>
      <c r="M165" s="141">
        <v>108</v>
      </c>
      <c r="N165" s="10" t="s">
        <v>368</v>
      </c>
      <c r="O165" s="10"/>
    </row>
    <row r="166" customHeight="1" spans="1:15">
      <c r="A166" s="141">
        <v>50044</v>
      </c>
      <c r="B166" s="141" t="s">
        <v>9637</v>
      </c>
      <c r="C166" s="141" t="s">
        <v>8974</v>
      </c>
      <c r="D166" s="141" t="s">
        <v>8975</v>
      </c>
      <c r="E166" s="141" t="s">
        <v>292</v>
      </c>
      <c r="F166" s="141" t="s">
        <v>293</v>
      </c>
      <c r="G166" s="141" t="s">
        <v>9638</v>
      </c>
      <c r="H166" s="141" t="s">
        <v>9639</v>
      </c>
      <c r="I166" s="141" t="s">
        <v>9503</v>
      </c>
      <c r="J166" s="141" t="s">
        <v>9640</v>
      </c>
      <c r="K166" s="141">
        <v>280</v>
      </c>
      <c r="L166" s="141">
        <v>184</v>
      </c>
      <c r="M166" s="141">
        <v>109</v>
      </c>
      <c r="N166" s="10" t="s">
        <v>368</v>
      </c>
      <c r="O166" s="10"/>
    </row>
    <row r="167" customHeight="1" spans="1:15">
      <c r="A167" s="141">
        <v>51030</v>
      </c>
      <c r="B167" s="141" t="s">
        <v>9641</v>
      </c>
      <c r="C167" s="141" t="s">
        <v>8974</v>
      </c>
      <c r="D167" s="141" t="s">
        <v>8975</v>
      </c>
      <c r="E167" s="141" t="s">
        <v>292</v>
      </c>
      <c r="F167" s="141" t="s">
        <v>293</v>
      </c>
      <c r="G167" s="141" t="s">
        <v>9642</v>
      </c>
      <c r="H167" s="141" t="s">
        <v>9643</v>
      </c>
      <c r="I167" s="141" t="s">
        <v>9473</v>
      </c>
      <c r="J167" s="141" t="s">
        <v>9644</v>
      </c>
      <c r="K167" s="141">
        <v>270</v>
      </c>
      <c r="L167" s="141">
        <v>73</v>
      </c>
      <c r="M167" s="141">
        <v>110</v>
      </c>
      <c r="N167" s="10" t="s">
        <v>368</v>
      </c>
      <c r="O167" s="10"/>
    </row>
    <row r="168" customHeight="1" spans="1:15">
      <c r="A168" s="141">
        <v>50843</v>
      </c>
      <c r="B168" s="141" t="s">
        <v>9645</v>
      </c>
      <c r="C168" s="141" t="s">
        <v>8974</v>
      </c>
      <c r="D168" s="141" t="s">
        <v>8975</v>
      </c>
      <c r="E168" s="141" t="s">
        <v>292</v>
      </c>
      <c r="F168" s="141" t="s">
        <v>293</v>
      </c>
      <c r="G168" s="141" t="s">
        <v>9646</v>
      </c>
      <c r="H168" s="141" t="s">
        <v>9647</v>
      </c>
      <c r="I168" s="141" t="s">
        <v>9531</v>
      </c>
      <c r="J168" s="141" t="s">
        <v>9648</v>
      </c>
      <c r="K168" s="141">
        <v>260</v>
      </c>
      <c r="L168" s="141">
        <v>249</v>
      </c>
      <c r="M168" s="141">
        <v>111</v>
      </c>
      <c r="N168" s="10" t="s">
        <v>368</v>
      </c>
      <c r="O168" s="10"/>
    </row>
    <row r="169" customHeight="1" spans="1:15">
      <c r="A169" s="141">
        <v>50688</v>
      </c>
      <c r="B169" s="141" t="s">
        <v>9649</v>
      </c>
      <c r="C169" s="141" t="s">
        <v>8974</v>
      </c>
      <c r="D169" s="141" t="s">
        <v>8975</v>
      </c>
      <c r="E169" s="141" t="s">
        <v>292</v>
      </c>
      <c r="F169" s="141" t="s">
        <v>293</v>
      </c>
      <c r="G169" s="141" t="s">
        <v>9650</v>
      </c>
      <c r="H169" s="141" t="s">
        <v>9651</v>
      </c>
      <c r="I169" s="141" t="s">
        <v>9652</v>
      </c>
      <c r="J169" s="141" t="s">
        <v>9653</v>
      </c>
      <c r="K169" s="141">
        <v>220</v>
      </c>
      <c r="L169" s="141">
        <v>196</v>
      </c>
      <c r="M169" s="141">
        <v>112</v>
      </c>
      <c r="N169" s="10" t="s">
        <v>368</v>
      </c>
      <c r="O169" s="10"/>
    </row>
    <row r="170" customHeight="1" spans="1:15">
      <c r="A170" s="141">
        <v>51015</v>
      </c>
      <c r="B170" s="141" t="s">
        <v>9654</v>
      </c>
      <c r="C170" s="141" t="s">
        <v>8974</v>
      </c>
      <c r="D170" s="141" t="s">
        <v>8975</v>
      </c>
      <c r="E170" s="141" t="s">
        <v>292</v>
      </c>
      <c r="F170" s="141" t="s">
        <v>293</v>
      </c>
      <c r="G170" s="141" t="s">
        <v>9655</v>
      </c>
      <c r="H170" s="141" t="s">
        <v>9477</v>
      </c>
      <c r="I170" s="141" t="s">
        <v>9435</v>
      </c>
      <c r="J170" s="141" t="s">
        <v>9656</v>
      </c>
      <c r="K170" s="141">
        <v>220</v>
      </c>
      <c r="L170" s="141">
        <v>225</v>
      </c>
      <c r="M170" s="141">
        <v>113</v>
      </c>
      <c r="N170" s="10" t="s">
        <v>368</v>
      </c>
      <c r="O170" s="10"/>
    </row>
    <row r="171" customHeight="1" spans="1:15">
      <c r="A171" s="141">
        <v>50978</v>
      </c>
      <c r="B171" s="141" t="s">
        <v>9657</v>
      </c>
      <c r="C171" s="141" t="s">
        <v>8974</v>
      </c>
      <c r="D171" s="141" t="s">
        <v>8975</v>
      </c>
      <c r="E171" s="141" t="s">
        <v>292</v>
      </c>
      <c r="F171" s="141" t="s">
        <v>293</v>
      </c>
      <c r="G171" s="141" t="s">
        <v>9658</v>
      </c>
      <c r="H171" s="141" t="s">
        <v>9659</v>
      </c>
      <c r="I171" s="141" t="s">
        <v>9415</v>
      </c>
      <c r="J171" s="141" t="s">
        <v>9660</v>
      </c>
      <c r="K171" s="141">
        <v>210</v>
      </c>
      <c r="L171" s="141">
        <v>181</v>
      </c>
      <c r="M171" s="141">
        <v>114</v>
      </c>
      <c r="N171" s="10" t="s">
        <v>368</v>
      </c>
      <c r="O171" s="10"/>
    </row>
    <row r="172" customHeight="1" spans="1:15">
      <c r="A172" s="141">
        <v>58608</v>
      </c>
      <c r="B172" s="141" t="s">
        <v>9661</v>
      </c>
      <c r="C172" s="141" t="s">
        <v>8974</v>
      </c>
      <c r="D172" s="141" t="s">
        <v>8975</v>
      </c>
      <c r="E172" s="141" t="s">
        <v>292</v>
      </c>
      <c r="F172" s="141" t="s">
        <v>293</v>
      </c>
      <c r="G172" s="141" t="s">
        <v>9662</v>
      </c>
      <c r="H172" s="141" t="s">
        <v>9663</v>
      </c>
      <c r="I172" s="141" t="s">
        <v>9380</v>
      </c>
      <c r="J172" s="141" t="s">
        <v>9664</v>
      </c>
      <c r="K172" s="141">
        <v>170</v>
      </c>
      <c r="L172" s="141">
        <v>244</v>
      </c>
      <c r="M172" s="141">
        <v>115</v>
      </c>
      <c r="N172" s="10" t="s">
        <v>368</v>
      </c>
      <c r="O172" s="10"/>
    </row>
    <row r="173" customHeight="1" spans="1:15">
      <c r="A173" s="141">
        <v>58594</v>
      </c>
      <c r="B173" s="141" t="s">
        <v>9665</v>
      </c>
      <c r="C173" s="141" t="s">
        <v>8974</v>
      </c>
      <c r="D173" s="141" t="s">
        <v>8975</v>
      </c>
      <c r="E173" s="141" t="s">
        <v>292</v>
      </c>
      <c r="F173" s="141" t="s">
        <v>293</v>
      </c>
      <c r="G173" s="141" t="s">
        <v>9666</v>
      </c>
      <c r="H173" s="141" t="s">
        <v>9667</v>
      </c>
      <c r="I173" s="141" t="s">
        <v>9380</v>
      </c>
      <c r="J173" s="141" t="s">
        <v>9668</v>
      </c>
      <c r="K173" s="141">
        <v>160</v>
      </c>
      <c r="L173" s="141">
        <v>300</v>
      </c>
      <c r="M173" s="141">
        <v>116</v>
      </c>
      <c r="N173" s="10" t="s">
        <v>368</v>
      </c>
      <c r="O173" s="10"/>
    </row>
    <row r="174" customHeight="1" spans="1:15">
      <c r="A174" s="141" t="s">
        <v>9669</v>
      </c>
      <c r="B174" s="6"/>
      <c r="C174" s="6"/>
      <c r="D174" s="6"/>
      <c r="E174" s="6"/>
      <c r="F174" s="6"/>
      <c r="G174" s="6"/>
      <c r="H174" s="6"/>
      <c r="I174" s="6"/>
      <c r="J174" s="6"/>
      <c r="K174" s="6"/>
      <c r="L174" s="6"/>
      <c r="M174" s="6"/>
      <c r="N174" s="10"/>
      <c r="O174" s="10"/>
    </row>
    <row r="175" customHeight="1" spans="1:15">
      <c r="A175" s="141">
        <v>57691</v>
      </c>
      <c r="B175" s="141" t="s">
        <v>9670</v>
      </c>
      <c r="C175" s="141" t="s">
        <v>8974</v>
      </c>
      <c r="D175" s="141" t="s">
        <v>8975</v>
      </c>
      <c r="E175" s="141" t="s">
        <v>292</v>
      </c>
      <c r="F175" s="141" t="s">
        <v>2067</v>
      </c>
      <c r="G175" s="141" t="s">
        <v>9671</v>
      </c>
      <c r="H175" s="141" t="s">
        <v>9672</v>
      </c>
      <c r="I175" s="141" t="s">
        <v>9673</v>
      </c>
      <c r="J175" s="141" t="s">
        <v>9674</v>
      </c>
      <c r="K175" s="141">
        <v>980</v>
      </c>
      <c r="L175" s="141">
        <v>247</v>
      </c>
      <c r="M175" s="141">
        <v>1</v>
      </c>
      <c r="N175" s="9" t="s">
        <v>298</v>
      </c>
      <c r="O175" s="10" t="s">
        <v>299</v>
      </c>
    </row>
    <row r="176" customHeight="1" spans="1:15">
      <c r="A176" s="141">
        <v>54783</v>
      </c>
      <c r="B176" s="141" t="s">
        <v>9675</v>
      </c>
      <c r="C176" s="141" t="s">
        <v>8974</v>
      </c>
      <c r="D176" s="141" t="s">
        <v>8975</v>
      </c>
      <c r="E176" s="141" t="s">
        <v>292</v>
      </c>
      <c r="F176" s="141" t="s">
        <v>2067</v>
      </c>
      <c r="G176" s="141" t="s">
        <v>9676</v>
      </c>
      <c r="H176" s="141" t="s">
        <v>9677</v>
      </c>
      <c r="I176" s="141" t="s">
        <v>9678</v>
      </c>
      <c r="J176" s="141" t="s">
        <v>9679</v>
      </c>
      <c r="K176" s="141">
        <v>960</v>
      </c>
      <c r="L176" s="141">
        <v>247</v>
      </c>
      <c r="M176" s="141">
        <v>2</v>
      </c>
      <c r="N176" s="9" t="s">
        <v>311</v>
      </c>
      <c r="O176" s="10" t="s">
        <v>299</v>
      </c>
    </row>
    <row r="177" customHeight="1" spans="1:15">
      <c r="A177" s="141">
        <v>62072</v>
      </c>
      <c r="B177" s="141" t="s">
        <v>9680</v>
      </c>
      <c r="C177" s="141" t="s">
        <v>8974</v>
      </c>
      <c r="D177" s="141" t="s">
        <v>8975</v>
      </c>
      <c r="E177" s="141" t="s">
        <v>292</v>
      </c>
      <c r="F177" s="141" t="s">
        <v>2067</v>
      </c>
      <c r="G177" s="141" t="s">
        <v>9681</v>
      </c>
      <c r="H177" s="141" t="s">
        <v>9682</v>
      </c>
      <c r="I177" s="141" t="s">
        <v>9683</v>
      </c>
      <c r="J177" s="141" t="s">
        <v>9684</v>
      </c>
      <c r="K177" s="141">
        <v>900</v>
      </c>
      <c r="L177" s="141">
        <v>119</v>
      </c>
      <c r="M177" s="141">
        <v>3</v>
      </c>
      <c r="N177" s="9" t="s">
        <v>322</v>
      </c>
      <c r="O177" s="10" t="s">
        <v>299</v>
      </c>
    </row>
    <row r="178" customHeight="1" spans="1:15">
      <c r="A178" s="141">
        <v>57448</v>
      </c>
      <c r="B178" s="141" t="s">
        <v>9685</v>
      </c>
      <c r="C178" s="141" t="s">
        <v>8974</v>
      </c>
      <c r="D178" s="141" t="s">
        <v>8975</v>
      </c>
      <c r="E178" s="141" t="s">
        <v>292</v>
      </c>
      <c r="F178" s="141" t="s">
        <v>2067</v>
      </c>
      <c r="G178" s="141" t="s">
        <v>9686</v>
      </c>
      <c r="H178" s="141" t="s">
        <v>9687</v>
      </c>
      <c r="I178" s="141" t="s">
        <v>9688</v>
      </c>
      <c r="J178" s="141" t="s">
        <v>9689</v>
      </c>
      <c r="K178" s="141">
        <v>900</v>
      </c>
      <c r="L178" s="141">
        <v>125</v>
      </c>
      <c r="M178" s="141">
        <v>4</v>
      </c>
      <c r="N178" s="10" t="s">
        <v>642</v>
      </c>
      <c r="O178" s="10" t="s">
        <v>299</v>
      </c>
    </row>
    <row r="179" customHeight="1" spans="1:15">
      <c r="A179" s="141">
        <v>61536</v>
      </c>
      <c r="B179" s="141" t="s">
        <v>9690</v>
      </c>
      <c r="C179" s="141" t="s">
        <v>8974</v>
      </c>
      <c r="D179" s="141" t="s">
        <v>8975</v>
      </c>
      <c r="E179" s="141" t="s">
        <v>292</v>
      </c>
      <c r="F179" s="141" t="s">
        <v>2067</v>
      </c>
      <c r="G179" s="141" t="s">
        <v>9691</v>
      </c>
      <c r="H179" s="141" t="s">
        <v>3463</v>
      </c>
      <c r="I179" s="141" t="s">
        <v>3464</v>
      </c>
      <c r="J179" s="141" t="s">
        <v>9692</v>
      </c>
      <c r="K179" s="141">
        <v>900</v>
      </c>
      <c r="L179" s="141">
        <v>142</v>
      </c>
      <c r="M179" s="141">
        <v>5</v>
      </c>
      <c r="N179" s="10" t="s">
        <v>642</v>
      </c>
      <c r="O179" s="10" t="s">
        <v>299</v>
      </c>
    </row>
    <row r="180" customHeight="1" spans="1:15">
      <c r="A180" s="141">
        <v>51790</v>
      </c>
      <c r="B180" s="141" t="s">
        <v>9693</v>
      </c>
      <c r="C180" s="141" t="s">
        <v>8974</v>
      </c>
      <c r="D180" s="141" t="s">
        <v>8975</v>
      </c>
      <c r="E180" s="141" t="s">
        <v>292</v>
      </c>
      <c r="F180" s="141" t="s">
        <v>2067</v>
      </c>
      <c r="G180" s="141" t="s">
        <v>9694</v>
      </c>
      <c r="H180" s="141" t="s">
        <v>9695</v>
      </c>
      <c r="I180" s="141" t="s">
        <v>9696</v>
      </c>
      <c r="J180" s="141" t="s">
        <v>9697</v>
      </c>
      <c r="K180" s="141">
        <v>900</v>
      </c>
      <c r="L180" s="141">
        <v>149</v>
      </c>
      <c r="M180" s="141">
        <v>6</v>
      </c>
      <c r="N180" s="10" t="s">
        <v>642</v>
      </c>
      <c r="O180" s="10" t="s">
        <v>299</v>
      </c>
    </row>
    <row r="181" customHeight="1" spans="1:15">
      <c r="A181" s="141">
        <v>49692</v>
      </c>
      <c r="B181" s="141" t="s">
        <v>9698</v>
      </c>
      <c r="C181" s="141" t="s">
        <v>8974</v>
      </c>
      <c r="D181" s="141" t="s">
        <v>8975</v>
      </c>
      <c r="E181" s="141" t="s">
        <v>292</v>
      </c>
      <c r="F181" s="141" t="s">
        <v>2067</v>
      </c>
      <c r="G181" s="141" t="s">
        <v>9699</v>
      </c>
      <c r="H181" s="141" t="s">
        <v>9700</v>
      </c>
      <c r="I181" s="141" t="s">
        <v>9701</v>
      </c>
      <c r="J181" s="141" t="s">
        <v>9702</v>
      </c>
      <c r="K181" s="141">
        <v>900</v>
      </c>
      <c r="L181" s="141">
        <v>165</v>
      </c>
      <c r="M181" s="141">
        <v>7</v>
      </c>
      <c r="N181" s="10" t="s">
        <v>642</v>
      </c>
      <c r="O181" s="10" t="s">
        <v>299</v>
      </c>
    </row>
    <row r="182" customHeight="1" spans="1:15">
      <c r="A182" s="141">
        <v>60630</v>
      </c>
      <c r="B182" s="141" t="s">
        <v>9703</v>
      </c>
      <c r="C182" s="141" t="s">
        <v>8974</v>
      </c>
      <c r="D182" s="141" t="s">
        <v>8975</v>
      </c>
      <c r="E182" s="141" t="s">
        <v>292</v>
      </c>
      <c r="F182" s="141" t="s">
        <v>2067</v>
      </c>
      <c r="G182" s="141" t="s">
        <v>9704</v>
      </c>
      <c r="H182" s="141" t="s">
        <v>9705</v>
      </c>
      <c r="I182" s="141" t="s">
        <v>9706</v>
      </c>
      <c r="J182" s="141" t="s">
        <v>9707</v>
      </c>
      <c r="K182" s="141">
        <v>890</v>
      </c>
      <c r="L182" s="141">
        <v>136</v>
      </c>
      <c r="M182" s="141">
        <v>8</v>
      </c>
      <c r="N182" s="10" t="s">
        <v>642</v>
      </c>
      <c r="O182" s="10" t="s">
        <v>299</v>
      </c>
    </row>
    <row r="183" customHeight="1" spans="1:15">
      <c r="A183" s="141">
        <v>58143</v>
      </c>
      <c r="B183" s="141" t="s">
        <v>9708</v>
      </c>
      <c r="C183" s="141" t="s">
        <v>8974</v>
      </c>
      <c r="D183" s="141" t="s">
        <v>8975</v>
      </c>
      <c r="E183" s="141" t="s">
        <v>292</v>
      </c>
      <c r="F183" s="141" t="s">
        <v>2067</v>
      </c>
      <c r="G183" s="141" t="s">
        <v>9709</v>
      </c>
      <c r="H183" s="141" t="s">
        <v>9710</v>
      </c>
      <c r="I183" s="141" t="s">
        <v>9711</v>
      </c>
      <c r="J183" s="141" t="s">
        <v>9712</v>
      </c>
      <c r="K183" s="141">
        <v>880</v>
      </c>
      <c r="L183" s="141">
        <v>191</v>
      </c>
      <c r="M183" s="141">
        <v>9</v>
      </c>
      <c r="N183" s="10" t="s">
        <v>642</v>
      </c>
      <c r="O183" s="10" t="s">
        <v>299</v>
      </c>
    </row>
    <row r="184" customHeight="1" spans="1:15">
      <c r="A184" s="141">
        <v>55171</v>
      </c>
      <c r="B184" s="141" t="s">
        <v>9713</v>
      </c>
      <c r="C184" s="141" t="s">
        <v>8974</v>
      </c>
      <c r="D184" s="141" t="s">
        <v>8975</v>
      </c>
      <c r="E184" s="141" t="s">
        <v>292</v>
      </c>
      <c r="F184" s="141" t="s">
        <v>2067</v>
      </c>
      <c r="G184" s="141" t="s">
        <v>9714</v>
      </c>
      <c r="H184" s="141" t="s">
        <v>9715</v>
      </c>
      <c r="I184" s="141" t="s">
        <v>9716</v>
      </c>
      <c r="J184" s="141" t="s">
        <v>9717</v>
      </c>
      <c r="K184" s="141">
        <v>860</v>
      </c>
      <c r="L184" s="141">
        <v>205</v>
      </c>
      <c r="M184" s="141">
        <v>10</v>
      </c>
      <c r="N184" s="10" t="s">
        <v>642</v>
      </c>
      <c r="O184" s="10" t="s">
        <v>299</v>
      </c>
    </row>
    <row r="185" customHeight="1" spans="1:15">
      <c r="A185" s="141">
        <v>55846</v>
      </c>
      <c r="B185" s="141" t="s">
        <v>9718</v>
      </c>
      <c r="C185" s="141" t="s">
        <v>8974</v>
      </c>
      <c r="D185" s="141" t="s">
        <v>8975</v>
      </c>
      <c r="E185" s="141" t="s">
        <v>292</v>
      </c>
      <c r="F185" s="141" t="s">
        <v>2067</v>
      </c>
      <c r="G185" s="141" t="s">
        <v>9719</v>
      </c>
      <c r="H185" s="141" t="s">
        <v>9720</v>
      </c>
      <c r="I185" s="141" t="s">
        <v>9721</v>
      </c>
      <c r="J185" s="141" t="s">
        <v>9722</v>
      </c>
      <c r="K185" s="141">
        <v>820</v>
      </c>
      <c r="L185" s="141">
        <v>229</v>
      </c>
      <c r="M185" s="141">
        <v>11</v>
      </c>
      <c r="N185" s="10" t="s">
        <v>642</v>
      </c>
      <c r="O185" s="10" t="s">
        <v>299</v>
      </c>
    </row>
    <row r="186" customHeight="1" spans="1:15">
      <c r="A186" s="141">
        <v>57068</v>
      </c>
      <c r="B186" s="141" t="s">
        <v>9723</v>
      </c>
      <c r="C186" s="141" t="s">
        <v>8974</v>
      </c>
      <c r="D186" s="141" t="s">
        <v>8975</v>
      </c>
      <c r="E186" s="141" t="s">
        <v>292</v>
      </c>
      <c r="F186" s="141" t="s">
        <v>2067</v>
      </c>
      <c r="G186" s="141" t="s">
        <v>9724</v>
      </c>
      <c r="H186" s="141" t="s">
        <v>9725</v>
      </c>
      <c r="I186" s="141" t="s">
        <v>9726</v>
      </c>
      <c r="J186" s="141" t="s">
        <v>9727</v>
      </c>
      <c r="K186" s="141">
        <v>810</v>
      </c>
      <c r="L186" s="141">
        <v>219</v>
      </c>
      <c r="M186" s="141">
        <v>12</v>
      </c>
      <c r="N186" s="10" t="s">
        <v>642</v>
      </c>
      <c r="O186" s="10" t="s">
        <v>299</v>
      </c>
    </row>
    <row r="187" customHeight="1" spans="1:15">
      <c r="A187" s="141">
        <v>60397</v>
      </c>
      <c r="B187" s="141" t="s">
        <v>9728</v>
      </c>
      <c r="C187" s="141" t="s">
        <v>8974</v>
      </c>
      <c r="D187" s="141" t="s">
        <v>8975</v>
      </c>
      <c r="E187" s="141" t="s">
        <v>292</v>
      </c>
      <c r="F187" s="141" t="s">
        <v>2067</v>
      </c>
      <c r="G187" s="141" t="s">
        <v>9729</v>
      </c>
      <c r="H187" s="141" t="s">
        <v>8992</v>
      </c>
      <c r="I187" s="141" t="s">
        <v>9730</v>
      </c>
      <c r="J187" s="141" t="s">
        <v>9731</v>
      </c>
      <c r="K187" s="141">
        <v>800</v>
      </c>
      <c r="L187" s="141">
        <v>71</v>
      </c>
      <c r="M187" s="141">
        <v>13</v>
      </c>
      <c r="N187" s="10" t="s">
        <v>642</v>
      </c>
      <c r="O187" s="10" t="s">
        <v>299</v>
      </c>
    </row>
    <row r="188" customHeight="1" spans="1:15">
      <c r="A188" s="141">
        <v>60437</v>
      </c>
      <c r="B188" s="141" t="s">
        <v>9732</v>
      </c>
      <c r="C188" s="141" t="s">
        <v>8974</v>
      </c>
      <c r="D188" s="141" t="s">
        <v>8975</v>
      </c>
      <c r="E188" s="141" t="s">
        <v>292</v>
      </c>
      <c r="F188" s="141" t="s">
        <v>2067</v>
      </c>
      <c r="G188" s="141" t="s">
        <v>9733</v>
      </c>
      <c r="H188" s="141" t="s">
        <v>8992</v>
      </c>
      <c r="I188" s="141" t="s">
        <v>9730</v>
      </c>
      <c r="J188" s="141" t="s">
        <v>9734</v>
      </c>
      <c r="K188" s="141">
        <v>800</v>
      </c>
      <c r="L188" s="141">
        <v>71</v>
      </c>
      <c r="M188" s="141">
        <v>13</v>
      </c>
      <c r="N188" s="10" t="s">
        <v>642</v>
      </c>
      <c r="O188" s="10" t="s">
        <v>299</v>
      </c>
    </row>
    <row r="189" customHeight="1" spans="1:15">
      <c r="A189" s="141">
        <v>56628</v>
      </c>
      <c r="B189" s="141" t="s">
        <v>9735</v>
      </c>
      <c r="C189" s="141" t="s">
        <v>8974</v>
      </c>
      <c r="D189" s="141" t="s">
        <v>8975</v>
      </c>
      <c r="E189" s="141" t="s">
        <v>292</v>
      </c>
      <c r="F189" s="141" t="s">
        <v>2067</v>
      </c>
      <c r="G189" s="141" t="s">
        <v>9736</v>
      </c>
      <c r="H189" s="141" t="s">
        <v>8992</v>
      </c>
      <c r="I189" s="141" t="s">
        <v>9730</v>
      </c>
      <c r="J189" s="141" t="s">
        <v>9737</v>
      </c>
      <c r="K189" s="141">
        <v>800</v>
      </c>
      <c r="L189" s="141">
        <v>72</v>
      </c>
      <c r="M189" s="141">
        <v>15</v>
      </c>
      <c r="N189" s="10" t="s">
        <v>642</v>
      </c>
      <c r="O189" s="10" t="s">
        <v>299</v>
      </c>
    </row>
    <row r="190" customHeight="1" spans="1:15">
      <c r="A190" s="141">
        <v>60522</v>
      </c>
      <c r="B190" s="141" t="s">
        <v>9738</v>
      </c>
      <c r="C190" s="141" t="s">
        <v>8974</v>
      </c>
      <c r="D190" s="141" t="s">
        <v>8975</v>
      </c>
      <c r="E190" s="141" t="s">
        <v>292</v>
      </c>
      <c r="F190" s="141" t="s">
        <v>2067</v>
      </c>
      <c r="G190" s="141" t="s">
        <v>9739</v>
      </c>
      <c r="H190" s="141" t="s">
        <v>8992</v>
      </c>
      <c r="I190" s="141" t="s">
        <v>9730</v>
      </c>
      <c r="J190" s="141" t="s">
        <v>9740</v>
      </c>
      <c r="K190" s="141">
        <v>800</v>
      </c>
      <c r="L190" s="141">
        <v>76</v>
      </c>
      <c r="M190" s="141">
        <v>16</v>
      </c>
      <c r="N190" s="10" t="s">
        <v>642</v>
      </c>
      <c r="O190" s="10" t="s">
        <v>299</v>
      </c>
    </row>
    <row r="191" customHeight="1" spans="1:15">
      <c r="A191" s="141">
        <v>57114</v>
      </c>
      <c r="B191" s="141" t="s">
        <v>9741</v>
      </c>
      <c r="C191" s="141" t="s">
        <v>8974</v>
      </c>
      <c r="D191" s="141" t="s">
        <v>8975</v>
      </c>
      <c r="E191" s="141" t="s">
        <v>292</v>
      </c>
      <c r="F191" s="141" t="s">
        <v>2067</v>
      </c>
      <c r="G191" s="141" t="s">
        <v>9742</v>
      </c>
      <c r="H191" s="141" t="s">
        <v>9743</v>
      </c>
      <c r="I191" s="141" t="s">
        <v>9744</v>
      </c>
      <c r="J191" s="141" t="s">
        <v>9745</v>
      </c>
      <c r="K191" s="141">
        <v>800</v>
      </c>
      <c r="L191" s="141">
        <v>79</v>
      </c>
      <c r="M191" s="141">
        <v>17</v>
      </c>
      <c r="N191" s="10" t="s">
        <v>642</v>
      </c>
      <c r="O191" s="10" t="s">
        <v>299</v>
      </c>
    </row>
    <row r="192" customHeight="1" spans="1:15">
      <c r="A192" s="141">
        <v>56621</v>
      </c>
      <c r="B192" s="141" t="s">
        <v>9746</v>
      </c>
      <c r="C192" s="141" t="s">
        <v>8974</v>
      </c>
      <c r="D192" s="141" t="s">
        <v>8975</v>
      </c>
      <c r="E192" s="141" t="s">
        <v>292</v>
      </c>
      <c r="F192" s="141" t="s">
        <v>2067</v>
      </c>
      <c r="G192" s="141" t="s">
        <v>9747</v>
      </c>
      <c r="H192" s="141" t="s">
        <v>9748</v>
      </c>
      <c r="I192" s="141" t="s">
        <v>9749</v>
      </c>
      <c r="J192" s="141" t="s">
        <v>9750</v>
      </c>
      <c r="K192" s="141">
        <v>800</v>
      </c>
      <c r="L192" s="141">
        <v>87</v>
      </c>
      <c r="M192" s="141">
        <v>18</v>
      </c>
      <c r="N192" s="10" t="s">
        <v>642</v>
      </c>
      <c r="O192" s="10" t="s">
        <v>299</v>
      </c>
    </row>
    <row r="193" customHeight="1" spans="1:15">
      <c r="A193" s="141">
        <v>54753</v>
      </c>
      <c r="B193" s="141" t="s">
        <v>9751</v>
      </c>
      <c r="C193" s="141" t="s">
        <v>8974</v>
      </c>
      <c r="D193" s="141" t="s">
        <v>8975</v>
      </c>
      <c r="E193" s="141" t="s">
        <v>292</v>
      </c>
      <c r="F193" s="141" t="s">
        <v>2067</v>
      </c>
      <c r="G193" s="141" t="s">
        <v>9752</v>
      </c>
      <c r="H193" s="141" t="s">
        <v>9753</v>
      </c>
      <c r="I193" s="141" t="s">
        <v>9754</v>
      </c>
      <c r="J193" s="141" t="s">
        <v>9755</v>
      </c>
      <c r="K193" s="141">
        <v>800</v>
      </c>
      <c r="L193" s="141">
        <v>94</v>
      </c>
      <c r="M193" s="141">
        <v>19</v>
      </c>
      <c r="N193" s="10" t="s">
        <v>642</v>
      </c>
      <c r="O193" s="10" t="s">
        <v>299</v>
      </c>
    </row>
    <row r="194" customHeight="1" spans="1:15">
      <c r="A194" s="141">
        <v>53261</v>
      </c>
      <c r="B194" s="141" t="s">
        <v>9756</v>
      </c>
      <c r="C194" s="141" t="s">
        <v>8974</v>
      </c>
      <c r="D194" s="141" t="s">
        <v>8975</v>
      </c>
      <c r="E194" s="141" t="s">
        <v>292</v>
      </c>
      <c r="F194" s="141" t="s">
        <v>2067</v>
      </c>
      <c r="G194" s="141" t="s">
        <v>9757</v>
      </c>
      <c r="H194" s="141" t="s">
        <v>9758</v>
      </c>
      <c r="I194" s="141" t="s">
        <v>9759</v>
      </c>
      <c r="J194" s="141" t="s">
        <v>9760</v>
      </c>
      <c r="K194" s="141">
        <v>800</v>
      </c>
      <c r="L194" s="141">
        <v>101</v>
      </c>
      <c r="M194" s="141">
        <v>20</v>
      </c>
      <c r="N194" s="10" t="s">
        <v>642</v>
      </c>
      <c r="O194" s="10" t="s">
        <v>299</v>
      </c>
    </row>
    <row r="195" customHeight="1" spans="1:15">
      <c r="A195" s="141">
        <v>56985</v>
      </c>
      <c r="B195" s="141" t="s">
        <v>9761</v>
      </c>
      <c r="C195" s="141" t="s">
        <v>8974</v>
      </c>
      <c r="D195" s="141" t="s">
        <v>8975</v>
      </c>
      <c r="E195" s="141" t="s">
        <v>292</v>
      </c>
      <c r="F195" s="141" t="s">
        <v>2067</v>
      </c>
      <c r="G195" s="141" t="s">
        <v>9762</v>
      </c>
      <c r="H195" s="141" t="s">
        <v>9007</v>
      </c>
      <c r="I195" s="141" t="s">
        <v>9008</v>
      </c>
      <c r="J195" s="141" t="s">
        <v>9763</v>
      </c>
      <c r="K195" s="141">
        <v>800</v>
      </c>
      <c r="L195" s="141">
        <v>103</v>
      </c>
      <c r="M195" s="141">
        <v>21</v>
      </c>
      <c r="N195" s="10" t="s">
        <v>642</v>
      </c>
      <c r="O195" s="10" t="s">
        <v>299</v>
      </c>
    </row>
    <row r="196" customHeight="1" spans="1:15">
      <c r="A196" s="141">
        <v>56963</v>
      </c>
      <c r="B196" s="141" t="s">
        <v>9764</v>
      </c>
      <c r="C196" s="141" t="s">
        <v>8974</v>
      </c>
      <c r="D196" s="141" t="s">
        <v>8975</v>
      </c>
      <c r="E196" s="141" t="s">
        <v>292</v>
      </c>
      <c r="F196" s="141" t="s">
        <v>2067</v>
      </c>
      <c r="G196" s="141" t="s">
        <v>9765</v>
      </c>
      <c r="H196" s="141" t="s">
        <v>9007</v>
      </c>
      <c r="I196" s="141" t="s">
        <v>9172</v>
      </c>
      <c r="J196" s="141" t="s">
        <v>9766</v>
      </c>
      <c r="K196" s="141">
        <v>800</v>
      </c>
      <c r="L196" s="141">
        <v>105</v>
      </c>
      <c r="M196" s="141">
        <v>22</v>
      </c>
      <c r="N196" s="10" t="s">
        <v>642</v>
      </c>
      <c r="O196" s="10" t="s">
        <v>299</v>
      </c>
    </row>
    <row r="197" customHeight="1" spans="1:15">
      <c r="A197" s="141">
        <v>60414</v>
      </c>
      <c r="B197" s="141" t="s">
        <v>9767</v>
      </c>
      <c r="C197" s="141" t="s">
        <v>8974</v>
      </c>
      <c r="D197" s="141" t="s">
        <v>8975</v>
      </c>
      <c r="E197" s="141" t="s">
        <v>292</v>
      </c>
      <c r="F197" s="141" t="s">
        <v>2067</v>
      </c>
      <c r="G197" s="141" t="s">
        <v>9768</v>
      </c>
      <c r="H197" s="141" t="s">
        <v>8992</v>
      </c>
      <c r="I197" s="141" t="s">
        <v>9730</v>
      </c>
      <c r="J197" s="141" t="s">
        <v>9769</v>
      </c>
      <c r="K197" s="141">
        <v>800</v>
      </c>
      <c r="L197" s="141">
        <v>106</v>
      </c>
      <c r="M197" s="141">
        <v>23</v>
      </c>
      <c r="N197" s="10" t="s">
        <v>642</v>
      </c>
      <c r="O197" s="10" t="s">
        <v>299</v>
      </c>
    </row>
    <row r="198" customHeight="1" spans="1:15">
      <c r="A198" s="141">
        <v>57211</v>
      </c>
      <c r="B198" s="141" t="s">
        <v>9770</v>
      </c>
      <c r="C198" s="141" t="s">
        <v>8974</v>
      </c>
      <c r="D198" s="141" t="s">
        <v>8975</v>
      </c>
      <c r="E198" s="141" t="s">
        <v>292</v>
      </c>
      <c r="F198" s="141" t="s">
        <v>2067</v>
      </c>
      <c r="G198" s="141" t="s">
        <v>9771</v>
      </c>
      <c r="H198" s="141" t="s">
        <v>9012</v>
      </c>
      <c r="I198" s="141" t="s">
        <v>9772</v>
      </c>
      <c r="J198" s="141" t="s">
        <v>9773</v>
      </c>
      <c r="K198" s="141">
        <v>800</v>
      </c>
      <c r="L198" s="141">
        <v>110</v>
      </c>
      <c r="M198" s="141">
        <v>24</v>
      </c>
      <c r="N198" s="10" t="s">
        <v>642</v>
      </c>
      <c r="O198" s="10" t="s">
        <v>299</v>
      </c>
    </row>
    <row r="199" customHeight="1" spans="1:15">
      <c r="A199" s="141">
        <v>60510</v>
      </c>
      <c r="B199" s="141" t="s">
        <v>9774</v>
      </c>
      <c r="C199" s="141" t="s">
        <v>8974</v>
      </c>
      <c r="D199" s="141" t="s">
        <v>8975</v>
      </c>
      <c r="E199" s="141" t="s">
        <v>292</v>
      </c>
      <c r="F199" s="141" t="s">
        <v>2067</v>
      </c>
      <c r="G199" s="141" t="s">
        <v>9775</v>
      </c>
      <c r="H199" s="141" t="s">
        <v>8992</v>
      </c>
      <c r="I199" s="141" t="s">
        <v>9730</v>
      </c>
      <c r="J199" s="141" t="s">
        <v>9776</v>
      </c>
      <c r="K199" s="141">
        <v>800</v>
      </c>
      <c r="L199" s="141">
        <v>110</v>
      </c>
      <c r="M199" s="141">
        <v>24</v>
      </c>
      <c r="N199" s="10" t="s">
        <v>642</v>
      </c>
      <c r="O199" s="10" t="s">
        <v>299</v>
      </c>
    </row>
    <row r="200" customHeight="1" spans="1:15">
      <c r="A200" s="141">
        <v>60501</v>
      </c>
      <c r="B200" s="141" t="s">
        <v>9777</v>
      </c>
      <c r="C200" s="141" t="s">
        <v>8974</v>
      </c>
      <c r="D200" s="141" t="s">
        <v>8975</v>
      </c>
      <c r="E200" s="141" t="s">
        <v>292</v>
      </c>
      <c r="F200" s="141" t="s">
        <v>2067</v>
      </c>
      <c r="G200" s="141" t="s">
        <v>9778</v>
      </c>
      <c r="H200" s="141" t="s">
        <v>9779</v>
      </c>
      <c r="I200" s="141" t="s">
        <v>9780</v>
      </c>
      <c r="J200" s="141" t="s">
        <v>9781</v>
      </c>
      <c r="K200" s="141">
        <v>800</v>
      </c>
      <c r="L200" s="141">
        <v>117</v>
      </c>
      <c r="M200" s="141">
        <v>26</v>
      </c>
      <c r="N200" s="10" t="s">
        <v>642</v>
      </c>
      <c r="O200" s="10" t="s">
        <v>299</v>
      </c>
    </row>
    <row r="201" customHeight="1" spans="1:15">
      <c r="A201" s="141">
        <v>60554</v>
      </c>
      <c r="B201" s="141" t="s">
        <v>9782</v>
      </c>
      <c r="C201" s="141" t="s">
        <v>8974</v>
      </c>
      <c r="D201" s="141" t="s">
        <v>8975</v>
      </c>
      <c r="E201" s="141" t="s">
        <v>292</v>
      </c>
      <c r="F201" s="141" t="s">
        <v>2067</v>
      </c>
      <c r="G201" s="141" t="s">
        <v>9783</v>
      </c>
      <c r="H201" s="141" t="s">
        <v>9784</v>
      </c>
      <c r="I201" s="141" t="s">
        <v>9785</v>
      </c>
      <c r="J201" s="141" t="s">
        <v>9786</v>
      </c>
      <c r="K201" s="141">
        <v>800</v>
      </c>
      <c r="L201" s="141">
        <v>121</v>
      </c>
      <c r="M201" s="141">
        <v>27</v>
      </c>
      <c r="N201" s="10" t="s">
        <v>642</v>
      </c>
      <c r="O201" s="10" t="s">
        <v>299</v>
      </c>
    </row>
    <row r="202" customHeight="1" spans="1:15">
      <c r="A202" s="141">
        <v>61219</v>
      </c>
      <c r="B202" s="141" t="s">
        <v>9787</v>
      </c>
      <c r="C202" s="141" t="s">
        <v>8974</v>
      </c>
      <c r="D202" s="141" t="s">
        <v>8975</v>
      </c>
      <c r="E202" s="141" t="s">
        <v>292</v>
      </c>
      <c r="F202" s="141" t="s">
        <v>2067</v>
      </c>
      <c r="G202" s="141" t="s">
        <v>9788</v>
      </c>
      <c r="H202" s="141" t="s">
        <v>9789</v>
      </c>
      <c r="I202" s="141" t="s">
        <v>9790</v>
      </c>
      <c r="J202" s="141" t="s">
        <v>9791</v>
      </c>
      <c r="K202" s="141">
        <v>800</v>
      </c>
      <c r="L202" s="141">
        <v>123</v>
      </c>
      <c r="M202" s="141">
        <v>28</v>
      </c>
      <c r="N202" s="10" t="s">
        <v>642</v>
      </c>
      <c r="O202" s="10" t="s">
        <v>299</v>
      </c>
    </row>
    <row r="203" customHeight="1" spans="1:15">
      <c r="A203" s="141">
        <v>56362</v>
      </c>
      <c r="B203" s="141" t="s">
        <v>9792</v>
      </c>
      <c r="C203" s="141" t="s">
        <v>8974</v>
      </c>
      <c r="D203" s="141" t="s">
        <v>8975</v>
      </c>
      <c r="E203" s="141" t="s">
        <v>292</v>
      </c>
      <c r="F203" s="141" t="s">
        <v>2067</v>
      </c>
      <c r="G203" s="141" t="s">
        <v>9793</v>
      </c>
      <c r="H203" s="141" t="s">
        <v>9794</v>
      </c>
      <c r="I203" s="141" t="s">
        <v>9003</v>
      </c>
      <c r="J203" s="141" t="s">
        <v>9795</v>
      </c>
      <c r="K203" s="141">
        <v>800</v>
      </c>
      <c r="L203" s="141">
        <v>124</v>
      </c>
      <c r="M203" s="141">
        <v>29</v>
      </c>
      <c r="N203" s="10" t="s">
        <v>642</v>
      </c>
      <c r="O203" s="10" t="s">
        <v>299</v>
      </c>
    </row>
    <row r="204" customHeight="1" spans="1:15">
      <c r="A204" s="141">
        <v>58240</v>
      </c>
      <c r="B204" s="141" t="s">
        <v>9796</v>
      </c>
      <c r="C204" s="141" t="s">
        <v>8974</v>
      </c>
      <c r="D204" s="141" t="s">
        <v>8975</v>
      </c>
      <c r="E204" s="141" t="s">
        <v>292</v>
      </c>
      <c r="F204" s="141" t="s">
        <v>2067</v>
      </c>
      <c r="G204" s="141" t="s">
        <v>9797</v>
      </c>
      <c r="H204" s="141" t="s">
        <v>9798</v>
      </c>
      <c r="I204" s="141" t="s">
        <v>9320</v>
      </c>
      <c r="J204" s="141" t="s">
        <v>9799</v>
      </c>
      <c r="K204" s="141">
        <v>800</v>
      </c>
      <c r="L204" s="141">
        <v>130</v>
      </c>
      <c r="M204" s="141">
        <v>30</v>
      </c>
      <c r="N204" s="10" t="s">
        <v>642</v>
      </c>
      <c r="O204" s="10" t="s">
        <v>299</v>
      </c>
    </row>
    <row r="205" customHeight="1" spans="1:15">
      <c r="A205" s="141">
        <v>53353</v>
      </c>
      <c r="B205" s="141" t="s">
        <v>9800</v>
      </c>
      <c r="C205" s="141" t="s">
        <v>8974</v>
      </c>
      <c r="D205" s="141" t="s">
        <v>8975</v>
      </c>
      <c r="E205" s="141" t="s">
        <v>292</v>
      </c>
      <c r="F205" s="141" t="s">
        <v>2067</v>
      </c>
      <c r="G205" s="141" t="s">
        <v>9801</v>
      </c>
      <c r="H205" s="141" t="s">
        <v>9802</v>
      </c>
      <c r="I205" s="141" t="s">
        <v>9803</v>
      </c>
      <c r="J205" s="141" t="s">
        <v>9804</v>
      </c>
      <c r="K205" s="141">
        <v>800</v>
      </c>
      <c r="L205" s="141">
        <v>132</v>
      </c>
      <c r="M205" s="141">
        <v>31</v>
      </c>
      <c r="N205" s="10" t="s">
        <v>333</v>
      </c>
      <c r="O205" s="10"/>
    </row>
    <row r="206" customHeight="1" spans="1:15">
      <c r="A206" s="141">
        <v>61866</v>
      </c>
      <c r="B206" s="141" t="s">
        <v>9805</v>
      </c>
      <c r="C206" s="141" t="s">
        <v>8974</v>
      </c>
      <c r="D206" s="141" t="s">
        <v>8975</v>
      </c>
      <c r="E206" s="141" t="s">
        <v>292</v>
      </c>
      <c r="F206" s="141" t="s">
        <v>2067</v>
      </c>
      <c r="G206" s="141" t="s">
        <v>9806</v>
      </c>
      <c r="H206" s="141" t="s">
        <v>9807</v>
      </c>
      <c r="I206" s="141" t="s">
        <v>432</v>
      </c>
      <c r="J206" s="141" t="s">
        <v>9808</v>
      </c>
      <c r="K206" s="141">
        <v>800</v>
      </c>
      <c r="L206" s="141">
        <v>146</v>
      </c>
      <c r="M206" s="141">
        <v>32</v>
      </c>
      <c r="N206" s="10" t="s">
        <v>333</v>
      </c>
      <c r="O206" s="10"/>
    </row>
    <row r="207" customHeight="1" spans="1:15">
      <c r="A207" s="141">
        <v>49788</v>
      </c>
      <c r="B207" s="141" t="s">
        <v>9809</v>
      </c>
      <c r="C207" s="141" t="s">
        <v>8974</v>
      </c>
      <c r="D207" s="141" t="s">
        <v>8975</v>
      </c>
      <c r="E207" s="141" t="s">
        <v>292</v>
      </c>
      <c r="F207" s="141" t="s">
        <v>2067</v>
      </c>
      <c r="G207" s="141" t="s">
        <v>9810</v>
      </c>
      <c r="H207" s="141" t="s">
        <v>9700</v>
      </c>
      <c r="I207" s="141" t="s">
        <v>9701</v>
      </c>
      <c r="J207" s="141" t="s">
        <v>9811</v>
      </c>
      <c r="K207" s="141">
        <v>800</v>
      </c>
      <c r="L207" s="141">
        <v>154</v>
      </c>
      <c r="M207" s="141">
        <v>33</v>
      </c>
      <c r="N207" s="10" t="s">
        <v>333</v>
      </c>
      <c r="O207" s="10"/>
    </row>
    <row r="208" customHeight="1" spans="1:15">
      <c r="A208" s="141">
        <v>61763</v>
      </c>
      <c r="B208" s="141" t="s">
        <v>9812</v>
      </c>
      <c r="C208" s="141" t="s">
        <v>8974</v>
      </c>
      <c r="D208" s="141" t="s">
        <v>8975</v>
      </c>
      <c r="E208" s="141" t="s">
        <v>292</v>
      </c>
      <c r="F208" s="141" t="s">
        <v>2067</v>
      </c>
      <c r="G208" s="141" t="s">
        <v>9813</v>
      </c>
      <c r="H208" s="141" t="s">
        <v>3225</v>
      </c>
      <c r="I208" s="141" t="s">
        <v>3226</v>
      </c>
      <c r="J208" s="141" t="s">
        <v>9814</v>
      </c>
      <c r="K208" s="141">
        <v>800</v>
      </c>
      <c r="L208" s="141">
        <v>171</v>
      </c>
      <c r="M208" s="141">
        <v>34</v>
      </c>
      <c r="N208" s="10" t="s">
        <v>333</v>
      </c>
      <c r="O208" s="10"/>
    </row>
    <row r="209" customHeight="1" spans="1:15">
      <c r="A209" s="141">
        <v>57801</v>
      </c>
      <c r="B209" s="141" t="s">
        <v>9815</v>
      </c>
      <c r="C209" s="141" t="s">
        <v>8974</v>
      </c>
      <c r="D209" s="141" t="s">
        <v>8975</v>
      </c>
      <c r="E209" s="141" t="s">
        <v>292</v>
      </c>
      <c r="F209" s="141" t="s">
        <v>2067</v>
      </c>
      <c r="G209" s="141" t="s">
        <v>9816</v>
      </c>
      <c r="H209" s="141" t="s">
        <v>9817</v>
      </c>
      <c r="I209" s="141" t="s">
        <v>9818</v>
      </c>
      <c r="J209" s="141" t="s">
        <v>9819</v>
      </c>
      <c r="K209" s="141">
        <v>800</v>
      </c>
      <c r="L209" s="141">
        <v>173</v>
      </c>
      <c r="M209" s="141">
        <v>35</v>
      </c>
      <c r="N209" s="10" t="s">
        <v>333</v>
      </c>
      <c r="O209" s="10"/>
    </row>
    <row r="210" customHeight="1" spans="1:15">
      <c r="A210" s="141">
        <v>56536</v>
      </c>
      <c r="B210" s="141" t="s">
        <v>9820</v>
      </c>
      <c r="C210" s="141" t="s">
        <v>8974</v>
      </c>
      <c r="D210" s="141" t="s">
        <v>8975</v>
      </c>
      <c r="E210" s="141" t="s">
        <v>292</v>
      </c>
      <c r="F210" s="141" t="s">
        <v>2067</v>
      </c>
      <c r="G210" s="141" t="s">
        <v>9821</v>
      </c>
      <c r="H210" s="141" t="s">
        <v>9822</v>
      </c>
      <c r="I210" s="141" t="s">
        <v>9823</v>
      </c>
      <c r="J210" s="141" t="s">
        <v>9824</v>
      </c>
      <c r="K210" s="141">
        <v>800</v>
      </c>
      <c r="L210" s="141">
        <v>175</v>
      </c>
      <c r="M210" s="141">
        <v>36</v>
      </c>
      <c r="N210" s="10" t="s">
        <v>333</v>
      </c>
      <c r="O210" s="10"/>
    </row>
    <row r="211" customHeight="1" spans="1:15">
      <c r="A211" s="141">
        <v>53447</v>
      </c>
      <c r="B211" s="141" t="s">
        <v>9825</v>
      </c>
      <c r="C211" s="141" t="s">
        <v>8974</v>
      </c>
      <c r="D211" s="141" t="s">
        <v>8975</v>
      </c>
      <c r="E211" s="141" t="s">
        <v>292</v>
      </c>
      <c r="F211" s="141" t="s">
        <v>2067</v>
      </c>
      <c r="G211" s="141" t="s">
        <v>9826</v>
      </c>
      <c r="H211" s="141" t="s">
        <v>9017</v>
      </c>
      <c r="I211" s="141" t="s">
        <v>9827</v>
      </c>
      <c r="J211" s="141" t="s">
        <v>9828</v>
      </c>
      <c r="K211" s="141">
        <v>800</v>
      </c>
      <c r="L211" s="141">
        <v>215</v>
      </c>
      <c r="M211" s="141">
        <v>37</v>
      </c>
      <c r="N211" s="10" t="s">
        <v>333</v>
      </c>
      <c r="O211" s="10"/>
    </row>
    <row r="212" customHeight="1" spans="1:15">
      <c r="A212" s="141">
        <v>57695</v>
      </c>
      <c r="B212" s="141" t="s">
        <v>9829</v>
      </c>
      <c r="C212" s="141" t="s">
        <v>8974</v>
      </c>
      <c r="D212" s="141" t="s">
        <v>8975</v>
      </c>
      <c r="E212" s="141" t="s">
        <v>292</v>
      </c>
      <c r="F212" s="141" t="s">
        <v>2067</v>
      </c>
      <c r="G212" s="141" t="s">
        <v>9830</v>
      </c>
      <c r="H212" s="141" t="s">
        <v>9831</v>
      </c>
      <c r="I212" s="141" t="s">
        <v>9818</v>
      </c>
      <c r="J212" s="141" t="s">
        <v>9832</v>
      </c>
      <c r="K212" s="141">
        <v>800</v>
      </c>
      <c r="L212" s="141">
        <v>241</v>
      </c>
      <c r="M212" s="141">
        <v>38</v>
      </c>
      <c r="N212" s="10" t="s">
        <v>333</v>
      </c>
      <c r="O212" s="10"/>
    </row>
    <row r="213" customHeight="1" spans="1:15">
      <c r="A213" s="141">
        <v>55292</v>
      </c>
      <c r="B213" s="141" t="s">
        <v>9833</v>
      </c>
      <c r="C213" s="141" t="s">
        <v>8974</v>
      </c>
      <c r="D213" s="141" t="s">
        <v>8975</v>
      </c>
      <c r="E213" s="141" t="s">
        <v>292</v>
      </c>
      <c r="F213" s="141" t="s">
        <v>2067</v>
      </c>
      <c r="G213" s="141" t="s">
        <v>9834</v>
      </c>
      <c r="H213" s="141" t="s">
        <v>9835</v>
      </c>
      <c r="I213" s="141" t="s">
        <v>2458</v>
      </c>
      <c r="J213" s="141" t="s">
        <v>9836</v>
      </c>
      <c r="K213" s="141">
        <v>790</v>
      </c>
      <c r="L213" s="141">
        <v>80</v>
      </c>
      <c r="M213" s="141">
        <v>39</v>
      </c>
      <c r="N213" s="10" t="s">
        <v>333</v>
      </c>
      <c r="O213" s="10"/>
    </row>
    <row r="214" customHeight="1" spans="1:15">
      <c r="A214" s="141">
        <v>57991</v>
      </c>
      <c r="B214" s="141" t="s">
        <v>9837</v>
      </c>
      <c r="C214" s="141" t="s">
        <v>8974</v>
      </c>
      <c r="D214" s="141" t="s">
        <v>8975</v>
      </c>
      <c r="E214" s="141" t="s">
        <v>292</v>
      </c>
      <c r="F214" s="141" t="s">
        <v>2067</v>
      </c>
      <c r="G214" s="141" t="s">
        <v>9838</v>
      </c>
      <c r="H214" s="141" t="s">
        <v>9839</v>
      </c>
      <c r="I214" s="141" t="s">
        <v>9840</v>
      </c>
      <c r="J214" s="141" t="s">
        <v>9841</v>
      </c>
      <c r="K214" s="141">
        <v>790</v>
      </c>
      <c r="L214" s="141">
        <v>136</v>
      </c>
      <c r="M214" s="141">
        <v>40</v>
      </c>
      <c r="N214" s="10" t="s">
        <v>333</v>
      </c>
      <c r="O214" s="10"/>
    </row>
    <row r="215" customHeight="1" spans="1:15">
      <c r="A215" s="141">
        <v>58236</v>
      </c>
      <c r="B215" s="141" t="s">
        <v>9842</v>
      </c>
      <c r="C215" s="141" t="s">
        <v>8974</v>
      </c>
      <c r="D215" s="141" t="s">
        <v>8975</v>
      </c>
      <c r="E215" s="141" t="s">
        <v>292</v>
      </c>
      <c r="F215" s="141" t="s">
        <v>2067</v>
      </c>
      <c r="G215" s="141" t="s">
        <v>9843</v>
      </c>
      <c r="H215" s="141" t="s">
        <v>9080</v>
      </c>
      <c r="I215" s="141" t="s">
        <v>9844</v>
      </c>
      <c r="J215" s="141" t="s">
        <v>9845</v>
      </c>
      <c r="K215" s="141">
        <v>790</v>
      </c>
      <c r="L215" s="141">
        <v>159</v>
      </c>
      <c r="M215" s="141">
        <v>41</v>
      </c>
      <c r="N215" s="10" t="s">
        <v>333</v>
      </c>
      <c r="O215" s="10"/>
    </row>
    <row r="216" customHeight="1" spans="1:15">
      <c r="A216" s="141">
        <v>54748</v>
      </c>
      <c r="B216" s="141" t="s">
        <v>9846</v>
      </c>
      <c r="C216" s="141" t="s">
        <v>8974</v>
      </c>
      <c r="D216" s="141" t="s">
        <v>8975</v>
      </c>
      <c r="E216" s="141" t="s">
        <v>292</v>
      </c>
      <c r="F216" s="141" t="s">
        <v>2067</v>
      </c>
      <c r="G216" s="141" t="s">
        <v>9847</v>
      </c>
      <c r="H216" s="141" t="s">
        <v>9848</v>
      </c>
      <c r="I216" s="141" t="s">
        <v>9849</v>
      </c>
      <c r="J216" s="141" t="s">
        <v>9850</v>
      </c>
      <c r="K216" s="141">
        <v>790</v>
      </c>
      <c r="L216" s="141">
        <v>169</v>
      </c>
      <c r="M216" s="141">
        <v>42</v>
      </c>
      <c r="N216" s="10" t="s">
        <v>333</v>
      </c>
      <c r="O216" s="10"/>
    </row>
    <row r="217" customHeight="1" spans="1:15">
      <c r="A217" s="141">
        <v>61445</v>
      </c>
      <c r="B217" s="141" t="s">
        <v>9851</v>
      </c>
      <c r="C217" s="141" t="s">
        <v>8974</v>
      </c>
      <c r="D217" s="141" t="s">
        <v>8975</v>
      </c>
      <c r="E217" s="141" t="s">
        <v>292</v>
      </c>
      <c r="F217" s="141" t="s">
        <v>2067</v>
      </c>
      <c r="G217" s="141" t="s">
        <v>9852</v>
      </c>
      <c r="H217" s="141" t="s">
        <v>8992</v>
      </c>
      <c r="I217" s="141" t="s">
        <v>9730</v>
      </c>
      <c r="J217" s="141" t="s">
        <v>9853</v>
      </c>
      <c r="K217" s="141">
        <v>790</v>
      </c>
      <c r="L217" s="141">
        <v>170</v>
      </c>
      <c r="M217" s="141">
        <v>43</v>
      </c>
      <c r="N217" s="10" t="s">
        <v>333</v>
      </c>
      <c r="O217" s="10"/>
    </row>
    <row r="218" customHeight="1" spans="1:15">
      <c r="A218" s="141">
        <v>61242</v>
      </c>
      <c r="B218" s="141" t="s">
        <v>9854</v>
      </c>
      <c r="C218" s="141" t="s">
        <v>8974</v>
      </c>
      <c r="D218" s="141" t="s">
        <v>8975</v>
      </c>
      <c r="E218" s="141" t="s">
        <v>292</v>
      </c>
      <c r="F218" s="141" t="s">
        <v>2067</v>
      </c>
      <c r="G218" s="141" t="s">
        <v>9855</v>
      </c>
      <c r="H218" s="141" t="s">
        <v>9789</v>
      </c>
      <c r="I218" s="141" t="s">
        <v>9856</v>
      </c>
      <c r="J218" s="141" t="s">
        <v>9857</v>
      </c>
      <c r="K218" s="141">
        <v>790</v>
      </c>
      <c r="L218" s="141">
        <v>189</v>
      </c>
      <c r="M218" s="141">
        <v>44</v>
      </c>
      <c r="N218" s="10" t="s">
        <v>333</v>
      </c>
      <c r="O218" s="10"/>
    </row>
    <row r="219" customHeight="1" spans="1:15">
      <c r="A219" s="141">
        <v>53381</v>
      </c>
      <c r="B219" s="141" t="s">
        <v>9858</v>
      </c>
      <c r="C219" s="141" t="s">
        <v>8974</v>
      </c>
      <c r="D219" s="141" t="s">
        <v>8975</v>
      </c>
      <c r="E219" s="141" t="s">
        <v>292</v>
      </c>
      <c r="F219" s="141" t="s">
        <v>2067</v>
      </c>
      <c r="G219" s="141" t="s">
        <v>9859</v>
      </c>
      <c r="H219" s="141" t="s">
        <v>9860</v>
      </c>
      <c r="I219" s="141" t="s">
        <v>9803</v>
      </c>
      <c r="J219" s="141" t="s">
        <v>9861</v>
      </c>
      <c r="K219" s="141">
        <v>790</v>
      </c>
      <c r="L219" s="141">
        <v>193</v>
      </c>
      <c r="M219" s="141">
        <v>45</v>
      </c>
      <c r="N219" s="10" t="s">
        <v>333</v>
      </c>
      <c r="O219" s="10"/>
    </row>
    <row r="220" customHeight="1" spans="1:15">
      <c r="A220" s="141">
        <v>57776</v>
      </c>
      <c r="B220" s="141" t="s">
        <v>9862</v>
      </c>
      <c r="C220" s="141" t="s">
        <v>8974</v>
      </c>
      <c r="D220" s="141" t="s">
        <v>8975</v>
      </c>
      <c r="E220" s="141" t="s">
        <v>292</v>
      </c>
      <c r="F220" s="141" t="s">
        <v>2067</v>
      </c>
      <c r="G220" s="141" t="s">
        <v>9863</v>
      </c>
      <c r="H220" s="141" t="s">
        <v>9864</v>
      </c>
      <c r="I220" s="141" t="s">
        <v>9865</v>
      </c>
      <c r="J220" s="141" t="s">
        <v>9866</v>
      </c>
      <c r="K220" s="141">
        <v>790</v>
      </c>
      <c r="L220" s="141">
        <v>202</v>
      </c>
      <c r="M220" s="141">
        <v>46</v>
      </c>
      <c r="N220" s="10" t="s">
        <v>333</v>
      </c>
      <c r="O220" s="10"/>
    </row>
    <row r="221" customHeight="1" spans="1:15">
      <c r="A221" s="141">
        <v>53680</v>
      </c>
      <c r="B221" s="141" t="s">
        <v>9867</v>
      </c>
      <c r="C221" s="141" t="s">
        <v>8974</v>
      </c>
      <c r="D221" s="141" t="s">
        <v>8975</v>
      </c>
      <c r="E221" s="141" t="s">
        <v>292</v>
      </c>
      <c r="F221" s="141" t="s">
        <v>2067</v>
      </c>
      <c r="G221" s="141" t="s">
        <v>9868</v>
      </c>
      <c r="H221" s="141" t="s">
        <v>9869</v>
      </c>
      <c r="I221" s="141" t="s">
        <v>9870</v>
      </c>
      <c r="J221" s="141" t="s">
        <v>9871</v>
      </c>
      <c r="K221" s="141">
        <v>790</v>
      </c>
      <c r="L221" s="141">
        <v>245</v>
      </c>
      <c r="M221" s="141">
        <v>47</v>
      </c>
      <c r="N221" s="10" t="s">
        <v>333</v>
      </c>
      <c r="O221" s="10"/>
    </row>
    <row r="222" customHeight="1" spans="1:15">
      <c r="A222" s="141">
        <v>61698</v>
      </c>
      <c r="B222" s="141" t="s">
        <v>9872</v>
      </c>
      <c r="C222" s="141" t="s">
        <v>8974</v>
      </c>
      <c r="D222" s="141" t="s">
        <v>8975</v>
      </c>
      <c r="E222" s="141" t="s">
        <v>292</v>
      </c>
      <c r="F222" s="141" t="s">
        <v>2067</v>
      </c>
      <c r="G222" s="141" t="s">
        <v>9873</v>
      </c>
      <c r="H222" s="141" t="s">
        <v>3463</v>
      </c>
      <c r="I222" s="141" t="s">
        <v>3464</v>
      </c>
      <c r="J222" s="141" t="s">
        <v>9874</v>
      </c>
      <c r="K222" s="141">
        <v>780</v>
      </c>
      <c r="L222" s="141">
        <v>201</v>
      </c>
      <c r="M222" s="141">
        <v>48</v>
      </c>
      <c r="N222" s="10" t="s">
        <v>333</v>
      </c>
      <c r="O222" s="10"/>
    </row>
    <row r="223" customHeight="1" spans="1:15">
      <c r="A223" s="141">
        <v>56527</v>
      </c>
      <c r="B223" s="141" t="s">
        <v>9875</v>
      </c>
      <c r="C223" s="141" t="s">
        <v>8974</v>
      </c>
      <c r="D223" s="141" t="s">
        <v>8975</v>
      </c>
      <c r="E223" s="141" t="s">
        <v>292</v>
      </c>
      <c r="F223" s="141" t="s">
        <v>2067</v>
      </c>
      <c r="G223" s="141" t="s">
        <v>9876</v>
      </c>
      <c r="H223" s="141" t="s">
        <v>9877</v>
      </c>
      <c r="I223" s="141" t="s">
        <v>9878</v>
      </c>
      <c r="J223" s="141" t="s">
        <v>9879</v>
      </c>
      <c r="K223" s="141">
        <v>780</v>
      </c>
      <c r="L223" s="141">
        <v>260</v>
      </c>
      <c r="M223" s="141">
        <v>49</v>
      </c>
      <c r="N223" s="10" t="s">
        <v>333</v>
      </c>
      <c r="O223" s="10"/>
    </row>
    <row r="224" customHeight="1" spans="1:15">
      <c r="A224" s="141">
        <v>61129</v>
      </c>
      <c r="B224" s="141" t="s">
        <v>9880</v>
      </c>
      <c r="C224" s="141" t="s">
        <v>8974</v>
      </c>
      <c r="D224" s="141" t="s">
        <v>8975</v>
      </c>
      <c r="E224" s="141" t="s">
        <v>292</v>
      </c>
      <c r="F224" s="141" t="s">
        <v>2067</v>
      </c>
      <c r="G224" s="141" t="s">
        <v>9881</v>
      </c>
      <c r="H224" s="141" t="s">
        <v>9882</v>
      </c>
      <c r="I224" s="141" t="s">
        <v>9883</v>
      </c>
      <c r="J224" s="141" t="s">
        <v>9884</v>
      </c>
      <c r="K224" s="141">
        <v>770</v>
      </c>
      <c r="L224" s="141">
        <v>180</v>
      </c>
      <c r="M224" s="141">
        <v>50</v>
      </c>
      <c r="N224" s="10" t="s">
        <v>333</v>
      </c>
      <c r="O224" s="10"/>
    </row>
    <row r="225" customHeight="1" spans="1:15">
      <c r="A225" s="141">
        <v>58148</v>
      </c>
      <c r="B225" s="141" t="s">
        <v>9885</v>
      </c>
      <c r="C225" s="141" t="s">
        <v>8974</v>
      </c>
      <c r="D225" s="141" t="s">
        <v>8975</v>
      </c>
      <c r="E225" s="141" t="s">
        <v>292</v>
      </c>
      <c r="F225" s="141" t="s">
        <v>2067</v>
      </c>
      <c r="G225" s="141" t="s">
        <v>9886</v>
      </c>
      <c r="H225" s="141" t="s">
        <v>9887</v>
      </c>
      <c r="I225" s="141" t="s">
        <v>9888</v>
      </c>
      <c r="J225" s="141" t="s">
        <v>9889</v>
      </c>
      <c r="K225" s="141">
        <v>770</v>
      </c>
      <c r="L225" s="141">
        <v>211</v>
      </c>
      <c r="M225" s="141">
        <v>51</v>
      </c>
      <c r="N225" s="10" t="s">
        <v>333</v>
      </c>
      <c r="O225" s="10"/>
    </row>
    <row r="226" customHeight="1" spans="1:15">
      <c r="A226" s="141">
        <v>56526</v>
      </c>
      <c r="B226" s="141" t="s">
        <v>9890</v>
      </c>
      <c r="C226" s="141" t="s">
        <v>8974</v>
      </c>
      <c r="D226" s="141" t="s">
        <v>8975</v>
      </c>
      <c r="E226" s="141" t="s">
        <v>292</v>
      </c>
      <c r="F226" s="141" t="s">
        <v>2067</v>
      </c>
      <c r="G226" s="141" t="s">
        <v>9891</v>
      </c>
      <c r="H226" s="141" t="s">
        <v>9877</v>
      </c>
      <c r="I226" s="141" t="s">
        <v>9878</v>
      </c>
      <c r="J226" s="141" t="s">
        <v>9892</v>
      </c>
      <c r="K226" s="141">
        <v>770</v>
      </c>
      <c r="L226" s="141">
        <v>218</v>
      </c>
      <c r="M226" s="141">
        <v>52</v>
      </c>
      <c r="N226" s="10" t="s">
        <v>333</v>
      </c>
      <c r="O226" s="10"/>
    </row>
    <row r="227" customHeight="1" spans="1:15">
      <c r="A227" s="141">
        <v>57777</v>
      </c>
      <c r="B227" s="141" t="s">
        <v>9893</v>
      </c>
      <c r="C227" s="141" t="s">
        <v>8974</v>
      </c>
      <c r="D227" s="141" t="s">
        <v>8975</v>
      </c>
      <c r="E227" s="141" t="s">
        <v>292</v>
      </c>
      <c r="F227" s="141" t="s">
        <v>2067</v>
      </c>
      <c r="G227" s="141" t="s">
        <v>9894</v>
      </c>
      <c r="H227" s="141" t="s">
        <v>9895</v>
      </c>
      <c r="I227" s="141" t="s">
        <v>9865</v>
      </c>
      <c r="J227" s="141" t="s">
        <v>9896</v>
      </c>
      <c r="K227" s="141">
        <v>770</v>
      </c>
      <c r="L227" s="141">
        <v>221</v>
      </c>
      <c r="M227" s="141">
        <v>53</v>
      </c>
      <c r="N227" s="10" t="s">
        <v>333</v>
      </c>
      <c r="O227" s="10"/>
    </row>
    <row r="228" customHeight="1" spans="1:15">
      <c r="A228" s="141">
        <v>51782</v>
      </c>
      <c r="B228" s="141" t="s">
        <v>9897</v>
      </c>
      <c r="C228" s="141" t="s">
        <v>8974</v>
      </c>
      <c r="D228" s="141" t="s">
        <v>8975</v>
      </c>
      <c r="E228" s="141" t="s">
        <v>292</v>
      </c>
      <c r="F228" s="141" t="s">
        <v>2067</v>
      </c>
      <c r="G228" s="141" t="s">
        <v>9898</v>
      </c>
      <c r="H228" s="141" t="s">
        <v>9899</v>
      </c>
      <c r="I228" s="141" t="s">
        <v>9696</v>
      </c>
      <c r="J228" s="141" t="s">
        <v>9900</v>
      </c>
      <c r="K228" s="141">
        <v>760</v>
      </c>
      <c r="L228" s="141">
        <v>91</v>
      </c>
      <c r="M228" s="141">
        <v>54</v>
      </c>
      <c r="N228" s="10" t="s">
        <v>333</v>
      </c>
      <c r="O228" s="10"/>
    </row>
    <row r="229" customHeight="1" spans="1:15">
      <c r="A229" s="141">
        <v>60402</v>
      </c>
      <c r="B229" s="141" t="s">
        <v>9901</v>
      </c>
      <c r="C229" s="141" t="s">
        <v>8974</v>
      </c>
      <c r="D229" s="141" t="s">
        <v>8975</v>
      </c>
      <c r="E229" s="141" t="s">
        <v>292</v>
      </c>
      <c r="F229" s="141" t="s">
        <v>2067</v>
      </c>
      <c r="G229" s="141" t="s">
        <v>9902</v>
      </c>
      <c r="H229" s="141" t="s">
        <v>9903</v>
      </c>
      <c r="I229" s="141" t="s">
        <v>9904</v>
      </c>
      <c r="J229" s="141" t="s">
        <v>9905</v>
      </c>
      <c r="K229" s="141">
        <v>750</v>
      </c>
      <c r="L229" s="141">
        <v>93</v>
      </c>
      <c r="M229" s="141">
        <v>55</v>
      </c>
      <c r="N229" s="10" t="s">
        <v>333</v>
      </c>
      <c r="O229" s="10"/>
    </row>
    <row r="230" customHeight="1" spans="1:15">
      <c r="A230" s="141">
        <v>57015</v>
      </c>
      <c r="B230" s="141" t="s">
        <v>9906</v>
      </c>
      <c r="C230" s="141" t="s">
        <v>8974</v>
      </c>
      <c r="D230" s="141" t="s">
        <v>8975</v>
      </c>
      <c r="E230" s="141" t="s">
        <v>292</v>
      </c>
      <c r="F230" s="141" t="s">
        <v>2067</v>
      </c>
      <c r="G230" s="141" t="s">
        <v>9907</v>
      </c>
      <c r="H230" s="141" t="s">
        <v>9908</v>
      </c>
      <c r="I230" s="141" t="s">
        <v>9909</v>
      </c>
      <c r="J230" s="141" t="s">
        <v>9910</v>
      </c>
      <c r="K230" s="141">
        <v>750</v>
      </c>
      <c r="L230" s="141">
        <v>100</v>
      </c>
      <c r="M230" s="141">
        <v>56</v>
      </c>
      <c r="N230" s="10" t="s">
        <v>333</v>
      </c>
      <c r="O230" s="10"/>
    </row>
    <row r="231" customHeight="1" spans="1:15">
      <c r="A231" s="141">
        <v>61145</v>
      </c>
      <c r="B231" s="141" t="s">
        <v>9911</v>
      </c>
      <c r="C231" s="141" t="s">
        <v>8974</v>
      </c>
      <c r="D231" s="141" t="s">
        <v>8975</v>
      </c>
      <c r="E231" s="141" t="s">
        <v>292</v>
      </c>
      <c r="F231" s="141" t="s">
        <v>2067</v>
      </c>
      <c r="G231" s="141" t="s">
        <v>9912</v>
      </c>
      <c r="H231" s="141" t="s">
        <v>9913</v>
      </c>
      <c r="I231" s="141" t="s">
        <v>9914</v>
      </c>
      <c r="J231" s="141" t="s">
        <v>9915</v>
      </c>
      <c r="K231" s="141">
        <v>750</v>
      </c>
      <c r="L231" s="141">
        <v>104</v>
      </c>
      <c r="M231" s="141">
        <v>57</v>
      </c>
      <c r="N231" s="10" t="s">
        <v>333</v>
      </c>
      <c r="O231" s="10"/>
    </row>
    <row r="232" customHeight="1" spans="1:15">
      <c r="A232" s="141">
        <v>51772</v>
      </c>
      <c r="B232" s="141" t="s">
        <v>9916</v>
      </c>
      <c r="C232" s="141" t="s">
        <v>8974</v>
      </c>
      <c r="D232" s="141" t="s">
        <v>8975</v>
      </c>
      <c r="E232" s="141" t="s">
        <v>292</v>
      </c>
      <c r="F232" s="141" t="s">
        <v>2067</v>
      </c>
      <c r="G232" s="141" t="s">
        <v>9917</v>
      </c>
      <c r="H232" s="141" t="s">
        <v>9918</v>
      </c>
      <c r="I232" s="141" t="s">
        <v>9696</v>
      </c>
      <c r="J232" s="141" t="s">
        <v>9919</v>
      </c>
      <c r="K232" s="141">
        <v>750</v>
      </c>
      <c r="L232" s="141">
        <v>122</v>
      </c>
      <c r="M232" s="141">
        <v>58</v>
      </c>
      <c r="N232" s="10" t="s">
        <v>333</v>
      </c>
      <c r="O232" s="10"/>
    </row>
    <row r="233" customHeight="1" spans="1:15">
      <c r="A233" s="141">
        <v>60612</v>
      </c>
      <c r="B233" s="141" t="s">
        <v>9920</v>
      </c>
      <c r="C233" s="141" t="s">
        <v>8974</v>
      </c>
      <c r="D233" s="141" t="s">
        <v>8975</v>
      </c>
      <c r="E233" s="141" t="s">
        <v>292</v>
      </c>
      <c r="F233" s="141" t="s">
        <v>2067</v>
      </c>
      <c r="G233" s="141" t="s">
        <v>9921</v>
      </c>
      <c r="H233" s="141" t="s">
        <v>446</v>
      </c>
      <c r="I233" s="141" t="s">
        <v>9922</v>
      </c>
      <c r="J233" s="141" t="s">
        <v>9923</v>
      </c>
      <c r="K233" s="141">
        <v>750</v>
      </c>
      <c r="L233" s="141">
        <v>164</v>
      </c>
      <c r="M233" s="141">
        <v>59</v>
      </c>
      <c r="N233" s="10" t="s">
        <v>333</v>
      </c>
      <c r="O233" s="10"/>
    </row>
    <row r="234" customHeight="1" spans="1:15">
      <c r="A234" s="141">
        <v>56334</v>
      </c>
      <c r="B234" s="141" t="s">
        <v>9924</v>
      </c>
      <c r="C234" s="141" t="s">
        <v>8974</v>
      </c>
      <c r="D234" s="141" t="s">
        <v>8975</v>
      </c>
      <c r="E234" s="141" t="s">
        <v>292</v>
      </c>
      <c r="F234" s="141" t="s">
        <v>2067</v>
      </c>
      <c r="G234" s="141" t="s">
        <v>9925</v>
      </c>
      <c r="H234" s="141" t="s">
        <v>9926</v>
      </c>
      <c r="I234" s="141" t="s">
        <v>9744</v>
      </c>
      <c r="J234" s="141" t="s">
        <v>9927</v>
      </c>
      <c r="K234" s="141">
        <v>740</v>
      </c>
      <c r="L234" s="141">
        <v>75</v>
      </c>
      <c r="M234" s="141">
        <v>60</v>
      </c>
      <c r="N234" s="10" t="s">
        <v>333</v>
      </c>
      <c r="O234" s="10"/>
    </row>
    <row r="235" customHeight="1" spans="1:15">
      <c r="A235" s="141">
        <v>57965</v>
      </c>
      <c r="B235" s="141" t="s">
        <v>9928</v>
      </c>
      <c r="C235" s="141" t="s">
        <v>8974</v>
      </c>
      <c r="D235" s="141" t="s">
        <v>8975</v>
      </c>
      <c r="E235" s="141" t="s">
        <v>292</v>
      </c>
      <c r="F235" s="141" t="s">
        <v>2067</v>
      </c>
      <c r="G235" s="141" t="s">
        <v>9929</v>
      </c>
      <c r="H235" s="141" t="s">
        <v>9930</v>
      </c>
      <c r="I235" s="141" t="s">
        <v>9931</v>
      </c>
      <c r="J235" s="141" t="s">
        <v>9932</v>
      </c>
      <c r="K235" s="141">
        <v>740</v>
      </c>
      <c r="L235" s="141">
        <v>77</v>
      </c>
      <c r="M235" s="141">
        <v>61</v>
      </c>
      <c r="N235" s="10" t="s">
        <v>333</v>
      </c>
      <c r="O235" s="10"/>
    </row>
    <row r="236" customHeight="1" spans="1:15">
      <c r="A236" s="141">
        <v>60527</v>
      </c>
      <c r="B236" s="141" t="s">
        <v>9933</v>
      </c>
      <c r="C236" s="141" t="s">
        <v>8974</v>
      </c>
      <c r="D236" s="141" t="s">
        <v>8975</v>
      </c>
      <c r="E236" s="141" t="s">
        <v>292</v>
      </c>
      <c r="F236" s="141" t="s">
        <v>2067</v>
      </c>
      <c r="G236" s="141" t="s">
        <v>9934</v>
      </c>
      <c r="H236" s="141" t="s">
        <v>9705</v>
      </c>
      <c r="I236" s="141" t="s">
        <v>9706</v>
      </c>
      <c r="J236" s="141" t="s">
        <v>9935</v>
      </c>
      <c r="K236" s="141">
        <v>740</v>
      </c>
      <c r="L236" s="141">
        <v>77</v>
      </c>
      <c r="M236" s="141">
        <v>61</v>
      </c>
      <c r="N236" s="10" t="s">
        <v>333</v>
      </c>
      <c r="O236" s="10"/>
    </row>
    <row r="237" customHeight="1" spans="1:15">
      <c r="A237" s="141">
        <v>60598</v>
      </c>
      <c r="B237" s="141" t="s">
        <v>9936</v>
      </c>
      <c r="C237" s="141" t="s">
        <v>8974</v>
      </c>
      <c r="D237" s="141" t="s">
        <v>8975</v>
      </c>
      <c r="E237" s="141" t="s">
        <v>292</v>
      </c>
      <c r="F237" s="141" t="s">
        <v>2067</v>
      </c>
      <c r="G237" s="141" t="s">
        <v>9937</v>
      </c>
      <c r="H237" s="141" t="s">
        <v>9938</v>
      </c>
      <c r="I237" s="141" t="s">
        <v>9939</v>
      </c>
      <c r="J237" s="141" t="s">
        <v>9940</v>
      </c>
      <c r="K237" s="141">
        <v>740</v>
      </c>
      <c r="L237" s="141">
        <v>77</v>
      </c>
      <c r="M237" s="141">
        <v>61</v>
      </c>
      <c r="N237" s="10" t="s">
        <v>333</v>
      </c>
      <c r="O237" s="10"/>
    </row>
    <row r="238" customHeight="1" spans="1:15">
      <c r="A238" s="141">
        <v>56421</v>
      </c>
      <c r="B238" s="141" t="s">
        <v>9941</v>
      </c>
      <c r="C238" s="141" t="s">
        <v>8974</v>
      </c>
      <c r="D238" s="141" t="s">
        <v>8975</v>
      </c>
      <c r="E238" s="141" t="s">
        <v>292</v>
      </c>
      <c r="F238" s="141" t="s">
        <v>2067</v>
      </c>
      <c r="G238" s="141" t="s">
        <v>9942</v>
      </c>
      <c r="H238" s="141" t="s">
        <v>9943</v>
      </c>
      <c r="I238" s="141" t="s">
        <v>9744</v>
      </c>
      <c r="J238" s="141" t="s">
        <v>9944</v>
      </c>
      <c r="K238" s="141">
        <v>740</v>
      </c>
      <c r="L238" s="141">
        <v>80</v>
      </c>
      <c r="M238" s="141">
        <v>64</v>
      </c>
      <c r="N238" s="10" t="s">
        <v>333</v>
      </c>
      <c r="O238" s="10"/>
    </row>
    <row r="239" customHeight="1" spans="1:15">
      <c r="A239" s="141">
        <v>51140</v>
      </c>
      <c r="B239" s="141" t="s">
        <v>9945</v>
      </c>
      <c r="C239" s="141" t="s">
        <v>8974</v>
      </c>
      <c r="D239" s="141" t="s">
        <v>8975</v>
      </c>
      <c r="E239" s="141" t="s">
        <v>292</v>
      </c>
      <c r="F239" s="141" t="s">
        <v>2067</v>
      </c>
      <c r="G239" s="141" t="s">
        <v>9946</v>
      </c>
      <c r="H239" s="141" t="s">
        <v>9947</v>
      </c>
      <c r="I239" s="141" t="s">
        <v>9297</v>
      </c>
      <c r="J239" s="141" t="s">
        <v>9948</v>
      </c>
      <c r="K239" s="141">
        <v>740</v>
      </c>
      <c r="L239" s="141">
        <v>90</v>
      </c>
      <c r="M239" s="141">
        <v>65</v>
      </c>
      <c r="N239" s="10" t="s">
        <v>333</v>
      </c>
      <c r="O239" s="10"/>
    </row>
    <row r="240" customHeight="1" spans="1:15">
      <c r="A240" s="141">
        <v>61015</v>
      </c>
      <c r="B240" s="141" t="s">
        <v>9949</v>
      </c>
      <c r="C240" s="141" t="s">
        <v>8974</v>
      </c>
      <c r="D240" s="141" t="s">
        <v>8975</v>
      </c>
      <c r="E240" s="141" t="s">
        <v>292</v>
      </c>
      <c r="F240" s="141" t="s">
        <v>2067</v>
      </c>
      <c r="G240" s="141" t="s">
        <v>9950</v>
      </c>
      <c r="H240" s="141" t="s">
        <v>9951</v>
      </c>
      <c r="I240" s="141" t="s">
        <v>9952</v>
      </c>
      <c r="J240" s="141" t="s">
        <v>9953</v>
      </c>
      <c r="K240" s="141">
        <v>740</v>
      </c>
      <c r="L240" s="141">
        <v>97</v>
      </c>
      <c r="M240" s="141">
        <v>66</v>
      </c>
      <c r="N240" s="10" t="s">
        <v>333</v>
      </c>
      <c r="O240" s="10"/>
    </row>
    <row r="241" customHeight="1" spans="1:15">
      <c r="A241" s="141">
        <v>56952</v>
      </c>
      <c r="B241" s="141" t="s">
        <v>9954</v>
      </c>
      <c r="C241" s="141" t="s">
        <v>8974</v>
      </c>
      <c r="D241" s="141" t="s">
        <v>8975</v>
      </c>
      <c r="E241" s="141" t="s">
        <v>292</v>
      </c>
      <c r="F241" s="141" t="s">
        <v>2067</v>
      </c>
      <c r="G241" s="141" t="s">
        <v>9955</v>
      </c>
      <c r="H241" s="141" t="s">
        <v>9007</v>
      </c>
      <c r="I241" s="141" t="s">
        <v>9160</v>
      </c>
      <c r="J241" s="141" t="s">
        <v>9956</v>
      </c>
      <c r="K241" s="141">
        <v>740</v>
      </c>
      <c r="L241" s="141">
        <v>124</v>
      </c>
      <c r="M241" s="141">
        <v>67</v>
      </c>
      <c r="N241" s="10" t="s">
        <v>333</v>
      </c>
      <c r="O241" s="10"/>
    </row>
    <row r="242" customHeight="1" spans="1:15">
      <c r="A242" s="141">
        <v>60379</v>
      </c>
      <c r="B242" s="141" t="s">
        <v>9957</v>
      </c>
      <c r="C242" s="141" t="s">
        <v>8974</v>
      </c>
      <c r="D242" s="141" t="s">
        <v>8975</v>
      </c>
      <c r="E242" s="141" t="s">
        <v>292</v>
      </c>
      <c r="F242" s="141" t="s">
        <v>2067</v>
      </c>
      <c r="G242" s="141" t="s">
        <v>9958</v>
      </c>
      <c r="H242" s="141" t="s">
        <v>9959</v>
      </c>
      <c r="I242" s="141" t="s">
        <v>9960</v>
      </c>
      <c r="J242" s="141" t="s">
        <v>9961</v>
      </c>
      <c r="K242" s="141">
        <v>740</v>
      </c>
      <c r="L242" s="141">
        <v>124</v>
      </c>
      <c r="M242" s="141">
        <v>67</v>
      </c>
      <c r="N242" s="10" t="s">
        <v>333</v>
      </c>
      <c r="O242" s="10"/>
    </row>
    <row r="243" customHeight="1" spans="1:15">
      <c r="A243" s="141">
        <v>56550</v>
      </c>
      <c r="B243" s="141" t="s">
        <v>9962</v>
      </c>
      <c r="C243" s="141" t="s">
        <v>8974</v>
      </c>
      <c r="D243" s="141" t="s">
        <v>8975</v>
      </c>
      <c r="E243" s="141" t="s">
        <v>292</v>
      </c>
      <c r="F243" s="141" t="s">
        <v>2067</v>
      </c>
      <c r="G243" s="141" t="s">
        <v>9963</v>
      </c>
      <c r="H243" s="141" t="s">
        <v>9822</v>
      </c>
      <c r="I243" s="141" t="s">
        <v>9964</v>
      </c>
      <c r="J243" s="141" t="s">
        <v>9965</v>
      </c>
      <c r="K243" s="141">
        <v>740</v>
      </c>
      <c r="L243" s="141">
        <v>130</v>
      </c>
      <c r="M243" s="141">
        <v>69</v>
      </c>
      <c r="N243" s="10" t="s">
        <v>333</v>
      </c>
      <c r="O243" s="10"/>
    </row>
    <row r="244" customHeight="1" spans="1:15">
      <c r="A244" s="141">
        <v>61265</v>
      </c>
      <c r="B244" s="141" t="s">
        <v>9966</v>
      </c>
      <c r="C244" s="141" t="s">
        <v>8974</v>
      </c>
      <c r="D244" s="141" t="s">
        <v>8975</v>
      </c>
      <c r="E244" s="141" t="s">
        <v>292</v>
      </c>
      <c r="F244" s="141" t="s">
        <v>2067</v>
      </c>
      <c r="G244" s="141" t="s">
        <v>9967</v>
      </c>
      <c r="H244" s="141" t="s">
        <v>9789</v>
      </c>
      <c r="I244" s="141" t="s">
        <v>9968</v>
      </c>
      <c r="J244" s="141" t="s">
        <v>9969</v>
      </c>
      <c r="K244" s="141">
        <v>740</v>
      </c>
      <c r="L244" s="141">
        <v>134</v>
      </c>
      <c r="M244" s="141">
        <v>70</v>
      </c>
      <c r="N244" s="10" t="s">
        <v>333</v>
      </c>
      <c r="O244" s="10"/>
    </row>
    <row r="245" customHeight="1" spans="1:15">
      <c r="A245" s="141">
        <v>61594</v>
      </c>
      <c r="B245" s="141" t="s">
        <v>9970</v>
      </c>
      <c r="C245" s="141" t="s">
        <v>8974</v>
      </c>
      <c r="D245" s="141" t="s">
        <v>8975</v>
      </c>
      <c r="E245" s="141" t="s">
        <v>292</v>
      </c>
      <c r="F245" s="141" t="s">
        <v>2067</v>
      </c>
      <c r="G245" s="141" t="s">
        <v>9971</v>
      </c>
      <c r="H245" s="141" t="s">
        <v>9248</v>
      </c>
      <c r="I245" s="141" t="s">
        <v>9249</v>
      </c>
      <c r="J245" s="141" t="s">
        <v>9972</v>
      </c>
      <c r="K245" s="141">
        <v>740</v>
      </c>
      <c r="L245" s="141">
        <v>185</v>
      </c>
      <c r="M245" s="141">
        <v>71</v>
      </c>
      <c r="N245" s="10" t="s">
        <v>333</v>
      </c>
      <c r="O245" s="10"/>
    </row>
    <row r="246" customHeight="1" spans="1:15">
      <c r="A246" s="141">
        <v>57775</v>
      </c>
      <c r="B246" s="141" t="s">
        <v>9973</v>
      </c>
      <c r="C246" s="141" t="s">
        <v>8974</v>
      </c>
      <c r="D246" s="141" t="s">
        <v>8975</v>
      </c>
      <c r="E246" s="141" t="s">
        <v>292</v>
      </c>
      <c r="F246" s="141" t="s">
        <v>2067</v>
      </c>
      <c r="G246" s="141" t="s">
        <v>9974</v>
      </c>
      <c r="H246" s="141" t="s">
        <v>9975</v>
      </c>
      <c r="I246" s="141" t="s">
        <v>9818</v>
      </c>
      <c r="J246" s="141" t="s">
        <v>9976</v>
      </c>
      <c r="K246" s="141">
        <v>740</v>
      </c>
      <c r="L246" s="141">
        <v>187</v>
      </c>
      <c r="M246" s="141">
        <v>72</v>
      </c>
      <c r="N246" s="10" t="s">
        <v>333</v>
      </c>
      <c r="O246" s="10"/>
    </row>
    <row r="247" customHeight="1" spans="1:15">
      <c r="A247" s="141">
        <v>53458</v>
      </c>
      <c r="B247" s="141" t="s">
        <v>9977</v>
      </c>
      <c r="C247" s="141" t="s">
        <v>8974</v>
      </c>
      <c r="D247" s="141" t="s">
        <v>8975</v>
      </c>
      <c r="E247" s="141" t="s">
        <v>292</v>
      </c>
      <c r="F247" s="141" t="s">
        <v>2067</v>
      </c>
      <c r="G247" s="141" t="s">
        <v>9978</v>
      </c>
      <c r="H247" s="141" t="s">
        <v>9979</v>
      </c>
      <c r="I247" s="141" t="s">
        <v>9980</v>
      </c>
      <c r="J247" s="141" t="s">
        <v>9981</v>
      </c>
      <c r="K247" s="141">
        <v>740</v>
      </c>
      <c r="L247" s="141">
        <v>200</v>
      </c>
      <c r="M247" s="141">
        <v>73</v>
      </c>
      <c r="N247" s="10" t="s">
        <v>333</v>
      </c>
      <c r="O247" s="10"/>
    </row>
    <row r="248" customHeight="1" spans="1:15">
      <c r="A248" s="141">
        <v>56525</v>
      </c>
      <c r="B248" s="141" t="s">
        <v>9982</v>
      </c>
      <c r="C248" s="141" t="s">
        <v>8974</v>
      </c>
      <c r="D248" s="141" t="s">
        <v>8975</v>
      </c>
      <c r="E248" s="141" t="s">
        <v>292</v>
      </c>
      <c r="F248" s="141" t="s">
        <v>2067</v>
      </c>
      <c r="G248" s="141" t="s">
        <v>9983</v>
      </c>
      <c r="H248" s="141" t="s">
        <v>9877</v>
      </c>
      <c r="I248" s="141" t="s">
        <v>9878</v>
      </c>
      <c r="J248" s="141" t="s">
        <v>9984</v>
      </c>
      <c r="K248" s="141">
        <v>740</v>
      </c>
      <c r="L248" s="141">
        <v>253</v>
      </c>
      <c r="M248" s="141">
        <v>74</v>
      </c>
      <c r="N248" s="10" t="s">
        <v>333</v>
      </c>
      <c r="O248" s="10"/>
    </row>
    <row r="249" customHeight="1" spans="1:15">
      <c r="A249" s="141">
        <v>60539</v>
      </c>
      <c r="B249" s="141" t="s">
        <v>9985</v>
      </c>
      <c r="C249" s="141" t="s">
        <v>8974</v>
      </c>
      <c r="D249" s="141" t="s">
        <v>8975</v>
      </c>
      <c r="E249" s="141" t="s">
        <v>292</v>
      </c>
      <c r="F249" s="141" t="s">
        <v>2067</v>
      </c>
      <c r="G249" s="141" t="s">
        <v>9986</v>
      </c>
      <c r="H249" s="141" t="s">
        <v>9987</v>
      </c>
      <c r="I249" s="141" t="s">
        <v>9988</v>
      </c>
      <c r="J249" s="141" t="s">
        <v>9989</v>
      </c>
      <c r="K249" s="141">
        <v>730</v>
      </c>
      <c r="L249" s="141">
        <v>90</v>
      </c>
      <c r="M249" s="141">
        <v>75</v>
      </c>
      <c r="N249" s="10" t="s">
        <v>333</v>
      </c>
      <c r="O249" s="10"/>
    </row>
    <row r="250" customHeight="1" spans="1:15">
      <c r="A250" s="141">
        <v>59121</v>
      </c>
      <c r="B250" s="141" t="s">
        <v>9990</v>
      </c>
      <c r="C250" s="141" t="s">
        <v>8974</v>
      </c>
      <c r="D250" s="141" t="s">
        <v>8975</v>
      </c>
      <c r="E250" s="141" t="s">
        <v>292</v>
      </c>
      <c r="F250" s="141" t="s">
        <v>2067</v>
      </c>
      <c r="G250" s="141" t="s">
        <v>9991</v>
      </c>
      <c r="H250" s="141" t="s">
        <v>9992</v>
      </c>
      <c r="I250" s="141" t="s">
        <v>9744</v>
      </c>
      <c r="J250" s="141" t="s">
        <v>9993</v>
      </c>
      <c r="K250" s="141">
        <v>730</v>
      </c>
      <c r="L250" s="141">
        <v>113</v>
      </c>
      <c r="M250" s="141">
        <v>76</v>
      </c>
      <c r="N250" s="10" t="s">
        <v>333</v>
      </c>
      <c r="O250" s="10"/>
    </row>
    <row r="251" customHeight="1" spans="1:15">
      <c r="A251" s="141">
        <v>56582</v>
      </c>
      <c r="B251" s="141" t="s">
        <v>9994</v>
      </c>
      <c r="C251" s="141" t="s">
        <v>8974</v>
      </c>
      <c r="D251" s="141" t="s">
        <v>8975</v>
      </c>
      <c r="E251" s="141" t="s">
        <v>292</v>
      </c>
      <c r="F251" s="141" t="s">
        <v>2067</v>
      </c>
      <c r="G251" s="141" t="s">
        <v>9995</v>
      </c>
      <c r="H251" s="141" t="s">
        <v>9996</v>
      </c>
      <c r="I251" s="141" t="s">
        <v>9749</v>
      </c>
      <c r="J251" s="141" t="s">
        <v>9997</v>
      </c>
      <c r="K251" s="141">
        <v>730</v>
      </c>
      <c r="L251" s="141">
        <v>132</v>
      </c>
      <c r="M251" s="141">
        <v>77</v>
      </c>
      <c r="N251" s="10" t="s">
        <v>333</v>
      </c>
      <c r="O251" s="10"/>
    </row>
    <row r="252" customHeight="1" spans="1:15">
      <c r="A252" s="141">
        <v>51473</v>
      </c>
      <c r="B252" s="141" t="s">
        <v>9998</v>
      </c>
      <c r="C252" s="141" t="s">
        <v>8974</v>
      </c>
      <c r="D252" s="141" t="s">
        <v>8975</v>
      </c>
      <c r="E252" s="141" t="s">
        <v>292</v>
      </c>
      <c r="F252" s="141" t="s">
        <v>2067</v>
      </c>
      <c r="G252" s="141" t="s">
        <v>9999</v>
      </c>
      <c r="H252" s="141" t="s">
        <v>10000</v>
      </c>
      <c r="I252" s="141" t="s">
        <v>9297</v>
      </c>
      <c r="J252" s="141" t="s">
        <v>10001</v>
      </c>
      <c r="K252" s="141">
        <v>730</v>
      </c>
      <c r="L252" s="141">
        <v>135</v>
      </c>
      <c r="M252" s="141">
        <v>78</v>
      </c>
      <c r="N252" s="10" t="s">
        <v>333</v>
      </c>
      <c r="O252" s="10"/>
    </row>
    <row r="253" customHeight="1" spans="1:15">
      <c r="A253" s="141">
        <v>53672</v>
      </c>
      <c r="B253" s="141" t="s">
        <v>10002</v>
      </c>
      <c r="C253" s="141" t="s">
        <v>8974</v>
      </c>
      <c r="D253" s="141" t="s">
        <v>8975</v>
      </c>
      <c r="E253" s="141" t="s">
        <v>292</v>
      </c>
      <c r="F253" s="141" t="s">
        <v>2067</v>
      </c>
      <c r="G253" s="141" t="s">
        <v>10003</v>
      </c>
      <c r="H253" s="141" t="s">
        <v>10004</v>
      </c>
      <c r="I253" s="141" t="s">
        <v>10005</v>
      </c>
      <c r="J253" s="141" t="s">
        <v>10006</v>
      </c>
      <c r="K253" s="141">
        <v>730</v>
      </c>
      <c r="L253" s="141">
        <v>137</v>
      </c>
      <c r="M253" s="141">
        <v>79</v>
      </c>
      <c r="N253" s="10" t="s">
        <v>333</v>
      </c>
      <c r="O253" s="10"/>
    </row>
    <row r="254" customHeight="1" spans="1:15">
      <c r="A254" s="141">
        <v>61430</v>
      </c>
      <c r="B254" s="141" t="s">
        <v>10007</v>
      </c>
      <c r="C254" s="141" t="s">
        <v>8974</v>
      </c>
      <c r="D254" s="141" t="s">
        <v>8975</v>
      </c>
      <c r="E254" s="141" t="s">
        <v>292</v>
      </c>
      <c r="F254" s="141" t="s">
        <v>2067</v>
      </c>
      <c r="G254" s="141" t="s">
        <v>10008</v>
      </c>
      <c r="H254" s="141" t="s">
        <v>8992</v>
      </c>
      <c r="I254" s="141" t="s">
        <v>9730</v>
      </c>
      <c r="J254" s="141" t="s">
        <v>10009</v>
      </c>
      <c r="K254" s="141">
        <v>730</v>
      </c>
      <c r="L254" s="141">
        <v>148</v>
      </c>
      <c r="M254" s="141">
        <v>80</v>
      </c>
      <c r="N254" s="10" t="s">
        <v>333</v>
      </c>
      <c r="O254" s="10"/>
    </row>
    <row r="255" customHeight="1" spans="1:15">
      <c r="A255" s="141">
        <v>49226</v>
      </c>
      <c r="B255" s="141" t="s">
        <v>10010</v>
      </c>
      <c r="C255" s="141" t="s">
        <v>8974</v>
      </c>
      <c r="D255" s="141" t="s">
        <v>8975</v>
      </c>
      <c r="E255" s="141" t="s">
        <v>292</v>
      </c>
      <c r="F255" s="141" t="s">
        <v>2067</v>
      </c>
      <c r="G255" s="141" t="s">
        <v>10011</v>
      </c>
      <c r="H255" s="141" t="s">
        <v>10012</v>
      </c>
      <c r="I255" s="141" t="s">
        <v>2437</v>
      </c>
      <c r="J255" s="141" t="s">
        <v>10013</v>
      </c>
      <c r="K255" s="141">
        <v>730</v>
      </c>
      <c r="L255" s="141">
        <v>202</v>
      </c>
      <c r="M255" s="141">
        <v>81</v>
      </c>
      <c r="N255" s="10" t="s">
        <v>333</v>
      </c>
      <c r="O255" s="10"/>
    </row>
    <row r="256" customHeight="1" spans="1:15">
      <c r="A256" s="141">
        <v>60639</v>
      </c>
      <c r="B256" s="141" t="s">
        <v>10014</v>
      </c>
      <c r="C256" s="141" t="s">
        <v>8974</v>
      </c>
      <c r="D256" s="141" t="s">
        <v>8975</v>
      </c>
      <c r="E256" s="141" t="s">
        <v>292</v>
      </c>
      <c r="F256" s="141" t="s">
        <v>2067</v>
      </c>
      <c r="G256" s="141" t="s">
        <v>10015</v>
      </c>
      <c r="H256" s="141" t="s">
        <v>10016</v>
      </c>
      <c r="I256" s="141" t="s">
        <v>9785</v>
      </c>
      <c r="J256" s="141" t="s">
        <v>10017</v>
      </c>
      <c r="K256" s="141">
        <v>730</v>
      </c>
      <c r="L256" s="141">
        <v>226</v>
      </c>
      <c r="M256" s="141">
        <v>82</v>
      </c>
      <c r="N256" s="10" t="s">
        <v>333</v>
      </c>
      <c r="O256" s="10"/>
    </row>
    <row r="257" customHeight="1" spans="1:15">
      <c r="A257" s="141">
        <v>60652</v>
      </c>
      <c r="B257" s="141" t="s">
        <v>10018</v>
      </c>
      <c r="C257" s="141" t="s">
        <v>8974</v>
      </c>
      <c r="D257" s="141" t="s">
        <v>8975</v>
      </c>
      <c r="E257" s="141" t="s">
        <v>292</v>
      </c>
      <c r="F257" s="141" t="s">
        <v>2067</v>
      </c>
      <c r="G257" s="141" t="s">
        <v>10019</v>
      </c>
      <c r="H257" s="141" t="s">
        <v>10020</v>
      </c>
      <c r="I257" s="141" t="s">
        <v>10021</v>
      </c>
      <c r="J257" s="141" t="s">
        <v>10022</v>
      </c>
      <c r="K257" s="141">
        <v>730</v>
      </c>
      <c r="L257" s="141">
        <v>231</v>
      </c>
      <c r="M257" s="141">
        <v>83</v>
      </c>
      <c r="N257" s="10" t="s">
        <v>333</v>
      </c>
      <c r="O257" s="10"/>
    </row>
    <row r="258" customHeight="1" spans="1:15">
      <c r="A258" s="141">
        <v>51174</v>
      </c>
      <c r="B258" s="141" t="s">
        <v>10023</v>
      </c>
      <c r="C258" s="141" t="s">
        <v>8974</v>
      </c>
      <c r="D258" s="141" t="s">
        <v>8975</v>
      </c>
      <c r="E258" s="141" t="s">
        <v>292</v>
      </c>
      <c r="F258" s="141" t="s">
        <v>2067</v>
      </c>
      <c r="G258" s="141" t="s">
        <v>10024</v>
      </c>
      <c r="H258" s="141" t="s">
        <v>10025</v>
      </c>
      <c r="I258" s="141" t="s">
        <v>9297</v>
      </c>
      <c r="J258" s="141" t="s">
        <v>10026</v>
      </c>
      <c r="K258" s="141">
        <v>720</v>
      </c>
      <c r="L258" s="141">
        <v>110</v>
      </c>
      <c r="M258" s="141">
        <v>84</v>
      </c>
      <c r="N258" s="10" t="s">
        <v>333</v>
      </c>
      <c r="O258" s="10"/>
    </row>
    <row r="259" customHeight="1" spans="1:15">
      <c r="A259" s="141">
        <v>61975</v>
      </c>
      <c r="B259" s="141" t="s">
        <v>10027</v>
      </c>
      <c r="C259" s="141" t="s">
        <v>8974</v>
      </c>
      <c r="D259" s="141" t="s">
        <v>8975</v>
      </c>
      <c r="E259" s="141" t="s">
        <v>292</v>
      </c>
      <c r="F259" s="141" t="s">
        <v>2067</v>
      </c>
      <c r="G259" s="141" t="s">
        <v>10028</v>
      </c>
      <c r="H259" s="141" t="s">
        <v>9114</v>
      </c>
      <c r="I259" s="141" t="s">
        <v>10029</v>
      </c>
      <c r="J259" s="141" t="s">
        <v>10030</v>
      </c>
      <c r="K259" s="141">
        <v>720</v>
      </c>
      <c r="L259" s="141">
        <v>131</v>
      </c>
      <c r="M259" s="141">
        <v>85</v>
      </c>
      <c r="N259" s="10" t="s">
        <v>333</v>
      </c>
      <c r="O259" s="10"/>
    </row>
    <row r="260" customHeight="1" spans="1:15">
      <c r="A260" s="141">
        <v>61541</v>
      </c>
      <c r="B260" s="141" t="s">
        <v>10031</v>
      </c>
      <c r="C260" s="141" t="s">
        <v>8974</v>
      </c>
      <c r="D260" s="141" t="s">
        <v>8975</v>
      </c>
      <c r="E260" s="141" t="s">
        <v>292</v>
      </c>
      <c r="F260" s="141" t="s">
        <v>2067</v>
      </c>
      <c r="G260" s="141" t="s">
        <v>10032</v>
      </c>
      <c r="H260" s="141" t="s">
        <v>9789</v>
      </c>
      <c r="I260" s="141" t="s">
        <v>9856</v>
      </c>
      <c r="J260" s="141" t="s">
        <v>10033</v>
      </c>
      <c r="K260" s="141">
        <v>720</v>
      </c>
      <c r="L260" s="141">
        <v>194</v>
      </c>
      <c r="M260" s="141">
        <v>86</v>
      </c>
      <c r="N260" s="10" t="s">
        <v>333</v>
      </c>
      <c r="O260" s="10"/>
    </row>
    <row r="261" customHeight="1" spans="1:15">
      <c r="A261" s="141">
        <v>57736</v>
      </c>
      <c r="B261" s="141" t="s">
        <v>10034</v>
      </c>
      <c r="C261" s="141" t="s">
        <v>8974</v>
      </c>
      <c r="D261" s="141" t="s">
        <v>8975</v>
      </c>
      <c r="E261" s="141" t="s">
        <v>292</v>
      </c>
      <c r="F261" s="141" t="s">
        <v>2067</v>
      </c>
      <c r="G261" s="141" t="s">
        <v>10035</v>
      </c>
      <c r="H261" s="141" t="s">
        <v>9672</v>
      </c>
      <c r="I261" s="141" t="s">
        <v>9673</v>
      </c>
      <c r="J261" s="141" t="s">
        <v>10036</v>
      </c>
      <c r="K261" s="141">
        <v>720</v>
      </c>
      <c r="L261" s="141">
        <v>250</v>
      </c>
      <c r="M261" s="141">
        <v>87</v>
      </c>
      <c r="N261" s="10" t="s">
        <v>333</v>
      </c>
      <c r="O261" s="10"/>
    </row>
    <row r="262" customHeight="1" spans="1:15">
      <c r="A262" s="141">
        <v>53627</v>
      </c>
      <c r="B262" s="141" t="s">
        <v>10037</v>
      </c>
      <c r="C262" s="141" t="s">
        <v>8974</v>
      </c>
      <c r="D262" s="141" t="s">
        <v>8975</v>
      </c>
      <c r="E262" s="141" t="s">
        <v>292</v>
      </c>
      <c r="F262" s="141" t="s">
        <v>2067</v>
      </c>
      <c r="G262" s="141" t="s">
        <v>10038</v>
      </c>
      <c r="H262" s="141" t="s">
        <v>10039</v>
      </c>
      <c r="I262" s="141" t="s">
        <v>10040</v>
      </c>
      <c r="J262" s="141" t="s">
        <v>10041</v>
      </c>
      <c r="K262" s="141">
        <v>710</v>
      </c>
      <c r="L262" s="141">
        <v>96</v>
      </c>
      <c r="M262" s="141">
        <v>88</v>
      </c>
      <c r="N262" s="10" t="s">
        <v>333</v>
      </c>
      <c r="O262" s="10"/>
    </row>
    <row r="263" customHeight="1" spans="1:15">
      <c r="A263" s="141">
        <v>57929</v>
      </c>
      <c r="B263" s="141" t="s">
        <v>10042</v>
      </c>
      <c r="C263" s="141" t="s">
        <v>8974</v>
      </c>
      <c r="D263" s="141" t="s">
        <v>8975</v>
      </c>
      <c r="E263" s="141" t="s">
        <v>292</v>
      </c>
      <c r="F263" s="141" t="s">
        <v>2067</v>
      </c>
      <c r="G263" s="141" t="s">
        <v>10043</v>
      </c>
      <c r="H263" s="141" t="s">
        <v>10044</v>
      </c>
      <c r="I263" s="141" t="s">
        <v>10045</v>
      </c>
      <c r="J263" s="141" t="s">
        <v>10046</v>
      </c>
      <c r="K263" s="141">
        <v>710</v>
      </c>
      <c r="L263" s="141">
        <v>134</v>
      </c>
      <c r="M263" s="141">
        <v>89</v>
      </c>
      <c r="N263" s="10" t="s">
        <v>333</v>
      </c>
      <c r="O263" s="10"/>
    </row>
    <row r="264" customHeight="1" spans="1:15">
      <c r="A264" s="141">
        <v>56534</v>
      </c>
      <c r="B264" s="141" t="s">
        <v>10047</v>
      </c>
      <c r="C264" s="141" t="s">
        <v>8974</v>
      </c>
      <c r="D264" s="141" t="s">
        <v>8975</v>
      </c>
      <c r="E264" s="141" t="s">
        <v>292</v>
      </c>
      <c r="F264" s="141" t="s">
        <v>2067</v>
      </c>
      <c r="G264" s="141" t="s">
        <v>10048</v>
      </c>
      <c r="H264" s="141" t="s">
        <v>9822</v>
      </c>
      <c r="I264" s="141" t="s">
        <v>10049</v>
      </c>
      <c r="J264" s="141" t="s">
        <v>10050</v>
      </c>
      <c r="K264" s="141">
        <v>710</v>
      </c>
      <c r="L264" s="141">
        <v>254</v>
      </c>
      <c r="M264" s="141">
        <v>90</v>
      </c>
      <c r="N264" s="10" t="s">
        <v>333</v>
      </c>
      <c r="O264" s="10"/>
    </row>
    <row r="265" customHeight="1" spans="1:15">
      <c r="A265" s="141">
        <v>57922</v>
      </c>
      <c r="B265" s="141" t="s">
        <v>10051</v>
      </c>
      <c r="C265" s="141" t="s">
        <v>8974</v>
      </c>
      <c r="D265" s="141" t="s">
        <v>8975</v>
      </c>
      <c r="E265" s="141" t="s">
        <v>292</v>
      </c>
      <c r="F265" s="141" t="s">
        <v>2067</v>
      </c>
      <c r="G265" s="141" t="s">
        <v>10052</v>
      </c>
      <c r="H265" s="141" t="s">
        <v>9839</v>
      </c>
      <c r="I265" s="141" t="s">
        <v>9840</v>
      </c>
      <c r="J265" s="141" t="s">
        <v>10053</v>
      </c>
      <c r="K265" s="141">
        <v>700</v>
      </c>
      <c r="L265" s="141">
        <v>126</v>
      </c>
      <c r="M265" s="141">
        <v>91</v>
      </c>
      <c r="N265" s="10" t="s">
        <v>333</v>
      </c>
      <c r="O265" s="10"/>
    </row>
    <row r="266" customHeight="1" spans="1:15">
      <c r="A266" s="141">
        <v>53698</v>
      </c>
      <c r="B266" s="141" t="s">
        <v>10054</v>
      </c>
      <c r="C266" s="141" t="s">
        <v>8974</v>
      </c>
      <c r="D266" s="141" t="s">
        <v>8975</v>
      </c>
      <c r="E266" s="141" t="s">
        <v>292</v>
      </c>
      <c r="F266" s="141" t="s">
        <v>2067</v>
      </c>
      <c r="G266" s="141" t="s">
        <v>10055</v>
      </c>
      <c r="H266" s="141" t="s">
        <v>10056</v>
      </c>
      <c r="I266" s="141" t="s">
        <v>10057</v>
      </c>
      <c r="J266" s="141" t="s">
        <v>10058</v>
      </c>
      <c r="K266" s="141">
        <v>700</v>
      </c>
      <c r="L266" s="141">
        <v>132</v>
      </c>
      <c r="M266" s="141">
        <v>92</v>
      </c>
      <c r="N266" s="10" t="s">
        <v>333</v>
      </c>
      <c r="O266" s="10"/>
    </row>
    <row r="267" customHeight="1" spans="1:15">
      <c r="A267" s="141">
        <v>54715</v>
      </c>
      <c r="B267" s="141" t="s">
        <v>10059</v>
      </c>
      <c r="C267" s="141" t="s">
        <v>8974</v>
      </c>
      <c r="D267" s="141" t="s">
        <v>8975</v>
      </c>
      <c r="E267" s="141" t="s">
        <v>292</v>
      </c>
      <c r="F267" s="141" t="s">
        <v>2067</v>
      </c>
      <c r="G267" s="141" t="s">
        <v>10060</v>
      </c>
      <c r="H267" s="141" t="s">
        <v>10061</v>
      </c>
      <c r="I267" s="141" t="s">
        <v>9754</v>
      </c>
      <c r="J267" s="141" t="s">
        <v>10062</v>
      </c>
      <c r="K267" s="141">
        <v>700</v>
      </c>
      <c r="L267" s="141">
        <v>198</v>
      </c>
      <c r="M267" s="141">
        <v>93</v>
      </c>
      <c r="N267" s="10" t="s">
        <v>333</v>
      </c>
      <c r="O267" s="10"/>
    </row>
    <row r="268" customHeight="1" spans="1:15">
      <c r="A268" s="141">
        <v>56968</v>
      </c>
      <c r="B268" s="141" t="s">
        <v>10063</v>
      </c>
      <c r="C268" s="141" t="s">
        <v>8974</v>
      </c>
      <c r="D268" s="141" t="s">
        <v>8975</v>
      </c>
      <c r="E268" s="141" t="s">
        <v>292</v>
      </c>
      <c r="F268" s="141" t="s">
        <v>2067</v>
      </c>
      <c r="G268" s="141" t="s">
        <v>10064</v>
      </c>
      <c r="H268" s="141" t="s">
        <v>9007</v>
      </c>
      <c r="I268" s="141" t="s">
        <v>9172</v>
      </c>
      <c r="J268" s="141" t="s">
        <v>10065</v>
      </c>
      <c r="K268" s="141">
        <v>690</v>
      </c>
      <c r="L268" s="141">
        <v>118</v>
      </c>
      <c r="M268" s="141">
        <v>94</v>
      </c>
      <c r="N268" s="10" t="s">
        <v>333</v>
      </c>
      <c r="O268" s="10"/>
    </row>
    <row r="269" customHeight="1" spans="1:15">
      <c r="A269" s="141">
        <v>56539</v>
      </c>
      <c r="B269" s="141" t="s">
        <v>10066</v>
      </c>
      <c r="C269" s="141" t="s">
        <v>8974</v>
      </c>
      <c r="D269" s="141" t="s">
        <v>8975</v>
      </c>
      <c r="E269" s="141" t="s">
        <v>292</v>
      </c>
      <c r="F269" s="141" t="s">
        <v>2067</v>
      </c>
      <c r="G269" s="141" t="s">
        <v>10067</v>
      </c>
      <c r="H269" s="141" t="s">
        <v>9822</v>
      </c>
      <c r="I269" s="141" t="s">
        <v>10068</v>
      </c>
      <c r="J269" s="141" t="s">
        <v>10069</v>
      </c>
      <c r="K269" s="141">
        <v>690</v>
      </c>
      <c r="L269" s="141">
        <v>188</v>
      </c>
      <c r="M269" s="141">
        <v>95</v>
      </c>
      <c r="N269" s="10" t="s">
        <v>333</v>
      </c>
      <c r="O269" s="10"/>
    </row>
    <row r="270" customHeight="1" spans="1:15">
      <c r="A270" s="141">
        <v>57769</v>
      </c>
      <c r="B270" s="141" t="s">
        <v>10070</v>
      </c>
      <c r="C270" s="141" t="s">
        <v>8974</v>
      </c>
      <c r="D270" s="141" t="s">
        <v>8975</v>
      </c>
      <c r="E270" s="141" t="s">
        <v>292</v>
      </c>
      <c r="F270" s="141" t="s">
        <v>2067</v>
      </c>
      <c r="G270" s="141" t="s">
        <v>10071</v>
      </c>
      <c r="H270" s="141" t="s">
        <v>10072</v>
      </c>
      <c r="I270" s="141" t="s">
        <v>9818</v>
      </c>
      <c r="J270" s="141" t="s">
        <v>10073</v>
      </c>
      <c r="K270" s="141">
        <v>690</v>
      </c>
      <c r="L270" s="141">
        <v>204</v>
      </c>
      <c r="M270" s="141">
        <v>96</v>
      </c>
      <c r="N270" s="10" t="s">
        <v>333</v>
      </c>
      <c r="O270" s="10"/>
    </row>
    <row r="271" customHeight="1" spans="1:15">
      <c r="A271" s="141">
        <v>57582</v>
      </c>
      <c r="B271" s="141" t="s">
        <v>10074</v>
      </c>
      <c r="C271" s="141" t="s">
        <v>8974</v>
      </c>
      <c r="D271" s="141" t="s">
        <v>8975</v>
      </c>
      <c r="E271" s="141" t="s">
        <v>292</v>
      </c>
      <c r="F271" s="141" t="s">
        <v>2067</v>
      </c>
      <c r="G271" s="141" t="s">
        <v>10075</v>
      </c>
      <c r="H271" s="141" t="s">
        <v>10076</v>
      </c>
      <c r="I271" s="141" t="s">
        <v>5959</v>
      </c>
      <c r="J271" s="141" t="s">
        <v>10077</v>
      </c>
      <c r="K271" s="141">
        <v>680</v>
      </c>
      <c r="L271" s="141">
        <v>64</v>
      </c>
      <c r="M271" s="141">
        <v>97</v>
      </c>
      <c r="N271" s="10" t="s">
        <v>333</v>
      </c>
      <c r="O271" s="10"/>
    </row>
    <row r="272" customHeight="1" spans="1:15">
      <c r="A272" s="141">
        <v>54101</v>
      </c>
      <c r="B272" s="141" t="s">
        <v>10078</v>
      </c>
      <c r="C272" s="141" t="s">
        <v>8974</v>
      </c>
      <c r="D272" s="141" t="s">
        <v>8975</v>
      </c>
      <c r="E272" s="141" t="s">
        <v>292</v>
      </c>
      <c r="F272" s="141" t="s">
        <v>2067</v>
      </c>
      <c r="G272" s="141" t="s">
        <v>10079</v>
      </c>
      <c r="H272" s="141" t="s">
        <v>10080</v>
      </c>
      <c r="I272" s="141" t="s">
        <v>9744</v>
      </c>
      <c r="J272" s="141" t="s">
        <v>10081</v>
      </c>
      <c r="K272" s="141">
        <v>680</v>
      </c>
      <c r="L272" s="141">
        <v>91</v>
      </c>
      <c r="M272" s="141">
        <v>98</v>
      </c>
      <c r="N272" s="10" t="s">
        <v>333</v>
      </c>
      <c r="O272" s="10"/>
    </row>
    <row r="273" customHeight="1" spans="1:15">
      <c r="A273" s="141">
        <v>58998</v>
      </c>
      <c r="B273" s="141" t="s">
        <v>10082</v>
      </c>
      <c r="C273" s="141" t="s">
        <v>8974</v>
      </c>
      <c r="D273" s="141" t="s">
        <v>8975</v>
      </c>
      <c r="E273" s="141" t="s">
        <v>292</v>
      </c>
      <c r="F273" s="141" t="s">
        <v>2067</v>
      </c>
      <c r="G273" s="141" t="s">
        <v>10083</v>
      </c>
      <c r="H273" s="141" t="s">
        <v>10084</v>
      </c>
      <c r="I273" s="141" t="s">
        <v>10085</v>
      </c>
      <c r="J273" s="141" t="s">
        <v>10086</v>
      </c>
      <c r="K273" s="141">
        <v>680</v>
      </c>
      <c r="L273" s="141">
        <v>116</v>
      </c>
      <c r="M273" s="141">
        <v>99</v>
      </c>
      <c r="N273" s="10" t="s">
        <v>333</v>
      </c>
      <c r="O273" s="10"/>
    </row>
    <row r="274" customHeight="1" spans="1:15">
      <c r="A274" s="141">
        <v>61367</v>
      </c>
      <c r="B274" s="141" t="s">
        <v>10087</v>
      </c>
      <c r="C274" s="141" t="s">
        <v>8974</v>
      </c>
      <c r="D274" s="141" t="s">
        <v>8975</v>
      </c>
      <c r="E274" s="141" t="s">
        <v>292</v>
      </c>
      <c r="F274" s="141" t="s">
        <v>2067</v>
      </c>
      <c r="G274" s="141" t="s">
        <v>10088</v>
      </c>
      <c r="H274" s="141" t="s">
        <v>10089</v>
      </c>
      <c r="I274" s="141" t="s">
        <v>10090</v>
      </c>
      <c r="J274" s="141" t="s">
        <v>10091</v>
      </c>
      <c r="K274" s="141">
        <v>680</v>
      </c>
      <c r="L274" s="141">
        <v>146</v>
      </c>
      <c r="M274" s="141">
        <v>100</v>
      </c>
      <c r="N274" s="10" t="s">
        <v>333</v>
      </c>
      <c r="O274" s="10"/>
    </row>
    <row r="275" customHeight="1" spans="1:15">
      <c r="A275" s="141">
        <v>57827</v>
      </c>
      <c r="B275" s="141" t="s">
        <v>10092</v>
      </c>
      <c r="C275" s="141" t="s">
        <v>8974</v>
      </c>
      <c r="D275" s="141" t="s">
        <v>8975</v>
      </c>
      <c r="E275" s="141" t="s">
        <v>292</v>
      </c>
      <c r="F275" s="141" t="s">
        <v>2067</v>
      </c>
      <c r="G275" s="141" t="s">
        <v>10093</v>
      </c>
      <c r="H275" s="141" t="s">
        <v>10094</v>
      </c>
      <c r="I275" s="141" t="s">
        <v>9865</v>
      </c>
      <c r="J275" s="141" t="s">
        <v>10095</v>
      </c>
      <c r="K275" s="141">
        <v>680</v>
      </c>
      <c r="L275" s="141">
        <v>188</v>
      </c>
      <c r="M275" s="141">
        <v>101</v>
      </c>
      <c r="N275" s="10" t="s">
        <v>368</v>
      </c>
      <c r="O275" s="10"/>
    </row>
    <row r="276" customHeight="1" spans="1:15">
      <c r="A276" s="141">
        <v>56595</v>
      </c>
      <c r="B276" s="141" t="s">
        <v>10096</v>
      </c>
      <c r="C276" s="141" t="s">
        <v>8974</v>
      </c>
      <c r="D276" s="141" t="s">
        <v>8975</v>
      </c>
      <c r="E276" s="141" t="s">
        <v>292</v>
      </c>
      <c r="F276" s="141" t="s">
        <v>2067</v>
      </c>
      <c r="G276" s="141" t="s">
        <v>10097</v>
      </c>
      <c r="H276" s="141" t="s">
        <v>10098</v>
      </c>
      <c r="I276" s="141" t="s">
        <v>10099</v>
      </c>
      <c r="J276" s="141" t="s">
        <v>10100</v>
      </c>
      <c r="K276" s="141">
        <v>680</v>
      </c>
      <c r="L276" s="141">
        <v>196</v>
      </c>
      <c r="M276" s="141">
        <v>102</v>
      </c>
      <c r="N276" s="10" t="s">
        <v>368</v>
      </c>
      <c r="O276" s="10"/>
    </row>
    <row r="277" customHeight="1" spans="1:15">
      <c r="A277" s="141">
        <v>61271</v>
      </c>
      <c r="B277" s="141" t="s">
        <v>10101</v>
      </c>
      <c r="C277" s="141" t="s">
        <v>8974</v>
      </c>
      <c r="D277" s="141" t="s">
        <v>8975</v>
      </c>
      <c r="E277" s="141" t="s">
        <v>292</v>
      </c>
      <c r="F277" s="141" t="s">
        <v>2067</v>
      </c>
      <c r="G277" s="141" t="s">
        <v>10102</v>
      </c>
      <c r="H277" s="141" t="s">
        <v>3463</v>
      </c>
      <c r="I277" s="141" t="s">
        <v>3464</v>
      </c>
      <c r="J277" s="141" t="s">
        <v>10103</v>
      </c>
      <c r="K277" s="141">
        <v>680</v>
      </c>
      <c r="L277" s="141">
        <v>198</v>
      </c>
      <c r="M277" s="141">
        <v>103</v>
      </c>
      <c r="N277" s="10" t="s">
        <v>368</v>
      </c>
      <c r="O277" s="10"/>
    </row>
    <row r="278" customHeight="1" spans="1:15">
      <c r="A278" s="141">
        <v>62264</v>
      </c>
      <c r="B278" s="141" t="s">
        <v>10104</v>
      </c>
      <c r="C278" s="141" t="s">
        <v>8974</v>
      </c>
      <c r="D278" s="141" t="s">
        <v>8975</v>
      </c>
      <c r="E278" s="141" t="s">
        <v>292</v>
      </c>
      <c r="F278" s="141" t="s">
        <v>2067</v>
      </c>
      <c r="G278" s="141" t="s">
        <v>10105</v>
      </c>
      <c r="H278" s="141" t="s">
        <v>678</v>
      </c>
      <c r="I278" s="141" t="s">
        <v>3542</v>
      </c>
      <c r="J278" s="141" t="s">
        <v>10106</v>
      </c>
      <c r="K278" s="141">
        <v>680</v>
      </c>
      <c r="L278" s="141">
        <v>220</v>
      </c>
      <c r="M278" s="141">
        <v>104</v>
      </c>
      <c r="N278" s="10" t="s">
        <v>368</v>
      </c>
      <c r="O278" s="10"/>
    </row>
    <row r="279" customHeight="1" spans="1:15">
      <c r="A279" s="141">
        <v>58153</v>
      </c>
      <c r="B279" s="141" t="s">
        <v>10107</v>
      </c>
      <c r="C279" s="141" t="s">
        <v>8974</v>
      </c>
      <c r="D279" s="141" t="s">
        <v>8975</v>
      </c>
      <c r="E279" s="141" t="s">
        <v>292</v>
      </c>
      <c r="F279" s="141" t="s">
        <v>2067</v>
      </c>
      <c r="G279" s="141" t="s">
        <v>10108</v>
      </c>
      <c r="H279" s="141" t="s">
        <v>10044</v>
      </c>
      <c r="I279" s="141" t="s">
        <v>10045</v>
      </c>
      <c r="J279" s="141" t="s">
        <v>10109</v>
      </c>
      <c r="K279" s="141">
        <v>680</v>
      </c>
      <c r="L279" s="141">
        <v>229</v>
      </c>
      <c r="M279" s="141">
        <v>105</v>
      </c>
      <c r="N279" s="10" t="s">
        <v>368</v>
      </c>
      <c r="O279" s="10"/>
    </row>
    <row r="280" customHeight="1" spans="1:15">
      <c r="A280" s="141">
        <v>57740</v>
      </c>
      <c r="B280" s="141" t="s">
        <v>10110</v>
      </c>
      <c r="C280" s="141" t="s">
        <v>8974</v>
      </c>
      <c r="D280" s="141" t="s">
        <v>8975</v>
      </c>
      <c r="E280" s="141" t="s">
        <v>292</v>
      </c>
      <c r="F280" s="141" t="s">
        <v>2067</v>
      </c>
      <c r="G280" s="141" t="s">
        <v>10111</v>
      </c>
      <c r="H280" s="141" t="s">
        <v>10112</v>
      </c>
      <c r="I280" s="141" t="s">
        <v>9818</v>
      </c>
      <c r="J280" s="141" t="s">
        <v>10113</v>
      </c>
      <c r="K280" s="141">
        <v>680</v>
      </c>
      <c r="L280" s="141">
        <v>246</v>
      </c>
      <c r="M280" s="141">
        <v>106</v>
      </c>
      <c r="N280" s="10" t="s">
        <v>368</v>
      </c>
      <c r="O280" s="10"/>
    </row>
    <row r="281" customHeight="1" spans="1:15">
      <c r="A281" s="141">
        <v>59354</v>
      </c>
      <c r="B281" s="141" t="s">
        <v>10114</v>
      </c>
      <c r="C281" s="141" t="s">
        <v>8974</v>
      </c>
      <c r="D281" s="141" t="s">
        <v>8975</v>
      </c>
      <c r="E281" s="141" t="s">
        <v>292</v>
      </c>
      <c r="F281" s="141" t="s">
        <v>2067</v>
      </c>
      <c r="G281" s="141" t="s">
        <v>10115</v>
      </c>
      <c r="H281" s="141" t="s">
        <v>9282</v>
      </c>
      <c r="I281" s="141" t="s">
        <v>10116</v>
      </c>
      <c r="J281" s="141" t="s">
        <v>10117</v>
      </c>
      <c r="K281" s="141">
        <v>670</v>
      </c>
      <c r="L281" s="141">
        <v>129</v>
      </c>
      <c r="M281" s="141">
        <v>107</v>
      </c>
      <c r="N281" s="10" t="s">
        <v>368</v>
      </c>
      <c r="O281" s="10"/>
    </row>
    <row r="282" customHeight="1" spans="1:15">
      <c r="A282" s="141">
        <v>53673</v>
      </c>
      <c r="B282" s="141" t="s">
        <v>10118</v>
      </c>
      <c r="C282" s="141" t="s">
        <v>8974</v>
      </c>
      <c r="D282" s="141" t="s">
        <v>8975</v>
      </c>
      <c r="E282" s="141" t="s">
        <v>292</v>
      </c>
      <c r="F282" s="141" t="s">
        <v>2067</v>
      </c>
      <c r="G282" s="141" t="s">
        <v>10119</v>
      </c>
      <c r="H282" s="141" t="s">
        <v>10120</v>
      </c>
      <c r="I282" s="141" t="s">
        <v>10005</v>
      </c>
      <c r="J282" s="141" t="s">
        <v>10121</v>
      </c>
      <c r="K282" s="141">
        <v>670</v>
      </c>
      <c r="L282" s="141">
        <v>132</v>
      </c>
      <c r="M282" s="141">
        <v>108</v>
      </c>
      <c r="N282" s="10" t="s">
        <v>368</v>
      </c>
      <c r="O282" s="10"/>
    </row>
    <row r="283" customHeight="1" spans="1:15">
      <c r="A283" s="141">
        <v>61912</v>
      </c>
      <c r="B283" s="141" t="s">
        <v>10122</v>
      </c>
      <c r="C283" s="141" t="s">
        <v>8974</v>
      </c>
      <c r="D283" s="141" t="s">
        <v>8975</v>
      </c>
      <c r="E283" s="141" t="s">
        <v>292</v>
      </c>
      <c r="F283" s="141" t="s">
        <v>2067</v>
      </c>
      <c r="G283" s="141" t="s">
        <v>10123</v>
      </c>
      <c r="H283" s="141" t="s">
        <v>10124</v>
      </c>
      <c r="I283" s="141" t="s">
        <v>10125</v>
      </c>
      <c r="J283" s="141" t="s">
        <v>10126</v>
      </c>
      <c r="K283" s="141">
        <v>670</v>
      </c>
      <c r="L283" s="141">
        <v>194</v>
      </c>
      <c r="M283" s="141">
        <v>109</v>
      </c>
      <c r="N283" s="10" t="s">
        <v>368</v>
      </c>
      <c r="O283" s="10"/>
    </row>
    <row r="284" customHeight="1" spans="1:15">
      <c r="A284" s="141">
        <v>58389</v>
      </c>
      <c r="B284" s="141" t="s">
        <v>10127</v>
      </c>
      <c r="C284" s="141" t="s">
        <v>8974</v>
      </c>
      <c r="D284" s="141" t="s">
        <v>8975</v>
      </c>
      <c r="E284" s="141" t="s">
        <v>292</v>
      </c>
      <c r="F284" s="141" t="s">
        <v>2067</v>
      </c>
      <c r="G284" s="141" t="s">
        <v>10128</v>
      </c>
      <c r="H284" s="141" t="s">
        <v>10129</v>
      </c>
      <c r="I284" s="141" t="s">
        <v>10130</v>
      </c>
      <c r="J284" s="141" t="s">
        <v>10131</v>
      </c>
      <c r="K284" s="141">
        <v>670</v>
      </c>
      <c r="L284" s="141">
        <v>258</v>
      </c>
      <c r="M284" s="141">
        <v>110</v>
      </c>
      <c r="N284" s="10" t="s">
        <v>368</v>
      </c>
      <c r="O284" s="10"/>
    </row>
    <row r="285" customHeight="1" spans="1:15">
      <c r="A285" s="141">
        <v>57842</v>
      </c>
      <c r="B285" s="141" t="s">
        <v>10132</v>
      </c>
      <c r="C285" s="141" t="s">
        <v>8974</v>
      </c>
      <c r="D285" s="141" t="s">
        <v>8975</v>
      </c>
      <c r="E285" s="141" t="s">
        <v>292</v>
      </c>
      <c r="F285" s="141" t="s">
        <v>2067</v>
      </c>
      <c r="G285" s="141" t="s">
        <v>10133</v>
      </c>
      <c r="H285" s="141" t="s">
        <v>10134</v>
      </c>
      <c r="I285" s="141" t="s">
        <v>9865</v>
      </c>
      <c r="J285" s="141" t="s">
        <v>10135</v>
      </c>
      <c r="K285" s="141">
        <v>670</v>
      </c>
      <c r="L285" s="141">
        <v>289</v>
      </c>
      <c r="M285" s="141">
        <v>111</v>
      </c>
      <c r="N285" s="10" t="s">
        <v>368</v>
      </c>
      <c r="O285" s="10"/>
    </row>
    <row r="286" customHeight="1" spans="1:15">
      <c r="A286" s="141">
        <v>58311</v>
      </c>
      <c r="B286" s="141" t="s">
        <v>10136</v>
      </c>
      <c r="C286" s="141" t="s">
        <v>8974</v>
      </c>
      <c r="D286" s="141" t="s">
        <v>8975</v>
      </c>
      <c r="E286" s="141" t="s">
        <v>292</v>
      </c>
      <c r="F286" s="141" t="s">
        <v>2067</v>
      </c>
      <c r="G286" s="141" t="s">
        <v>10137</v>
      </c>
      <c r="H286" s="141" t="s">
        <v>9677</v>
      </c>
      <c r="I286" s="141" t="s">
        <v>9678</v>
      </c>
      <c r="J286" s="141" t="s">
        <v>10138</v>
      </c>
      <c r="K286" s="141">
        <v>670</v>
      </c>
      <c r="L286" s="141">
        <v>293</v>
      </c>
      <c r="M286" s="141">
        <v>112</v>
      </c>
      <c r="N286" s="10" t="s">
        <v>368</v>
      </c>
      <c r="O286" s="10"/>
    </row>
    <row r="287" customHeight="1" spans="1:15">
      <c r="A287" s="141">
        <v>61759</v>
      </c>
      <c r="B287" s="141" t="s">
        <v>10139</v>
      </c>
      <c r="C287" s="141" t="s">
        <v>8974</v>
      </c>
      <c r="D287" s="141" t="s">
        <v>8975</v>
      </c>
      <c r="E287" s="141" t="s">
        <v>292</v>
      </c>
      <c r="F287" s="141" t="s">
        <v>2067</v>
      </c>
      <c r="G287" s="141" t="s">
        <v>10140</v>
      </c>
      <c r="H287" s="141" t="s">
        <v>10140</v>
      </c>
      <c r="I287" s="141" t="s">
        <v>10141</v>
      </c>
      <c r="J287" s="141" t="s">
        <v>10142</v>
      </c>
      <c r="K287" s="141">
        <v>660</v>
      </c>
      <c r="L287" s="141">
        <v>236</v>
      </c>
      <c r="M287" s="141">
        <v>113</v>
      </c>
      <c r="N287" s="10" t="s">
        <v>368</v>
      </c>
      <c r="O287" s="10"/>
    </row>
    <row r="288" customHeight="1" spans="1:15">
      <c r="A288" s="141">
        <v>57822</v>
      </c>
      <c r="B288" s="141" t="s">
        <v>10143</v>
      </c>
      <c r="C288" s="141" t="s">
        <v>8974</v>
      </c>
      <c r="D288" s="141" t="s">
        <v>8975</v>
      </c>
      <c r="E288" s="141" t="s">
        <v>292</v>
      </c>
      <c r="F288" s="141" t="s">
        <v>2067</v>
      </c>
      <c r="G288" s="141" t="s">
        <v>10144</v>
      </c>
      <c r="H288" s="141" t="s">
        <v>9080</v>
      </c>
      <c r="I288" s="141" t="s">
        <v>10145</v>
      </c>
      <c r="J288" s="141" t="s">
        <v>10146</v>
      </c>
      <c r="K288" s="141">
        <v>650</v>
      </c>
      <c r="L288" s="141">
        <v>167</v>
      </c>
      <c r="M288" s="141">
        <v>114</v>
      </c>
      <c r="N288" s="10" t="s">
        <v>368</v>
      </c>
      <c r="O288" s="10"/>
    </row>
    <row r="289" customHeight="1" spans="1:15">
      <c r="A289" s="141">
        <v>51702</v>
      </c>
      <c r="B289" s="141" t="s">
        <v>10147</v>
      </c>
      <c r="C289" s="141" t="s">
        <v>8974</v>
      </c>
      <c r="D289" s="141" t="s">
        <v>8975</v>
      </c>
      <c r="E289" s="141" t="s">
        <v>292</v>
      </c>
      <c r="F289" s="141" t="s">
        <v>2067</v>
      </c>
      <c r="G289" s="141" t="s">
        <v>10148</v>
      </c>
      <c r="H289" s="141" t="s">
        <v>10149</v>
      </c>
      <c r="I289" s="141" t="s">
        <v>9696</v>
      </c>
      <c r="J289" s="141" t="s">
        <v>10150</v>
      </c>
      <c r="K289" s="141">
        <v>650</v>
      </c>
      <c r="L289" s="141">
        <v>185</v>
      </c>
      <c r="M289" s="141">
        <v>115</v>
      </c>
      <c r="N289" s="10" t="s">
        <v>368</v>
      </c>
      <c r="O289" s="10"/>
    </row>
    <row r="290" customHeight="1" spans="1:15">
      <c r="A290" s="141">
        <v>52893</v>
      </c>
      <c r="B290" s="141" t="s">
        <v>10151</v>
      </c>
      <c r="C290" s="141" t="s">
        <v>8974</v>
      </c>
      <c r="D290" s="141" t="s">
        <v>8975</v>
      </c>
      <c r="E290" s="141" t="s">
        <v>292</v>
      </c>
      <c r="F290" s="141" t="s">
        <v>2067</v>
      </c>
      <c r="G290" s="141" t="s">
        <v>10152</v>
      </c>
      <c r="H290" s="141" t="s">
        <v>10153</v>
      </c>
      <c r="I290" s="141" t="s">
        <v>10154</v>
      </c>
      <c r="J290" s="141" t="s">
        <v>10155</v>
      </c>
      <c r="K290" s="141">
        <v>650</v>
      </c>
      <c r="L290" s="141">
        <v>207</v>
      </c>
      <c r="M290" s="141">
        <v>116</v>
      </c>
      <c r="N290" s="10" t="s">
        <v>368</v>
      </c>
      <c r="O290" s="10"/>
    </row>
    <row r="291" customHeight="1" spans="1:15">
      <c r="A291" s="141">
        <v>56529</v>
      </c>
      <c r="B291" s="141" t="s">
        <v>10156</v>
      </c>
      <c r="C291" s="141" t="s">
        <v>8974</v>
      </c>
      <c r="D291" s="141" t="s">
        <v>8975</v>
      </c>
      <c r="E291" s="141" t="s">
        <v>292</v>
      </c>
      <c r="F291" s="141" t="s">
        <v>2067</v>
      </c>
      <c r="G291" s="141" t="s">
        <v>10157</v>
      </c>
      <c r="H291" s="141" t="s">
        <v>9877</v>
      </c>
      <c r="I291" s="141" t="s">
        <v>9878</v>
      </c>
      <c r="J291" s="141" t="s">
        <v>10158</v>
      </c>
      <c r="K291" s="141">
        <v>650</v>
      </c>
      <c r="L291" s="141">
        <v>211</v>
      </c>
      <c r="M291" s="141">
        <v>117</v>
      </c>
      <c r="N291" s="10" t="s">
        <v>368</v>
      </c>
      <c r="O291" s="10"/>
    </row>
    <row r="292" customHeight="1" spans="1:15">
      <c r="A292" s="141">
        <v>57796</v>
      </c>
      <c r="B292" s="141" t="s">
        <v>10159</v>
      </c>
      <c r="C292" s="141" t="s">
        <v>8974</v>
      </c>
      <c r="D292" s="141" t="s">
        <v>8975</v>
      </c>
      <c r="E292" s="141" t="s">
        <v>292</v>
      </c>
      <c r="F292" s="141" t="s">
        <v>2067</v>
      </c>
      <c r="G292" s="141" t="s">
        <v>10160</v>
      </c>
      <c r="H292" s="141" t="s">
        <v>10161</v>
      </c>
      <c r="I292" s="141" t="s">
        <v>9818</v>
      </c>
      <c r="J292" s="141" t="s">
        <v>10162</v>
      </c>
      <c r="K292" s="141">
        <v>650</v>
      </c>
      <c r="L292" s="141">
        <v>233</v>
      </c>
      <c r="M292" s="141">
        <v>118</v>
      </c>
      <c r="N292" s="10" t="s">
        <v>368</v>
      </c>
      <c r="O292" s="10"/>
    </row>
    <row r="293" customHeight="1" spans="1:15">
      <c r="A293" s="141">
        <v>52320</v>
      </c>
      <c r="B293" s="141" t="s">
        <v>10163</v>
      </c>
      <c r="C293" s="141" t="s">
        <v>8974</v>
      </c>
      <c r="D293" s="141" t="s">
        <v>8975</v>
      </c>
      <c r="E293" s="141" t="s">
        <v>292</v>
      </c>
      <c r="F293" s="141" t="s">
        <v>2067</v>
      </c>
      <c r="G293" s="141" t="s">
        <v>10164</v>
      </c>
      <c r="H293" s="141" t="s">
        <v>9193</v>
      </c>
      <c r="I293" s="141" t="s">
        <v>9194</v>
      </c>
      <c r="J293" s="141" t="s">
        <v>10165</v>
      </c>
      <c r="K293" s="141">
        <v>650</v>
      </c>
      <c r="L293" s="141">
        <v>240</v>
      </c>
      <c r="M293" s="141">
        <v>119</v>
      </c>
      <c r="N293" s="10" t="s">
        <v>368</v>
      </c>
      <c r="O293" s="10"/>
    </row>
    <row r="294" customHeight="1" spans="1:15">
      <c r="A294" s="141">
        <v>57121</v>
      </c>
      <c r="B294" s="141" t="s">
        <v>10166</v>
      </c>
      <c r="C294" s="141" t="s">
        <v>8974</v>
      </c>
      <c r="D294" s="141" t="s">
        <v>8975</v>
      </c>
      <c r="E294" s="141" t="s">
        <v>292</v>
      </c>
      <c r="F294" s="141" t="s">
        <v>2067</v>
      </c>
      <c r="G294" s="141" t="s">
        <v>10167</v>
      </c>
      <c r="H294" s="141" t="s">
        <v>10168</v>
      </c>
      <c r="I294" s="141" t="s">
        <v>9744</v>
      </c>
      <c r="J294" s="141" t="s">
        <v>10169</v>
      </c>
      <c r="K294" s="141">
        <v>640</v>
      </c>
      <c r="L294" s="141">
        <v>107</v>
      </c>
      <c r="M294" s="141">
        <v>120</v>
      </c>
      <c r="N294" s="10" t="s">
        <v>368</v>
      </c>
      <c r="O294" s="10"/>
    </row>
    <row r="295" customHeight="1" spans="1:15">
      <c r="A295" s="141">
        <v>53666</v>
      </c>
      <c r="B295" s="141" t="s">
        <v>10170</v>
      </c>
      <c r="C295" s="141" t="s">
        <v>8974</v>
      </c>
      <c r="D295" s="141" t="s">
        <v>8975</v>
      </c>
      <c r="E295" s="141" t="s">
        <v>292</v>
      </c>
      <c r="F295" s="141" t="s">
        <v>2067</v>
      </c>
      <c r="G295" s="141" t="s">
        <v>10171</v>
      </c>
      <c r="H295" s="141" t="s">
        <v>10172</v>
      </c>
      <c r="I295" s="141" t="s">
        <v>10005</v>
      </c>
      <c r="J295" s="141" t="s">
        <v>10173</v>
      </c>
      <c r="K295" s="141">
        <v>640</v>
      </c>
      <c r="L295" s="141">
        <v>140</v>
      </c>
      <c r="M295" s="141">
        <v>121</v>
      </c>
      <c r="N295" s="10" t="s">
        <v>368</v>
      </c>
      <c r="O295" s="10"/>
    </row>
    <row r="296" customHeight="1" spans="1:15">
      <c r="A296" s="141">
        <v>57741</v>
      </c>
      <c r="B296" s="141" t="s">
        <v>10174</v>
      </c>
      <c r="C296" s="141" t="s">
        <v>8974</v>
      </c>
      <c r="D296" s="141" t="s">
        <v>8975</v>
      </c>
      <c r="E296" s="141" t="s">
        <v>292</v>
      </c>
      <c r="F296" s="141" t="s">
        <v>2067</v>
      </c>
      <c r="G296" s="141" t="s">
        <v>10175</v>
      </c>
      <c r="H296" s="141" t="s">
        <v>9672</v>
      </c>
      <c r="I296" s="141" t="s">
        <v>9673</v>
      </c>
      <c r="J296" s="141" t="s">
        <v>10176</v>
      </c>
      <c r="K296" s="141">
        <v>640</v>
      </c>
      <c r="L296" s="141">
        <v>259</v>
      </c>
      <c r="M296" s="141">
        <v>122</v>
      </c>
      <c r="N296" s="10" t="s">
        <v>368</v>
      </c>
      <c r="O296" s="10"/>
    </row>
    <row r="297" customHeight="1" spans="1:15">
      <c r="A297" s="141">
        <v>57598</v>
      </c>
      <c r="B297" s="141" t="s">
        <v>10177</v>
      </c>
      <c r="C297" s="141" t="s">
        <v>8974</v>
      </c>
      <c r="D297" s="141" t="s">
        <v>8975</v>
      </c>
      <c r="E297" s="141" t="s">
        <v>292</v>
      </c>
      <c r="F297" s="141" t="s">
        <v>2067</v>
      </c>
      <c r="G297" s="141" t="s">
        <v>10178</v>
      </c>
      <c r="H297" s="141" t="s">
        <v>10179</v>
      </c>
      <c r="I297" s="141" t="s">
        <v>5959</v>
      </c>
      <c r="J297" s="141" t="s">
        <v>10180</v>
      </c>
      <c r="K297" s="141">
        <v>630</v>
      </c>
      <c r="L297" s="141">
        <v>68</v>
      </c>
      <c r="M297" s="141">
        <v>123</v>
      </c>
      <c r="N297" s="10" t="s">
        <v>368</v>
      </c>
      <c r="O297" s="10"/>
    </row>
    <row r="298" customHeight="1" spans="1:15">
      <c r="A298" s="141">
        <v>57977</v>
      </c>
      <c r="B298" s="141" t="s">
        <v>10181</v>
      </c>
      <c r="C298" s="141" t="s">
        <v>8974</v>
      </c>
      <c r="D298" s="141" t="s">
        <v>8975</v>
      </c>
      <c r="E298" s="141" t="s">
        <v>292</v>
      </c>
      <c r="F298" s="141" t="s">
        <v>2067</v>
      </c>
      <c r="G298" s="141" t="s">
        <v>10182</v>
      </c>
      <c r="H298" s="141" t="s">
        <v>10183</v>
      </c>
      <c r="I298" s="141" t="s">
        <v>9904</v>
      </c>
      <c r="J298" s="141" t="s">
        <v>10184</v>
      </c>
      <c r="K298" s="141">
        <v>630</v>
      </c>
      <c r="L298" s="141">
        <v>92</v>
      </c>
      <c r="M298" s="141">
        <v>124</v>
      </c>
      <c r="N298" s="10" t="s">
        <v>368</v>
      </c>
      <c r="O298" s="10"/>
    </row>
    <row r="299" customHeight="1" spans="1:15">
      <c r="A299" s="141">
        <v>60588</v>
      </c>
      <c r="B299" s="141" t="s">
        <v>10185</v>
      </c>
      <c r="C299" s="141" t="s">
        <v>8974</v>
      </c>
      <c r="D299" s="141" t="s">
        <v>8975</v>
      </c>
      <c r="E299" s="141" t="s">
        <v>292</v>
      </c>
      <c r="F299" s="141" t="s">
        <v>2067</v>
      </c>
      <c r="G299" s="141" t="s">
        <v>10186</v>
      </c>
      <c r="H299" s="141" t="s">
        <v>10187</v>
      </c>
      <c r="I299" s="141" t="s">
        <v>5113</v>
      </c>
      <c r="J299" s="141" t="s">
        <v>10188</v>
      </c>
      <c r="K299" s="141">
        <v>630</v>
      </c>
      <c r="L299" s="141">
        <v>99</v>
      </c>
      <c r="M299" s="141">
        <v>125</v>
      </c>
      <c r="N299" s="10" t="s">
        <v>368</v>
      </c>
      <c r="O299" s="10"/>
    </row>
    <row r="300" customHeight="1" spans="1:15">
      <c r="A300" s="141">
        <v>56356</v>
      </c>
      <c r="B300" s="141" t="s">
        <v>10189</v>
      </c>
      <c r="C300" s="141" t="s">
        <v>8974</v>
      </c>
      <c r="D300" s="141" t="s">
        <v>8975</v>
      </c>
      <c r="E300" s="141" t="s">
        <v>292</v>
      </c>
      <c r="F300" s="141" t="s">
        <v>2067</v>
      </c>
      <c r="G300" s="141" t="s">
        <v>10190</v>
      </c>
      <c r="H300" s="141" t="s">
        <v>10191</v>
      </c>
      <c r="I300" s="141" t="s">
        <v>9003</v>
      </c>
      <c r="J300" s="141" t="s">
        <v>10192</v>
      </c>
      <c r="K300" s="141">
        <v>630</v>
      </c>
      <c r="L300" s="141">
        <v>107</v>
      </c>
      <c r="M300" s="141">
        <v>126</v>
      </c>
      <c r="N300" s="10" t="s">
        <v>368</v>
      </c>
      <c r="O300" s="10"/>
    </row>
    <row r="301" customHeight="1" spans="1:15">
      <c r="A301" s="141">
        <v>59028</v>
      </c>
      <c r="B301" s="141" t="s">
        <v>10193</v>
      </c>
      <c r="C301" s="141" t="s">
        <v>8974</v>
      </c>
      <c r="D301" s="141" t="s">
        <v>8975</v>
      </c>
      <c r="E301" s="141" t="s">
        <v>292</v>
      </c>
      <c r="F301" s="141" t="s">
        <v>2067</v>
      </c>
      <c r="G301" s="141" t="s">
        <v>10194</v>
      </c>
      <c r="H301" s="141" t="s">
        <v>10195</v>
      </c>
      <c r="I301" s="141" t="s">
        <v>10085</v>
      </c>
      <c r="J301" s="141" t="s">
        <v>10196</v>
      </c>
      <c r="K301" s="141">
        <v>630</v>
      </c>
      <c r="L301" s="141">
        <v>113</v>
      </c>
      <c r="M301" s="141">
        <v>127</v>
      </c>
      <c r="N301" s="10" t="s">
        <v>368</v>
      </c>
      <c r="O301" s="10"/>
    </row>
    <row r="302" customHeight="1" spans="1:15">
      <c r="A302" s="141">
        <v>60617</v>
      </c>
      <c r="B302" s="141" t="s">
        <v>10197</v>
      </c>
      <c r="C302" s="141" t="s">
        <v>8974</v>
      </c>
      <c r="D302" s="141" t="s">
        <v>8975</v>
      </c>
      <c r="E302" s="141" t="s">
        <v>292</v>
      </c>
      <c r="F302" s="141" t="s">
        <v>2067</v>
      </c>
      <c r="G302" s="141" t="s">
        <v>10198</v>
      </c>
      <c r="H302" s="141" t="s">
        <v>9282</v>
      </c>
      <c r="I302" s="141" t="s">
        <v>10116</v>
      </c>
      <c r="J302" s="141" t="s">
        <v>10199</v>
      </c>
      <c r="K302" s="141">
        <v>630</v>
      </c>
      <c r="L302" s="141">
        <v>120</v>
      </c>
      <c r="M302" s="141">
        <v>128</v>
      </c>
      <c r="N302" s="10" t="s">
        <v>368</v>
      </c>
      <c r="O302" s="10"/>
    </row>
    <row r="303" customHeight="1" spans="1:15">
      <c r="A303" s="141">
        <v>59004</v>
      </c>
      <c r="B303" s="141" t="s">
        <v>10200</v>
      </c>
      <c r="C303" s="141" t="s">
        <v>8974</v>
      </c>
      <c r="D303" s="141" t="s">
        <v>8975</v>
      </c>
      <c r="E303" s="141" t="s">
        <v>292</v>
      </c>
      <c r="F303" s="141" t="s">
        <v>2067</v>
      </c>
      <c r="G303" s="141" t="s">
        <v>10201</v>
      </c>
      <c r="H303" s="141" t="s">
        <v>10202</v>
      </c>
      <c r="I303" s="141" t="s">
        <v>9380</v>
      </c>
      <c r="J303" s="141" t="s">
        <v>10203</v>
      </c>
      <c r="K303" s="141">
        <v>630</v>
      </c>
      <c r="L303" s="141">
        <v>149</v>
      </c>
      <c r="M303" s="141">
        <v>129</v>
      </c>
      <c r="N303" s="10" t="s">
        <v>368</v>
      </c>
      <c r="O303" s="10"/>
    </row>
    <row r="304" customHeight="1" spans="1:15">
      <c r="A304" s="141">
        <v>60813</v>
      </c>
      <c r="B304" s="141" t="s">
        <v>10204</v>
      </c>
      <c r="C304" s="141" t="s">
        <v>8974</v>
      </c>
      <c r="D304" s="141" t="s">
        <v>8975</v>
      </c>
      <c r="E304" s="141" t="s">
        <v>292</v>
      </c>
      <c r="F304" s="141" t="s">
        <v>2067</v>
      </c>
      <c r="G304" s="141" t="s">
        <v>10205</v>
      </c>
      <c r="H304" s="141" t="s">
        <v>10206</v>
      </c>
      <c r="I304" s="141" t="s">
        <v>10207</v>
      </c>
      <c r="J304" s="141" t="s">
        <v>10208</v>
      </c>
      <c r="K304" s="141">
        <v>620</v>
      </c>
      <c r="L304" s="141">
        <v>105</v>
      </c>
      <c r="M304" s="141">
        <v>130</v>
      </c>
      <c r="N304" s="10" t="s">
        <v>368</v>
      </c>
      <c r="O304" s="10"/>
    </row>
    <row r="305" customHeight="1" spans="1:15">
      <c r="A305" s="141">
        <v>61625</v>
      </c>
      <c r="B305" s="141" t="s">
        <v>10209</v>
      </c>
      <c r="C305" s="141" t="s">
        <v>8974</v>
      </c>
      <c r="D305" s="141" t="s">
        <v>8975</v>
      </c>
      <c r="E305" s="141" t="s">
        <v>292</v>
      </c>
      <c r="F305" s="141" t="s">
        <v>2067</v>
      </c>
      <c r="G305" s="141" t="s">
        <v>10210</v>
      </c>
      <c r="H305" s="141" t="s">
        <v>10211</v>
      </c>
      <c r="I305" s="141" t="s">
        <v>10212</v>
      </c>
      <c r="J305" s="141" t="s">
        <v>10213</v>
      </c>
      <c r="K305" s="141">
        <v>620</v>
      </c>
      <c r="L305" s="141">
        <v>268</v>
      </c>
      <c r="M305" s="141">
        <v>131</v>
      </c>
      <c r="N305" s="10" t="s">
        <v>368</v>
      </c>
      <c r="O305" s="10"/>
    </row>
    <row r="306" customHeight="1" spans="1:15">
      <c r="A306" s="141">
        <v>61182</v>
      </c>
      <c r="B306" s="141" t="s">
        <v>10214</v>
      </c>
      <c r="C306" s="141" t="s">
        <v>8974</v>
      </c>
      <c r="D306" s="141" t="s">
        <v>8975</v>
      </c>
      <c r="E306" s="141" t="s">
        <v>292</v>
      </c>
      <c r="F306" s="141" t="s">
        <v>2067</v>
      </c>
      <c r="G306" s="141" t="s">
        <v>10215</v>
      </c>
      <c r="H306" s="141" t="s">
        <v>10216</v>
      </c>
      <c r="I306" s="141" t="s">
        <v>10217</v>
      </c>
      <c r="J306" s="141" t="s">
        <v>10218</v>
      </c>
      <c r="K306" s="141">
        <v>610</v>
      </c>
      <c r="L306" s="141">
        <v>217</v>
      </c>
      <c r="M306" s="141">
        <v>132</v>
      </c>
      <c r="N306" s="10" t="s">
        <v>368</v>
      </c>
      <c r="O306" s="10"/>
    </row>
    <row r="307" customHeight="1" spans="1:15">
      <c r="A307" s="141">
        <v>61333</v>
      </c>
      <c r="B307" s="141" t="s">
        <v>10219</v>
      </c>
      <c r="C307" s="141" t="s">
        <v>8974</v>
      </c>
      <c r="D307" s="141" t="s">
        <v>8975</v>
      </c>
      <c r="E307" s="141" t="s">
        <v>292</v>
      </c>
      <c r="F307" s="141" t="s">
        <v>2067</v>
      </c>
      <c r="G307" s="141" t="s">
        <v>10220</v>
      </c>
      <c r="H307" s="141" t="s">
        <v>678</v>
      </c>
      <c r="I307" s="141" t="s">
        <v>3542</v>
      </c>
      <c r="J307" s="141" t="s">
        <v>10221</v>
      </c>
      <c r="K307" s="141">
        <v>610</v>
      </c>
      <c r="L307" s="141">
        <v>249</v>
      </c>
      <c r="M307" s="141">
        <v>133</v>
      </c>
      <c r="N307" s="10" t="s">
        <v>368</v>
      </c>
      <c r="O307" s="10"/>
    </row>
    <row r="308" customHeight="1" spans="1:15">
      <c r="A308" s="141">
        <v>55238</v>
      </c>
      <c r="B308" s="141" t="s">
        <v>10222</v>
      </c>
      <c r="C308" s="141" t="s">
        <v>8974</v>
      </c>
      <c r="D308" s="141" t="s">
        <v>8975</v>
      </c>
      <c r="E308" s="141" t="s">
        <v>292</v>
      </c>
      <c r="F308" s="141" t="s">
        <v>2067</v>
      </c>
      <c r="G308" s="141" t="s">
        <v>10223</v>
      </c>
      <c r="H308" s="141" t="s">
        <v>9176</v>
      </c>
      <c r="I308" s="141" t="s">
        <v>10224</v>
      </c>
      <c r="J308" s="141" t="s">
        <v>10225</v>
      </c>
      <c r="K308" s="141">
        <v>610</v>
      </c>
      <c r="L308" s="141">
        <v>252</v>
      </c>
      <c r="M308" s="141">
        <v>134</v>
      </c>
      <c r="N308" s="10" t="s">
        <v>368</v>
      </c>
      <c r="O308" s="10"/>
    </row>
    <row r="309" customHeight="1" spans="1:15">
      <c r="A309" s="141">
        <v>57144</v>
      </c>
      <c r="B309" s="141" t="s">
        <v>10226</v>
      </c>
      <c r="C309" s="141" t="s">
        <v>8974</v>
      </c>
      <c r="D309" s="141" t="s">
        <v>8975</v>
      </c>
      <c r="E309" s="141" t="s">
        <v>292</v>
      </c>
      <c r="F309" s="141" t="s">
        <v>2067</v>
      </c>
      <c r="G309" s="141" t="s">
        <v>10227</v>
      </c>
      <c r="H309" s="141" t="s">
        <v>10228</v>
      </c>
      <c r="I309" s="141" t="s">
        <v>10229</v>
      </c>
      <c r="J309" s="141" t="s">
        <v>10230</v>
      </c>
      <c r="K309" s="141">
        <v>600</v>
      </c>
      <c r="L309" s="141">
        <v>179</v>
      </c>
      <c r="M309" s="141">
        <v>135</v>
      </c>
      <c r="N309" s="10" t="s">
        <v>368</v>
      </c>
      <c r="O309" s="10"/>
    </row>
    <row r="310" customHeight="1" spans="1:15">
      <c r="A310" s="141">
        <v>61326</v>
      </c>
      <c r="B310" s="141" t="s">
        <v>10231</v>
      </c>
      <c r="C310" s="141" t="s">
        <v>8974</v>
      </c>
      <c r="D310" s="141" t="s">
        <v>8975</v>
      </c>
      <c r="E310" s="141" t="s">
        <v>292</v>
      </c>
      <c r="F310" s="141" t="s">
        <v>2067</v>
      </c>
      <c r="G310" s="141" t="s">
        <v>10232</v>
      </c>
      <c r="H310" s="141" t="s">
        <v>9282</v>
      </c>
      <c r="I310" s="141" t="s">
        <v>10116</v>
      </c>
      <c r="J310" s="141" t="s">
        <v>10233</v>
      </c>
      <c r="K310" s="141">
        <v>600</v>
      </c>
      <c r="L310" s="141">
        <v>187</v>
      </c>
      <c r="M310" s="141">
        <v>136</v>
      </c>
      <c r="N310" s="10" t="s">
        <v>368</v>
      </c>
      <c r="O310" s="10"/>
    </row>
    <row r="311" customHeight="1" spans="1:15">
      <c r="A311" s="141">
        <v>59083</v>
      </c>
      <c r="B311" s="141" t="s">
        <v>10234</v>
      </c>
      <c r="C311" s="141" t="s">
        <v>8974</v>
      </c>
      <c r="D311" s="141" t="s">
        <v>8975</v>
      </c>
      <c r="E311" s="141" t="s">
        <v>292</v>
      </c>
      <c r="F311" s="141" t="s">
        <v>2067</v>
      </c>
      <c r="G311" s="141" t="s">
        <v>10235</v>
      </c>
      <c r="H311" s="141" t="s">
        <v>10236</v>
      </c>
      <c r="I311" s="141" t="s">
        <v>10237</v>
      </c>
      <c r="J311" s="141" t="s">
        <v>10238</v>
      </c>
      <c r="K311" s="141">
        <v>590</v>
      </c>
      <c r="L311" s="141">
        <v>123</v>
      </c>
      <c r="M311" s="141">
        <v>137</v>
      </c>
      <c r="N311" s="10" t="s">
        <v>368</v>
      </c>
      <c r="O311" s="10"/>
    </row>
    <row r="312" customHeight="1" spans="1:15">
      <c r="A312" s="141">
        <v>61327</v>
      </c>
      <c r="B312" s="141" t="s">
        <v>10239</v>
      </c>
      <c r="C312" s="141" t="s">
        <v>8974</v>
      </c>
      <c r="D312" s="141" t="s">
        <v>8975</v>
      </c>
      <c r="E312" s="141" t="s">
        <v>292</v>
      </c>
      <c r="F312" s="141" t="s">
        <v>2067</v>
      </c>
      <c r="G312" s="141" t="s">
        <v>10240</v>
      </c>
      <c r="H312" s="141" t="s">
        <v>10241</v>
      </c>
      <c r="I312" s="141" t="s">
        <v>10242</v>
      </c>
      <c r="J312" s="141" t="s">
        <v>10243</v>
      </c>
      <c r="K312" s="141">
        <v>590</v>
      </c>
      <c r="L312" s="141">
        <v>232</v>
      </c>
      <c r="M312" s="141">
        <v>138</v>
      </c>
      <c r="N312" s="10" t="s">
        <v>368</v>
      </c>
      <c r="O312" s="10"/>
    </row>
    <row r="313" customHeight="1" spans="1:15">
      <c r="A313" s="141">
        <v>61525</v>
      </c>
      <c r="B313" s="141" t="s">
        <v>10244</v>
      </c>
      <c r="C313" s="141" t="s">
        <v>8974</v>
      </c>
      <c r="D313" s="141" t="s">
        <v>8975</v>
      </c>
      <c r="E313" s="141" t="s">
        <v>292</v>
      </c>
      <c r="F313" s="141" t="s">
        <v>2067</v>
      </c>
      <c r="G313" s="141" t="s">
        <v>10245</v>
      </c>
      <c r="H313" s="141" t="s">
        <v>10246</v>
      </c>
      <c r="I313" s="141" t="s">
        <v>10212</v>
      </c>
      <c r="J313" s="141" t="s">
        <v>10247</v>
      </c>
      <c r="K313" s="141">
        <v>590</v>
      </c>
      <c r="L313" s="141">
        <v>246</v>
      </c>
      <c r="M313" s="141">
        <v>139</v>
      </c>
      <c r="N313" s="10" t="s">
        <v>368</v>
      </c>
      <c r="O313" s="10"/>
    </row>
    <row r="314" customHeight="1" spans="1:15">
      <c r="A314" s="141">
        <v>60278</v>
      </c>
      <c r="B314" s="141" t="s">
        <v>10248</v>
      </c>
      <c r="C314" s="141" t="s">
        <v>8974</v>
      </c>
      <c r="D314" s="141" t="s">
        <v>8975</v>
      </c>
      <c r="E314" s="141" t="s">
        <v>292</v>
      </c>
      <c r="F314" s="141" t="s">
        <v>2067</v>
      </c>
      <c r="G314" s="141" t="s">
        <v>10249</v>
      </c>
      <c r="H314" s="141" t="s">
        <v>10250</v>
      </c>
      <c r="I314" s="141" t="s">
        <v>10251</v>
      </c>
      <c r="J314" s="141" t="s">
        <v>10252</v>
      </c>
      <c r="K314" s="141">
        <v>590</v>
      </c>
      <c r="L314" s="141">
        <v>257</v>
      </c>
      <c r="M314" s="141">
        <v>140</v>
      </c>
      <c r="N314" s="10" t="s">
        <v>368</v>
      </c>
      <c r="O314" s="10"/>
    </row>
    <row r="315" customHeight="1" spans="1:15">
      <c r="A315" s="141">
        <v>54202</v>
      </c>
      <c r="B315" s="141" t="s">
        <v>10253</v>
      </c>
      <c r="C315" s="141" t="s">
        <v>8974</v>
      </c>
      <c r="D315" s="141" t="s">
        <v>8975</v>
      </c>
      <c r="E315" s="141" t="s">
        <v>292</v>
      </c>
      <c r="F315" s="141" t="s">
        <v>2067</v>
      </c>
      <c r="G315" s="141" t="s">
        <v>10254</v>
      </c>
      <c r="H315" s="141" t="s">
        <v>10255</v>
      </c>
      <c r="I315" s="141" t="s">
        <v>9754</v>
      </c>
      <c r="J315" s="141" t="s">
        <v>10256</v>
      </c>
      <c r="K315" s="141">
        <v>580</v>
      </c>
      <c r="L315" s="141">
        <v>66</v>
      </c>
      <c r="M315" s="141">
        <v>141</v>
      </c>
      <c r="N315" s="10" t="s">
        <v>368</v>
      </c>
      <c r="O315" s="10"/>
    </row>
    <row r="316" customHeight="1" spans="1:15">
      <c r="A316" s="141">
        <v>56783</v>
      </c>
      <c r="B316" s="141" t="s">
        <v>10257</v>
      </c>
      <c r="C316" s="141" t="s">
        <v>8974</v>
      </c>
      <c r="D316" s="141" t="s">
        <v>8975</v>
      </c>
      <c r="E316" s="141" t="s">
        <v>292</v>
      </c>
      <c r="F316" s="141" t="s">
        <v>2067</v>
      </c>
      <c r="G316" s="141" t="s">
        <v>10258</v>
      </c>
      <c r="H316" s="141" t="s">
        <v>10259</v>
      </c>
      <c r="I316" s="141" t="s">
        <v>10260</v>
      </c>
      <c r="J316" s="141" t="s">
        <v>10261</v>
      </c>
      <c r="K316" s="141">
        <v>580</v>
      </c>
      <c r="L316" s="141">
        <v>106</v>
      </c>
      <c r="M316" s="141">
        <v>142</v>
      </c>
      <c r="N316" s="10" t="s">
        <v>368</v>
      </c>
      <c r="O316" s="10"/>
    </row>
    <row r="317" customHeight="1" spans="1:15">
      <c r="A317" s="141">
        <v>53686</v>
      </c>
      <c r="B317" s="141" t="s">
        <v>10262</v>
      </c>
      <c r="C317" s="141" t="s">
        <v>8974</v>
      </c>
      <c r="D317" s="141" t="s">
        <v>8975</v>
      </c>
      <c r="E317" s="141" t="s">
        <v>292</v>
      </c>
      <c r="F317" s="141" t="s">
        <v>2067</v>
      </c>
      <c r="G317" s="141" t="s">
        <v>10263</v>
      </c>
      <c r="H317" s="141" t="s">
        <v>10264</v>
      </c>
      <c r="I317" s="141" t="s">
        <v>10265</v>
      </c>
      <c r="J317" s="141" t="s">
        <v>10266</v>
      </c>
      <c r="K317" s="141">
        <v>580</v>
      </c>
      <c r="L317" s="141">
        <v>150</v>
      </c>
      <c r="M317" s="141">
        <v>143</v>
      </c>
      <c r="N317" s="10" t="s">
        <v>368</v>
      </c>
      <c r="O317" s="10"/>
    </row>
    <row r="318" customHeight="1" spans="1:15">
      <c r="A318" s="141">
        <v>59011</v>
      </c>
      <c r="B318" s="141" t="s">
        <v>10267</v>
      </c>
      <c r="C318" s="141" t="s">
        <v>8974</v>
      </c>
      <c r="D318" s="141" t="s">
        <v>8975</v>
      </c>
      <c r="E318" s="141" t="s">
        <v>292</v>
      </c>
      <c r="F318" s="141" t="s">
        <v>2067</v>
      </c>
      <c r="G318" s="141" t="s">
        <v>10268</v>
      </c>
      <c r="H318" s="141" t="s">
        <v>10269</v>
      </c>
      <c r="I318" s="141" t="s">
        <v>10085</v>
      </c>
      <c r="J318" s="141" t="s">
        <v>10270</v>
      </c>
      <c r="K318" s="141">
        <v>570</v>
      </c>
      <c r="L318" s="141">
        <v>119</v>
      </c>
      <c r="M318" s="141">
        <v>144</v>
      </c>
      <c r="N318" s="10" t="s">
        <v>368</v>
      </c>
      <c r="O318" s="10"/>
    </row>
    <row r="319" customHeight="1" spans="1:15">
      <c r="A319" s="141">
        <v>59073</v>
      </c>
      <c r="B319" s="141" t="s">
        <v>10271</v>
      </c>
      <c r="C319" s="141" t="s">
        <v>8974</v>
      </c>
      <c r="D319" s="141" t="s">
        <v>8975</v>
      </c>
      <c r="E319" s="141" t="s">
        <v>292</v>
      </c>
      <c r="F319" s="141" t="s">
        <v>2067</v>
      </c>
      <c r="G319" s="141" t="s">
        <v>10272</v>
      </c>
      <c r="H319" s="141" t="s">
        <v>10273</v>
      </c>
      <c r="I319" s="141" t="s">
        <v>10085</v>
      </c>
      <c r="J319" s="141" t="s">
        <v>10274</v>
      </c>
      <c r="K319" s="141">
        <v>570</v>
      </c>
      <c r="L319" s="141">
        <v>127</v>
      </c>
      <c r="M319" s="141">
        <v>145</v>
      </c>
      <c r="N319" s="10" t="s">
        <v>368</v>
      </c>
      <c r="O319" s="10"/>
    </row>
    <row r="320" customHeight="1" spans="1:15">
      <c r="A320" s="141">
        <v>58361</v>
      </c>
      <c r="B320" s="141" t="s">
        <v>10275</v>
      </c>
      <c r="C320" s="141" t="s">
        <v>8974</v>
      </c>
      <c r="D320" s="141" t="s">
        <v>8975</v>
      </c>
      <c r="E320" s="141" t="s">
        <v>292</v>
      </c>
      <c r="F320" s="141" t="s">
        <v>2067</v>
      </c>
      <c r="G320" s="141" t="s">
        <v>10276</v>
      </c>
      <c r="H320" s="141" t="s">
        <v>10277</v>
      </c>
      <c r="I320" s="141" t="s">
        <v>9071</v>
      </c>
      <c r="J320" s="141" t="s">
        <v>10278</v>
      </c>
      <c r="K320" s="141">
        <v>570</v>
      </c>
      <c r="L320" s="141">
        <v>243</v>
      </c>
      <c r="M320" s="141">
        <v>146</v>
      </c>
      <c r="N320" s="10" t="s">
        <v>368</v>
      </c>
      <c r="O320" s="10"/>
    </row>
    <row r="321" customHeight="1" spans="1:15">
      <c r="A321" s="141">
        <v>62242</v>
      </c>
      <c r="B321" s="141" t="s">
        <v>10279</v>
      </c>
      <c r="C321" s="141" t="s">
        <v>8974</v>
      </c>
      <c r="D321" s="141" t="s">
        <v>8975</v>
      </c>
      <c r="E321" s="141" t="s">
        <v>292</v>
      </c>
      <c r="F321" s="141" t="s">
        <v>2067</v>
      </c>
      <c r="G321" s="141" t="s">
        <v>10280</v>
      </c>
      <c r="H321" s="141" t="s">
        <v>10281</v>
      </c>
      <c r="I321" s="141" t="s">
        <v>10282</v>
      </c>
      <c r="J321" s="141" t="s">
        <v>10283</v>
      </c>
      <c r="K321" s="141">
        <v>570</v>
      </c>
      <c r="L321" s="141">
        <v>249</v>
      </c>
      <c r="M321" s="141">
        <v>147</v>
      </c>
      <c r="N321" s="10" t="s">
        <v>368</v>
      </c>
      <c r="O321" s="10"/>
    </row>
    <row r="322" customHeight="1" spans="1:15">
      <c r="A322" s="141">
        <v>61504</v>
      </c>
      <c r="B322" s="141" t="s">
        <v>10284</v>
      </c>
      <c r="C322" s="141" t="s">
        <v>8974</v>
      </c>
      <c r="D322" s="141" t="s">
        <v>8975</v>
      </c>
      <c r="E322" s="141" t="s">
        <v>292</v>
      </c>
      <c r="F322" s="141" t="s">
        <v>2067</v>
      </c>
      <c r="G322" s="141" t="s">
        <v>10285</v>
      </c>
      <c r="H322" s="141" t="s">
        <v>3225</v>
      </c>
      <c r="I322" s="141" t="s">
        <v>3226</v>
      </c>
      <c r="J322" s="141" t="s">
        <v>10286</v>
      </c>
      <c r="K322" s="141">
        <v>560</v>
      </c>
      <c r="L322" s="141">
        <v>276</v>
      </c>
      <c r="M322" s="141">
        <v>148</v>
      </c>
      <c r="N322" s="10" t="s">
        <v>368</v>
      </c>
      <c r="O322" s="10"/>
    </row>
    <row r="323" customHeight="1" spans="1:15">
      <c r="A323" s="141">
        <v>54668</v>
      </c>
      <c r="B323" s="141" t="s">
        <v>10287</v>
      </c>
      <c r="C323" s="141" t="s">
        <v>8974</v>
      </c>
      <c r="D323" s="141" t="s">
        <v>8975</v>
      </c>
      <c r="E323" s="141" t="s">
        <v>292</v>
      </c>
      <c r="F323" s="141" t="s">
        <v>2067</v>
      </c>
      <c r="G323" s="141" t="s">
        <v>10288</v>
      </c>
      <c r="H323" s="141" t="s">
        <v>10289</v>
      </c>
      <c r="I323" s="141" t="s">
        <v>10290</v>
      </c>
      <c r="J323" s="141" t="s">
        <v>10291</v>
      </c>
      <c r="K323" s="141">
        <v>550</v>
      </c>
      <c r="L323" s="141">
        <v>259</v>
      </c>
      <c r="M323" s="141">
        <v>149</v>
      </c>
      <c r="N323" s="10" t="s">
        <v>368</v>
      </c>
      <c r="O323" s="10"/>
    </row>
    <row r="324" customHeight="1" spans="1:15">
      <c r="A324" s="141">
        <v>62319</v>
      </c>
      <c r="B324" s="141" t="s">
        <v>10292</v>
      </c>
      <c r="C324" s="141" t="s">
        <v>8974</v>
      </c>
      <c r="D324" s="141" t="s">
        <v>8975</v>
      </c>
      <c r="E324" s="141" t="s">
        <v>292</v>
      </c>
      <c r="F324" s="141" t="s">
        <v>2067</v>
      </c>
      <c r="G324" s="141" t="s">
        <v>10293</v>
      </c>
      <c r="H324" s="141" t="s">
        <v>10294</v>
      </c>
      <c r="I324" s="141" t="s">
        <v>10295</v>
      </c>
      <c r="J324" s="141" t="s">
        <v>10296</v>
      </c>
      <c r="K324" s="141">
        <v>540</v>
      </c>
      <c r="L324" s="141">
        <v>186</v>
      </c>
      <c r="M324" s="141">
        <v>150</v>
      </c>
      <c r="N324" s="10" t="s">
        <v>368</v>
      </c>
      <c r="O324" s="10"/>
    </row>
    <row r="325" customHeight="1" spans="1:15">
      <c r="A325" s="141">
        <v>56247</v>
      </c>
      <c r="B325" s="141" t="s">
        <v>10297</v>
      </c>
      <c r="C325" s="141" t="s">
        <v>8974</v>
      </c>
      <c r="D325" s="141" t="s">
        <v>8975</v>
      </c>
      <c r="E325" s="141" t="s">
        <v>292</v>
      </c>
      <c r="F325" s="141" t="s">
        <v>2067</v>
      </c>
      <c r="G325" s="141" t="s">
        <v>10298</v>
      </c>
      <c r="H325" s="141" t="s">
        <v>10299</v>
      </c>
      <c r="I325" s="141" t="s">
        <v>10300</v>
      </c>
      <c r="J325" s="141" t="s">
        <v>10301</v>
      </c>
      <c r="K325" s="141">
        <v>540</v>
      </c>
      <c r="L325" s="141">
        <v>236</v>
      </c>
      <c r="M325" s="141">
        <v>151</v>
      </c>
      <c r="N325" s="10" t="s">
        <v>368</v>
      </c>
      <c r="O325" s="10"/>
    </row>
    <row r="326" customHeight="1" spans="1:15">
      <c r="A326" s="141">
        <v>56199</v>
      </c>
      <c r="B326" s="141" t="s">
        <v>10302</v>
      </c>
      <c r="C326" s="141" t="s">
        <v>8974</v>
      </c>
      <c r="D326" s="141" t="s">
        <v>8975</v>
      </c>
      <c r="E326" s="141" t="s">
        <v>292</v>
      </c>
      <c r="F326" s="141" t="s">
        <v>2067</v>
      </c>
      <c r="G326" s="141" t="s">
        <v>10303</v>
      </c>
      <c r="H326" s="141" t="s">
        <v>10303</v>
      </c>
      <c r="I326" s="141" t="s">
        <v>10304</v>
      </c>
      <c r="J326" s="141" t="s">
        <v>10305</v>
      </c>
      <c r="K326" s="141">
        <v>540</v>
      </c>
      <c r="L326" s="141">
        <v>271</v>
      </c>
      <c r="M326" s="141">
        <v>152</v>
      </c>
      <c r="N326" s="10" t="s">
        <v>368</v>
      </c>
      <c r="O326" s="10"/>
    </row>
    <row r="327" customHeight="1" spans="1:15">
      <c r="A327" s="141">
        <v>54132</v>
      </c>
      <c r="B327" s="141" t="s">
        <v>10306</v>
      </c>
      <c r="C327" s="141" t="s">
        <v>8974</v>
      </c>
      <c r="D327" s="141" t="s">
        <v>8975</v>
      </c>
      <c r="E327" s="141" t="s">
        <v>292</v>
      </c>
      <c r="F327" s="141" t="s">
        <v>2067</v>
      </c>
      <c r="G327" s="141" t="s">
        <v>10307</v>
      </c>
      <c r="H327" s="141" t="s">
        <v>10308</v>
      </c>
      <c r="I327" s="141" t="s">
        <v>9744</v>
      </c>
      <c r="J327" s="141" t="s">
        <v>10309</v>
      </c>
      <c r="K327" s="141">
        <v>520</v>
      </c>
      <c r="L327" s="141">
        <v>93</v>
      </c>
      <c r="M327" s="141">
        <v>153</v>
      </c>
      <c r="N327" s="10" t="s">
        <v>368</v>
      </c>
      <c r="O327" s="10"/>
    </row>
    <row r="328" customHeight="1" spans="1:15">
      <c r="A328" s="141">
        <v>59125</v>
      </c>
      <c r="B328" s="141" t="s">
        <v>10310</v>
      </c>
      <c r="C328" s="141" t="s">
        <v>8974</v>
      </c>
      <c r="D328" s="141" t="s">
        <v>8975</v>
      </c>
      <c r="E328" s="141" t="s">
        <v>292</v>
      </c>
      <c r="F328" s="141" t="s">
        <v>2067</v>
      </c>
      <c r="G328" s="141" t="s">
        <v>10311</v>
      </c>
      <c r="H328" s="141" t="s">
        <v>10312</v>
      </c>
      <c r="I328" s="141" t="s">
        <v>9744</v>
      </c>
      <c r="J328" s="141" t="s">
        <v>10313</v>
      </c>
      <c r="K328" s="141">
        <v>520</v>
      </c>
      <c r="L328" s="141">
        <v>132</v>
      </c>
      <c r="M328" s="141">
        <v>154</v>
      </c>
      <c r="N328" s="10" t="s">
        <v>368</v>
      </c>
      <c r="O328" s="10"/>
    </row>
    <row r="329" customHeight="1" spans="1:15">
      <c r="A329" s="141">
        <v>56282</v>
      </c>
      <c r="B329" s="141" t="s">
        <v>10314</v>
      </c>
      <c r="C329" s="141" t="s">
        <v>8974</v>
      </c>
      <c r="D329" s="141" t="s">
        <v>8975</v>
      </c>
      <c r="E329" s="141" t="s">
        <v>292</v>
      </c>
      <c r="F329" s="141" t="s">
        <v>2067</v>
      </c>
      <c r="G329" s="141" t="s">
        <v>10315</v>
      </c>
      <c r="H329" s="141" t="s">
        <v>10316</v>
      </c>
      <c r="I329" s="141" t="s">
        <v>10317</v>
      </c>
      <c r="J329" s="141" t="s">
        <v>10318</v>
      </c>
      <c r="K329" s="141">
        <v>520</v>
      </c>
      <c r="L329" s="141">
        <v>225</v>
      </c>
      <c r="M329" s="141">
        <v>155</v>
      </c>
      <c r="N329" s="10" t="s">
        <v>368</v>
      </c>
      <c r="O329" s="10"/>
    </row>
    <row r="330" customHeight="1" spans="1:15">
      <c r="A330" s="141">
        <v>60900</v>
      </c>
      <c r="B330" s="141" t="s">
        <v>10319</v>
      </c>
      <c r="C330" s="141" t="s">
        <v>8974</v>
      </c>
      <c r="D330" s="141" t="s">
        <v>8975</v>
      </c>
      <c r="E330" s="141" t="s">
        <v>292</v>
      </c>
      <c r="F330" s="141" t="s">
        <v>2067</v>
      </c>
      <c r="G330" s="141" t="s">
        <v>10320</v>
      </c>
      <c r="H330" s="141" t="s">
        <v>9282</v>
      </c>
      <c r="I330" s="141" t="s">
        <v>10116</v>
      </c>
      <c r="J330" s="141" t="s">
        <v>10321</v>
      </c>
      <c r="K330" s="141">
        <v>500</v>
      </c>
      <c r="L330" s="141">
        <v>111</v>
      </c>
      <c r="M330" s="141">
        <v>156</v>
      </c>
      <c r="N330" s="10" t="s">
        <v>368</v>
      </c>
      <c r="O330" s="10"/>
    </row>
    <row r="331" customHeight="1" spans="1:15">
      <c r="A331" s="141">
        <v>61567</v>
      </c>
      <c r="B331" s="141" t="s">
        <v>10322</v>
      </c>
      <c r="C331" s="141" t="s">
        <v>8974</v>
      </c>
      <c r="D331" s="141" t="s">
        <v>8975</v>
      </c>
      <c r="E331" s="141" t="s">
        <v>292</v>
      </c>
      <c r="F331" s="141" t="s">
        <v>2067</v>
      </c>
      <c r="G331" s="141" t="s">
        <v>10323</v>
      </c>
      <c r="H331" s="141" t="s">
        <v>10324</v>
      </c>
      <c r="I331" s="141" t="s">
        <v>10325</v>
      </c>
      <c r="J331" s="141" t="s">
        <v>10326</v>
      </c>
      <c r="K331" s="141">
        <v>500</v>
      </c>
      <c r="L331" s="141">
        <v>149</v>
      </c>
      <c r="M331" s="141">
        <v>157</v>
      </c>
      <c r="N331" s="10" t="s">
        <v>368</v>
      </c>
      <c r="O331" s="10"/>
    </row>
    <row r="332" customHeight="1" spans="1:15">
      <c r="A332" s="141">
        <v>57016</v>
      </c>
      <c r="B332" s="141" t="s">
        <v>10327</v>
      </c>
      <c r="C332" s="141" t="s">
        <v>8974</v>
      </c>
      <c r="D332" s="141" t="s">
        <v>8975</v>
      </c>
      <c r="E332" s="141" t="s">
        <v>292</v>
      </c>
      <c r="F332" s="141" t="s">
        <v>2067</v>
      </c>
      <c r="G332" s="141" t="s">
        <v>10328</v>
      </c>
      <c r="H332" s="141" t="s">
        <v>10329</v>
      </c>
      <c r="I332" s="141" t="s">
        <v>10330</v>
      </c>
      <c r="J332" s="141" t="s">
        <v>10331</v>
      </c>
      <c r="K332" s="141">
        <v>480</v>
      </c>
      <c r="L332" s="141">
        <v>85</v>
      </c>
      <c r="M332" s="141">
        <v>158</v>
      </c>
      <c r="N332" s="10" t="s">
        <v>368</v>
      </c>
      <c r="O332" s="10"/>
    </row>
    <row r="333" customHeight="1" spans="1:15">
      <c r="A333" s="141">
        <v>60903</v>
      </c>
      <c r="B333" s="141" t="s">
        <v>10332</v>
      </c>
      <c r="C333" s="141" t="s">
        <v>8974</v>
      </c>
      <c r="D333" s="141" t="s">
        <v>8975</v>
      </c>
      <c r="E333" s="141" t="s">
        <v>292</v>
      </c>
      <c r="F333" s="141" t="s">
        <v>2067</v>
      </c>
      <c r="G333" s="141" t="s">
        <v>10333</v>
      </c>
      <c r="H333" s="141" t="s">
        <v>10206</v>
      </c>
      <c r="I333" s="141" t="s">
        <v>10207</v>
      </c>
      <c r="J333" s="141" t="s">
        <v>10334</v>
      </c>
      <c r="K333" s="141">
        <v>480</v>
      </c>
      <c r="L333" s="141">
        <v>105</v>
      </c>
      <c r="M333" s="141">
        <v>159</v>
      </c>
      <c r="N333" s="10" t="s">
        <v>368</v>
      </c>
      <c r="O333" s="10"/>
    </row>
    <row r="334" customHeight="1" spans="1:15">
      <c r="A334" s="141">
        <v>56528</v>
      </c>
      <c r="B334" s="141" t="s">
        <v>10335</v>
      </c>
      <c r="C334" s="141" t="s">
        <v>8974</v>
      </c>
      <c r="D334" s="141" t="s">
        <v>8975</v>
      </c>
      <c r="E334" s="141" t="s">
        <v>292</v>
      </c>
      <c r="F334" s="141" t="s">
        <v>2067</v>
      </c>
      <c r="G334" s="141" t="s">
        <v>10336</v>
      </c>
      <c r="H334" s="141" t="s">
        <v>9877</v>
      </c>
      <c r="I334" s="141" t="s">
        <v>9878</v>
      </c>
      <c r="J334" s="141" t="s">
        <v>10337</v>
      </c>
      <c r="K334" s="141">
        <v>480</v>
      </c>
      <c r="L334" s="141">
        <v>186</v>
      </c>
      <c r="M334" s="141">
        <v>160</v>
      </c>
      <c r="N334" s="10" t="s">
        <v>368</v>
      </c>
      <c r="O334" s="10"/>
    </row>
    <row r="335" customHeight="1" spans="1:15">
      <c r="A335" s="141">
        <v>61053</v>
      </c>
      <c r="B335" s="141" t="s">
        <v>10338</v>
      </c>
      <c r="C335" s="141" t="s">
        <v>8974</v>
      </c>
      <c r="D335" s="141" t="s">
        <v>8975</v>
      </c>
      <c r="E335" s="141" t="s">
        <v>292</v>
      </c>
      <c r="F335" s="141" t="s">
        <v>2067</v>
      </c>
      <c r="G335" s="141" t="s">
        <v>10339</v>
      </c>
      <c r="H335" s="141" t="s">
        <v>10340</v>
      </c>
      <c r="I335" s="141" t="s">
        <v>10341</v>
      </c>
      <c r="J335" s="141" t="s">
        <v>10342</v>
      </c>
      <c r="K335" s="141">
        <v>480</v>
      </c>
      <c r="L335" s="141">
        <v>260</v>
      </c>
      <c r="M335" s="141">
        <v>161</v>
      </c>
      <c r="N335" s="10" t="s">
        <v>368</v>
      </c>
      <c r="O335" s="10"/>
    </row>
    <row r="336" customHeight="1" spans="1:15">
      <c r="A336" s="141">
        <v>61086</v>
      </c>
      <c r="B336" s="141" t="s">
        <v>10343</v>
      </c>
      <c r="C336" s="141" t="s">
        <v>8974</v>
      </c>
      <c r="D336" s="141" t="s">
        <v>8975</v>
      </c>
      <c r="E336" s="141" t="s">
        <v>292</v>
      </c>
      <c r="F336" s="141" t="s">
        <v>2067</v>
      </c>
      <c r="G336" s="141" t="s">
        <v>10344</v>
      </c>
      <c r="H336" s="141" t="s">
        <v>10345</v>
      </c>
      <c r="I336" s="141" t="s">
        <v>10346</v>
      </c>
      <c r="J336" s="141" t="s">
        <v>10347</v>
      </c>
      <c r="K336" s="141">
        <v>470</v>
      </c>
      <c r="L336" s="141">
        <v>192</v>
      </c>
      <c r="M336" s="141">
        <v>162</v>
      </c>
      <c r="N336" s="10" t="s">
        <v>368</v>
      </c>
      <c r="O336" s="10"/>
    </row>
    <row r="337" customHeight="1" spans="1:15">
      <c r="A337" s="141">
        <v>52312</v>
      </c>
      <c r="B337" s="141" t="s">
        <v>10348</v>
      </c>
      <c r="C337" s="141" t="s">
        <v>8974</v>
      </c>
      <c r="D337" s="141" t="s">
        <v>8975</v>
      </c>
      <c r="E337" s="141" t="s">
        <v>292</v>
      </c>
      <c r="F337" s="141" t="s">
        <v>2067</v>
      </c>
      <c r="G337" s="141" t="s">
        <v>10349</v>
      </c>
      <c r="H337" s="141" t="s">
        <v>10241</v>
      </c>
      <c r="I337" s="141" t="s">
        <v>10242</v>
      </c>
      <c r="J337" s="141" t="s">
        <v>10350</v>
      </c>
      <c r="K337" s="141">
        <v>470</v>
      </c>
      <c r="L337" s="141">
        <v>208</v>
      </c>
      <c r="M337" s="141">
        <v>163</v>
      </c>
      <c r="N337" s="10" t="s">
        <v>368</v>
      </c>
      <c r="O337" s="10"/>
    </row>
    <row r="338" customHeight="1" spans="1:15">
      <c r="A338" s="141">
        <v>57925</v>
      </c>
      <c r="B338" s="141" t="s">
        <v>10351</v>
      </c>
      <c r="C338" s="141" t="s">
        <v>8974</v>
      </c>
      <c r="D338" s="141" t="s">
        <v>8975</v>
      </c>
      <c r="E338" s="141" t="s">
        <v>292</v>
      </c>
      <c r="F338" s="141" t="s">
        <v>2067</v>
      </c>
      <c r="G338" s="141" t="s">
        <v>10352</v>
      </c>
      <c r="H338" s="141" t="s">
        <v>10353</v>
      </c>
      <c r="I338" s="141" t="s">
        <v>9744</v>
      </c>
      <c r="J338" s="141" t="s">
        <v>10354</v>
      </c>
      <c r="K338" s="141">
        <v>460</v>
      </c>
      <c r="L338" s="141">
        <v>78</v>
      </c>
      <c r="M338" s="141">
        <v>164</v>
      </c>
      <c r="N338" s="10" t="s">
        <v>368</v>
      </c>
      <c r="O338" s="10"/>
    </row>
    <row r="339" customHeight="1" spans="1:15">
      <c r="A339" s="141">
        <v>57010</v>
      </c>
      <c r="B339" s="141" t="s">
        <v>10355</v>
      </c>
      <c r="C339" s="141" t="s">
        <v>8974</v>
      </c>
      <c r="D339" s="141" t="s">
        <v>8975</v>
      </c>
      <c r="E339" s="141" t="s">
        <v>292</v>
      </c>
      <c r="F339" s="141" t="s">
        <v>2067</v>
      </c>
      <c r="G339" s="141" t="s">
        <v>10356</v>
      </c>
      <c r="H339" s="141" t="s">
        <v>9908</v>
      </c>
      <c r="I339" s="141" t="s">
        <v>10357</v>
      </c>
      <c r="J339" s="141" t="s">
        <v>10358</v>
      </c>
      <c r="K339" s="141">
        <v>460</v>
      </c>
      <c r="L339" s="141">
        <v>109</v>
      </c>
      <c r="M339" s="141">
        <v>165</v>
      </c>
      <c r="N339" s="10" t="s">
        <v>368</v>
      </c>
      <c r="O339" s="10"/>
    </row>
    <row r="340" customHeight="1" spans="1:15">
      <c r="A340" s="141">
        <v>61527</v>
      </c>
      <c r="B340" s="141" t="s">
        <v>10359</v>
      </c>
      <c r="C340" s="141" t="s">
        <v>8974</v>
      </c>
      <c r="D340" s="141" t="s">
        <v>8975</v>
      </c>
      <c r="E340" s="141" t="s">
        <v>292</v>
      </c>
      <c r="F340" s="141" t="s">
        <v>2067</v>
      </c>
      <c r="G340" s="141" t="s">
        <v>10360</v>
      </c>
      <c r="H340" s="141" t="s">
        <v>9789</v>
      </c>
      <c r="I340" s="141" t="s">
        <v>9856</v>
      </c>
      <c r="J340" s="141" t="s">
        <v>10361</v>
      </c>
      <c r="K340" s="141">
        <v>460</v>
      </c>
      <c r="L340" s="141">
        <v>205</v>
      </c>
      <c r="M340" s="141">
        <v>166</v>
      </c>
      <c r="N340" s="10" t="s">
        <v>368</v>
      </c>
      <c r="O340" s="10"/>
    </row>
    <row r="341" customHeight="1" spans="1:15">
      <c r="A341" s="141">
        <v>62259</v>
      </c>
      <c r="B341" s="141" t="s">
        <v>10362</v>
      </c>
      <c r="C341" s="141" t="s">
        <v>8974</v>
      </c>
      <c r="D341" s="141" t="s">
        <v>8975</v>
      </c>
      <c r="E341" s="141" t="s">
        <v>292</v>
      </c>
      <c r="F341" s="141" t="s">
        <v>2067</v>
      </c>
      <c r="G341" s="141" t="s">
        <v>10363</v>
      </c>
      <c r="H341" s="141" t="s">
        <v>10364</v>
      </c>
      <c r="I341" s="141" t="s">
        <v>10365</v>
      </c>
      <c r="J341" s="141" t="s">
        <v>10366</v>
      </c>
      <c r="K341" s="141">
        <v>440</v>
      </c>
      <c r="L341" s="141">
        <v>55</v>
      </c>
      <c r="M341" s="141">
        <v>167</v>
      </c>
      <c r="N341" s="10" t="s">
        <v>368</v>
      </c>
      <c r="O341" s="10"/>
    </row>
    <row r="342" customHeight="1" spans="1:15">
      <c r="A342" s="141">
        <v>62288</v>
      </c>
      <c r="B342" s="141" t="s">
        <v>10367</v>
      </c>
      <c r="C342" s="141" t="s">
        <v>8974</v>
      </c>
      <c r="D342" s="141" t="s">
        <v>8975</v>
      </c>
      <c r="E342" s="141" t="s">
        <v>292</v>
      </c>
      <c r="F342" s="141" t="s">
        <v>2067</v>
      </c>
      <c r="G342" s="141" t="s">
        <v>10368</v>
      </c>
      <c r="H342" s="141" t="s">
        <v>10369</v>
      </c>
      <c r="I342" s="141" t="s">
        <v>10365</v>
      </c>
      <c r="J342" s="141" t="s">
        <v>10370</v>
      </c>
      <c r="K342" s="141">
        <v>430</v>
      </c>
      <c r="L342" s="141">
        <v>84</v>
      </c>
      <c r="M342" s="141">
        <v>168</v>
      </c>
      <c r="N342" s="10" t="s">
        <v>368</v>
      </c>
      <c r="O342" s="10"/>
    </row>
    <row r="343" customHeight="1" spans="1:15">
      <c r="A343" s="141">
        <v>60373</v>
      </c>
      <c r="B343" s="141" t="s">
        <v>10371</v>
      </c>
      <c r="C343" s="141" t="s">
        <v>8974</v>
      </c>
      <c r="D343" s="141" t="s">
        <v>8975</v>
      </c>
      <c r="E343" s="141" t="s">
        <v>292</v>
      </c>
      <c r="F343" s="141" t="s">
        <v>2067</v>
      </c>
      <c r="G343" s="141" t="s">
        <v>10372</v>
      </c>
      <c r="H343" s="141" t="s">
        <v>10373</v>
      </c>
      <c r="I343" s="141" t="s">
        <v>9904</v>
      </c>
      <c r="J343" s="141" t="s">
        <v>10374</v>
      </c>
      <c r="K343" s="141">
        <v>430</v>
      </c>
      <c r="L343" s="141">
        <v>87</v>
      </c>
      <c r="M343" s="141">
        <v>169</v>
      </c>
      <c r="N343" s="10" t="s">
        <v>368</v>
      </c>
      <c r="O343" s="10"/>
    </row>
    <row r="344" customHeight="1" spans="1:15">
      <c r="A344" s="168">
        <v>96961</v>
      </c>
      <c r="B344" s="168" t="s">
        <v>10375</v>
      </c>
      <c r="C344" s="168" t="s">
        <v>8974</v>
      </c>
      <c r="D344" s="168" t="s">
        <v>8975</v>
      </c>
      <c r="E344" s="168" t="s">
        <v>292</v>
      </c>
      <c r="F344" s="141" t="s">
        <v>2067</v>
      </c>
      <c r="G344" s="168" t="s">
        <v>10376</v>
      </c>
      <c r="H344" s="168" t="s">
        <v>10376</v>
      </c>
      <c r="I344" s="168" t="s">
        <v>10377</v>
      </c>
      <c r="J344" s="168" t="s">
        <v>10378</v>
      </c>
      <c r="K344" s="168">
        <v>430</v>
      </c>
      <c r="L344" s="168">
        <v>241</v>
      </c>
      <c r="M344" s="141">
        <v>170</v>
      </c>
      <c r="N344" s="10" t="s">
        <v>368</v>
      </c>
      <c r="O344" s="10"/>
    </row>
    <row r="345" customHeight="1" spans="1:15">
      <c r="A345" s="141">
        <v>57760</v>
      </c>
      <c r="B345" s="141" t="s">
        <v>10379</v>
      </c>
      <c r="C345" s="141" t="s">
        <v>8974</v>
      </c>
      <c r="D345" s="141" t="s">
        <v>8975</v>
      </c>
      <c r="E345" s="141" t="s">
        <v>292</v>
      </c>
      <c r="F345" s="141" t="s">
        <v>2067</v>
      </c>
      <c r="G345" s="141" t="s">
        <v>10380</v>
      </c>
      <c r="H345" s="141" t="s">
        <v>10381</v>
      </c>
      <c r="I345" s="141" t="s">
        <v>10382</v>
      </c>
      <c r="J345" s="141" t="s">
        <v>10383</v>
      </c>
      <c r="K345" s="141">
        <v>430</v>
      </c>
      <c r="L345" s="141">
        <v>281</v>
      </c>
      <c r="M345" s="141">
        <v>171</v>
      </c>
      <c r="N345" s="10" t="s">
        <v>368</v>
      </c>
      <c r="O345" s="10"/>
    </row>
    <row r="346" customHeight="1" spans="1:15">
      <c r="A346" s="141">
        <v>56982</v>
      </c>
      <c r="B346" s="141" t="s">
        <v>10384</v>
      </c>
      <c r="C346" s="141" t="s">
        <v>8974</v>
      </c>
      <c r="D346" s="141" t="s">
        <v>8975</v>
      </c>
      <c r="E346" s="141" t="s">
        <v>292</v>
      </c>
      <c r="F346" s="141" t="s">
        <v>2067</v>
      </c>
      <c r="G346" s="141" t="s">
        <v>10385</v>
      </c>
      <c r="H346" s="141" t="s">
        <v>9007</v>
      </c>
      <c r="I346" s="141" t="s">
        <v>10386</v>
      </c>
      <c r="J346" s="141" t="s">
        <v>10387</v>
      </c>
      <c r="K346" s="141">
        <v>410</v>
      </c>
      <c r="L346" s="141">
        <v>216</v>
      </c>
      <c r="M346" s="141">
        <v>172</v>
      </c>
      <c r="N346" s="10" t="s">
        <v>368</v>
      </c>
      <c r="O346" s="10"/>
    </row>
    <row r="347" customHeight="1" spans="1:15">
      <c r="A347" s="141">
        <v>60422</v>
      </c>
      <c r="B347" s="141" t="s">
        <v>10388</v>
      </c>
      <c r="C347" s="141" t="s">
        <v>8974</v>
      </c>
      <c r="D347" s="141" t="s">
        <v>8975</v>
      </c>
      <c r="E347" s="141" t="s">
        <v>292</v>
      </c>
      <c r="F347" s="141" t="s">
        <v>2067</v>
      </c>
      <c r="G347" s="141" t="s">
        <v>10389</v>
      </c>
      <c r="H347" s="141" t="s">
        <v>8992</v>
      </c>
      <c r="I347" s="141" t="s">
        <v>9730</v>
      </c>
      <c r="J347" s="141" t="s">
        <v>10390</v>
      </c>
      <c r="K347" s="141">
        <v>400</v>
      </c>
      <c r="L347" s="141">
        <v>86</v>
      </c>
      <c r="M347" s="141">
        <v>173</v>
      </c>
      <c r="N347" s="10" t="s">
        <v>368</v>
      </c>
      <c r="O347" s="10"/>
    </row>
    <row r="348" customHeight="1" spans="1:15">
      <c r="A348" s="141">
        <v>62164</v>
      </c>
      <c r="B348" s="141" t="s">
        <v>10391</v>
      </c>
      <c r="C348" s="141" t="s">
        <v>8974</v>
      </c>
      <c r="D348" s="141" t="s">
        <v>8975</v>
      </c>
      <c r="E348" s="141" t="s">
        <v>292</v>
      </c>
      <c r="F348" s="141" t="s">
        <v>2067</v>
      </c>
      <c r="G348" s="141" t="s">
        <v>10392</v>
      </c>
      <c r="H348" s="141" t="s">
        <v>10393</v>
      </c>
      <c r="I348" s="141" t="s">
        <v>10365</v>
      </c>
      <c r="J348" s="141" t="s">
        <v>10394</v>
      </c>
      <c r="K348" s="141">
        <v>400</v>
      </c>
      <c r="L348" s="141">
        <v>130</v>
      </c>
      <c r="M348" s="141">
        <v>174</v>
      </c>
      <c r="N348" s="10" t="s">
        <v>368</v>
      </c>
      <c r="O348" s="10"/>
    </row>
    <row r="349" customHeight="1" spans="1:15">
      <c r="A349" s="141">
        <v>60349</v>
      </c>
      <c r="B349" s="141" t="s">
        <v>10395</v>
      </c>
      <c r="C349" s="141" t="s">
        <v>8974</v>
      </c>
      <c r="D349" s="141" t="s">
        <v>8975</v>
      </c>
      <c r="E349" s="141" t="s">
        <v>292</v>
      </c>
      <c r="F349" s="141" t="s">
        <v>2067</v>
      </c>
      <c r="G349" s="141" t="s">
        <v>10396</v>
      </c>
      <c r="H349" s="141" t="s">
        <v>10250</v>
      </c>
      <c r="I349" s="141" t="s">
        <v>9213</v>
      </c>
      <c r="J349" s="141" t="s">
        <v>10397</v>
      </c>
      <c r="K349" s="141">
        <v>400</v>
      </c>
      <c r="L349" s="141">
        <v>278</v>
      </c>
      <c r="M349" s="141">
        <v>175</v>
      </c>
      <c r="N349" s="10" t="s">
        <v>368</v>
      </c>
      <c r="O349" s="10"/>
    </row>
    <row r="350" customHeight="1" spans="1:15">
      <c r="A350" s="141">
        <v>56980</v>
      </c>
      <c r="B350" s="141" t="s">
        <v>10398</v>
      </c>
      <c r="C350" s="141" t="s">
        <v>8974</v>
      </c>
      <c r="D350" s="141" t="s">
        <v>8975</v>
      </c>
      <c r="E350" s="141" t="s">
        <v>292</v>
      </c>
      <c r="F350" s="141" t="s">
        <v>2067</v>
      </c>
      <c r="G350" s="141" t="s">
        <v>10399</v>
      </c>
      <c r="H350" s="141" t="s">
        <v>9007</v>
      </c>
      <c r="I350" s="141" t="s">
        <v>10386</v>
      </c>
      <c r="J350" s="141" t="s">
        <v>10400</v>
      </c>
      <c r="K350" s="141">
        <v>390</v>
      </c>
      <c r="L350" s="141">
        <v>96</v>
      </c>
      <c r="M350" s="141">
        <v>176</v>
      </c>
      <c r="N350" s="10" t="s">
        <v>368</v>
      </c>
      <c r="O350" s="10"/>
    </row>
    <row r="351" customHeight="1" spans="1:15">
      <c r="A351" s="141">
        <v>57227</v>
      </c>
      <c r="B351" s="141" t="s">
        <v>10401</v>
      </c>
      <c r="C351" s="141" t="s">
        <v>8974</v>
      </c>
      <c r="D351" s="141" t="s">
        <v>8975</v>
      </c>
      <c r="E351" s="141" t="s">
        <v>292</v>
      </c>
      <c r="F351" s="141" t="s">
        <v>2067</v>
      </c>
      <c r="G351" s="141" t="s">
        <v>10402</v>
      </c>
      <c r="H351" s="141" t="s">
        <v>10403</v>
      </c>
      <c r="I351" s="141" t="s">
        <v>10404</v>
      </c>
      <c r="J351" s="141" t="s">
        <v>10405</v>
      </c>
      <c r="K351" s="141">
        <v>370</v>
      </c>
      <c r="L351" s="141">
        <v>98</v>
      </c>
      <c r="M351" s="141">
        <v>177</v>
      </c>
      <c r="N351" s="10" t="s">
        <v>368</v>
      </c>
      <c r="O351" s="10"/>
    </row>
    <row r="352" customHeight="1" spans="1:15">
      <c r="A352" s="141">
        <v>61479</v>
      </c>
      <c r="B352" s="141" t="s">
        <v>10406</v>
      </c>
      <c r="C352" s="141" t="s">
        <v>8974</v>
      </c>
      <c r="D352" s="141" t="s">
        <v>8975</v>
      </c>
      <c r="E352" s="141" t="s">
        <v>292</v>
      </c>
      <c r="F352" s="141" t="s">
        <v>2067</v>
      </c>
      <c r="G352" s="141" t="s">
        <v>10407</v>
      </c>
      <c r="H352" s="141" t="s">
        <v>10089</v>
      </c>
      <c r="I352" s="141" t="s">
        <v>10090</v>
      </c>
      <c r="J352" s="141" t="s">
        <v>10408</v>
      </c>
      <c r="K352" s="141">
        <v>370</v>
      </c>
      <c r="L352" s="141">
        <v>118</v>
      </c>
      <c r="M352" s="141">
        <v>178</v>
      </c>
      <c r="N352" s="10" t="s">
        <v>368</v>
      </c>
      <c r="O352" s="10"/>
    </row>
    <row r="353" customHeight="1" spans="1:15">
      <c r="A353" s="141">
        <v>56974</v>
      </c>
      <c r="B353" s="141" t="s">
        <v>10409</v>
      </c>
      <c r="C353" s="141" t="s">
        <v>8974</v>
      </c>
      <c r="D353" s="141" t="s">
        <v>8975</v>
      </c>
      <c r="E353" s="141" t="s">
        <v>292</v>
      </c>
      <c r="F353" s="141" t="s">
        <v>2067</v>
      </c>
      <c r="G353" s="141" t="s">
        <v>10410</v>
      </c>
      <c r="H353" s="141" t="s">
        <v>9007</v>
      </c>
      <c r="I353" s="141" t="s">
        <v>9172</v>
      </c>
      <c r="J353" s="141" t="s">
        <v>10411</v>
      </c>
      <c r="K353" s="141">
        <v>370</v>
      </c>
      <c r="L353" s="141">
        <v>157</v>
      </c>
      <c r="M353" s="141">
        <v>179</v>
      </c>
      <c r="N353" s="10" t="s">
        <v>368</v>
      </c>
      <c r="O353" s="10"/>
    </row>
    <row r="354" customHeight="1" spans="1:15">
      <c r="A354" s="141">
        <v>61651</v>
      </c>
      <c r="B354" s="141" t="s">
        <v>10412</v>
      </c>
      <c r="C354" s="141" t="s">
        <v>8974</v>
      </c>
      <c r="D354" s="141" t="s">
        <v>8975</v>
      </c>
      <c r="E354" s="141" t="s">
        <v>292</v>
      </c>
      <c r="F354" s="141" t="s">
        <v>2067</v>
      </c>
      <c r="G354" s="141" t="s">
        <v>10413</v>
      </c>
      <c r="H354" s="141" t="s">
        <v>678</v>
      </c>
      <c r="I354" s="141" t="s">
        <v>9270</v>
      </c>
      <c r="J354" s="141" t="s">
        <v>10414</v>
      </c>
      <c r="K354" s="141">
        <v>360</v>
      </c>
      <c r="L354" s="141">
        <v>285</v>
      </c>
      <c r="M354" s="141">
        <v>180</v>
      </c>
      <c r="N354" s="10" t="s">
        <v>368</v>
      </c>
      <c r="O354" s="10"/>
    </row>
    <row r="355" customHeight="1" spans="1:15">
      <c r="A355" s="141">
        <v>56226</v>
      </c>
      <c r="B355" s="141" t="s">
        <v>10415</v>
      </c>
      <c r="C355" s="141" t="s">
        <v>8974</v>
      </c>
      <c r="D355" s="141" t="s">
        <v>8975</v>
      </c>
      <c r="E355" s="141" t="s">
        <v>292</v>
      </c>
      <c r="F355" s="141" t="s">
        <v>2067</v>
      </c>
      <c r="G355" s="141" t="s">
        <v>10416</v>
      </c>
      <c r="H355" s="141" t="s">
        <v>10417</v>
      </c>
      <c r="I355" s="141" t="s">
        <v>10300</v>
      </c>
      <c r="J355" s="141" t="s">
        <v>10418</v>
      </c>
      <c r="K355" s="141">
        <v>350</v>
      </c>
      <c r="L355" s="141">
        <v>88</v>
      </c>
      <c r="M355" s="141">
        <v>181</v>
      </c>
      <c r="N355" s="10" t="s">
        <v>368</v>
      </c>
      <c r="O355" s="10"/>
    </row>
    <row r="356" customHeight="1" spans="1:15">
      <c r="A356" s="141">
        <v>57550</v>
      </c>
      <c r="B356" s="141" t="s">
        <v>10419</v>
      </c>
      <c r="C356" s="141" t="s">
        <v>8974</v>
      </c>
      <c r="D356" s="141" t="s">
        <v>8975</v>
      </c>
      <c r="E356" s="141" t="s">
        <v>292</v>
      </c>
      <c r="F356" s="141" t="s">
        <v>2067</v>
      </c>
      <c r="G356" s="141" t="s">
        <v>10420</v>
      </c>
      <c r="H356" s="141" t="s">
        <v>10421</v>
      </c>
      <c r="I356" s="141" t="s">
        <v>10422</v>
      </c>
      <c r="J356" s="141" t="s">
        <v>10423</v>
      </c>
      <c r="K356" s="141">
        <v>340</v>
      </c>
      <c r="L356" s="141">
        <v>265</v>
      </c>
      <c r="M356" s="141">
        <v>182</v>
      </c>
      <c r="N356" s="10" t="s">
        <v>368</v>
      </c>
      <c r="O356" s="10"/>
    </row>
    <row r="357" customHeight="1" spans="1:15">
      <c r="A357" s="141">
        <v>54659</v>
      </c>
      <c r="B357" s="141" t="s">
        <v>10424</v>
      </c>
      <c r="C357" s="141" t="s">
        <v>8974</v>
      </c>
      <c r="D357" s="141" t="s">
        <v>8975</v>
      </c>
      <c r="E357" s="141" t="s">
        <v>292</v>
      </c>
      <c r="F357" s="141" t="s">
        <v>2067</v>
      </c>
      <c r="G357" s="141" t="s">
        <v>10425</v>
      </c>
      <c r="H357" s="141" t="s">
        <v>10289</v>
      </c>
      <c r="I357" s="141" t="s">
        <v>10290</v>
      </c>
      <c r="J357" s="141" t="s">
        <v>10426</v>
      </c>
      <c r="K357" s="141">
        <v>300</v>
      </c>
      <c r="L357" s="141">
        <v>254</v>
      </c>
      <c r="M357" s="141">
        <v>183</v>
      </c>
      <c r="N357" s="10" t="s">
        <v>368</v>
      </c>
      <c r="O357" s="10"/>
    </row>
    <row r="358" customHeight="1" spans="1:15">
      <c r="A358" s="141">
        <v>56271</v>
      </c>
      <c r="B358" s="141" t="s">
        <v>10427</v>
      </c>
      <c r="C358" s="141" t="s">
        <v>8974</v>
      </c>
      <c r="D358" s="141" t="s">
        <v>8975</v>
      </c>
      <c r="E358" s="141" t="s">
        <v>292</v>
      </c>
      <c r="F358" s="141" t="s">
        <v>2067</v>
      </c>
      <c r="G358" s="141" t="s">
        <v>10428</v>
      </c>
      <c r="H358" s="141" t="s">
        <v>10316</v>
      </c>
      <c r="I358" s="141" t="s">
        <v>10317</v>
      </c>
      <c r="J358" s="141" t="s">
        <v>10429</v>
      </c>
      <c r="K358" s="141">
        <v>280</v>
      </c>
      <c r="L358" s="141">
        <v>198</v>
      </c>
      <c r="M358" s="141">
        <v>184</v>
      </c>
      <c r="N358" s="10" t="s">
        <v>368</v>
      </c>
      <c r="O358" s="10"/>
    </row>
    <row r="359" customHeight="1" spans="1:15">
      <c r="A359" s="141">
        <v>61062</v>
      </c>
      <c r="B359" s="141" t="s">
        <v>10430</v>
      </c>
      <c r="C359" s="141" t="s">
        <v>8974</v>
      </c>
      <c r="D359" s="141" t="s">
        <v>8975</v>
      </c>
      <c r="E359" s="141" t="s">
        <v>292</v>
      </c>
      <c r="F359" s="141" t="s">
        <v>2067</v>
      </c>
      <c r="G359" s="141" t="s">
        <v>10431</v>
      </c>
      <c r="H359" s="141" t="s">
        <v>10432</v>
      </c>
      <c r="I359" s="141" t="s">
        <v>10130</v>
      </c>
      <c r="J359" s="141" t="s">
        <v>10433</v>
      </c>
      <c r="K359" s="141">
        <v>280</v>
      </c>
      <c r="L359" s="141">
        <v>266</v>
      </c>
      <c r="M359" s="141">
        <v>185</v>
      </c>
      <c r="N359" s="10" t="s">
        <v>368</v>
      </c>
      <c r="O359" s="10"/>
    </row>
    <row r="360" customHeight="1" spans="1:15">
      <c r="A360" s="141">
        <v>60360</v>
      </c>
      <c r="B360" s="141" t="s">
        <v>10434</v>
      </c>
      <c r="C360" s="141" t="s">
        <v>8974</v>
      </c>
      <c r="D360" s="141" t="s">
        <v>8975</v>
      </c>
      <c r="E360" s="141" t="s">
        <v>292</v>
      </c>
      <c r="F360" s="141" t="s">
        <v>2067</v>
      </c>
      <c r="G360" s="141" t="s">
        <v>10435</v>
      </c>
      <c r="H360" s="141" t="s">
        <v>10436</v>
      </c>
      <c r="I360" s="141" t="s">
        <v>9652</v>
      </c>
      <c r="J360" s="141" t="s">
        <v>10437</v>
      </c>
      <c r="K360" s="141">
        <v>270</v>
      </c>
      <c r="L360" s="141">
        <v>133</v>
      </c>
      <c r="M360" s="141">
        <v>186</v>
      </c>
      <c r="N360" s="10" t="s">
        <v>368</v>
      </c>
      <c r="O360" s="10"/>
    </row>
    <row r="361" customHeight="1" spans="1:15">
      <c r="A361" s="141">
        <v>58470</v>
      </c>
      <c r="B361" s="141" t="s">
        <v>10438</v>
      </c>
      <c r="C361" s="141" t="s">
        <v>8974</v>
      </c>
      <c r="D361" s="141" t="s">
        <v>8975</v>
      </c>
      <c r="E361" s="141" t="s">
        <v>292</v>
      </c>
      <c r="F361" s="141" t="s">
        <v>2067</v>
      </c>
      <c r="G361" s="141" t="s">
        <v>10439</v>
      </c>
      <c r="H361" s="141" t="s">
        <v>10440</v>
      </c>
      <c r="I361" s="141" t="s">
        <v>10441</v>
      </c>
      <c r="J361" s="141" t="s">
        <v>10442</v>
      </c>
      <c r="K361" s="141">
        <v>240</v>
      </c>
      <c r="L361" s="141">
        <v>181</v>
      </c>
      <c r="M361" s="141">
        <v>187</v>
      </c>
      <c r="N361" s="10" t="s">
        <v>368</v>
      </c>
      <c r="O361" s="10"/>
    </row>
    <row r="362" customHeight="1" spans="1:15">
      <c r="A362" s="141">
        <v>60341</v>
      </c>
      <c r="B362" s="141" t="s">
        <v>10443</v>
      </c>
      <c r="C362" s="141" t="s">
        <v>8974</v>
      </c>
      <c r="D362" s="141" t="s">
        <v>8975</v>
      </c>
      <c r="E362" s="141" t="s">
        <v>292</v>
      </c>
      <c r="F362" s="141" t="s">
        <v>2067</v>
      </c>
      <c r="G362" s="141" t="s">
        <v>10444</v>
      </c>
      <c r="H362" s="141" t="s">
        <v>10445</v>
      </c>
      <c r="I362" s="141" t="s">
        <v>9652</v>
      </c>
      <c r="J362" s="141" t="s">
        <v>10446</v>
      </c>
      <c r="K362" s="141">
        <v>220</v>
      </c>
      <c r="L362" s="141">
        <v>133</v>
      </c>
      <c r="M362" s="141">
        <v>188</v>
      </c>
      <c r="N362" s="10" t="s">
        <v>368</v>
      </c>
      <c r="O362" s="10"/>
    </row>
    <row r="363" customHeight="1" spans="1:15">
      <c r="A363" s="141">
        <v>57745</v>
      </c>
      <c r="B363" s="141" t="s">
        <v>10447</v>
      </c>
      <c r="C363" s="141" t="s">
        <v>8974</v>
      </c>
      <c r="D363" s="141" t="s">
        <v>8975</v>
      </c>
      <c r="E363" s="141" t="s">
        <v>292</v>
      </c>
      <c r="F363" s="141" t="s">
        <v>2067</v>
      </c>
      <c r="G363" s="141" t="s">
        <v>10448</v>
      </c>
      <c r="H363" s="141" t="s">
        <v>10381</v>
      </c>
      <c r="I363" s="141" t="s">
        <v>10449</v>
      </c>
      <c r="J363" s="141" t="s">
        <v>10450</v>
      </c>
      <c r="K363" s="141">
        <v>200</v>
      </c>
      <c r="L363" s="141">
        <v>209</v>
      </c>
      <c r="M363" s="141">
        <v>189</v>
      </c>
      <c r="N363" s="10" t="s">
        <v>368</v>
      </c>
      <c r="O363" s="10"/>
    </row>
    <row r="364" customHeight="1" spans="1:15">
      <c r="A364" s="141">
        <v>56816</v>
      </c>
      <c r="B364" s="141" t="s">
        <v>10451</v>
      </c>
      <c r="C364" s="141" t="s">
        <v>8974</v>
      </c>
      <c r="D364" s="141" t="s">
        <v>8975</v>
      </c>
      <c r="E364" s="141" t="s">
        <v>292</v>
      </c>
      <c r="F364" s="141" t="s">
        <v>2067</v>
      </c>
      <c r="G364" s="141" t="s">
        <v>10452</v>
      </c>
      <c r="H364" s="141" t="s">
        <v>10453</v>
      </c>
      <c r="I364" s="141" t="s">
        <v>10454</v>
      </c>
      <c r="J364" s="141" t="s">
        <v>10455</v>
      </c>
      <c r="K364" s="141">
        <v>200</v>
      </c>
      <c r="L364" s="141">
        <v>280</v>
      </c>
      <c r="M364" s="141">
        <v>190</v>
      </c>
      <c r="N364" s="10" t="s">
        <v>368</v>
      </c>
      <c r="O364" s="10"/>
    </row>
    <row r="365" customHeight="1" spans="1:15">
      <c r="A365" s="168">
        <v>97090</v>
      </c>
      <c r="B365" s="168" t="s">
        <v>10456</v>
      </c>
      <c r="C365" s="168" t="s">
        <v>8974</v>
      </c>
      <c r="D365" s="168" t="s">
        <v>8975</v>
      </c>
      <c r="E365" s="168" t="s">
        <v>292</v>
      </c>
      <c r="F365" s="141" t="s">
        <v>2067</v>
      </c>
      <c r="G365" s="168" t="s">
        <v>10457</v>
      </c>
      <c r="H365" s="168" t="s">
        <v>10458</v>
      </c>
      <c r="I365" s="168" t="s">
        <v>10459</v>
      </c>
      <c r="J365" s="168" t="s">
        <v>10460</v>
      </c>
      <c r="K365" s="168">
        <v>180</v>
      </c>
      <c r="L365" s="168">
        <v>103</v>
      </c>
      <c r="M365" s="141">
        <v>191</v>
      </c>
      <c r="N365" s="10" t="s">
        <v>368</v>
      </c>
      <c r="O365" s="10"/>
    </row>
    <row r="366" customHeight="1" spans="1:15">
      <c r="A366" s="141">
        <v>60325</v>
      </c>
      <c r="B366" s="141" t="s">
        <v>10461</v>
      </c>
      <c r="C366" s="141" t="s">
        <v>8974</v>
      </c>
      <c r="D366" s="141" t="s">
        <v>8975</v>
      </c>
      <c r="E366" s="141" t="s">
        <v>292</v>
      </c>
      <c r="F366" s="141" t="s">
        <v>2067</v>
      </c>
      <c r="G366" s="141" t="s">
        <v>10462</v>
      </c>
      <c r="H366" s="141" t="s">
        <v>10463</v>
      </c>
      <c r="I366" s="141" t="s">
        <v>9652</v>
      </c>
      <c r="J366" s="141" t="s">
        <v>10464</v>
      </c>
      <c r="K366" s="141">
        <v>170</v>
      </c>
      <c r="L366" s="141">
        <v>122</v>
      </c>
      <c r="M366" s="141">
        <v>192</v>
      </c>
      <c r="N366" s="10" t="s">
        <v>368</v>
      </c>
      <c r="O366" s="10"/>
    </row>
    <row r="367" customHeight="1" spans="1:15">
      <c r="A367" s="141">
        <v>57300</v>
      </c>
      <c r="B367" s="141" t="s">
        <v>10465</v>
      </c>
      <c r="C367" s="141" t="s">
        <v>8974</v>
      </c>
      <c r="D367" s="141" t="s">
        <v>8975</v>
      </c>
      <c r="E367" s="141" t="s">
        <v>292</v>
      </c>
      <c r="F367" s="141" t="s">
        <v>2067</v>
      </c>
      <c r="G367" s="141" t="s">
        <v>10466</v>
      </c>
      <c r="H367" s="141" t="s">
        <v>10403</v>
      </c>
      <c r="I367" s="141" t="s">
        <v>10404</v>
      </c>
      <c r="J367" s="141" t="s">
        <v>10467</v>
      </c>
      <c r="K367" s="141">
        <v>160</v>
      </c>
      <c r="L367" s="141">
        <v>67</v>
      </c>
      <c r="M367" s="141">
        <v>193</v>
      </c>
      <c r="N367" s="10" t="s">
        <v>368</v>
      </c>
      <c r="O367" s="10"/>
    </row>
    <row r="368" customHeight="1" spans="1:15">
      <c r="A368" s="141">
        <v>57293</v>
      </c>
      <c r="B368" s="141" t="s">
        <v>10468</v>
      </c>
      <c r="C368" s="141" t="s">
        <v>8974</v>
      </c>
      <c r="D368" s="141" t="s">
        <v>8975</v>
      </c>
      <c r="E368" s="141" t="s">
        <v>292</v>
      </c>
      <c r="F368" s="141" t="s">
        <v>2067</v>
      </c>
      <c r="G368" s="141" t="s">
        <v>10469</v>
      </c>
      <c r="H368" s="141" t="s">
        <v>10403</v>
      </c>
      <c r="I368" s="141" t="s">
        <v>10404</v>
      </c>
      <c r="J368" s="141" t="s">
        <v>10470</v>
      </c>
      <c r="K368" s="141">
        <v>140</v>
      </c>
      <c r="L368" s="141">
        <v>91</v>
      </c>
      <c r="M368" s="141">
        <v>194</v>
      </c>
      <c r="N368" s="10" t="s">
        <v>368</v>
      </c>
      <c r="O368" s="10"/>
    </row>
    <row r="369" customHeight="1" spans="1:15">
      <c r="A369" s="141">
        <v>51763</v>
      </c>
      <c r="B369" s="141" t="s">
        <v>10471</v>
      </c>
      <c r="C369" s="141" t="s">
        <v>8974</v>
      </c>
      <c r="D369" s="141" t="s">
        <v>8975</v>
      </c>
      <c r="E369" s="141" t="s">
        <v>292</v>
      </c>
      <c r="F369" s="141" t="s">
        <v>2067</v>
      </c>
      <c r="G369" s="141" t="s">
        <v>10472</v>
      </c>
      <c r="H369" s="141" t="s">
        <v>10473</v>
      </c>
      <c r="I369" s="141" t="s">
        <v>9696</v>
      </c>
      <c r="J369" s="141" t="s">
        <v>10474</v>
      </c>
      <c r="K369" s="141">
        <v>140</v>
      </c>
      <c r="L369" s="141">
        <v>256</v>
      </c>
      <c r="M369" s="141">
        <v>195</v>
      </c>
      <c r="N369" s="10" t="s">
        <v>368</v>
      </c>
      <c r="O369" s="10"/>
    </row>
    <row r="370" customHeight="1" spans="1:15">
      <c r="A370" s="141">
        <v>53103</v>
      </c>
      <c r="B370" s="141" t="s">
        <v>10475</v>
      </c>
      <c r="C370" s="141" t="s">
        <v>8974</v>
      </c>
      <c r="D370" s="141" t="s">
        <v>8975</v>
      </c>
      <c r="E370" s="141" t="s">
        <v>292</v>
      </c>
      <c r="F370" s="141" t="s">
        <v>2067</v>
      </c>
      <c r="G370" s="141" t="s">
        <v>10476</v>
      </c>
      <c r="H370" s="141" t="s">
        <v>10477</v>
      </c>
      <c r="I370" s="141" t="s">
        <v>10478</v>
      </c>
      <c r="J370" s="141" t="s">
        <v>10479</v>
      </c>
      <c r="K370" s="141">
        <v>120</v>
      </c>
      <c r="L370" s="141">
        <v>110</v>
      </c>
      <c r="M370" s="141">
        <v>196</v>
      </c>
      <c r="N370" s="10" t="s">
        <v>368</v>
      </c>
      <c r="O370" s="10"/>
    </row>
    <row r="371" customHeight="1" spans="1:15">
      <c r="A371" s="141">
        <v>53119</v>
      </c>
      <c r="B371" s="141" t="s">
        <v>10480</v>
      </c>
      <c r="C371" s="141" t="s">
        <v>8974</v>
      </c>
      <c r="D371" s="141" t="s">
        <v>8975</v>
      </c>
      <c r="E371" s="141" t="s">
        <v>292</v>
      </c>
      <c r="F371" s="141" t="s">
        <v>2067</v>
      </c>
      <c r="G371" s="141" t="s">
        <v>10481</v>
      </c>
      <c r="H371" s="141" t="s">
        <v>10482</v>
      </c>
      <c r="I371" s="141" t="s">
        <v>10483</v>
      </c>
      <c r="J371" s="141" t="s">
        <v>10484</v>
      </c>
      <c r="K371" s="141">
        <v>70</v>
      </c>
      <c r="L371" s="141">
        <v>73</v>
      </c>
      <c r="M371" s="141">
        <v>197</v>
      </c>
      <c r="N371" s="10" t="s">
        <v>368</v>
      </c>
      <c r="O371" s="10"/>
    </row>
    <row r="372" s="166" customFormat="1" customHeight="1" spans="1:15">
      <c r="A372" s="141">
        <v>54656</v>
      </c>
      <c r="B372" s="141" t="s">
        <v>10485</v>
      </c>
      <c r="C372" s="141" t="s">
        <v>8974</v>
      </c>
      <c r="D372" s="141" t="s">
        <v>8975</v>
      </c>
      <c r="E372" s="141" t="s">
        <v>292</v>
      </c>
      <c r="F372" s="141" t="s">
        <v>2067</v>
      </c>
      <c r="G372" s="141" t="s">
        <v>10486</v>
      </c>
      <c r="H372" s="141" t="s">
        <v>10487</v>
      </c>
      <c r="I372" s="141" t="s">
        <v>9593</v>
      </c>
      <c r="J372" s="141" t="s">
        <v>10488</v>
      </c>
      <c r="K372" s="141">
        <v>50</v>
      </c>
      <c r="L372" s="141">
        <v>110</v>
      </c>
      <c r="M372" s="141">
        <v>198</v>
      </c>
      <c r="N372" s="10" t="s">
        <v>368</v>
      </c>
      <c r="O372" s="167"/>
    </row>
    <row r="373" s="166" customFormat="1" customHeight="1" spans="1:15">
      <c r="A373" s="141">
        <v>53128</v>
      </c>
      <c r="B373" s="141" t="s">
        <v>10489</v>
      </c>
      <c r="C373" s="141" t="s">
        <v>8974</v>
      </c>
      <c r="D373" s="141" t="s">
        <v>8975</v>
      </c>
      <c r="E373" s="141" t="s">
        <v>292</v>
      </c>
      <c r="F373" s="141" t="s">
        <v>2067</v>
      </c>
      <c r="G373" s="141" t="s">
        <v>10490</v>
      </c>
      <c r="H373" s="141" t="s">
        <v>10491</v>
      </c>
      <c r="I373" s="141" t="s">
        <v>10483</v>
      </c>
      <c r="J373" s="141" t="s">
        <v>10492</v>
      </c>
      <c r="K373" s="141">
        <v>50</v>
      </c>
      <c r="L373" s="141">
        <v>111</v>
      </c>
      <c r="M373" s="141">
        <v>199</v>
      </c>
      <c r="N373" s="10" t="s">
        <v>368</v>
      </c>
      <c r="O373" s="167"/>
    </row>
    <row r="374" customHeight="1" spans="1:15">
      <c r="A374" s="141" t="s">
        <v>10493</v>
      </c>
      <c r="B374" s="6"/>
      <c r="C374" s="6"/>
      <c r="D374" s="6"/>
      <c r="E374" s="6"/>
      <c r="F374" s="6"/>
      <c r="G374" s="6"/>
      <c r="H374" s="6"/>
      <c r="I374" s="6"/>
      <c r="J374" s="6"/>
      <c r="K374" s="6"/>
      <c r="L374" s="6"/>
      <c r="M374" s="6"/>
      <c r="N374" s="10"/>
      <c r="O374" s="10"/>
    </row>
    <row r="375" customHeight="1" spans="1:15">
      <c r="A375" s="141">
        <v>57026</v>
      </c>
      <c r="B375" s="141" t="s">
        <v>10494</v>
      </c>
      <c r="C375" s="141" t="s">
        <v>8974</v>
      </c>
      <c r="D375" s="141" t="s">
        <v>8975</v>
      </c>
      <c r="E375" s="141" t="s">
        <v>292</v>
      </c>
      <c r="F375" s="141" t="s">
        <v>2067</v>
      </c>
      <c r="G375" s="141" t="s">
        <v>10495</v>
      </c>
      <c r="H375" s="141" t="s">
        <v>10496</v>
      </c>
      <c r="I375" s="141" t="s">
        <v>5959</v>
      </c>
      <c r="J375" s="141" t="s">
        <v>10497</v>
      </c>
      <c r="K375" s="141">
        <v>940</v>
      </c>
      <c r="L375" s="141">
        <v>90</v>
      </c>
      <c r="M375" s="141">
        <v>1</v>
      </c>
      <c r="N375" s="9" t="s">
        <v>298</v>
      </c>
      <c r="O375" s="10" t="s">
        <v>299</v>
      </c>
    </row>
    <row r="376" customHeight="1" spans="1:15">
      <c r="A376" s="141">
        <v>61105</v>
      </c>
      <c r="B376" s="141" t="s">
        <v>10498</v>
      </c>
      <c r="C376" s="141" t="s">
        <v>8974</v>
      </c>
      <c r="D376" s="141" t="s">
        <v>8975</v>
      </c>
      <c r="E376" s="141" t="s">
        <v>292</v>
      </c>
      <c r="F376" s="141" t="s">
        <v>2067</v>
      </c>
      <c r="G376" s="141" t="s">
        <v>10499</v>
      </c>
      <c r="H376" s="141" t="s">
        <v>10500</v>
      </c>
      <c r="I376" s="141" t="s">
        <v>10501</v>
      </c>
      <c r="J376" s="141" t="s">
        <v>10502</v>
      </c>
      <c r="K376" s="141">
        <v>900</v>
      </c>
      <c r="L376" s="141">
        <v>80</v>
      </c>
      <c r="M376" s="141">
        <v>2</v>
      </c>
      <c r="N376" s="9" t="s">
        <v>311</v>
      </c>
      <c r="O376" s="10" t="s">
        <v>299</v>
      </c>
    </row>
    <row r="377" customHeight="1" spans="1:15">
      <c r="A377" s="141">
        <v>59189</v>
      </c>
      <c r="B377" s="141" t="s">
        <v>10503</v>
      </c>
      <c r="C377" s="141" t="s">
        <v>8974</v>
      </c>
      <c r="D377" s="141" t="s">
        <v>8975</v>
      </c>
      <c r="E377" s="141" t="s">
        <v>292</v>
      </c>
      <c r="F377" s="141" t="s">
        <v>2067</v>
      </c>
      <c r="G377" s="141" t="s">
        <v>10504</v>
      </c>
      <c r="H377" s="141" t="s">
        <v>10505</v>
      </c>
      <c r="I377" s="141" t="s">
        <v>8978</v>
      </c>
      <c r="J377" s="141" t="s">
        <v>10506</v>
      </c>
      <c r="K377" s="141">
        <v>900</v>
      </c>
      <c r="L377" s="141">
        <v>94</v>
      </c>
      <c r="M377" s="141">
        <v>3</v>
      </c>
      <c r="N377" s="9" t="s">
        <v>322</v>
      </c>
      <c r="O377" s="10" t="s">
        <v>299</v>
      </c>
    </row>
    <row r="378" customHeight="1" spans="1:15">
      <c r="A378" s="141">
        <v>61149</v>
      </c>
      <c r="B378" s="141" t="s">
        <v>10507</v>
      </c>
      <c r="C378" s="141" t="s">
        <v>8974</v>
      </c>
      <c r="D378" s="141" t="s">
        <v>8975</v>
      </c>
      <c r="E378" s="141" t="s">
        <v>292</v>
      </c>
      <c r="F378" s="141" t="s">
        <v>2067</v>
      </c>
      <c r="G378" s="141" t="s">
        <v>10508</v>
      </c>
      <c r="H378" s="141" t="s">
        <v>10500</v>
      </c>
      <c r="I378" s="141" t="s">
        <v>10509</v>
      </c>
      <c r="J378" s="141" t="s">
        <v>10510</v>
      </c>
      <c r="K378" s="141">
        <v>900</v>
      </c>
      <c r="L378" s="141">
        <v>96</v>
      </c>
      <c r="M378" s="141">
        <v>4</v>
      </c>
      <c r="N378" s="10" t="s">
        <v>642</v>
      </c>
      <c r="O378" s="10" t="s">
        <v>299</v>
      </c>
    </row>
    <row r="379" customHeight="1" spans="1:15">
      <c r="A379" s="141">
        <v>60423</v>
      </c>
      <c r="B379" s="141" t="s">
        <v>10511</v>
      </c>
      <c r="C379" s="141" t="s">
        <v>8974</v>
      </c>
      <c r="D379" s="141" t="s">
        <v>8975</v>
      </c>
      <c r="E379" s="141" t="s">
        <v>292</v>
      </c>
      <c r="F379" s="141" t="s">
        <v>2067</v>
      </c>
      <c r="G379" s="141" t="s">
        <v>10512</v>
      </c>
      <c r="H379" s="141" t="s">
        <v>10513</v>
      </c>
      <c r="I379" s="141" t="s">
        <v>10514</v>
      </c>
      <c r="J379" s="141" t="s">
        <v>10515</v>
      </c>
      <c r="K379" s="141">
        <v>900</v>
      </c>
      <c r="L379" s="141">
        <v>112</v>
      </c>
      <c r="M379" s="141">
        <v>5</v>
      </c>
      <c r="N379" s="10" t="s">
        <v>642</v>
      </c>
      <c r="O379" s="10" t="s">
        <v>299</v>
      </c>
    </row>
    <row r="380" customHeight="1" spans="1:15">
      <c r="A380" s="141">
        <v>56541</v>
      </c>
      <c r="B380" s="141" t="s">
        <v>10516</v>
      </c>
      <c r="C380" s="141" t="s">
        <v>8974</v>
      </c>
      <c r="D380" s="141" t="s">
        <v>8975</v>
      </c>
      <c r="E380" s="141" t="s">
        <v>292</v>
      </c>
      <c r="F380" s="141" t="s">
        <v>2067</v>
      </c>
      <c r="G380" s="141" t="s">
        <v>10517</v>
      </c>
      <c r="H380" s="141" t="s">
        <v>10518</v>
      </c>
      <c r="I380" s="141" t="s">
        <v>10519</v>
      </c>
      <c r="J380" s="141" t="s">
        <v>10520</v>
      </c>
      <c r="K380" s="141">
        <v>900</v>
      </c>
      <c r="L380" s="141">
        <v>115</v>
      </c>
      <c r="M380" s="141">
        <v>6</v>
      </c>
      <c r="N380" s="10" t="s">
        <v>642</v>
      </c>
      <c r="O380" s="10" t="s">
        <v>299</v>
      </c>
    </row>
    <row r="381" customHeight="1" spans="1:15">
      <c r="A381" s="141">
        <v>61119</v>
      </c>
      <c r="B381" s="141" t="s">
        <v>10521</v>
      </c>
      <c r="C381" s="141" t="s">
        <v>8974</v>
      </c>
      <c r="D381" s="141" t="s">
        <v>8975</v>
      </c>
      <c r="E381" s="141" t="s">
        <v>292</v>
      </c>
      <c r="F381" s="141" t="s">
        <v>2067</v>
      </c>
      <c r="G381" s="141" t="s">
        <v>10522</v>
      </c>
      <c r="H381" s="141" t="s">
        <v>10500</v>
      </c>
      <c r="I381" s="141" t="s">
        <v>10523</v>
      </c>
      <c r="J381" s="141" t="s">
        <v>10524</v>
      </c>
      <c r="K381" s="141">
        <v>900</v>
      </c>
      <c r="L381" s="141">
        <v>120</v>
      </c>
      <c r="M381" s="141">
        <v>7</v>
      </c>
      <c r="N381" s="10" t="s">
        <v>642</v>
      </c>
      <c r="O381" s="10" t="s">
        <v>299</v>
      </c>
    </row>
    <row r="382" customHeight="1" spans="1:15">
      <c r="A382" s="141">
        <v>59173</v>
      </c>
      <c r="B382" s="141" t="s">
        <v>10525</v>
      </c>
      <c r="C382" s="141" t="s">
        <v>8974</v>
      </c>
      <c r="D382" s="141" t="s">
        <v>8975</v>
      </c>
      <c r="E382" s="141" t="s">
        <v>292</v>
      </c>
      <c r="F382" s="141" t="s">
        <v>2067</v>
      </c>
      <c r="G382" s="141" t="s">
        <v>10526</v>
      </c>
      <c r="H382" s="141" t="s">
        <v>10527</v>
      </c>
      <c r="I382" s="141" t="s">
        <v>8978</v>
      </c>
      <c r="J382" s="141" t="s">
        <v>10528</v>
      </c>
      <c r="K382" s="141">
        <v>890</v>
      </c>
      <c r="L382" s="141">
        <v>92</v>
      </c>
      <c r="M382" s="141">
        <v>8</v>
      </c>
      <c r="N382" s="10" t="s">
        <v>642</v>
      </c>
      <c r="O382" s="10" t="s">
        <v>299</v>
      </c>
    </row>
    <row r="383" customHeight="1" spans="1:15">
      <c r="A383" s="141">
        <v>56507</v>
      </c>
      <c r="B383" s="141" t="s">
        <v>10529</v>
      </c>
      <c r="C383" s="141" t="s">
        <v>8974</v>
      </c>
      <c r="D383" s="141" t="s">
        <v>8975</v>
      </c>
      <c r="E383" s="141" t="s">
        <v>292</v>
      </c>
      <c r="F383" s="141" t="s">
        <v>2067</v>
      </c>
      <c r="G383" s="141" t="s">
        <v>10530</v>
      </c>
      <c r="H383" s="141" t="s">
        <v>10531</v>
      </c>
      <c r="I383" s="141" t="s">
        <v>8998</v>
      </c>
      <c r="J383" s="141" t="s">
        <v>10532</v>
      </c>
      <c r="K383" s="141">
        <v>890</v>
      </c>
      <c r="L383" s="141">
        <v>114</v>
      </c>
      <c r="M383" s="141">
        <v>9</v>
      </c>
      <c r="N383" s="10" t="s">
        <v>642</v>
      </c>
      <c r="O383" s="10" t="s">
        <v>299</v>
      </c>
    </row>
    <row r="384" customHeight="1" spans="1:15">
      <c r="A384" s="141">
        <v>60470</v>
      </c>
      <c r="B384" s="141" t="s">
        <v>10533</v>
      </c>
      <c r="C384" s="141" t="s">
        <v>8974</v>
      </c>
      <c r="D384" s="141" t="s">
        <v>8975</v>
      </c>
      <c r="E384" s="141" t="s">
        <v>292</v>
      </c>
      <c r="F384" s="141" t="s">
        <v>2067</v>
      </c>
      <c r="G384" s="141" t="s">
        <v>10534</v>
      </c>
      <c r="H384" s="141" t="s">
        <v>10535</v>
      </c>
      <c r="I384" s="141" t="s">
        <v>10536</v>
      </c>
      <c r="J384" s="141" t="s">
        <v>10537</v>
      </c>
      <c r="K384" s="141">
        <v>890</v>
      </c>
      <c r="L384" s="141">
        <v>182</v>
      </c>
      <c r="M384" s="141">
        <v>10</v>
      </c>
      <c r="N384" s="10" t="s">
        <v>642</v>
      </c>
      <c r="O384" s="10" t="s">
        <v>299</v>
      </c>
    </row>
    <row r="385" customHeight="1" spans="1:15">
      <c r="A385" s="141">
        <v>53728</v>
      </c>
      <c r="B385" s="141" t="s">
        <v>10538</v>
      </c>
      <c r="C385" s="141" t="s">
        <v>8974</v>
      </c>
      <c r="D385" s="141" t="s">
        <v>8975</v>
      </c>
      <c r="E385" s="141" t="s">
        <v>292</v>
      </c>
      <c r="F385" s="141" t="s">
        <v>2067</v>
      </c>
      <c r="G385" s="141" t="s">
        <v>10539</v>
      </c>
      <c r="H385" s="141" t="s">
        <v>10540</v>
      </c>
      <c r="I385" s="141" t="s">
        <v>10541</v>
      </c>
      <c r="J385" s="141" t="s">
        <v>10542</v>
      </c>
      <c r="K385" s="141">
        <v>840</v>
      </c>
      <c r="L385" s="141">
        <v>86</v>
      </c>
      <c r="M385" s="141">
        <v>11</v>
      </c>
      <c r="N385" s="10" t="s">
        <v>642</v>
      </c>
      <c r="O385" s="10" t="s">
        <v>299</v>
      </c>
    </row>
    <row r="386" customHeight="1" spans="1:15">
      <c r="A386" s="141">
        <v>53723</v>
      </c>
      <c r="B386" s="141" t="s">
        <v>10543</v>
      </c>
      <c r="C386" s="141" t="s">
        <v>8974</v>
      </c>
      <c r="D386" s="141" t="s">
        <v>8975</v>
      </c>
      <c r="E386" s="141" t="s">
        <v>292</v>
      </c>
      <c r="F386" s="141" t="s">
        <v>2067</v>
      </c>
      <c r="G386" s="141" t="s">
        <v>10544</v>
      </c>
      <c r="H386" s="141" t="s">
        <v>10545</v>
      </c>
      <c r="I386" s="141" t="s">
        <v>10546</v>
      </c>
      <c r="J386" s="141" t="s">
        <v>10547</v>
      </c>
      <c r="K386" s="141">
        <v>840</v>
      </c>
      <c r="L386" s="141">
        <v>119</v>
      </c>
      <c r="M386" s="141">
        <v>12</v>
      </c>
      <c r="N386" s="10" t="s">
        <v>642</v>
      </c>
      <c r="O386" s="10" t="s">
        <v>299</v>
      </c>
    </row>
    <row r="387" customHeight="1" spans="1:15">
      <c r="A387" s="141">
        <v>53705</v>
      </c>
      <c r="B387" s="141" t="s">
        <v>10548</v>
      </c>
      <c r="C387" s="141" t="s">
        <v>8974</v>
      </c>
      <c r="D387" s="141" t="s">
        <v>8975</v>
      </c>
      <c r="E387" s="141" t="s">
        <v>292</v>
      </c>
      <c r="F387" s="141" t="s">
        <v>2067</v>
      </c>
      <c r="G387" s="141" t="s">
        <v>10549</v>
      </c>
      <c r="H387" s="141" t="s">
        <v>10550</v>
      </c>
      <c r="I387" s="141" t="s">
        <v>10551</v>
      </c>
      <c r="J387" s="141" t="s">
        <v>10552</v>
      </c>
      <c r="K387" s="141">
        <v>830</v>
      </c>
      <c r="L387" s="141">
        <v>162</v>
      </c>
      <c r="M387" s="141">
        <v>13</v>
      </c>
      <c r="N387" s="10" t="s">
        <v>642</v>
      </c>
      <c r="O387" s="10" t="s">
        <v>299</v>
      </c>
    </row>
    <row r="388" customHeight="1" spans="1:15">
      <c r="A388" s="141">
        <v>56840</v>
      </c>
      <c r="B388" s="141" t="s">
        <v>10553</v>
      </c>
      <c r="C388" s="141" t="s">
        <v>8974</v>
      </c>
      <c r="D388" s="141" t="s">
        <v>8975</v>
      </c>
      <c r="E388" s="141" t="s">
        <v>292</v>
      </c>
      <c r="F388" s="141" t="s">
        <v>2067</v>
      </c>
      <c r="G388" s="141" t="s">
        <v>10554</v>
      </c>
      <c r="H388" s="141" t="s">
        <v>10555</v>
      </c>
      <c r="I388" s="141" t="s">
        <v>10556</v>
      </c>
      <c r="J388" s="141" t="s">
        <v>10557</v>
      </c>
      <c r="K388" s="141">
        <v>800</v>
      </c>
      <c r="L388" s="141">
        <v>58</v>
      </c>
      <c r="M388" s="141">
        <v>14</v>
      </c>
      <c r="N388" s="10" t="s">
        <v>642</v>
      </c>
      <c r="O388" s="10" t="s">
        <v>299</v>
      </c>
    </row>
    <row r="389" customHeight="1" spans="1:15">
      <c r="A389" s="141">
        <v>56871</v>
      </c>
      <c r="B389" s="141" t="s">
        <v>10558</v>
      </c>
      <c r="C389" s="141" t="s">
        <v>8974</v>
      </c>
      <c r="D389" s="141" t="s">
        <v>8975</v>
      </c>
      <c r="E389" s="141" t="s">
        <v>292</v>
      </c>
      <c r="F389" s="141" t="s">
        <v>2067</v>
      </c>
      <c r="G389" s="141" t="s">
        <v>10559</v>
      </c>
      <c r="H389" s="141" t="s">
        <v>10560</v>
      </c>
      <c r="I389" s="141" t="s">
        <v>10561</v>
      </c>
      <c r="J389" s="141" t="s">
        <v>10562</v>
      </c>
      <c r="K389" s="141">
        <v>800</v>
      </c>
      <c r="L389" s="141">
        <v>59</v>
      </c>
      <c r="M389" s="141">
        <v>15</v>
      </c>
      <c r="N389" s="10" t="s">
        <v>642</v>
      </c>
      <c r="O389" s="10" t="s">
        <v>299</v>
      </c>
    </row>
    <row r="390" customHeight="1" spans="1:15">
      <c r="A390" s="141">
        <v>57874</v>
      </c>
      <c r="B390" s="141" t="s">
        <v>10563</v>
      </c>
      <c r="C390" s="141" t="s">
        <v>8974</v>
      </c>
      <c r="D390" s="141" t="s">
        <v>8975</v>
      </c>
      <c r="E390" s="141" t="s">
        <v>292</v>
      </c>
      <c r="F390" s="141" t="s">
        <v>2067</v>
      </c>
      <c r="G390" s="141" t="s">
        <v>10564</v>
      </c>
      <c r="H390" s="141" t="s">
        <v>10565</v>
      </c>
      <c r="I390" s="141" t="s">
        <v>10566</v>
      </c>
      <c r="J390" s="141" t="s">
        <v>10567</v>
      </c>
      <c r="K390" s="141">
        <v>800</v>
      </c>
      <c r="L390" s="141">
        <v>59</v>
      </c>
      <c r="M390" s="141">
        <v>15</v>
      </c>
      <c r="N390" s="10" t="s">
        <v>642</v>
      </c>
      <c r="O390" s="10" t="s">
        <v>299</v>
      </c>
    </row>
    <row r="391" customHeight="1" spans="1:15">
      <c r="A391" s="141">
        <v>57758</v>
      </c>
      <c r="B391" s="141" t="s">
        <v>10568</v>
      </c>
      <c r="C391" s="141" t="s">
        <v>8974</v>
      </c>
      <c r="D391" s="141" t="s">
        <v>8975</v>
      </c>
      <c r="E391" s="141" t="s">
        <v>292</v>
      </c>
      <c r="F391" s="141" t="s">
        <v>2067</v>
      </c>
      <c r="G391" s="141" t="s">
        <v>10569</v>
      </c>
      <c r="H391" s="141" t="s">
        <v>10570</v>
      </c>
      <c r="I391" s="141" t="s">
        <v>10571</v>
      </c>
      <c r="J391" s="141" t="s">
        <v>10572</v>
      </c>
      <c r="K391" s="141">
        <v>800</v>
      </c>
      <c r="L391" s="141">
        <v>65</v>
      </c>
      <c r="M391" s="141">
        <v>17</v>
      </c>
      <c r="N391" s="10" t="s">
        <v>642</v>
      </c>
      <c r="O391" s="10" t="s">
        <v>299</v>
      </c>
    </row>
    <row r="392" customHeight="1" spans="1:15">
      <c r="A392" s="141">
        <v>61516</v>
      </c>
      <c r="B392" s="141" t="s">
        <v>10573</v>
      </c>
      <c r="C392" s="141" t="s">
        <v>8974</v>
      </c>
      <c r="D392" s="141" t="s">
        <v>8975</v>
      </c>
      <c r="E392" s="141" t="s">
        <v>292</v>
      </c>
      <c r="F392" s="141" t="s">
        <v>2067</v>
      </c>
      <c r="G392" s="141" t="s">
        <v>10574</v>
      </c>
      <c r="H392" s="141" t="s">
        <v>10575</v>
      </c>
      <c r="I392" s="141" t="s">
        <v>9931</v>
      </c>
      <c r="J392" s="141" t="s">
        <v>10576</v>
      </c>
      <c r="K392" s="141">
        <v>800</v>
      </c>
      <c r="L392" s="141">
        <v>75</v>
      </c>
      <c r="M392" s="141">
        <v>18</v>
      </c>
      <c r="N392" s="10" t="s">
        <v>642</v>
      </c>
      <c r="O392" s="10" t="s">
        <v>299</v>
      </c>
    </row>
    <row r="393" customHeight="1" spans="1:15">
      <c r="A393" s="141">
        <v>57984</v>
      </c>
      <c r="B393" s="141" t="s">
        <v>10577</v>
      </c>
      <c r="C393" s="141" t="s">
        <v>8974</v>
      </c>
      <c r="D393" s="141" t="s">
        <v>8975</v>
      </c>
      <c r="E393" s="141" t="s">
        <v>292</v>
      </c>
      <c r="F393" s="141" t="s">
        <v>2067</v>
      </c>
      <c r="G393" s="141" t="s">
        <v>10578</v>
      </c>
      <c r="H393" s="141" t="s">
        <v>10579</v>
      </c>
      <c r="I393" s="141" t="s">
        <v>9744</v>
      </c>
      <c r="J393" s="141" t="s">
        <v>10580</v>
      </c>
      <c r="K393" s="141">
        <v>800</v>
      </c>
      <c r="L393" s="141">
        <v>76</v>
      </c>
      <c r="M393" s="141">
        <v>19</v>
      </c>
      <c r="N393" s="10" t="s">
        <v>642</v>
      </c>
      <c r="O393" s="10" t="s">
        <v>299</v>
      </c>
    </row>
    <row r="394" customHeight="1" spans="1:15">
      <c r="A394" s="141">
        <v>56817</v>
      </c>
      <c r="B394" s="141" t="s">
        <v>10581</v>
      </c>
      <c r="C394" s="141" t="s">
        <v>8974</v>
      </c>
      <c r="D394" s="141" t="s">
        <v>8975</v>
      </c>
      <c r="E394" s="141" t="s">
        <v>292</v>
      </c>
      <c r="F394" s="141" t="s">
        <v>2067</v>
      </c>
      <c r="G394" s="141" t="s">
        <v>10582</v>
      </c>
      <c r="H394" s="141" t="s">
        <v>9236</v>
      </c>
      <c r="I394" s="141" t="s">
        <v>10583</v>
      </c>
      <c r="J394" s="141" t="s">
        <v>10584</v>
      </c>
      <c r="K394" s="141">
        <v>800</v>
      </c>
      <c r="L394" s="141">
        <v>78</v>
      </c>
      <c r="M394" s="141">
        <v>20</v>
      </c>
      <c r="N394" s="10" t="s">
        <v>333</v>
      </c>
      <c r="O394" s="10"/>
    </row>
    <row r="395" customHeight="1" spans="1:15">
      <c r="A395" s="141">
        <v>60492</v>
      </c>
      <c r="B395" s="141" t="s">
        <v>10585</v>
      </c>
      <c r="C395" s="141" t="s">
        <v>8974</v>
      </c>
      <c r="D395" s="141" t="s">
        <v>8975</v>
      </c>
      <c r="E395" s="141" t="s">
        <v>292</v>
      </c>
      <c r="F395" s="141" t="s">
        <v>2067</v>
      </c>
      <c r="G395" s="141" t="s">
        <v>10586</v>
      </c>
      <c r="H395" s="141" t="s">
        <v>9342</v>
      </c>
      <c r="I395" s="141" t="s">
        <v>9343</v>
      </c>
      <c r="J395" s="141" t="s">
        <v>10587</v>
      </c>
      <c r="K395" s="141">
        <v>800</v>
      </c>
      <c r="L395" s="141">
        <v>82</v>
      </c>
      <c r="M395" s="141">
        <v>21</v>
      </c>
      <c r="N395" s="10" t="s">
        <v>333</v>
      </c>
      <c r="O395" s="10"/>
    </row>
    <row r="396" customHeight="1" spans="1:15">
      <c r="A396" s="141">
        <v>59436</v>
      </c>
      <c r="B396" s="141" t="s">
        <v>10588</v>
      </c>
      <c r="C396" s="141" t="s">
        <v>8974</v>
      </c>
      <c r="D396" s="141" t="s">
        <v>8975</v>
      </c>
      <c r="E396" s="141" t="s">
        <v>292</v>
      </c>
      <c r="F396" s="141" t="s">
        <v>2067</v>
      </c>
      <c r="G396" s="141" t="s">
        <v>10589</v>
      </c>
      <c r="H396" s="141" t="s">
        <v>10590</v>
      </c>
      <c r="I396" s="141" t="s">
        <v>10591</v>
      </c>
      <c r="J396" s="141" t="s">
        <v>10592</v>
      </c>
      <c r="K396" s="141">
        <v>800</v>
      </c>
      <c r="L396" s="141">
        <v>83</v>
      </c>
      <c r="M396" s="141">
        <v>22</v>
      </c>
      <c r="N396" s="10" t="s">
        <v>333</v>
      </c>
      <c r="O396" s="10"/>
    </row>
    <row r="397" customHeight="1" spans="1:15">
      <c r="A397" s="141">
        <v>60697</v>
      </c>
      <c r="B397" s="141" t="s">
        <v>10593</v>
      </c>
      <c r="C397" s="141" t="s">
        <v>8974</v>
      </c>
      <c r="D397" s="141" t="s">
        <v>8975</v>
      </c>
      <c r="E397" s="141" t="s">
        <v>292</v>
      </c>
      <c r="F397" s="141" t="s">
        <v>2067</v>
      </c>
      <c r="G397" s="141" t="s">
        <v>10594</v>
      </c>
      <c r="H397" s="141" t="s">
        <v>9236</v>
      </c>
      <c r="I397" s="141" t="s">
        <v>10595</v>
      </c>
      <c r="J397" s="141" t="s">
        <v>10596</v>
      </c>
      <c r="K397" s="141">
        <v>800</v>
      </c>
      <c r="L397" s="141">
        <v>83</v>
      </c>
      <c r="M397" s="141">
        <v>22</v>
      </c>
      <c r="N397" s="10" t="s">
        <v>333</v>
      </c>
      <c r="O397" s="10"/>
    </row>
    <row r="398" customHeight="1" spans="1:15">
      <c r="A398" s="141">
        <v>58054</v>
      </c>
      <c r="B398" s="141" t="s">
        <v>10597</v>
      </c>
      <c r="C398" s="141" t="s">
        <v>8974</v>
      </c>
      <c r="D398" s="141" t="s">
        <v>8975</v>
      </c>
      <c r="E398" s="141" t="s">
        <v>292</v>
      </c>
      <c r="F398" s="141" t="s">
        <v>2067</v>
      </c>
      <c r="G398" s="141" t="s">
        <v>10598</v>
      </c>
      <c r="H398" s="141" t="s">
        <v>10599</v>
      </c>
      <c r="I398" s="141" t="s">
        <v>10600</v>
      </c>
      <c r="J398" s="141" t="s">
        <v>10601</v>
      </c>
      <c r="K398" s="141">
        <v>800</v>
      </c>
      <c r="L398" s="141">
        <v>87</v>
      </c>
      <c r="M398" s="141">
        <v>24</v>
      </c>
      <c r="N398" s="10" t="s">
        <v>333</v>
      </c>
      <c r="O398" s="10"/>
    </row>
    <row r="399" customHeight="1" spans="1:15">
      <c r="A399" s="141">
        <v>56471</v>
      </c>
      <c r="B399" s="141" t="s">
        <v>10602</v>
      </c>
      <c r="C399" s="141" t="s">
        <v>8974</v>
      </c>
      <c r="D399" s="141" t="s">
        <v>8975</v>
      </c>
      <c r="E399" s="141" t="s">
        <v>292</v>
      </c>
      <c r="F399" s="141" t="s">
        <v>2067</v>
      </c>
      <c r="G399" s="141" t="s">
        <v>10603</v>
      </c>
      <c r="H399" s="141" t="s">
        <v>10604</v>
      </c>
      <c r="I399" s="141" t="s">
        <v>9754</v>
      </c>
      <c r="J399" s="141" t="s">
        <v>10605</v>
      </c>
      <c r="K399" s="141">
        <v>800</v>
      </c>
      <c r="L399" s="141">
        <v>104</v>
      </c>
      <c r="M399" s="141">
        <v>25</v>
      </c>
      <c r="N399" s="10" t="s">
        <v>333</v>
      </c>
      <c r="O399" s="10"/>
    </row>
    <row r="400" customHeight="1" spans="1:15">
      <c r="A400" s="141">
        <v>57412</v>
      </c>
      <c r="B400" s="141" t="s">
        <v>10606</v>
      </c>
      <c r="C400" s="141" t="s">
        <v>8974</v>
      </c>
      <c r="D400" s="141" t="s">
        <v>8975</v>
      </c>
      <c r="E400" s="141" t="s">
        <v>292</v>
      </c>
      <c r="F400" s="141" t="s">
        <v>2067</v>
      </c>
      <c r="G400" s="141" t="s">
        <v>10607</v>
      </c>
      <c r="H400" s="141" t="s">
        <v>10608</v>
      </c>
      <c r="I400" s="141" t="s">
        <v>10609</v>
      </c>
      <c r="J400" s="141" t="s">
        <v>10610</v>
      </c>
      <c r="K400" s="141">
        <v>800</v>
      </c>
      <c r="L400" s="141">
        <v>114</v>
      </c>
      <c r="M400" s="141">
        <v>26</v>
      </c>
      <c r="N400" s="10" t="s">
        <v>333</v>
      </c>
      <c r="O400" s="10"/>
    </row>
    <row r="401" customHeight="1" spans="1:15">
      <c r="A401" s="141">
        <v>60234</v>
      </c>
      <c r="B401" s="141" t="s">
        <v>10611</v>
      </c>
      <c r="C401" s="141" t="s">
        <v>8974</v>
      </c>
      <c r="D401" s="141" t="s">
        <v>8975</v>
      </c>
      <c r="E401" s="141" t="s">
        <v>292</v>
      </c>
      <c r="F401" s="141" t="s">
        <v>2067</v>
      </c>
      <c r="G401" s="141" t="s">
        <v>10612</v>
      </c>
      <c r="H401" s="141" t="s">
        <v>10613</v>
      </c>
      <c r="I401" s="141" t="s">
        <v>10614</v>
      </c>
      <c r="J401" s="141" t="s">
        <v>10615</v>
      </c>
      <c r="K401" s="141">
        <v>800</v>
      </c>
      <c r="L401" s="141">
        <v>133</v>
      </c>
      <c r="M401" s="141">
        <v>27</v>
      </c>
      <c r="N401" s="10" t="s">
        <v>333</v>
      </c>
      <c r="O401" s="10"/>
    </row>
    <row r="402" customHeight="1" spans="1:15">
      <c r="A402" s="141">
        <v>60443</v>
      </c>
      <c r="B402" s="141" t="s">
        <v>10616</v>
      </c>
      <c r="C402" s="141" t="s">
        <v>8974</v>
      </c>
      <c r="D402" s="141" t="s">
        <v>8975</v>
      </c>
      <c r="E402" s="141" t="s">
        <v>292</v>
      </c>
      <c r="F402" s="141" t="s">
        <v>2067</v>
      </c>
      <c r="G402" s="141" t="s">
        <v>10617</v>
      </c>
      <c r="H402" s="141" t="s">
        <v>10513</v>
      </c>
      <c r="I402" s="141" t="s">
        <v>10618</v>
      </c>
      <c r="J402" s="141" t="s">
        <v>10619</v>
      </c>
      <c r="K402" s="141">
        <v>800</v>
      </c>
      <c r="L402" s="141">
        <v>146</v>
      </c>
      <c r="M402" s="141">
        <v>28</v>
      </c>
      <c r="N402" s="10" t="s">
        <v>333</v>
      </c>
      <c r="O402" s="10"/>
    </row>
    <row r="403" customHeight="1" spans="1:15">
      <c r="A403" s="141">
        <v>60520</v>
      </c>
      <c r="B403" s="141" t="s">
        <v>10620</v>
      </c>
      <c r="C403" s="141" t="s">
        <v>8974</v>
      </c>
      <c r="D403" s="141" t="s">
        <v>8975</v>
      </c>
      <c r="E403" s="141" t="s">
        <v>292</v>
      </c>
      <c r="F403" s="141" t="s">
        <v>2067</v>
      </c>
      <c r="G403" s="141" t="s">
        <v>10621</v>
      </c>
      <c r="H403" s="141" t="s">
        <v>10622</v>
      </c>
      <c r="I403" s="141" t="s">
        <v>10618</v>
      </c>
      <c r="J403" s="141" t="s">
        <v>10623</v>
      </c>
      <c r="K403" s="141">
        <v>800</v>
      </c>
      <c r="L403" s="141">
        <v>146</v>
      </c>
      <c r="M403" s="141">
        <v>28</v>
      </c>
      <c r="N403" s="10" t="s">
        <v>333</v>
      </c>
      <c r="O403" s="10"/>
    </row>
    <row r="404" customHeight="1" spans="1:15">
      <c r="A404" s="141">
        <v>58043</v>
      </c>
      <c r="B404" s="141" t="s">
        <v>10624</v>
      </c>
      <c r="C404" s="141" t="s">
        <v>8974</v>
      </c>
      <c r="D404" s="141" t="s">
        <v>8975</v>
      </c>
      <c r="E404" s="141" t="s">
        <v>292</v>
      </c>
      <c r="F404" s="141" t="s">
        <v>2067</v>
      </c>
      <c r="G404" s="141" t="s">
        <v>10625</v>
      </c>
      <c r="H404" s="141" t="s">
        <v>10599</v>
      </c>
      <c r="I404" s="141" t="s">
        <v>10600</v>
      </c>
      <c r="J404" s="141" t="s">
        <v>10626</v>
      </c>
      <c r="K404" s="141">
        <v>800</v>
      </c>
      <c r="L404" s="141">
        <v>147</v>
      </c>
      <c r="M404" s="141">
        <v>30</v>
      </c>
      <c r="N404" s="10" t="s">
        <v>333</v>
      </c>
      <c r="O404" s="10"/>
    </row>
    <row r="405" customHeight="1" spans="1:15">
      <c r="A405" s="141">
        <v>61135</v>
      </c>
      <c r="B405" s="141" t="s">
        <v>10627</v>
      </c>
      <c r="C405" s="141" t="s">
        <v>8974</v>
      </c>
      <c r="D405" s="141" t="s">
        <v>8975</v>
      </c>
      <c r="E405" s="141" t="s">
        <v>292</v>
      </c>
      <c r="F405" s="141" t="s">
        <v>2067</v>
      </c>
      <c r="G405" s="141" t="s">
        <v>10628</v>
      </c>
      <c r="H405" s="141" t="s">
        <v>10500</v>
      </c>
      <c r="I405" s="141" t="s">
        <v>10629</v>
      </c>
      <c r="J405" s="141" t="s">
        <v>10630</v>
      </c>
      <c r="K405" s="141">
        <v>800</v>
      </c>
      <c r="L405" s="141">
        <v>164</v>
      </c>
      <c r="M405" s="141">
        <v>31</v>
      </c>
      <c r="N405" s="10" t="s">
        <v>333</v>
      </c>
      <c r="O405" s="10"/>
    </row>
    <row r="406" customHeight="1" spans="1:15">
      <c r="A406" s="141">
        <v>62277</v>
      </c>
      <c r="B406" s="141" t="s">
        <v>10631</v>
      </c>
      <c r="C406" s="141" t="s">
        <v>8974</v>
      </c>
      <c r="D406" s="141" t="s">
        <v>8975</v>
      </c>
      <c r="E406" s="141" t="s">
        <v>292</v>
      </c>
      <c r="F406" s="141" t="s">
        <v>2067</v>
      </c>
      <c r="G406" s="141" t="s">
        <v>10632</v>
      </c>
      <c r="H406" s="141" t="s">
        <v>10633</v>
      </c>
      <c r="I406" s="141" t="s">
        <v>10005</v>
      </c>
      <c r="J406" s="141" t="s">
        <v>10634</v>
      </c>
      <c r="K406" s="141">
        <v>800</v>
      </c>
      <c r="L406" s="141">
        <v>175</v>
      </c>
      <c r="M406" s="141">
        <v>32</v>
      </c>
      <c r="N406" s="10" t="s">
        <v>333</v>
      </c>
      <c r="O406" s="10"/>
    </row>
    <row r="407" customHeight="1" spans="1:15">
      <c r="A407" s="141">
        <v>53092</v>
      </c>
      <c r="B407" s="141" t="s">
        <v>10635</v>
      </c>
      <c r="C407" s="141" t="s">
        <v>8974</v>
      </c>
      <c r="D407" s="141" t="s">
        <v>8975</v>
      </c>
      <c r="E407" s="141" t="s">
        <v>292</v>
      </c>
      <c r="F407" s="141" t="s">
        <v>2067</v>
      </c>
      <c r="G407" s="141" t="s">
        <v>10636</v>
      </c>
      <c r="H407" s="141" t="s">
        <v>10637</v>
      </c>
      <c r="I407" s="141" t="s">
        <v>10638</v>
      </c>
      <c r="J407" s="141" t="s">
        <v>10639</v>
      </c>
      <c r="K407" s="141">
        <v>800</v>
      </c>
      <c r="L407" s="141">
        <v>177</v>
      </c>
      <c r="M407" s="141">
        <v>33</v>
      </c>
      <c r="N407" s="10" t="s">
        <v>333</v>
      </c>
      <c r="O407" s="10"/>
    </row>
    <row r="408" customHeight="1" spans="1:15">
      <c r="A408" s="141">
        <v>56515</v>
      </c>
      <c r="B408" s="141" t="s">
        <v>10640</v>
      </c>
      <c r="C408" s="141" t="s">
        <v>8974</v>
      </c>
      <c r="D408" s="141" t="s">
        <v>8975</v>
      </c>
      <c r="E408" s="141" t="s">
        <v>292</v>
      </c>
      <c r="F408" s="141" t="s">
        <v>2067</v>
      </c>
      <c r="G408" s="141" t="s">
        <v>10641</v>
      </c>
      <c r="H408" s="141" t="s">
        <v>10642</v>
      </c>
      <c r="I408" s="141" t="s">
        <v>8978</v>
      </c>
      <c r="J408" s="141" t="s">
        <v>10643</v>
      </c>
      <c r="K408" s="141">
        <v>800</v>
      </c>
      <c r="L408" s="141">
        <v>222</v>
      </c>
      <c r="M408" s="141">
        <v>34</v>
      </c>
      <c r="N408" s="10" t="s">
        <v>333</v>
      </c>
      <c r="O408" s="10"/>
    </row>
    <row r="409" customHeight="1" spans="1:15">
      <c r="A409" s="141">
        <v>60239</v>
      </c>
      <c r="B409" s="141" t="s">
        <v>10644</v>
      </c>
      <c r="C409" s="141" t="s">
        <v>8974</v>
      </c>
      <c r="D409" s="141" t="s">
        <v>8975</v>
      </c>
      <c r="E409" s="141" t="s">
        <v>292</v>
      </c>
      <c r="F409" s="141" t="s">
        <v>2067</v>
      </c>
      <c r="G409" s="141" t="s">
        <v>10645</v>
      </c>
      <c r="H409" s="141" t="s">
        <v>10646</v>
      </c>
      <c r="I409" s="141" t="s">
        <v>10295</v>
      </c>
      <c r="J409" s="141" t="s">
        <v>10647</v>
      </c>
      <c r="K409" s="141">
        <v>800</v>
      </c>
      <c r="L409" s="141">
        <v>278</v>
      </c>
      <c r="M409" s="141">
        <v>35</v>
      </c>
      <c r="N409" s="10" t="s">
        <v>333</v>
      </c>
      <c r="O409" s="10"/>
    </row>
    <row r="410" customHeight="1" spans="1:15">
      <c r="A410" s="141">
        <v>57799</v>
      </c>
      <c r="B410" s="141" t="s">
        <v>10648</v>
      </c>
      <c r="C410" s="141" t="s">
        <v>8974</v>
      </c>
      <c r="D410" s="141" t="s">
        <v>8975</v>
      </c>
      <c r="E410" s="141" t="s">
        <v>292</v>
      </c>
      <c r="F410" s="141" t="s">
        <v>2067</v>
      </c>
      <c r="G410" s="141" t="s">
        <v>10649</v>
      </c>
      <c r="H410" s="141" t="s">
        <v>10570</v>
      </c>
      <c r="I410" s="141" t="s">
        <v>10571</v>
      </c>
      <c r="J410" s="141" t="s">
        <v>10650</v>
      </c>
      <c r="K410" s="141">
        <v>790</v>
      </c>
      <c r="L410" s="141">
        <v>85</v>
      </c>
      <c r="M410" s="141">
        <v>36</v>
      </c>
      <c r="N410" s="10" t="s">
        <v>333</v>
      </c>
      <c r="O410" s="10"/>
    </row>
    <row r="411" customHeight="1" spans="1:15">
      <c r="A411" s="141">
        <v>56434</v>
      </c>
      <c r="B411" s="141" t="s">
        <v>10651</v>
      </c>
      <c r="C411" s="141" t="s">
        <v>8974</v>
      </c>
      <c r="D411" s="141" t="s">
        <v>8975</v>
      </c>
      <c r="E411" s="141" t="s">
        <v>292</v>
      </c>
      <c r="F411" s="141" t="s">
        <v>2067</v>
      </c>
      <c r="G411" s="141" t="s">
        <v>10652</v>
      </c>
      <c r="H411" s="141" t="s">
        <v>10653</v>
      </c>
      <c r="I411" s="141" t="s">
        <v>9754</v>
      </c>
      <c r="J411" s="141" t="s">
        <v>10654</v>
      </c>
      <c r="K411" s="141">
        <v>790</v>
      </c>
      <c r="L411" s="141">
        <v>130</v>
      </c>
      <c r="M411" s="141">
        <v>37</v>
      </c>
      <c r="N411" s="10" t="s">
        <v>333</v>
      </c>
      <c r="O411" s="10"/>
    </row>
    <row r="412" customHeight="1" spans="1:15">
      <c r="A412" s="141">
        <v>53064</v>
      </c>
      <c r="B412" s="141" t="s">
        <v>10655</v>
      </c>
      <c r="C412" s="141" t="s">
        <v>8974</v>
      </c>
      <c r="D412" s="141" t="s">
        <v>8975</v>
      </c>
      <c r="E412" s="141" t="s">
        <v>292</v>
      </c>
      <c r="F412" s="141" t="s">
        <v>2067</v>
      </c>
      <c r="G412" s="141" t="s">
        <v>10656</v>
      </c>
      <c r="H412" s="141" t="s">
        <v>10657</v>
      </c>
      <c r="I412" s="141" t="s">
        <v>10638</v>
      </c>
      <c r="J412" s="141" t="s">
        <v>10658</v>
      </c>
      <c r="K412" s="141">
        <v>790</v>
      </c>
      <c r="L412" s="141">
        <v>190</v>
      </c>
      <c r="M412" s="141">
        <v>38</v>
      </c>
      <c r="N412" s="10" t="s">
        <v>333</v>
      </c>
      <c r="O412" s="10"/>
    </row>
    <row r="413" customHeight="1" spans="1:15">
      <c r="A413" s="141">
        <v>57778</v>
      </c>
      <c r="B413" s="141" t="s">
        <v>10659</v>
      </c>
      <c r="C413" s="141" t="s">
        <v>8974</v>
      </c>
      <c r="D413" s="141" t="s">
        <v>8975</v>
      </c>
      <c r="E413" s="141" t="s">
        <v>292</v>
      </c>
      <c r="F413" s="141" t="s">
        <v>2067</v>
      </c>
      <c r="G413" s="141" t="s">
        <v>10660</v>
      </c>
      <c r="H413" s="141" t="s">
        <v>10661</v>
      </c>
      <c r="I413" s="141" t="s">
        <v>10662</v>
      </c>
      <c r="J413" s="141" t="s">
        <v>10663</v>
      </c>
      <c r="K413" s="141">
        <v>780</v>
      </c>
      <c r="L413" s="141">
        <v>98</v>
      </c>
      <c r="M413" s="141">
        <v>39</v>
      </c>
      <c r="N413" s="10" t="s">
        <v>333</v>
      </c>
      <c r="O413" s="10"/>
    </row>
    <row r="414" customHeight="1" spans="1:15">
      <c r="A414" s="141">
        <v>57806</v>
      </c>
      <c r="B414" s="141" t="s">
        <v>10664</v>
      </c>
      <c r="C414" s="141" t="s">
        <v>8974</v>
      </c>
      <c r="D414" s="141" t="s">
        <v>8975</v>
      </c>
      <c r="E414" s="141" t="s">
        <v>292</v>
      </c>
      <c r="F414" s="141" t="s">
        <v>2067</v>
      </c>
      <c r="G414" s="141" t="s">
        <v>10665</v>
      </c>
      <c r="H414" s="141" t="s">
        <v>10661</v>
      </c>
      <c r="I414" s="141" t="s">
        <v>10662</v>
      </c>
      <c r="J414" s="141" t="s">
        <v>10666</v>
      </c>
      <c r="K414" s="141">
        <v>780</v>
      </c>
      <c r="L414" s="141">
        <v>141</v>
      </c>
      <c r="M414" s="141">
        <v>40</v>
      </c>
      <c r="N414" s="10" t="s">
        <v>333</v>
      </c>
      <c r="O414" s="10"/>
    </row>
    <row r="415" customHeight="1" spans="1:15">
      <c r="A415" s="141">
        <v>60490</v>
      </c>
      <c r="B415" s="141" t="s">
        <v>10667</v>
      </c>
      <c r="C415" s="141" t="s">
        <v>8974</v>
      </c>
      <c r="D415" s="141" t="s">
        <v>8975</v>
      </c>
      <c r="E415" s="141" t="s">
        <v>292</v>
      </c>
      <c r="F415" s="141" t="s">
        <v>2067</v>
      </c>
      <c r="G415" s="141" t="s">
        <v>10668</v>
      </c>
      <c r="H415" s="141" t="s">
        <v>10669</v>
      </c>
      <c r="I415" s="141" t="s">
        <v>10536</v>
      </c>
      <c r="J415" s="141" t="s">
        <v>10670</v>
      </c>
      <c r="K415" s="141">
        <v>780</v>
      </c>
      <c r="L415" s="141">
        <v>153</v>
      </c>
      <c r="M415" s="141">
        <v>41</v>
      </c>
      <c r="N415" s="10" t="s">
        <v>333</v>
      </c>
      <c r="O415" s="10"/>
    </row>
    <row r="416" customHeight="1" spans="1:15">
      <c r="A416" s="141">
        <v>60391</v>
      </c>
      <c r="B416" s="141" t="s">
        <v>10671</v>
      </c>
      <c r="C416" s="141" t="s">
        <v>8974</v>
      </c>
      <c r="D416" s="141" t="s">
        <v>8975</v>
      </c>
      <c r="E416" s="141" t="s">
        <v>292</v>
      </c>
      <c r="F416" s="141" t="s">
        <v>2067</v>
      </c>
      <c r="G416" s="141" t="s">
        <v>10672</v>
      </c>
      <c r="H416" s="141" t="s">
        <v>10513</v>
      </c>
      <c r="I416" s="141" t="s">
        <v>10618</v>
      </c>
      <c r="J416" s="141" t="s">
        <v>10673</v>
      </c>
      <c r="K416" s="141">
        <v>770</v>
      </c>
      <c r="L416" s="141">
        <v>201</v>
      </c>
      <c r="M416" s="141">
        <v>42</v>
      </c>
      <c r="N416" s="10" t="s">
        <v>333</v>
      </c>
      <c r="O416" s="10"/>
    </row>
    <row r="417" customHeight="1" spans="1:15">
      <c r="A417" s="141">
        <v>60486</v>
      </c>
      <c r="B417" s="141" t="s">
        <v>10674</v>
      </c>
      <c r="C417" s="141" t="s">
        <v>8974</v>
      </c>
      <c r="D417" s="141" t="s">
        <v>8975</v>
      </c>
      <c r="E417" s="141" t="s">
        <v>292</v>
      </c>
      <c r="F417" s="141" t="s">
        <v>2067</v>
      </c>
      <c r="G417" s="141" t="s">
        <v>10675</v>
      </c>
      <c r="H417" s="141" t="s">
        <v>9342</v>
      </c>
      <c r="I417" s="141" t="s">
        <v>9343</v>
      </c>
      <c r="J417" s="141" t="s">
        <v>10676</v>
      </c>
      <c r="K417" s="141">
        <v>760</v>
      </c>
      <c r="L417" s="141">
        <v>88</v>
      </c>
      <c r="M417" s="141">
        <v>43</v>
      </c>
      <c r="N417" s="10" t="s">
        <v>333</v>
      </c>
      <c r="O417" s="10"/>
    </row>
    <row r="418" customHeight="1" spans="1:15">
      <c r="A418" s="141">
        <v>53083</v>
      </c>
      <c r="B418" s="141" t="s">
        <v>10677</v>
      </c>
      <c r="C418" s="141" t="s">
        <v>8974</v>
      </c>
      <c r="D418" s="141" t="s">
        <v>8975</v>
      </c>
      <c r="E418" s="141" t="s">
        <v>292</v>
      </c>
      <c r="F418" s="141" t="s">
        <v>2067</v>
      </c>
      <c r="G418" s="141" t="s">
        <v>10678</v>
      </c>
      <c r="H418" s="141" t="s">
        <v>10679</v>
      </c>
      <c r="I418" s="141" t="s">
        <v>10638</v>
      </c>
      <c r="J418" s="141" t="s">
        <v>10680</v>
      </c>
      <c r="K418" s="141">
        <v>760</v>
      </c>
      <c r="L418" s="141">
        <v>128</v>
      </c>
      <c r="M418" s="141">
        <v>44</v>
      </c>
      <c r="N418" s="10" t="s">
        <v>333</v>
      </c>
      <c r="O418" s="10"/>
    </row>
    <row r="419" customHeight="1" spans="1:15">
      <c r="A419" s="141">
        <v>57988</v>
      </c>
      <c r="B419" s="141" t="s">
        <v>10681</v>
      </c>
      <c r="C419" s="141" t="s">
        <v>8974</v>
      </c>
      <c r="D419" s="141" t="s">
        <v>8975</v>
      </c>
      <c r="E419" s="141" t="s">
        <v>292</v>
      </c>
      <c r="F419" s="141" t="s">
        <v>2067</v>
      </c>
      <c r="G419" s="141" t="s">
        <v>10682</v>
      </c>
      <c r="H419" s="141" t="s">
        <v>10683</v>
      </c>
      <c r="I419" s="141" t="s">
        <v>8059</v>
      </c>
      <c r="J419" s="141" t="s">
        <v>10684</v>
      </c>
      <c r="K419" s="141">
        <v>760</v>
      </c>
      <c r="L419" s="141">
        <v>168</v>
      </c>
      <c r="M419" s="141">
        <v>45</v>
      </c>
      <c r="N419" s="10" t="s">
        <v>333</v>
      </c>
      <c r="O419" s="10"/>
    </row>
    <row r="420" customHeight="1" spans="1:15">
      <c r="A420" s="141">
        <v>62133</v>
      </c>
      <c r="B420" s="141" t="s">
        <v>10685</v>
      </c>
      <c r="C420" s="141" t="s">
        <v>8974</v>
      </c>
      <c r="D420" s="141" t="s">
        <v>8975</v>
      </c>
      <c r="E420" s="141" t="s">
        <v>292</v>
      </c>
      <c r="F420" s="141" t="s">
        <v>2067</v>
      </c>
      <c r="G420" s="141" t="s">
        <v>10686</v>
      </c>
      <c r="H420" s="141" t="s">
        <v>10687</v>
      </c>
      <c r="I420" s="141" t="s">
        <v>9066</v>
      </c>
      <c r="J420" s="141" t="s">
        <v>10688</v>
      </c>
      <c r="K420" s="141">
        <v>750</v>
      </c>
      <c r="L420" s="141">
        <v>85</v>
      </c>
      <c r="M420" s="141">
        <v>46</v>
      </c>
      <c r="N420" s="10" t="s">
        <v>333</v>
      </c>
      <c r="O420" s="10"/>
    </row>
    <row r="421" customHeight="1" spans="1:15">
      <c r="A421" s="141">
        <v>61451</v>
      </c>
      <c r="B421" s="141" t="s">
        <v>10689</v>
      </c>
      <c r="C421" s="141" t="s">
        <v>8974</v>
      </c>
      <c r="D421" s="141" t="s">
        <v>8975</v>
      </c>
      <c r="E421" s="141" t="s">
        <v>292</v>
      </c>
      <c r="F421" s="141" t="s">
        <v>2067</v>
      </c>
      <c r="G421" s="141" t="s">
        <v>10690</v>
      </c>
      <c r="H421" s="141" t="s">
        <v>9236</v>
      </c>
      <c r="I421" s="141" t="s">
        <v>9538</v>
      </c>
      <c r="J421" s="141" t="s">
        <v>10691</v>
      </c>
      <c r="K421" s="141">
        <v>750</v>
      </c>
      <c r="L421" s="141">
        <v>87</v>
      </c>
      <c r="M421" s="141">
        <v>47</v>
      </c>
      <c r="N421" s="10" t="s">
        <v>333</v>
      </c>
      <c r="O421" s="10"/>
    </row>
    <row r="422" customHeight="1" spans="1:15">
      <c r="A422" s="141">
        <v>62402</v>
      </c>
      <c r="B422" s="141" t="s">
        <v>10692</v>
      </c>
      <c r="C422" s="141" t="s">
        <v>8974</v>
      </c>
      <c r="D422" s="141" t="s">
        <v>8975</v>
      </c>
      <c r="E422" s="141" t="s">
        <v>292</v>
      </c>
      <c r="F422" s="141" t="s">
        <v>2067</v>
      </c>
      <c r="G422" s="141" t="s">
        <v>10693</v>
      </c>
      <c r="H422" s="141" t="s">
        <v>10694</v>
      </c>
      <c r="I422" s="141" t="s">
        <v>10695</v>
      </c>
      <c r="J422" s="141" t="s">
        <v>10696</v>
      </c>
      <c r="K422" s="141">
        <v>750</v>
      </c>
      <c r="L422" s="141">
        <v>222</v>
      </c>
      <c r="M422" s="141">
        <v>48</v>
      </c>
      <c r="N422" s="10" t="s">
        <v>333</v>
      </c>
      <c r="O422" s="10"/>
    </row>
    <row r="423" customHeight="1" spans="1:15">
      <c r="A423" s="141">
        <v>56882</v>
      </c>
      <c r="B423" s="141" t="s">
        <v>10697</v>
      </c>
      <c r="C423" s="141" t="s">
        <v>8974</v>
      </c>
      <c r="D423" s="141" t="s">
        <v>8975</v>
      </c>
      <c r="E423" s="141" t="s">
        <v>292</v>
      </c>
      <c r="F423" s="141" t="s">
        <v>2067</v>
      </c>
      <c r="G423" s="141" t="s">
        <v>10698</v>
      </c>
      <c r="H423" s="141" t="s">
        <v>10555</v>
      </c>
      <c r="I423" s="141" t="s">
        <v>10699</v>
      </c>
      <c r="J423" s="141" t="s">
        <v>10700</v>
      </c>
      <c r="K423" s="141">
        <v>740</v>
      </c>
      <c r="L423" s="141">
        <v>61</v>
      </c>
      <c r="M423" s="141">
        <v>49</v>
      </c>
      <c r="N423" s="10" t="s">
        <v>333</v>
      </c>
      <c r="O423" s="10"/>
    </row>
    <row r="424" customHeight="1" spans="1:15">
      <c r="A424" s="141">
        <v>57793</v>
      </c>
      <c r="B424" s="141" t="s">
        <v>10701</v>
      </c>
      <c r="C424" s="141" t="s">
        <v>8974</v>
      </c>
      <c r="D424" s="141" t="s">
        <v>8975</v>
      </c>
      <c r="E424" s="141" t="s">
        <v>292</v>
      </c>
      <c r="F424" s="141" t="s">
        <v>2067</v>
      </c>
      <c r="G424" s="141" t="s">
        <v>10702</v>
      </c>
      <c r="H424" s="141" t="s">
        <v>10703</v>
      </c>
      <c r="I424" s="141" t="s">
        <v>10571</v>
      </c>
      <c r="J424" s="141" t="s">
        <v>10704</v>
      </c>
      <c r="K424" s="141">
        <v>740</v>
      </c>
      <c r="L424" s="141">
        <v>71</v>
      </c>
      <c r="M424" s="141">
        <v>50</v>
      </c>
      <c r="N424" s="10" t="s">
        <v>333</v>
      </c>
      <c r="O424" s="10"/>
    </row>
    <row r="425" customHeight="1" spans="1:15">
      <c r="A425" s="141">
        <v>62142</v>
      </c>
      <c r="B425" s="141" t="s">
        <v>10705</v>
      </c>
      <c r="C425" s="141" t="s">
        <v>8974</v>
      </c>
      <c r="D425" s="141" t="s">
        <v>8975</v>
      </c>
      <c r="E425" s="141" t="s">
        <v>292</v>
      </c>
      <c r="F425" s="141" t="s">
        <v>2067</v>
      </c>
      <c r="G425" s="141" t="s">
        <v>10706</v>
      </c>
      <c r="H425" s="141" t="s">
        <v>10707</v>
      </c>
      <c r="I425" s="141" t="s">
        <v>432</v>
      </c>
      <c r="J425" s="141" t="s">
        <v>10708</v>
      </c>
      <c r="K425" s="141">
        <v>740</v>
      </c>
      <c r="L425" s="141">
        <v>75</v>
      </c>
      <c r="M425" s="141">
        <v>51</v>
      </c>
      <c r="N425" s="10" t="s">
        <v>333</v>
      </c>
      <c r="O425" s="10"/>
    </row>
    <row r="426" customHeight="1" spans="1:15">
      <c r="A426" s="141">
        <v>57884</v>
      </c>
      <c r="B426" s="141" t="s">
        <v>10709</v>
      </c>
      <c r="C426" s="141" t="s">
        <v>8974</v>
      </c>
      <c r="D426" s="141" t="s">
        <v>8975</v>
      </c>
      <c r="E426" s="141" t="s">
        <v>292</v>
      </c>
      <c r="F426" s="141" t="s">
        <v>2067</v>
      </c>
      <c r="G426" s="141" t="s">
        <v>10710</v>
      </c>
      <c r="H426" s="141" t="s">
        <v>10711</v>
      </c>
      <c r="I426" s="141" t="s">
        <v>10712</v>
      </c>
      <c r="J426" s="141" t="s">
        <v>10713</v>
      </c>
      <c r="K426" s="141">
        <v>740</v>
      </c>
      <c r="L426" s="141">
        <v>83</v>
      </c>
      <c r="M426" s="141">
        <v>52</v>
      </c>
      <c r="N426" s="10" t="s">
        <v>333</v>
      </c>
      <c r="O426" s="10"/>
    </row>
    <row r="427" customHeight="1" spans="1:15">
      <c r="A427" s="141">
        <v>56112</v>
      </c>
      <c r="B427" s="141" t="s">
        <v>10714</v>
      </c>
      <c r="C427" s="141" t="s">
        <v>8974</v>
      </c>
      <c r="D427" s="141" t="s">
        <v>8975</v>
      </c>
      <c r="E427" s="141" t="s">
        <v>292</v>
      </c>
      <c r="F427" s="141" t="s">
        <v>2067</v>
      </c>
      <c r="G427" s="141" t="s">
        <v>10715</v>
      </c>
      <c r="H427" s="141" t="s">
        <v>10716</v>
      </c>
      <c r="I427" s="141" t="s">
        <v>10717</v>
      </c>
      <c r="J427" s="141" t="s">
        <v>10718</v>
      </c>
      <c r="K427" s="141">
        <v>740</v>
      </c>
      <c r="L427" s="141">
        <v>100</v>
      </c>
      <c r="M427" s="141">
        <v>53</v>
      </c>
      <c r="N427" s="10" t="s">
        <v>333</v>
      </c>
      <c r="O427" s="10"/>
    </row>
    <row r="428" customHeight="1" spans="1:15">
      <c r="A428" s="141">
        <v>60509</v>
      </c>
      <c r="B428" s="141" t="s">
        <v>10719</v>
      </c>
      <c r="C428" s="141" t="s">
        <v>8974</v>
      </c>
      <c r="D428" s="141" t="s">
        <v>8975</v>
      </c>
      <c r="E428" s="141" t="s">
        <v>292</v>
      </c>
      <c r="F428" s="141" t="s">
        <v>2067</v>
      </c>
      <c r="G428" s="141" t="s">
        <v>10720</v>
      </c>
      <c r="H428" s="141" t="s">
        <v>10721</v>
      </c>
      <c r="I428" s="141" t="s">
        <v>10722</v>
      </c>
      <c r="J428" s="141" t="s">
        <v>10723</v>
      </c>
      <c r="K428" s="141">
        <v>740</v>
      </c>
      <c r="L428" s="141">
        <v>105</v>
      </c>
      <c r="M428" s="141">
        <v>54</v>
      </c>
      <c r="N428" s="10" t="s">
        <v>333</v>
      </c>
      <c r="O428" s="10"/>
    </row>
    <row r="429" customHeight="1" spans="1:15">
      <c r="A429" s="141">
        <v>60932</v>
      </c>
      <c r="B429" s="141" t="s">
        <v>10724</v>
      </c>
      <c r="C429" s="141" t="s">
        <v>8974</v>
      </c>
      <c r="D429" s="141" t="s">
        <v>8975</v>
      </c>
      <c r="E429" s="141" t="s">
        <v>292</v>
      </c>
      <c r="F429" s="141" t="s">
        <v>2067</v>
      </c>
      <c r="G429" s="141" t="s">
        <v>10725</v>
      </c>
      <c r="H429" s="141" t="s">
        <v>10726</v>
      </c>
      <c r="I429" s="141" t="s">
        <v>10727</v>
      </c>
      <c r="J429" s="141" t="s">
        <v>10728</v>
      </c>
      <c r="K429" s="141">
        <v>740</v>
      </c>
      <c r="L429" s="141">
        <v>106</v>
      </c>
      <c r="M429" s="141">
        <v>55</v>
      </c>
      <c r="N429" s="10" t="s">
        <v>333</v>
      </c>
      <c r="O429" s="10"/>
    </row>
    <row r="430" customHeight="1" spans="1:15">
      <c r="A430" s="141">
        <v>53736</v>
      </c>
      <c r="B430" s="141" t="s">
        <v>10729</v>
      </c>
      <c r="C430" s="141" t="s">
        <v>8974</v>
      </c>
      <c r="D430" s="141" t="s">
        <v>8975</v>
      </c>
      <c r="E430" s="141" t="s">
        <v>292</v>
      </c>
      <c r="F430" s="141" t="s">
        <v>2067</v>
      </c>
      <c r="G430" s="141" t="s">
        <v>10730</v>
      </c>
      <c r="H430" s="141" t="s">
        <v>10731</v>
      </c>
      <c r="I430" s="141" t="s">
        <v>10732</v>
      </c>
      <c r="J430" s="141" t="s">
        <v>10733</v>
      </c>
      <c r="K430" s="141">
        <v>740</v>
      </c>
      <c r="L430" s="141">
        <v>110</v>
      </c>
      <c r="M430" s="141">
        <v>56</v>
      </c>
      <c r="N430" s="10" t="s">
        <v>333</v>
      </c>
      <c r="O430" s="10"/>
    </row>
    <row r="431" customHeight="1" spans="1:15">
      <c r="A431" s="141">
        <v>56459</v>
      </c>
      <c r="B431" s="141" t="s">
        <v>10734</v>
      </c>
      <c r="C431" s="141" t="s">
        <v>8974</v>
      </c>
      <c r="D431" s="141" t="s">
        <v>8975</v>
      </c>
      <c r="E431" s="141" t="s">
        <v>292</v>
      </c>
      <c r="F431" s="141" t="s">
        <v>2067</v>
      </c>
      <c r="G431" s="141" t="s">
        <v>10735</v>
      </c>
      <c r="H431" s="141" t="s">
        <v>10736</v>
      </c>
      <c r="I431" s="141" t="s">
        <v>9754</v>
      </c>
      <c r="J431" s="141" t="s">
        <v>10737</v>
      </c>
      <c r="K431" s="141">
        <v>740</v>
      </c>
      <c r="L431" s="141">
        <v>110</v>
      </c>
      <c r="M431" s="141">
        <v>56</v>
      </c>
      <c r="N431" s="10" t="s">
        <v>333</v>
      </c>
      <c r="O431" s="10"/>
    </row>
    <row r="432" customHeight="1" spans="1:15">
      <c r="A432" s="141">
        <v>56151</v>
      </c>
      <c r="B432" s="141" t="s">
        <v>10738</v>
      </c>
      <c r="C432" s="141" t="s">
        <v>8974</v>
      </c>
      <c r="D432" s="141" t="s">
        <v>8975</v>
      </c>
      <c r="E432" s="141" t="s">
        <v>292</v>
      </c>
      <c r="F432" s="141" t="s">
        <v>2067</v>
      </c>
      <c r="G432" s="141" t="s">
        <v>10739</v>
      </c>
      <c r="H432" s="141" t="s">
        <v>10740</v>
      </c>
      <c r="I432" s="141" t="s">
        <v>10717</v>
      </c>
      <c r="J432" s="141" t="s">
        <v>10741</v>
      </c>
      <c r="K432" s="141">
        <v>740</v>
      </c>
      <c r="L432" s="141">
        <v>128</v>
      </c>
      <c r="M432" s="141">
        <v>58</v>
      </c>
      <c r="N432" s="10" t="s">
        <v>333</v>
      </c>
      <c r="O432" s="10"/>
    </row>
    <row r="433" customHeight="1" spans="1:15">
      <c r="A433" s="141">
        <v>57914</v>
      </c>
      <c r="B433" s="141" t="s">
        <v>10742</v>
      </c>
      <c r="C433" s="141" t="s">
        <v>8974</v>
      </c>
      <c r="D433" s="141" t="s">
        <v>8975</v>
      </c>
      <c r="E433" s="141" t="s">
        <v>292</v>
      </c>
      <c r="F433" s="141" t="s">
        <v>2067</v>
      </c>
      <c r="G433" s="141" t="s">
        <v>10743</v>
      </c>
      <c r="H433" s="141" t="s">
        <v>9212</v>
      </c>
      <c r="I433" s="141" t="s">
        <v>9213</v>
      </c>
      <c r="J433" s="141" t="s">
        <v>10744</v>
      </c>
      <c r="K433" s="141">
        <v>740</v>
      </c>
      <c r="L433" s="141">
        <v>160</v>
      </c>
      <c r="M433" s="141">
        <v>59</v>
      </c>
      <c r="N433" s="10" t="s">
        <v>333</v>
      </c>
      <c r="O433" s="10"/>
    </row>
    <row r="434" customHeight="1" spans="1:15">
      <c r="A434" s="141">
        <v>59184</v>
      </c>
      <c r="B434" s="141" t="s">
        <v>10745</v>
      </c>
      <c r="C434" s="141" t="s">
        <v>8974</v>
      </c>
      <c r="D434" s="141" t="s">
        <v>8975</v>
      </c>
      <c r="E434" s="141" t="s">
        <v>292</v>
      </c>
      <c r="F434" s="141" t="s">
        <v>2067</v>
      </c>
      <c r="G434" s="141" t="s">
        <v>10746</v>
      </c>
      <c r="H434" s="141" t="s">
        <v>9090</v>
      </c>
      <c r="I434" s="141" t="s">
        <v>10747</v>
      </c>
      <c r="J434" s="141" t="s">
        <v>10748</v>
      </c>
      <c r="K434" s="141">
        <v>740</v>
      </c>
      <c r="L434" s="141">
        <v>203</v>
      </c>
      <c r="M434" s="141">
        <v>60</v>
      </c>
      <c r="N434" s="10" t="s">
        <v>333</v>
      </c>
      <c r="O434" s="10"/>
    </row>
    <row r="435" customHeight="1" spans="1:15">
      <c r="A435" s="141">
        <v>57947</v>
      </c>
      <c r="B435" s="141" t="s">
        <v>10749</v>
      </c>
      <c r="C435" s="141" t="s">
        <v>8974</v>
      </c>
      <c r="D435" s="141" t="s">
        <v>8975</v>
      </c>
      <c r="E435" s="141" t="s">
        <v>292</v>
      </c>
      <c r="F435" s="141" t="s">
        <v>2067</v>
      </c>
      <c r="G435" s="141" t="s">
        <v>10750</v>
      </c>
      <c r="H435" s="141" t="s">
        <v>10751</v>
      </c>
      <c r="I435" s="141" t="s">
        <v>9086</v>
      </c>
      <c r="J435" s="141" t="s">
        <v>10752</v>
      </c>
      <c r="K435" s="141">
        <v>740</v>
      </c>
      <c r="L435" s="141">
        <v>221</v>
      </c>
      <c r="M435" s="141">
        <v>61</v>
      </c>
      <c r="N435" s="10" t="s">
        <v>333</v>
      </c>
      <c r="O435" s="10"/>
    </row>
    <row r="436" customHeight="1" spans="1:15">
      <c r="A436" s="141">
        <v>57387</v>
      </c>
      <c r="B436" s="141" t="s">
        <v>10753</v>
      </c>
      <c r="C436" s="141" t="s">
        <v>8974</v>
      </c>
      <c r="D436" s="141" t="s">
        <v>8975</v>
      </c>
      <c r="E436" s="141" t="s">
        <v>292</v>
      </c>
      <c r="F436" s="141" t="s">
        <v>2067</v>
      </c>
      <c r="G436" s="141" t="s">
        <v>10754</v>
      </c>
      <c r="H436" s="141" t="s">
        <v>10755</v>
      </c>
      <c r="I436" s="141" t="s">
        <v>10756</v>
      </c>
      <c r="J436" s="141" t="s">
        <v>10757</v>
      </c>
      <c r="K436" s="141">
        <v>740</v>
      </c>
      <c r="L436" s="141">
        <v>236</v>
      </c>
      <c r="M436" s="141">
        <v>62</v>
      </c>
      <c r="N436" s="10" t="s">
        <v>333</v>
      </c>
      <c r="O436" s="10"/>
    </row>
    <row r="437" customHeight="1" spans="1:15">
      <c r="A437" s="141">
        <v>57936</v>
      </c>
      <c r="B437" s="141" t="s">
        <v>10758</v>
      </c>
      <c r="C437" s="141" t="s">
        <v>8974</v>
      </c>
      <c r="D437" s="141" t="s">
        <v>8975</v>
      </c>
      <c r="E437" s="141" t="s">
        <v>292</v>
      </c>
      <c r="F437" s="141" t="s">
        <v>2067</v>
      </c>
      <c r="G437" s="141" t="s">
        <v>10759</v>
      </c>
      <c r="H437" s="141" t="s">
        <v>10760</v>
      </c>
      <c r="I437" s="141" t="s">
        <v>9086</v>
      </c>
      <c r="J437" s="141" t="s">
        <v>10761</v>
      </c>
      <c r="K437" s="141">
        <v>740</v>
      </c>
      <c r="L437" s="141">
        <v>242</v>
      </c>
      <c r="M437" s="141">
        <v>63</v>
      </c>
      <c r="N437" s="10" t="s">
        <v>333</v>
      </c>
      <c r="O437" s="10"/>
    </row>
    <row r="438" customHeight="1" spans="1:15">
      <c r="A438" s="141">
        <v>55119</v>
      </c>
      <c r="B438" s="141" t="s">
        <v>10762</v>
      </c>
      <c r="C438" s="141" t="s">
        <v>8974</v>
      </c>
      <c r="D438" s="141" t="s">
        <v>8975</v>
      </c>
      <c r="E438" s="141" t="s">
        <v>292</v>
      </c>
      <c r="F438" s="141" t="s">
        <v>2067</v>
      </c>
      <c r="G438" s="141" t="s">
        <v>10763</v>
      </c>
      <c r="H438" s="141" t="s">
        <v>10764</v>
      </c>
      <c r="I438" s="141" t="s">
        <v>10765</v>
      </c>
      <c r="J438" s="141" t="s">
        <v>10766</v>
      </c>
      <c r="K438" s="141">
        <v>730</v>
      </c>
      <c r="L438" s="141">
        <v>87</v>
      </c>
      <c r="M438" s="141">
        <v>64</v>
      </c>
      <c r="N438" s="10" t="s">
        <v>368</v>
      </c>
      <c r="O438" s="10"/>
    </row>
    <row r="439" customHeight="1" spans="1:15">
      <c r="A439" s="141">
        <v>59351</v>
      </c>
      <c r="B439" s="141" t="s">
        <v>10767</v>
      </c>
      <c r="C439" s="141" t="s">
        <v>8974</v>
      </c>
      <c r="D439" s="141" t="s">
        <v>8975</v>
      </c>
      <c r="E439" s="141" t="s">
        <v>292</v>
      </c>
      <c r="F439" s="141" t="s">
        <v>2067</v>
      </c>
      <c r="G439" s="141" t="s">
        <v>10768</v>
      </c>
      <c r="H439" s="141" t="s">
        <v>10769</v>
      </c>
      <c r="I439" s="141" t="s">
        <v>10591</v>
      </c>
      <c r="J439" s="141" t="s">
        <v>10770</v>
      </c>
      <c r="K439" s="141">
        <v>730</v>
      </c>
      <c r="L439" s="141">
        <v>126</v>
      </c>
      <c r="M439" s="141">
        <v>65</v>
      </c>
      <c r="N439" s="10" t="s">
        <v>368</v>
      </c>
      <c r="O439" s="10"/>
    </row>
    <row r="440" customHeight="1" spans="1:15">
      <c r="A440" s="141">
        <v>57898</v>
      </c>
      <c r="B440" s="141" t="s">
        <v>10771</v>
      </c>
      <c r="C440" s="141" t="s">
        <v>8974</v>
      </c>
      <c r="D440" s="141" t="s">
        <v>8975</v>
      </c>
      <c r="E440" s="141" t="s">
        <v>292</v>
      </c>
      <c r="F440" s="141" t="s">
        <v>2067</v>
      </c>
      <c r="G440" s="141" t="s">
        <v>10772</v>
      </c>
      <c r="H440" s="141" t="s">
        <v>9212</v>
      </c>
      <c r="I440" s="141" t="s">
        <v>9213</v>
      </c>
      <c r="J440" s="141" t="s">
        <v>10773</v>
      </c>
      <c r="K440" s="141">
        <v>730</v>
      </c>
      <c r="L440" s="141">
        <v>185</v>
      </c>
      <c r="M440" s="141">
        <v>66</v>
      </c>
      <c r="N440" s="10" t="s">
        <v>368</v>
      </c>
      <c r="O440" s="10"/>
    </row>
    <row r="441" customHeight="1" spans="1:15">
      <c r="A441" s="141">
        <v>57579</v>
      </c>
      <c r="B441" s="141" t="s">
        <v>10774</v>
      </c>
      <c r="C441" s="141" t="s">
        <v>8974</v>
      </c>
      <c r="D441" s="141" t="s">
        <v>8975</v>
      </c>
      <c r="E441" s="141" t="s">
        <v>292</v>
      </c>
      <c r="F441" s="141" t="s">
        <v>2067</v>
      </c>
      <c r="G441" s="141" t="s">
        <v>10775</v>
      </c>
      <c r="H441" s="141" t="s">
        <v>9236</v>
      </c>
      <c r="I441" s="141" t="s">
        <v>10595</v>
      </c>
      <c r="J441" s="141" t="s">
        <v>10776</v>
      </c>
      <c r="K441" s="141">
        <v>720</v>
      </c>
      <c r="L441" s="141">
        <v>129</v>
      </c>
      <c r="M441" s="141">
        <v>67</v>
      </c>
      <c r="N441" s="10" t="s">
        <v>368</v>
      </c>
      <c r="O441" s="10"/>
    </row>
    <row r="442" customHeight="1" spans="1:15">
      <c r="A442" s="141">
        <v>58324</v>
      </c>
      <c r="B442" s="141" t="s">
        <v>10777</v>
      </c>
      <c r="C442" s="141" t="s">
        <v>8974</v>
      </c>
      <c r="D442" s="141" t="s">
        <v>8975</v>
      </c>
      <c r="E442" s="141" t="s">
        <v>292</v>
      </c>
      <c r="F442" s="141" t="s">
        <v>2067</v>
      </c>
      <c r="G442" s="141" t="s">
        <v>10778</v>
      </c>
      <c r="H442" s="141" t="s">
        <v>10779</v>
      </c>
      <c r="I442" s="141" t="s">
        <v>8288</v>
      </c>
      <c r="J442" s="141" t="s">
        <v>10780</v>
      </c>
      <c r="K442" s="141">
        <v>720</v>
      </c>
      <c r="L442" s="141">
        <v>185</v>
      </c>
      <c r="M442" s="141">
        <v>68</v>
      </c>
      <c r="N442" s="10" t="s">
        <v>368</v>
      </c>
      <c r="O442" s="10"/>
    </row>
    <row r="443" customHeight="1" spans="1:15">
      <c r="A443" s="141">
        <v>54334</v>
      </c>
      <c r="B443" s="141" t="s">
        <v>10781</v>
      </c>
      <c r="C443" s="141" t="s">
        <v>8974</v>
      </c>
      <c r="D443" s="141" t="s">
        <v>8975</v>
      </c>
      <c r="E443" s="141" t="s">
        <v>292</v>
      </c>
      <c r="F443" s="141" t="s">
        <v>2067</v>
      </c>
      <c r="G443" s="141" t="s">
        <v>10782</v>
      </c>
      <c r="H443" s="141" t="s">
        <v>10783</v>
      </c>
      <c r="I443" s="141" t="s">
        <v>9208</v>
      </c>
      <c r="J443" s="141" t="s">
        <v>10784</v>
      </c>
      <c r="K443" s="141">
        <v>720</v>
      </c>
      <c r="L443" s="141">
        <v>236</v>
      </c>
      <c r="M443" s="141">
        <v>69</v>
      </c>
      <c r="N443" s="10" t="s">
        <v>368</v>
      </c>
      <c r="O443" s="10"/>
    </row>
    <row r="444" customHeight="1" spans="1:15">
      <c r="A444" s="141">
        <v>59449</v>
      </c>
      <c r="B444" s="141" t="s">
        <v>10785</v>
      </c>
      <c r="C444" s="141" t="s">
        <v>8974</v>
      </c>
      <c r="D444" s="141" t="s">
        <v>8975</v>
      </c>
      <c r="E444" s="141" t="s">
        <v>292</v>
      </c>
      <c r="F444" s="141" t="s">
        <v>2067</v>
      </c>
      <c r="G444" s="141" t="s">
        <v>10786</v>
      </c>
      <c r="H444" s="141" t="s">
        <v>10787</v>
      </c>
      <c r="I444" s="141" t="s">
        <v>10591</v>
      </c>
      <c r="J444" s="141" t="s">
        <v>10788</v>
      </c>
      <c r="K444" s="141">
        <v>710</v>
      </c>
      <c r="L444" s="141">
        <v>132</v>
      </c>
      <c r="M444" s="141">
        <v>70</v>
      </c>
      <c r="N444" s="10" t="s">
        <v>368</v>
      </c>
      <c r="O444" s="10"/>
    </row>
    <row r="445" customHeight="1" spans="1:15">
      <c r="A445" s="141">
        <v>57206</v>
      </c>
      <c r="B445" s="141" t="s">
        <v>10789</v>
      </c>
      <c r="C445" s="141" t="s">
        <v>8974</v>
      </c>
      <c r="D445" s="141" t="s">
        <v>8975</v>
      </c>
      <c r="E445" s="141" t="s">
        <v>292</v>
      </c>
      <c r="F445" s="141" t="s">
        <v>2067</v>
      </c>
      <c r="G445" s="141" t="s">
        <v>10790</v>
      </c>
      <c r="H445" s="141" t="s">
        <v>859</v>
      </c>
      <c r="I445" s="141" t="s">
        <v>9208</v>
      </c>
      <c r="J445" s="141" t="s">
        <v>10791</v>
      </c>
      <c r="K445" s="141">
        <v>700</v>
      </c>
      <c r="L445" s="141">
        <v>111</v>
      </c>
      <c r="M445" s="141">
        <v>71</v>
      </c>
      <c r="N445" s="10" t="s">
        <v>368</v>
      </c>
      <c r="O445" s="10"/>
    </row>
    <row r="446" customHeight="1" spans="1:15">
      <c r="A446" s="141">
        <v>57907</v>
      </c>
      <c r="B446" s="141" t="s">
        <v>10792</v>
      </c>
      <c r="C446" s="141" t="s">
        <v>8974</v>
      </c>
      <c r="D446" s="141" t="s">
        <v>8975</v>
      </c>
      <c r="E446" s="141" t="s">
        <v>292</v>
      </c>
      <c r="F446" s="141" t="s">
        <v>2067</v>
      </c>
      <c r="G446" s="141" t="s">
        <v>10793</v>
      </c>
      <c r="H446" s="141" t="s">
        <v>9212</v>
      </c>
      <c r="I446" s="141" t="s">
        <v>9213</v>
      </c>
      <c r="J446" s="141" t="s">
        <v>10794</v>
      </c>
      <c r="K446" s="141">
        <v>700</v>
      </c>
      <c r="L446" s="141">
        <v>168</v>
      </c>
      <c r="M446" s="141">
        <v>72</v>
      </c>
      <c r="N446" s="10" t="s">
        <v>368</v>
      </c>
      <c r="O446" s="10"/>
    </row>
    <row r="447" customHeight="1" spans="1:15">
      <c r="A447" s="141">
        <v>62353</v>
      </c>
      <c r="B447" s="141" t="s">
        <v>10795</v>
      </c>
      <c r="C447" s="141" t="s">
        <v>8974</v>
      </c>
      <c r="D447" s="141" t="s">
        <v>8975</v>
      </c>
      <c r="E447" s="141" t="s">
        <v>292</v>
      </c>
      <c r="F447" s="141" t="s">
        <v>2067</v>
      </c>
      <c r="G447" s="141" t="s">
        <v>10796</v>
      </c>
      <c r="H447" s="141" t="s">
        <v>10797</v>
      </c>
      <c r="I447" s="141" t="s">
        <v>10798</v>
      </c>
      <c r="J447" s="141" t="s">
        <v>10799</v>
      </c>
      <c r="K447" s="141">
        <v>690</v>
      </c>
      <c r="L447" s="141">
        <v>83</v>
      </c>
      <c r="M447" s="141">
        <v>73</v>
      </c>
      <c r="N447" s="10" t="s">
        <v>368</v>
      </c>
      <c r="O447" s="10"/>
    </row>
    <row r="448" customHeight="1" spans="1:15">
      <c r="A448" s="141">
        <v>57934</v>
      </c>
      <c r="B448" s="141" t="s">
        <v>10800</v>
      </c>
      <c r="C448" s="141" t="s">
        <v>8974</v>
      </c>
      <c r="D448" s="141" t="s">
        <v>8975</v>
      </c>
      <c r="E448" s="141" t="s">
        <v>292</v>
      </c>
      <c r="F448" s="141" t="s">
        <v>2067</v>
      </c>
      <c r="G448" s="141" t="s">
        <v>10801</v>
      </c>
      <c r="H448" s="141" t="s">
        <v>10802</v>
      </c>
      <c r="I448" s="141" t="s">
        <v>10803</v>
      </c>
      <c r="J448" s="141" t="s">
        <v>10804</v>
      </c>
      <c r="K448" s="141">
        <v>690</v>
      </c>
      <c r="L448" s="141">
        <v>93</v>
      </c>
      <c r="M448" s="141">
        <v>74</v>
      </c>
      <c r="N448" s="10" t="s">
        <v>368</v>
      </c>
      <c r="O448" s="10"/>
    </row>
    <row r="449" customHeight="1" spans="1:15">
      <c r="A449" s="141">
        <v>60211</v>
      </c>
      <c r="B449" s="141" t="s">
        <v>10805</v>
      </c>
      <c r="C449" s="141" t="s">
        <v>8974</v>
      </c>
      <c r="D449" s="141" t="s">
        <v>8975</v>
      </c>
      <c r="E449" s="141" t="s">
        <v>292</v>
      </c>
      <c r="F449" s="141" t="s">
        <v>2067</v>
      </c>
      <c r="G449" s="141" t="s">
        <v>10806</v>
      </c>
      <c r="H449" s="141" t="s">
        <v>10807</v>
      </c>
      <c r="I449" s="141" t="s">
        <v>10808</v>
      </c>
      <c r="J449" s="141" t="s">
        <v>10809</v>
      </c>
      <c r="K449" s="141">
        <v>690</v>
      </c>
      <c r="L449" s="141">
        <v>117</v>
      </c>
      <c r="M449" s="141">
        <v>75</v>
      </c>
      <c r="N449" s="10" t="s">
        <v>368</v>
      </c>
      <c r="O449" s="10"/>
    </row>
    <row r="450" customHeight="1" spans="1:15">
      <c r="A450" s="141">
        <v>56891</v>
      </c>
      <c r="B450" s="141" t="s">
        <v>10810</v>
      </c>
      <c r="C450" s="141" t="s">
        <v>8974</v>
      </c>
      <c r="D450" s="141" t="s">
        <v>8975</v>
      </c>
      <c r="E450" s="141" t="s">
        <v>292</v>
      </c>
      <c r="F450" s="141" t="s">
        <v>2067</v>
      </c>
      <c r="G450" s="141" t="s">
        <v>10811</v>
      </c>
      <c r="H450" s="141" t="s">
        <v>10555</v>
      </c>
      <c r="I450" s="141" t="s">
        <v>4545</v>
      </c>
      <c r="J450" s="141" t="s">
        <v>10812</v>
      </c>
      <c r="K450" s="141">
        <v>680</v>
      </c>
      <c r="L450" s="141">
        <v>62</v>
      </c>
      <c r="M450" s="141">
        <v>76</v>
      </c>
      <c r="N450" s="10" t="s">
        <v>368</v>
      </c>
      <c r="O450" s="10"/>
    </row>
    <row r="451" customHeight="1" spans="1:15">
      <c r="A451" s="141">
        <v>57772</v>
      </c>
      <c r="B451" s="141" t="s">
        <v>10813</v>
      </c>
      <c r="C451" s="141" t="s">
        <v>8974</v>
      </c>
      <c r="D451" s="141" t="s">
        <v>8975</v>
      </c>
      <c r="E451" s="141" t="s">
        <v>292</v>
      </c>
      <c r="F451" s="141" t="s">
        <v>2067</v>
      </c>
      <c r="G451" s="141" t="s">
        <v>10814</v>
      </c>
      <c r="H451" s="141" t="s">
        <v>10570</v>
      </c>
      <c r="I451" s="141" t="s">
        <v>10571</v>
      </c>
      <c r="J451" s="141" t="s">
        <v>10815</v>
      </c>
      <c r="K451" s="141">
        <v>680</v>
      </c>
      <c r="L451" s="141">
        <v>68</v>
      </c>
      <c r="M451" s="141">
        <v>77</v>
      </c>
      <c r="N451" s="10" t="s">
        <v>368</v>
      </c>
      <c r="O451" s="10"/>
    </row>
    <row r="452" customHeight="1" spans="1:15">
      <c r="A452" s="141">
        <v>57867</v>
      </c>
      <c r="B452" s="141" t="s">
        <v>10816</v>
      </c>
      <c r="C452" s="141" t="s">
        <v>8974</v>
      </c>
      <c r="D452" s="141" t="s">
        <v>8975</v>
      </c>
      <c r="E452" s="141" t="s">
        <v>292</v>
      </c>
      <c r="F452" s="141" t="s">
        <v>2067</v>
      </c>
      <c r="G452" s="141" t="s">
        <v>10802</v>
      </c>
      <c r="H452" s="141" t="s">
        <v>10802</v>
      </c>
      <c r="I452" s="141" t="s">
        <v>10817</v>
      </c>
      <c r="J452" s="141" t="s">
        <v>10818</v>
      </c>
      <c r="K452" s="141">
        <v>680</v>
      </c>
      <c r="L452" s="141">
        <v>150</v>
      </c>
      <c r="M452" s="141">
        <v>78</v>
      </c>
      <c r="N452" s="10" t="s">
        <v>368</v>
      </c>
      <c r="O452" s="10"/>
    </row>
    <row r="453" customHeight="1" spans="1:15">
      <c r="A453" s="141">
        <v>53653</v>
      </c>
      <c r="B453" s="141" t="s">
        <v>10819</v>
      </c>
      <c r="C453" s="141" t="s">
        <v>8974</v>
      </c>
      <c r="D453" s="141" t="s">
        <v>8975</v>
      </c>
      <c r="E453" s="141" t="s">
        <v>292</v>
      </c>
      <c r="F453" s="141" t="s">
        <v>2067</v>
      </c>
      <c r="G453" s="141" t="s">
        <v>10820</v>
      </c>
      <c r="H453" s="141" t="s">
        <v>10821</v>
      </c>
      <c r="I453" s="141" t="s">
        <v>10822</v>
      </c>
      <c r="J453" s="141" t="s">
        <v>10823</v>
      </c>
      <c r="K453" s="141">
        <v>680</v>
      </c>
      <c r="L453" s="141">
        <v>218</v>
      </c>
      <c r="M453" s="141">
        <v>79</v>
      </c>
      <c r="N453" s="10" t="s">
        <v>368</v>
      </c>
      <c r="O453" s="10"/>
    </row>
    <row r="454" customHeight="1" spans="1:15">
      <c r="A454" s="141">
        <v>57858</v>
      </c>
      <c r="B454" s="141" t="s">
        <v>10824</v>
      </c>
      <c r="C454" s="141" t="s">
        <v>8974</v>
      </c>
      <c r="D454" s="141" t="s">
        <v>8975</v>
      </c>
      <c r="E454" s="141" t="s">
        <v>292</v>
      </c>
      <c r="F454" s="141" t="s">
        <v>2067</v>
      </c>
      <c r="G454" s="141" t="s">
        <v>10825</v>
      </c>
      <c r="H454" s="141" t="s">
        <v>10826</v>
      </c>
      <c r="I454" s="141" t="s">
        <v>10827</v>
      </c>
      <c r="J454" s="141" t="s">
        <v>10828</v>
      </c>
      <c r="K454" s="141">
        <v>680</v>
      </c>
      <c r="L454" s="141">
        <v>238</v>
      </c>
      <c r="M454" s="141">
        <v>80</v>
      </c>
      <c r="N454" s="10" t="s">
        <v>368</v>
      </c>
      <c r="O454" s="10"/>
    </row>
    <row r="455" customHeight="1" spans="1:15">
      <c r="A455" s="141">
        <v>58456</v>
      </c>
      <c r="B455" s="141" t="s">
        <v>10829</v>
      </c>
      <c r="C455" s="141" t="s">
        <v>8974</v>
      </c>
      <c r="D455" s="141" t="s">
        <v>8975</v>
      </c>
      <c r="E455" s="141" t="s">
        <v>292</v>
      </c>
      <c r="F455" s="141" t="s">
        <v>2067</v>
      </c>
      <c r="G455" s="141" t="s">
        <v>10830</v>
      </c>
      <c r="H455" s="141" t="s">
        <v>10831</v>
      </c>
      <c r="I455" s="141" t="s">
        <v>10130</v>
      </c>
      <c r="J455" s="141" t="s">
        <v>10832</v>
      </c>
      <c r="K455" s="141">
        <v>670</v>
      </c>
      <c r="L455" s="141">
        <v>293</v>
      </c>
      <c r="M455" s="141">
        <v>81</v>
      </c>
      <c r="N455" s="10" t="s">
        <v>368</v>
      </c>
      <c r="O455" s="10"/>
    </row>
    <row r="456" customHeight="1" spans="1:15">
      <c r="A456" s="142">
        <v>60380</v>
      </c>
      <c r="B456" s="142" t="s">
        <v>10833</v>
      </c>
      <c r="C456" s="142" t="s">
        <v>8974</v>
      </c>
      <c r="D456" s="142" t="s">
        <v>8975</v>
      </c>
      <c r="E456" s="142" t="s">
        <v>292</v>
      </c>
      <c r="F456" s="142" t="s">
        <v>2067</v>
      </c>
      <c r="G456" s="142" t="s">
        <v>10834</v>
      </c>
      <c r="H456" s="142" t="s">
        <v>10835</v>
      </c>
      <c r="I456" s="142" t="s">
        <v>10519</v>
      </c>
      <c r="J456" s="142" t="s">
        <v>10836</v>
      </c>
      <c r="K456" s="142">
        <v>660</v>
      </c>
      <c r="L456" s="142">
        <v>171</v>
      </c>
      <c r="M456" s="142">
        <v>82</v>
      </c>
      <c r="N456" s="10" t="s">
        <v>368</v>
      </c>
      <c r="O456" s="10"/>
    </row>
    <row r="457" customHeight="1" spans="1:15">
      <c r="A457" s="141">
        <v>57982</v>
      </c>
      <c r="B457" s="141" t="s">
        <v>10837</v>
      </c>
      <c r="C457" s="141" t="s">
        <v>8974</v>
      </c>
      <c r="D457" s="141" t="s">
        <v>8975</v>
      </c>
      <c r="E457" s="141" t="s">
        <v>292</v>
      </c>
      <c r="F457" s="141" t="s">
        <v>2067</v>
      </c>
      <c r="G457" s="141" t="s">
        <v>10838</v>
      </c>
      <c r="H457" s="141" t="s">
        <v>10839</v>
      </c>
      <c r="I457" s="141" t="s">
        <v>8059</v>
      </c>
      <c r="J457" s="141" t="s">
        <v>10840</v>
      </c>
      <c r="K457" s="141">
        <v>660</v>
      </c>
      <c r="L457" s="141">
        <v>196</v>
      </c>
      <c r="M457" s="141">
        <v>83</v>
      </c>
      <c r="N457" s="10" t="s">
        <v>368</v>
      </c>
      <c r="O457" s="10"/>
    </row>
    <row r="458" customHeight="1" spans="1:15">
      <c r="A458" s="141">
        <v>53104</v>
      </c>
      <c r="B458" s="141" t="s">
        <v>10841</v>
      </c>
      <c r="C458" s="141" t="s">
        <v>8974</v>
      </c>
      <c r="D458" s="141" t="s">
        <v>8975</v>
      </c>
      <c r="E458" s="141" t="s">
        <v>292</v>
      </c>
      <c r="F458" s="141" t="s">
        <v>2067</v>
      </c>
      <c r="G458" s="141" t="s">
        <v>10842</v>
      </c>
      <c r="H458" s="141" t="s">
        <v>10843</v>
      </c>
      <c r="I458" s="141" t="s">
        <v>10638</v>
      </c>
      <c r="J458" s="141" t="s">
        <v>10844</v>
      </c>
      <c r="K458" s="141">
        <v>660</v>
      </c>
      <c r="L458" s="141">
        <v>271</v>
      </c>
      <c r="M458" s="141">
        <v>84</v>
      </c>
      <c r="N458" s="10" t="s">
        <v>368</v>
      </c>
      <c r="O458" s="10"/>
    </row>
    <row r="459" customHeight="1" spans="1:15">
      <c r="A459" s="141">
        <v>58444</v>
      </c>
      <c r="B459" s="141" t="s">
        <v>10845</v>
      </c>
      <c r="C459" s="141" t="s">
        <v>8974</v>
      </c>
      <c r="D459" s="141" t="s">
        <v>8975</v>
      </c>
      <c r="E459" s="141" t="s">
        <v>292</v>
      </c>
      <c r="F459" s="141" t="s">
        <v>2067</v>
      </c>
      <c r="G459" s="141" t="s">
        <v>10846</v>
      </c>
      <c r="H459" s="141" t="s">
        <v>10847</v>
      </c>
      <c r="I459" s="141" t="s">
        <v>10130</v>
      </c>
      <c r="J459" s="141" t="s">
        <v>10848</v>
      </c>
      <c r="K459" s="141">
        <v>660</v>
      </c>
      <c r="L459" s="141">
        <v>298</v>
      </c>
      <c r="M459" s="141">
        <v>85</v>
      </c>
      <c r="N459" s="10" t="s">
        <v>368</v>
      </c>
      <c r="O459" s="10"/>
    </row>
    <row r="460" customHeight="1" spans="1:15">
      <c r="A460" s="141">
        <v>57511</v>
      </c>
      <c r="B460" s="141" t="s">
        <v>10849</v>
      </c>
      <c r="C460" s="141" t="s">
        <v>8974</v>
      </c>
      <c r="D460" s="141" t="s">
        <v>8975</v>
      </c>
      <c r="E460" s="141" t="s">
        <v>292</v>
      </c>
      <c r="F460" s="141" t="s">
        <v>2067</v>
      </c>
      <c r="G460" s="141" t="s">
        <v>10850</v>
      </c>
      <c r="H460" s="141" t="s">
        <v>10851</v>
      </c>
      <c r="I460" s="141" t="s">
        <v>10852</v>
      </c>
      <c r="J460" s="141" t="s">
        <v>10853</v>
      </c>
      <c r="K460" s="141">
        <v>650</v>
      </c>
      <c r="L460" s="141">
        <v>133</v>
      </c>
      <c r="M460" s="141">
        <v>86</v>
      </c>
      <c r="N460" s="10" t="s">
        <v>368</v>
      </c>
      <c r="O460" s="10"/>
    </row>
    <row r="461" customHeight="1" spans="1:15">
      <c r="A461" s="141">
        <v>60743</v>
      </c>
      <c r="B461" s="141" t="s">
        <v>10854</v>
      </c>
      <c r="C461" s="141" t="s">
        <v>8974</v>
      </c>
      <c r="D461" s="141" t="s">
        <v>8975</v>
      </c>
      <c r="E461" s="141" t="s">
        <v>292</v>
      </c>
      <c r="F461" s="141" t="s">
        <v>2067</v>
      </c>
      <c r="G461" s="141" t="s">
        <v>10855</v>
      </c>
      <c r="H461" s="141" t="s">
        <v>9236</v>
      </c>
      <c r="I461" s="141" t="s">
        <v>10583</v>
      </c>
      <c r="J461" s="141" t="s">
        <v>10856</v>
      </c>
      <c r="K461" s="141">
        <v>650</v>
      </c>
      <c r="L461" s="141">
        <v>147</v>
      </c>
      <c r="M461" s="141">
        <v>87</v>
      </c>
      <c r="N461" s="10" t="s">
        <v>368</v>
      </c>
      <c r="O461" s="10"/>
    </row>
    <row r="462" customHeight="1" spans="1:15">
      <c r="A462" s="141">
        <v>58422</v>
      </c>
      <c r="B462" s="141" t="s">
        <v>10857</v>
      </c>
      <c r="C462" s="141" t="s">
        <v>8974</v>
      </c>
      <c r="D462" s="141" t="s">
        <v>8975</v>
      </c>
      <c r="E462" s="141" t="s">
        <v>292</v>
      </c>
      <c r="F462" s="141" t="s">
        <v>2067</v>
      </c>
      <c r="G462" s="141" t="s">
        <v>10858</v>
      </c>
      <c r="H462" s="141" t="s">
        <v>10859</v>
      </c>
      <c r="I462" s="141" t="s">
        <v>10130</v>
      </c>
      <c r="J462" s="141" t="s">
        <v>10860</v>
      </c>
      <c r="K462" s="141">
        <v>650</v>
      </c>
      <c r="L462" s="141">
        <v>300</v>
      </c>
      <c r="M462" s="141">
        <v>88</v>
      </c>
      <c r="N462" s="10" t="s">
        <v>368</v>
      </c>
      <c r="O462" s="10"/>
    </row>
    <row r="463" customHeight="1" spans="1:15">
      <c r="A463" s="141">
        <v>60227</v>
      </c>
      <c r="B463" s="141" t="s">
        <v>10861</v>
      </c>
      <c r="C463" s="141" t="s">
        <v>8974</v>
      </c>
      <c r="D463" s="141" t="s">
        <v>8975</v>
      </c>
      <c r="E463" s="141" t="s">
        <v>292</v>
      </c>
      <c r="F463" s="141" t="s">
        <v>2067</v>
      </c>
      <c r="G463" s="141" t="s">
        <v>10862</v>
      </c>
      <c r="H463" s="141" t="s">
        <v>10863</v>
      </c>
      <c r="I463" s="141" t="s">
        <v>10614</v>
      </c>
      <c r="J463" s="141" t="s">
        <v>10864</v>
      </c>
      <c r="K463" s="141">
        <v>640</v>
      </c>
      <c r="L463" s="141">
        <v>204</v>
      </c>
      <c r="M463" s="141">
        <v>89</v>
      </c>
      <c r="N463" s="10" t="s">
        <v>368</v>
      </c>
      <c r="O463" s="10"/>
    </row>
    <row r="464" customHeight="1" spans="1:15">
      <c r="A464" s="141">
        <v>60535</v>
      </c>
      <c r="B464" s="141" t="s">
        <v>10865</v>
      </c>
      <c r="C464" s="141" t="s">
        <v>8974</v>
      </c>
      <c r="D464" s="141" t="s">
        <v>8975</v>
      </c>
      <c r="E464" s="141" t="s">
        <v>292</v>
      </c>
      <c r="F464" s="141" t="s">
        <v>2067</v>
      </c>
      <c r="G464" s="141" t="s">
        <v>10866</v>
      </c>
      <c r="H464" s="141" t="s">
        <v>10867</v>
      </c>
      <c r="I464" s="141" t="s">
        <v>10722</v>
      </c>
      <c r="J464" s="141" t="s">
        <v>10868</v>
      </c>
      <c r="K464" s="141">
        <v>630</v>
      </c>
      <c r="L464" s="141">
        <v>239</v>
      </c>
      <c r="M464" s="141">
        <v>90</v>
      </c>
      <c r="N464" s="10" t="s">
        <v>368</v>
      </c>
      <c r="O464" s="10"/>
    </row>
    <row r="465" customHeight="1" spans="1:15">
      <c r="A465" s="141">
        <v>57746</v>
      </c>
      <c r="B465" s="141" t="s">
        <v>10869</v>
      </c>
      <c r="C465" s="141" t="s">
        <v>8974</v>
      </c>
      <c r="D465" s="141" t="s">
        <v>8975</v>
      </c>
      <c r="E465" s="141" t="s">
        <v>292</v>
      </c>
      <c r="F465" s="141" t="s">
        <v>2067</v>
      </c>
      <c r="G465" s="141" t="s">
        <v>10870</v>
      </c>
      <c r="H465" s="141" t="s">
        <v>10871</v>
      </c>
      <c r="I465" s="141" t="s">
        <v>10662</v>
      </c>
      <c r="J465" s="141" t="s">
        <v>10872</v>
      </c>
      <c r="K465" s="141">
        <v>620</v>
      </c>
      <c r="L465" s="141">
        <v>103</v>
      </c>
      <c r="M465" s="141">
        <v>91</v>
      </c>
      <c r="N465" s="10" t="s">
        <v>368</v>
      </c>
      <c r="O465" s="10"/>
    </row>
    <row r="466" customHeight="1" spans="1:15">
      <c r="A466" s="141">
        <v>57905</v>
      </c>
      <c r="B466" s="141" t="s">
        <v>10873</v>
      </c>
      <c r="C466" s="141" t="s">
        <v>8974</v>
      </c>
      <c r="D466" s="141" t="s">
        <v>8975</v>
      </c>
      <c r="E466" s="141" t="s">
        <v>292</v>
      </c>
      <c r="F466" s="141" t="s">
        <v>2067</v>
      </c>
      <c r="G466" s="141" t="s">
        <v>10874</v>
      </c>
      <c r="H466" s="141" t="s">
        <v>10802</v>
      </c>
      <c r="I466" s="141" t="s">
        <v>10875</v>
      </c>
      <c r="J466" s="141" t="s">
        <v>10876</v>
      </c>
      <c r="K466" s="141">
        <v>620</v>
      </c>
      <c r="L466" s="141">
        <v>225</v>
      </c>
      <c r="M466" s="141">
        <v>92</v>
      </c>
      <c r="N466" s="10" t="s">
        <v>368</v>
      </c>
      <c r="O466" s="10"/>
    </row>
    <row r="467" customHeight="1" spans="1:15">
      <c r="A467" s="141">
        <v>62489</v>
      </c>
      <c r="B467" s="141" t="s">
        <v>10877</v>
      </c>
      <c r="C467" s="141" t="s">
        <v>8974</v>
      </c>
      <c r="D467" s="141" t="s">
        <v>8975</v>
      </c>
      <c r="E467" s="141" t="s">
        <v>292</v>
      </c>
      <c r="F467" s="141" t="s">
        <v>2067</v>
      </c>
      <c r="G467" s="141" t="s">
        <v>10878</v>
      </c>
      <c r="H467" s="141" t="s">
        <v>10807</v>
      </c>
      <c r="I467" s="141" t="s">
        <v>10808</v>
      </c>
      <c r="J467" s="141" t="s">
        <v>10879</v>
      </c>
      <c r="K467" s="141">
        <v>610</v>
      </c>
      <c r="L467" s="141">
        <v>84</v>
      </c>
      <c r="M467" s="141">
        <v>93</v>
      </c>
      <c r="N467" s="10" t="s">
        <v>368</v>
      </c>
      <c r="O467" s="10"/>
    </row>
    <row r="468" customHeight="1" spans="1:15">
      <c r="A468" s="141">
        <v>53712</v>
      </c>
      <c r="B468" s="141" t="s">
        <v>10880</v>
      </c>
      <c r="C468" s="141" t="s">
        <v>8974</v>
      </c>
      <c r="D468" s="141" t="s">
        <v>8975</v>
      </c>
      <c r="E468" s="141" t="s">
        <v>292</v>
      </c>
      <c r="F468" s="141" t="s">
        <v>2067</v>
      </c>
      <c r="G468" s="141" t="s">
        <v>10881</v>
      </c>
      <c r="H468" s="141" t="s">
        <v>10882</v>
      </c>
      <c r="I468" s="141" t="s">
        <v>10883</v>
      </c>
      <c r="J468" s="141" t="s">
        <v>10884</v>
      </c>
      <c r="K468" s="141">
        <v>610</v>
      </c>
      <c r="L468" s="141">
        <v>212</v>
      </c>
      <c r="M468" s="141">
        <v>94</v>
      </c>
      <c r="N468" s="10" t="s">
        <v>368</v>
      </c>
      <c r="O468" s="10"/>
    </row>
    <row r="469" customHeight="1" spans="1:15">
      <c r="A469" s="141">
        <v>57165</v>
      </c>
      <c r="B469" s="141" t="s">
        <v>10885</v>
      </c>
      <c r="C469" s="141" t="s">
        <v>8974</v>
      </c>
      <c r="D469" s="141" t="s">
        <v>8975</v>
      </c>
      <c r="E469" s="141" t="s">
        <v>292</v>
      </c>
      <c r="F469" s="141" t="s">
        <v>2067</v>
      </c>
      <c r="G469" s="141" t="s">
        <v>2540</v>
      </c>
      <c r="H469" s="141" t="s">
        <v>2540</v>
      </c>
      <c r="I469" s="141" t="s">
        <v>10886</v>
      </c>
      <c r="J469" s="141" t="s">
        <v>10887</v>
      </c>
      <c r="K469" s="141">
        <v>610</v>
      </c>
      <c r="L469" s="141">
        <v>226</v>
      </c>
      <c r="M469" s="141">
        <v>95</v>
      </c>
      <c r="N469" s="10" t="s">
        <v>368</v>
      </c>
      <c r="O469" s="10"/>
    </row>
    <row r="470" customHeight="1" spans="1:15">
      <c r="A470" s="141">
        <v>58434</v>
      </c>
      <c r="B470" s="141" t="s">
        <v>10888</v>
      </c>
      <c r="C470" s="141" t="s">
        <v>8974</v>
      </c>
      <c r="D470" s="141" t="s">
        <v>8975</v>
      </c>
      <c r="E470" s="141" t="s">
        <v>292</v>
      </c>
      <c r="F470" s="141" t="s">
        <v>2067</v>
      </c>
      <c r="G470" s="141" t="s">
        <v>10889</v>
      </c>
      <c r="H470" s="141" t="s">
        <v>10890</v>
      </c>
      <c r="I470" s="141" t="s">
        <v>10130</v>
      </c>
      <c r="J470" s="141" t="s">
        <v>10891</v>
      </c>
      <c r="K470" s="141">
        <v>610</v>
      </c>
      <c r="L470" s="141">
        <v>252</v>
      </c>
      <c r="M470" s="141">
        <v>96</v>
      </c>
      <c r="N470" s="10" t="s">
        <v>368</v>
      </c>
      <c r="O470" s="10"/>
    </row>
    <row r="471" customHeight="1" spans="1:15">
      <c r="A471" s="141">
        <v>53110</v>
      </c>
      <c r="B471" s="141" t="s">
        <v>10892</v>
      </c>
      <c r="C471" s="141" t="s">
        <v>8974</v>
      </c>
      <c r="D471" s="141" t="s">
        <v>8975</v>
      </c>
      <c r="E471" s="141" t="s">
        <v>292</v>
      </c>
      <c r="F471" s="141" t="s">
        <v>2067</v>
      </c>
      <c r="G471" s="141" t="s">
        <v>10893</v>
      </c>
      <c r="H471" s="141" t="s">
        <v>10894</v>
      </c>
      <c r="I471" s="141" t="s">
        <v>10638</v>
      </c>
      <c r="J471" s="141" t="s">
        <v>10895</v>
      </c>
      <c r="K471" s="141">
        <v>600</v>
      </c>
      <c r="L471" s="141">
        <v>241</v>
      </c>
      <c r="M471" s="141">
        <v>97</v>
      </c>
      <c r="N471" s="10" t="s">
        <v>368</v>
      </c>
      <c r="O471" s="10"/>
    </row>
    <row r="472" customHeight="1" spans="1:15">
      <c r="A472" s="141">
        <v>62451</v>
      </c>
      <c r="B472" s="141" t="s">
        <v>10896</v>
      </c>
      <c r="C472" s="141" t="s">
        <v>8974</v>
      </c>
      <c r="D472" s="141" t="s">
        <v>8975</v>
      </c>
      <c r="E472" s="141" t="s">
        <v>292</v>
      </c>
      <c r="F472" s="141" t="s">
        <v>2067</v>
      </c>
      <c r="G472" s="141" t="s">
        <v>10897</v>
      </c>
      <c r="H472" s="141" t="s">
        <v>10898</v>
      </c>
      <c r="I472" s="141" t="s">
        <v>10899</v>
      </c>
      <c r="J472" s="141" t="s">
        <v>10900</v>
      </c>
      <c r="K472" s="141">
        <v>600</v>
      </c>
      <c r="L472" s="141">
        <v>259</v>
      </c>
      <c r="M472" s="141">
        <v>98</v>
      </c>
      <c r="N472" s="10" t="s">
        <v>368</v>
      </c>
      <c r="O472" s="10"/>
    </row>
    <row r="473" customHeight="1" spans="1:15">
      <c r="A473" s="141">
        <v>54925</v>
      </c>
      <c r="B473" s="141" t="s">
        <v>10901</v>
      </c>
      <c r="C473" s="141" t="s">
        <v>8974</v>
      </c>
      <c r="D473" s="141" t="s">
        <v>8975</v>
      </c>
      <c r="E473" s="141" t="s">
        <v>292</v>
      </c>
      <c r="F473" s="141" t="s">
        <v>2067</v>
      </c>
      <c r="G473" s="141" t="s">
        <v>10902</v>
      </c>
      <c r="H473" s="141" t="s">
        <v>10903</v>
      </c>
      <c r="I473" s="141" t="s">
        <v>9208</v>
      </c>
      <c r="J473" s="141" t="s">
        <v>10904</v>
      </c>
      <c r="K473" s="141">
        <v>590</v>
      </c>
      <c r="L473" s="141">
        <v>139</v>
      </c>
      <c r="M473" s="141">
        <v>99</v>
      </c>
      <c r="N473" s="10" t="s">
        <v>368</v>
      </c>
      <c r="O473" s="10"/>
    </row>
    <row r="474" customHeight="1" spans="1:15">
      <c r="A474" s="141">
        <v>56231</v>
      </c>
      <c r="B474" s="141" t="s">
        <v>10905</v>
      </c>
      <c r="C474" s="141" t="s">
        <v>8974</v>
      </c>
      <c r="D474" s="141" t="s">
        <v>8975</v>
      </c>
      <c r="E474" s="141" t="s">
        <v>292</v>
      </c>
      <c r="F474" s="141" t="s">
        <v>2067</v>
      </c>
      <c r="G474" s="141" t="s">
        <v>10906</v>
      </c>
      <c r="H474" s="141" t="s">
        <v>10907</v>
      </c>
      <c r="I474" s="141" t="s">
        <v>10908</v>
      </c>
      <c r="J474" s="141" t="s">
        <v>10909</v>
      </c>
      <c r="K474" s="141">
        <v>590</v>
      </c>
      <c r="L474" s="141">
        <v>261</v>
      </c>
      <c r="M474" s="141">
        <v>100</v>
      </c>
      <c r="N474" s="10" t="s">
        <v>368</v>
      </c>
      <c r="O474" s="10"/>
    </row>
    <row r="475" customHeight="1" spans="1:15">
      <c r="A475" s="141">
        <v>60243</v>
      </c>
      <c r="B475" s="141" t="s">
        <v>10910</v>
      </c>
      <c r="C475" s="141" t="s">
        <v>8974</v>
      </c>
      <c r="D475" s="141" t="s">
        <v>8975</v>
      </c>
      <c r="E475" s="141" t="s">
        <v>292</v>
      </c>
      <c r="F475" s="141" t="s">
        <v>2067</v>
      </c>
      <c r="G475" s="141" t="s">
        <v>10911</v>
      </c>
      <c r="H475" s="141" t="s">
        <v>10912</v>
      </c>
      <c r="I475" s="141" t="s">
        <v>8288</v>
      </c>
      <c r="J475" s="141" t="s">
        <v>10913</v>
      </c>
      <c r="K475" s="141">
        <v>580</v>
      </c>
      <c r="L475" s="141">
        <v>196</v>
      </c>
      <c r="M475" s="141">
        <v>101</v>
      </c>
      <c r="N475" s="10" t="s">
        <v>368</v>
      </c>
      <c r="O475" s="10"/>
    </row>
    <row r="476" customHeight="1" spans="1:15">
      <c r="A476" s="141">
        <v>61647</v>
      </c>
      <c r="B476" s="141" t="s">
        <v>10914</v>
      </c>
      <c r="C476" s="141" t="s">
        <v>8974</v>
      </c>
      <c r="D476" s="141" t="s">
        <v>8975</v>
      </c>
      <c r="E476" s="141" t="s">
        <v>292</v>
      </c>
      <c r="F476" s="141" t="s">
        <v>2067</v>
      </c>
      <c r="G476" s="141" t="s">
        <v>10915</v>
      </c>
      <c r="H476" s="141" t="s">
        <v>9203</v>
      </c>
      <c r="I476" s="141" t="s">
        <v>9066</v>
      </c>
      <c r="J476" s="141" t="s">
        <v>10916</v>
      </c>
      <c r="K476" s="141">
        <v>570</v>
      </c>
      <c r="L476" s="141">
        <v>95</v>
      </c>
      <c r="M476" s="141">
        <v>102</v>
      </c>
      <c r="N476" s="10" t="s">
        <v>368</v>
      </c>
      <c r="O476" s="10"/>
    </row>
    <row r="477" customHeight="1" spans="1:15">
      <c r="A477" s="141">
        <v>62436</v>
      </c>
      <c r="B477" s="141" t="s">
        <v>10917</v>
      </c>
      <c r="C477" s="141" t="s">
        <v>8974</v>
      </c>
      <c r="D477" s="141" t="s">
        <v>8975</v>
      </c>
      <c r="E477" s="141" t="s">
        <v>292</v>
      </c>
      <c r="F477" s="141" t="s">
        <v>2067</v>
      </c>
      <c r="G477" s="141" t="s">
        <v>10918</v>
      </c>
      <c r="H477" s="141" t="s">
        <v>9236</v>
      </c>
      <c r="I477" s="141" t="s">
        <v>10919</v>
      </c>
      <c r="J477" s="141" t="s">
        <v>10920</v>
      </c>
      <c r="K477" s="141">
        <v>570</v>
      </c>
      <c r="L477" s="141">
        <v>109</v>
      </c>
      <c r="M477" s="141">
        <v>103</v>
      </c>
      <c r="N477" s="10" t="s">
        <v>368</v>
      </c>
      <c r="O477" s="10"/>
    </row>
    <row r="478" customHeight="1" spans="1:15">
      <c r="A478" s="141">
        <v>58463</v>
      </c>
      <c r="B478" s="141" t="s">
        <v>10921</v>
      </c>
      <c r="C478" s="141" t="s">
        <v>8974</v>
      </c>
      <c r="D478" s="141" t="s">
        <v>8975</v>
      </c>
      <c r="E478" s="141" t="s">
        <v>292</v>
      </c>
      <c r="F478" s="141" t="s">
        <v>2067</v>
      </c>
      <c r="G478" s="141" t="s">
        <v>10922</v>
      </c>
      <c r="H478" s="141" t="s">
        <v>10923</v>
      </c>
      <c r="I478" s="141" t="s">
        <v>10130</v>
      </c>
      <c r="J478" s="141" t="s">
        <v>10924</v>
      </c>
      <c r="K478" s="141">
        <v>560</v>
      </c>
      <c r="L478" s="141">
        <v>295</v>
      </c>
      <c r="M478" s="141">
        <v>104</v>
      </c>
      <c r="N478" s="10" t="s">
        <v>368</v>
      </c>
      <c r="O478" s="10"/>
    </row>
    <row r="479" customHeight="1" spans="1:15">
      <c r="A479" s="141">
        <v>60603</v>
      </c>
      <c r="B479" s="141" t="s">
        <v>10925</v>
      </c>
      <c r="C479" s="141" t="s">
        <v>8974</v>
      </c>
      <c r="D479" s="141" t="s">
        <v>8975</v>
      </c>
      <c r="E479" s="141" t="s">
        <v>292</v>
      </c>
      <c r="F479" s="141" t="s">
        <v>2067</v>
      </c>
      <c r="G479" s="141" t="s">
        <v>10926</v>
      </c>
      <c r="H479" s="141" t="s">
        <v>10927</v>
      </c>
      <c r="I479" s="141" t="s">
        <v>9151</v>
      </c>
      <c r="J479" s="141" t="s">
        <v>10928</v>
      </c>
      <c r="K479" s="141">
        <v>540</v>
      </c>
      <c r="L479" s="141">
        <v>235</v>
      </c>
      <c r="M479" s="141">
        <v>105</v>
      </c>
      <c r="N479" s="10" t="s">
        <v>368</v>
      </c>
      <c r="O479" s="10"/>
    </row>
    <row r="480" customHeight="1" spans="1:15">
      <c r="A480" s="141">
        <v>54430</v>
      </c>
      <c r="B480" s="141" t="s">
        <v>10929</v>
      </c>
      <c r="C480" s="141" t="s">
        <v>8974</v>
      </c>
      <c r="D480" s="141" t="s">
        <v>8975</v>
      </c>
      <c r="E480" s="141" t="s">
        <v>292</v>
      </c>
      <c r="F480" s="141" t="s">
        <v>2067</v>
      </c>
      <c r="G480" s="141" t="s">
        <v>10930</v>
      </c>
      <c r="H480" s="141" t="s">
        <v>10821</v>
      </c>
      <c r="I480" s="141" t="s">
        <v>10822</v>
      </c>
      <c r="J480" s="141" t="s">
        <v>10931</v>
      </c>
      <c r="K480" s="141">
        <v>490</v>
      </c>
      <c r="L480" s="141">
        <v>248</v>
      </c>
      <c r="M480" s="141">
        <v>106</v>
      </c>
      <c r="N480" s="10" t="s">
        <v>368</v>
      </c>
      <c r="O480" s="10"/>
    </row>
    <row r="481" customHeight="1" spans="1:15">
      <c r="A481" s="141">
        <v>60471</v>
      </c>
      <c r="B481" s="141" t="s">
        <v>10932</v>
      </c>
      <c r="C481" s="141" t="s">
        <v>8974</v>
      </c>
      <c r="D481" s="141" t="s">
        <v>8975</v>
      </c>
      <c r="E481" s="141" t="s">
        <v>292</v>
      </c>
      <c r="F481" s="141" t="s">
        <v>2067</v>
      </c>
      <c r="G481" s="141" t="s">
        <v>10933</v>
      </c>
      <c r="H481" s="141" t="s">
        <v>9342</v>
      </c>
      <c r="I481" s="141" t="s">
        <v>9343</v>
      </c>
      <c r="J481" s="141" t="s">
        <v>10934</v>
      </c>
      <c r="K481" s="141">
        <v>460</v>
      </c>
      <c r="L481" s="141">
        <v>110</v>
      </c>
      <c r="M481" s="141">
        <v>107</v>
      </c>
      <c r="N481" s="10" t="s">
        <v>368</v>
      </c>
      <c r="O481" s="10"/>
    </row>
    <row r="482" customHeight="1" spans="1:15">
      <c r="A482" s="141">
        <v>62442</v>
      </c>
      <c r="B482" s="141" t="s">
        <v>10935</v>
      </c>
      <c r="C482" s="141" t="s">
        <v>8974</v>
      </c>
      <c r="D482" s="141" t="s">
        <v>8975</v>
      </c>
      <c r="E482" s="141" t="s">
        <v>292</v>
      </c>
      <c r="F482" s="141" t="s">
        <v>2067</v>
      </c>
      <c r="G482" s="141" t="s">
        <v>10936</v>
      </c>
      <c r="H482" s="141" t="s">
        <v>9236</v>
      </c>
      <c r="I482" s="141" t="s">
        <v>10937</v>
      </c>
      <c r="J482" s="141" t="s">
        <v>10938</v>
      </c>
      <c r="K482" s="141">
        <v>450</v>
      </c>
      <c r="L482" s="141">
        <v>131</v>
      </c>
      <c r="M482" s="141">
        <v>108</v>
      </c>
      <c r="N482" s="10" t="s">
        <v>368</v>
      </c>
      <c r="O482" s="10"/>
    </row>
    <row r="483" customHeight="1" spans="1:15">
      <c r="A483" s="141">
        <v>59208</v>
      </c>
      <c r="B483" s="141" t="s">
        <v>10939</v>
      </c>
      <c r="C483" s="141" t="s">
        <v>8974</v>
      </c>
      <c r="D483" s="141" t="s">
        <v>8975</v>
      </c>
      <c r="E483" s="141" t="s">
        <v>292</v>
      </c>
      <c r="F483" s="141" t="s">
        <v>2067</v>
      </c>
      <c r="G483" s="141" t="s">
        <v>10940</v>
      </c>
      <c r="H483" s="141" t="s">
        <v>9090</v>
      </c>
      <c r="I483" s="141" t="s">
        <v>9091</v>
      </c>
      <c r="J483" s="141" t="s">
        <v>10941</v>
      </c>
      <c r="K483" s="141">
        <v>450</v>
      </c>
      <c r="L483" s="141">
        <v>278</v>
      </c>
      <c r="M483" s="141">
        <v>109</v>
      </c>
      <c r="N483" s="10" t="s">
        <v>368</v>
      </c>
      <c r="O483" s="10"/>
    </row>
    <row r="484" customHeight="1" spans="1:15">
      <c r="A484" s="141">
        <v>53716</v>
      </c>
      <c r="B484" s="141" t="s">
        <v>10942</v>
      </c>
      <c r="C484" s="141" t="s">
        <v>8974</v>
      </c>
      <c r="D484" s="141" t="s">
        <v>8975</v>
      </c>
      <c r="E484" s="141" t="s">
        <v>292</v>
      </c>
      <c r="F484" s="141" t="s">
        <v>2067</v>
      </c>
      <c r="G484" s="141" t="s">
        <v>10943</v>
      </c>
      <c r="H484" s="141" t="s">
        <v>10944</v>
      </c>
      <c r="I484" s="141" t="s">
        <v>10945</v>
      </c>
      <c r="J484" s="141" t="s">
        <v>10946</v>
      </c>
      <c r="K484" s="141">
        <v>450</v>
      </c>
      <c r="L484" s="141">
        <v>296</v>
      </c>
      <c r="M484" s="141">
        <v>110</v>
      </c>
      <c r="N484" s="10" t="s">
        <v>368</v>
      </c>
      <c r="O484" s="10"/>
    </row>
    <row r="485" customHeight="1" spans="1:15">
      <c r="A485" s="141">
        <v>53670</v>
      </c>
      <c r="B485" s="141" t="s">
        <v>10947</v>
      </c>
      <c r="C485" s="141" t="s">
        <v>8974</v>
      </c>
      <c r="D485" s="141" t="s">
        <v>8975</v>
      </c>
      <c r="E485" s="141" t="s">
        <v>292</v>
      </c>
      <c r="F485" s="141" t="s">
        <v>2067</v>
      </c>
      <c r="G485" s="141" t="s">
        <v>10948</v>
      </c>
      <c r="H485" s="141" t="s">
        <v>10821</v>
      </c>
      <c r="I485" s="141" t="s">
        <v>10822</v>
      </c>
      <c r="J485" s="141" t="s">
        <v>10949</v>
      </c>
      <c r="K485" s="141">
        <v>440</v>
      </c>
      <c r="L485" s="141">
        <v>229</v>
      </c>
      <c r="M485" s="141">
        <v>111</v>
      </c>
      <c r="N485" s="10" t="s">
        <v>368</v>
      </c>
      <c r="O485" s="10"/>
    </row>
    <row r="486" customHeight="1" spans="1:15">
      <c r="A486" s="141">
        <v>58381</v>
      </c>
      <c r="B486" s="141" t="s">
        <v>10950</v>
      </c>
      <c r="C486" s="141" t="s">
        <v>8974</v>
      </c>
      <c r="D486" s="141" t="s">
        <v>8975</v>
      </c>
      <c r="E486" s="141" t="s">
        <v>292</v>
      </c>
      <c r="F486" s="141" t="s">
        <v>2067</v>
      </c>
      <c r="G486" s="141" t="s">
        <v>10951</v>
      </c>
      <c r="H486" s="141" t="s">
        <v>10952</v>
      </c>
      <c r="I486" s="141" t="s">
        <v>8288</v>
      </c>
      <c r="J486" s="141" t="s">
        <v>10953</v>
      </c>
      <c r="K486" s="141">
        <v>440</v>
      </c>
      <c r="L486" s="141">
        <v>266</v>
      </c>
      <c r="M486" s="141">
        <v>112</v>
      </c>
      <c r="N486" s="10" t="s">
        <v>368</v>
      </c>
      <c r="O486" s="10"/>
    </row>
    <row r="487" customHeight="1" spans="1:15">
      <c r="A487" s="141">
        <v>62100</v>
      </c>
      <c r="B487" s="141" t="s">
        <v>10954</v>
      </c>
      <c r="C487" s="141" t="s">
        <v>8974</v>
      </c>
      <c r="D487" s="141" t="s">
        <v>8975</v>
      </c>
      <c r="E487" s="141" t="s">
        <v>292</v>
      </c>
      <c r="F487" s="141" t="s">
        <v>2067</v>
      </c>
      <c r="G487" s="141" t="s">
        <v>10955</v>
      </c>
      <c r="H487" s="141" t="s">
        <v>10687</v>
      </c>
      <c r="I487" s="141" t="s">
        <v>9066</v>
      </c>
      <c r="J487" s="141" t="s">
        <v>10956</v>
      </c>
      <c r="K487" s="141">
        <v>430</v>
      </c>
      <c r="L487" s="141">
        <v>71</v>
      </c>
      <c r="M487" s="141">
        <v>113</v>
      </c>
      <c r="N487" s="10" t="s">
        <v>368</v>
      </c>
      <c r="O487" s="10"/>
    </row>
    <row r="488" customHeight="1" spans="1:15">
      <c r="A488" s="141">
        <v>55135</v>
      </c>
      <c r="B488" s="141" t="s">
        <v>10957</v>
      </c>
      <c r="C488" s="141" t="s">
        <v>8974</v>
      </c>
      <c r="D488" s="141" t="s">
        <v>8975</v>
      </c>
      <c r="E488" s="141" t="s">
        <v>292</v>
      </c>
      <c r="F488" s="141" t="s">
        <v>2067</v>
      </c>
      <c r="G488" s="141" t="s">
        <v>10958</v>
      </c>
      <c r="H488" s="141" t="s">
        <v>10959</v>
      </c>
      <c r="I488" s="141" t="s">
        <v>10960</v>
      </c>
      <c r="J488" s="141" t="s">
        <v>10961</v>
      </c>
      <c r="K488" s="141">
        <v>410</v>
      </c>
      <c r="L488" s="141">
        <v>99</v>
      </c>
      <c r="M488" s="141">
        <v>114</v>
      </c>
      <c r="N488" s="10" t="s">
        <v>368</v>
      </c>
      <c r="O488" s="10"/>
    </row>
    <row r="489" customHeight="1" spans="1:15">
      <c r="A489" s="141">
        <v>56348</v>
      </c>
      <c r="B489" s="141" t="s">
        <v>10962</v>
      </c>
      <c r="C489" s="141" t="s">
        <v>8974</v>
      </c>
      <c r="D489" s="141" t="s">
        <v>8975</v>
      </c>
      <c r="E489" s="141" t="s">
        <v>292</v>
      </c>
      <c r="F489" s="141" t="s">
        <v>2067</v>
      </c>
      <c r="G489" s="141" t="s">
        <v>10963</v>
      </c>
      <c r="H489" s="141" t="s">
        <v>10964</v>
      </c>
      <c r="I489" s="141" t="s">
        <v>10965</v>
      </c>
      <c r="J489" s="141" t="s">
        <v>10966</v>
      </c>
      <c r="K489" s="141">
        <v>400</v>
      </c>
      <c r="L489" s="141">
        <v>192</v>
      </c>
      <c r="M489" s="141">
        <v>115</v>
      </c>
      <c r="N489" s="10" t="s">
        <v>368</v>
      </c>
      <c r="O489" s="10"/>
    </row>
    <row r="490" customHeight="1" spans="1:15">
      <c r="A490" s="141">
        <v>53710</v>
      </c>
      <c r="B490" s="141" t="s">
        <v>10967</v>
      </c>
      <c r="C490" s="141" t="s">
        <v>8974</v>
      </c>
      <c r="D490" s="141" t="s">
        <v>8975</v>
      </c>
      <c r="E490" s="141" t="s">
        <v>292</v>
      </c>
      <c r="F490" s="141" t="s">
        <v>2067</v>
      </c>
      <c r="G490" s="141" t="s">
        <v>10968</v>
      </c>
      <c r="H490" s="141" t="s">
        <v>10969</v>
      </c>
      <c r="I490" s="141" t="s">
        <v>10970</v>
      </c>
      <c r="J490" s="141" t="s">
        <v>10971</v>
      </c>
      <c r="K490" s="141">
        <v>390</v>
      </c>
      <c r="L490" s="141">
        <v>147</v>
      </c>
      <c r="M490" s="141">
        <v>116</v>
      </c>
      <c r="N490" s="10" t="s">
        <v>368</v>
      </c>
      <c r="O490" s="10"/>
    </row>
    <row r="491" customHeight="1" spans="1:15">
      <c r="A491" s="141">
        <v>62454</v>
      </c>
      <c r="B491" s="141" t="s">
        <v>10972</v>
      </c>
      <c r="C491" s="141" t="s">
        <v>8974</v>
      </c>
      <c r="D491" s="141" t="s">
        <v>8975</v>
      </c>
      <c r="E491" s="141" t="s">
        <v>292</v>
      </c>
      <c r="F491" s="141" t="s">
        <v>2067</v>
      </c>
      <c r="G491" s="141" t="s">
        <v>10973</v>
      </c>
      <c r="H491" s="141" t="s">
        <v>9236</v>
      </c>
      <c r="I491" s="141" t="s">
        <v>10974</v>
      </c>
      <c r="J491" s="141" t="s">
        <v>10975</v>
      </c>
      <c r="K491" s="141">
        <v>390</v>
      </c>
      <c r="L491" s="141">
        <v>161</v>
      </c>
      <c r="M491" s="141">
        <v>117</v>
      </c>
      <c r="N491" s="10" t="s">
        <v>368</v>
      </c>
      <c r="O491" s="10"/>
    </row>
    <row r="492" customHeight="1" spans="1:15">
      <c r="A492" s="141">
        <v>57600</v>
      </c>
      <c r="B492" s="141" t="s">
        <v>10976</v>
      </c>
      <c r="C492" s="141" t="s">
        <v>8974</v>
      </c>
      <c r="D492" s="141" t="s">
        <v>8975</v>
      </c>
      <c r="E492" s="141" t="s">
        <v>292</v>
      </c>
      <c r="F492" s="141" t="s">
        <v>2067</v>
      </c>
      <c r="G492" s="141" t="s">
        <v>10977</v>
      </c>
      <c r="H492" s="141" t="s">
        <v>9236</v>
      </c>
      <c r="I492" s="141" t="s">
        <v>9237</v>
      </c>
      <c r="J492" s="141" t="s">
        <v>10978</v>
      </c>
      <c r="K492" s="141">
        <v>380</v>
      </c>
      <c r="L492" s="141">
        <v>115</v>
      </c>
      <c r="M492" s="141">
        <v>118</v>
      </c>
      <c r="N492" s="10" t="s">
        <v>368</v>
      </c>
      <c r="O492" s="10"/>
    </row>
    <row r="493" customHeight="1" spans="1:15">
      <c r="A493" s="141">
        <v>62362</v>
      </c>
      <c r="B493" s="141" t="s">
        <v>10979</v>
      </c>
      <c r="C493" s="141" t="s">
        <v>8974</v>
      </c>
      <c r="D493" s="141" t="s">
        <v>8975</v>
      </c>
      <c r="E493" s="141" t="s">
        <v>292</v>
      </c>
      <c r="F493" s="141" t="s">
        <v>2067</v>
      </c>
      <c r="G493" s="141" t="s">
        <v>10980</v>
      </c>
      <c r="H493" s="141" t="s">
        <v>10981</v>
      </c>
      <c r="I493" s="141" t="s">
        <v>10798</v>
      </c>
      <c r="J493" s="141" t="s">
        <v>10982</v>
      </c>
      <c r="K493" s="141">
        <v>370</v>
      </c>
      <c r="L493" s="141">
        <v>66</v>
      </c>
      <c r="M493" s="141">
        <v>119</v>
      </c>
      <c r="N493" s="10" t="s">
        <v>368</v>
      </c>
      <c r="O493" s="10"/>
    </row>
    <row r="494" customHeight="1" spans="1:15">
      <c r="A494" s="141">
        <v>56481</v>
      </c>
      <c r="B494" s="141" t="s">
        <v>10983</v>
      </c>
      <c r="C494" s="141" t="s">
        <v>8974</v>
      </c>
      <c r="D494" s="141" t="s">
        <v>8975</v>
      </c>
      <c r="E494" s="141" t="s">
        <v>292</v>
      </c>
      <c r="F494" s="141" t="s">
        <v>2067</v>
      </c>
      <c r="G494" s="141" t="s">
        <v>10984</v>
      </c>
      <c r="H494" s="141" t="s">
        <v>10985</v>
      </c>
      <c r="I494" s="141" t="s">
        <v>9754</v>
      </c>
      <c r="J494" s="141" t="s">
        <v>10986</v>
      </c>
      <c r="K494" s="141">
        <v>340</v>
      </c>
      <c r="L494" s="141">
        <v>154</v>
      </c>
      <c r="M494" s="141">
        <v>120</v>
      </c>
      <c r="N494" s="10" t="s">
        <v>368</v>
      </c>
      <c r="O494" s="10"/>
    </row>
    <row r="495" customHeight="1" spans="1:15">
      <c r="A495" s="141">
        <v>58817</v>
      </c>
      <c r="B495" s="141" t="s">
        <v>10987</v>
      </c>
      <c r="C495" s="141" t="s">
        <v>8974</v>
      </c>
      <c r="D495" s="141" t="s">
        <v>8975</v>
      </c>
      <c r="E495" s="141" t="s">
        <v>292</v>
      </c>
      <c r="F495" s="141" t="s">
        <v>2067</v>
      </c>
      <c r="G495" s="141" t="s">
        <v>10988</v>
      </c>
      <c r="H495" s="141" t="s">
        <v>10989</v>
      </c>
      <c r="I495" s="141" t="s">
        <v>10974</v>
      </c>
      <c r="J495" s="141" t="s">
        <v>10990</v>
      </c>
      <c r="K495" s="141">
        <v>310</v>
      </c>
      <c r="L495" s="141">
        <v>62</v>
      </c>
      <c r="M495" s="141">
        <v>121</v>
      </c>
      <c r="N495" s="10" t="s">
        <v>368</v>
      </c>
      <c r="O495" s="10"/>
    </row>
    <row r="496" customHeight="1" spans="1:15">
      <c r="A496" s="141">
        <v>55284</v>
      </c>
      <c r="B496" s="141" t="s">
        <v>10991</v>
      </c>
      <c r="C496" s="141" t="s">
        <v>8974</v>
      </c>
      <c r="D496" s="141" t="s">
        <v>8975</v>
      </c>
      <c r="E496" s="141" t="s">
        <v>292</v>
      </c>
      <c r="F496" s="141" t="s">
        <v>2067</v>
      </c>
      <c r="G496" s="141" t="s">
        <v>10992</v>
      </c>
      <c r="H496" s="141" t="s">
        <v>10993</v>
      </c>
      <c r="I496" s="141" t="s">
        <v>10994</v>
      </c>
      <c r="J496" s="141" t="s">
        <v>10995</v>
      </c>
      <c r="K496" s="141">
        <v>290</v>
      </c>
      <c r="L496" s="141">
        <v>300</v>
      </c>
      <c r="M496" s="141">
        <v>122</v>
      </c>
      <c r="N496" s="10" t="s">
        <v>368</v>
      </c>
      <c r="O496" s="10"/>
    </row>
    <row r="497" customHeight="1" spans="1:15">
      <c r="A497" s="141">
        <v>60825</v>
      </c>
      <c r="B497" s="141" t="s">
        <v>10996</v>
      </c>
      <c r="C497" s="141" t="s">
        <v>8974</v>
      </c>
      <c r="D497" s="141" t="s">
        <v>8975</v>
      </c>
      <c r="E497" s="141" t="s">
        <v>292</v>
      </c>
      <c r="F497" s="141" t="s">
        <v>2067</v>
      </c>
      <c r="G497" s="141" t="s">
        <v>10997</v>
      </c>
      <c r="H497" s="141" t="s">
        <v>10998</v>
      </c>
      <c r="I497" s="141" t="s">
        <v>10999</v>
      </c>
      <c r="J497" s="141" t="s">
        <v>11000</v>
      </c>
      <c r="K497" s="141">
        <v>210</v>
      </c>
      <c r="L497" s="141">
        <v>270</v>
      </c>
      <c r="M497" s="141">
        <v>123</v>
      </c>
      <c r="N497" s="10" t="s">
        <v>368</v>
      </c>
      <c r="O497" s="10"/>
    </row>
    <row r="498" customHeight="1" spans="1:15">
      <c r="A498" s="141">
        <v>57903</v>
      </c>
      <c r="B498" s="141" t="s">
        <v>11001</v>
      </c>
      <c r="C498" s="141" t="s">
        <v>8974</v>
      </c>
      <c r="D498" s="141" t="s">
        <v>8975</v>
      </c>
      <c r="E498" s="141" t="s">
        <v>292</v>
      </c>
      <c r="F498" s="141" t="s">
        <v>2067</v>
      </c>
      <c r="G498" s="141" t="s">
        <v>11002</v>
      </c>
      <c r="H498" s="141" t="s">
        <v>11003</v>
      </c>
      <c r="I498" s="141" t="s">
        <v>11004</v>
      </c>
      <c r="J498" s="141" t="s">
        <v>11005</v>
      </c>
      <c r="K498" s="141">
        <v>60</v>
      </c>
      <c r="L498" s="141">
        <v>186</v>
      </c>
      <c r="M498" s="141">
        <v>124</v>
      </c>
      <c r="N498" s="10" t="s">
        <v>368</v>
      </c>
      <c r="O498" s="10"/>
    </row>
    <row r="499" customHeight="1" spans="1:15">
      <c r="A499" s="141">
        <v>57961</v>
      </c>
      <c r="B499" s="141" t="s">
        <v>11006</v>
      </c>
      <c r="C499" s="141" t="s">
        <v>8974</v>
      </c>
      <c r="D499" s="141" t="s">
        <v>8975</v>
      </c>
      <c r="E499" s="141" t="s">
        <v>292</v>
      </c>
      <c r="F499" s="141" t="s">
        <v>2067</v>
      </c>
      <c r="G499" s="141" t="s">
        <v>11007</v>
      </c>
      <c r="H499" s="141" t="s">
        <v>11008</v>
      </c>
      <c r="I499" s="141" t="s">
        <v>11004</v>
      </c>
      <c r="J499" s="141" t="s">
        <v>11009</v>
      </c>
      <c r="K499" s="141">
        <v>50</v>
      </c>
      <c r="L499" s="141">
        <v>80</v>
      </c>
      <c r="M499" s="141">
        <v>125</v>
      </c>
      <c r="N499" s="10" t="s">
        <v>368</v>
      </c>
      <c r="O499" s="10"/>
    </row>
    <row r="500" customHeight="1" spans="1:15">
      <c r="A500" s="141">
        <v>56988</v>
      </c>
      <c r="B500" s="141" t="s">
        <v>11010</v>
      </c>
      <c r="C500" s="141" t="s">
        <v>8974</v>
      </c>
      <c r="D500" s="141" t="s">
        <v>8975</v>
      </c>
      <c r="E500" s="141" t="s">
        <v>292</v>
      </c>
      <c r="F500" s="141" t="s">
        <v>2067</v>
      </c>
      <c r="G500" s="141" t="s">
        <v>11011</v>
      </c>
      <c r="H500" s="141" t="s">
        <v>10826</v>
      </c>
      <c r="I500" s="141" t="s">
        <v>10827</v>
      </c>
      <c r="J500" s="141" t="s">
        <v>11012</v>
      </c>
      <c r="K500" s="141">
        <v>40</v>
      </c>
      <c r="L500" s="141">
        <v>151</v>
      </c>
      <c r="M500" s="141">
        <v>126</v>
      </c>
      <c r="N500" s="10" t="s">
        <v>368</v>
      </c>
      <c r="O500" s="10"/>
    </row>
    <row r="501" customHeight="1" spans="1:15">
      <c r="A501" s="141" t="s">
        <v>11013</v>
      </c>
      <c r="B501" s="141"/>
      <c r="C501" s="141"/>
      <c r="D501" s="141"/>
      <c r="E501" s="141"/>
      <c r="F501" s="141"/>
      <c r="G501" s="141"/>
      <c r="H501" s="141"/>
      <c r="I501" s="141"/>
      <c r="J501" s="141"/>
      <c r="K501" s="141"/>
      <c r="L501" s="141"/>
      <c r="M501" s="141"/>
      <c r="N501" s="10"/>
      <c r="O501" s="10"/>
    </row>
    <row r="502" customHeight="1" spans="1:15">
      <c r="A502" s="141">
        <v>49641</v>
      </c>
      <c r="B502" s="141" t="s">
        <v>11014</v>
      </c>
      <c r="C502" s="141" t="s">
        <v>8974</v>
      </c>
      <c r="D502" s="141" t="s">
        <v>8975</v>
      </c>
      <c r="E502" s="141" t="s">
        <v>292</v>
      </c>
      <c r="F502" s="141" t="s">
        <v>2067</v>
      </c>
      <c r="G502" s="141" t="s">
        <v>11015</v>
      </c>
      <c r="H502" s="141" t="s">
        <v>11016</v>
      </c>
      <c r="I502" s="141" t="s">
        <v>11017</v>
      </c>
      <c r="J502" s="141" t="s">
        <v>11018</v>
      </c>
      <c r="K502" s="141">
        <v>840</v>
      </c>
      <c r="L502" s="141">
        <v>178</v>
      </c>
      <c r="M502" s="141">
        <v>1</v>
      </c>
      <c r="N502" s="9" t="s">
        <v>298</v>
      </c>
      <c r="O502" s="10" t="s">
        <v>299</v>
      </c>
    </row>
    <row r="503" customHeight="1" spans="1:15">
      <c r="A503" s="141">
        <v>60453</v>
      </c>
      <c r="B503" s="141" t="s">
        <v>11019</v>
      </c>
      <c r="C503" s="141" t="s">
        <v>8974</v>
      </c>
      <c r="D503" s="141" t="s">
        <v>8975</v>
      </c>
      <c r="E503" s="141" t="s">
        <v>292</v>
      </c>
      <c r="F503" s="141" t="s">
        <v>2067</v>
      </c>
      <c r="G503" s="141" t="s">
        <v>11020</v>
      </c>
      <c r="H503" s="141" t="s">
        <v>9080</v>
      </c>
      <c r="I503" s="141" t="s">
        <v>11021</v>
      </c>
      <c r="J503" s="141" t="s">
        <v>11022</v>
      </c>
      <c r="K503" s="141">
        <v>760</v>
      </c>
      <c r="L503" s="141">
        <v>91</v>
      </c>
      <c r="M503" s="141">
        <v>2</v>
      </c>
      <c r="N503" s="9" t="s">
        <v>311</v>
      </c>
      <c r="O503" s="10" t="s">
        <v>299</v>
      </c>
    </row>
    <row r="504" customHeight="1" spans="1:15">
      <c r="A504" s="141">
        <v>58712</v>
      </c>
      <c r="B504" s="141" t="s">
        <v>11023</v>
      </c>
      <c r="C504" s="141" t="s">
        <v>8974</v>
      </c>
      <c r="D504" s="141" t="s">
        <v>8975</v>
      </c>
      <c r="E504" s="141" t="s">
        <v>292</v>
      </c>
      <c r="F504" s="141" t="s">
        <v>2067</v>
      </c>
      <c r="G504" s="141" t="s">
        <v>11024</v>
      </c>
      <c r="H504" s="141" t="s">
        <v>9342</v>
      </c>
      <c r="I504" s="141" t="s">
        <v>9343</v>
      </c>
      <c r="J504" s="141" t="s">
        <v>11025</v>
      </c>
      <c r="K504" s="141">
        <v>760</v>
      </c>
      <c r="L504" s="141">
        <v>96</v>
      </c>
      <c r="M504" s="141">
        <v>3</v>
      </c>
      <c r="N504" s="9" t="s">
        <v>322</v>
      </c>
      <c r="O504" s="10" t="s">
        <v>299</v>
      </c>
    </row>
    <row r="505" customHeight="1" spans="1:15">
      <c r="A505" s="141">
        <v>60429</v>
      </c>
      <c r="B505" s="141" t="s">
        <v>11026</v>
      </c>
      <c r="C505" s="141" t="s">
        <v>8974</v>
      </c>
      <c r="D505" s="141" t="s">
        <v>8975</v>
      </c>
      <c r="E505" s="141" t="s">
        <v>292</v>
      </c>
      <c r="F505" s="141" t="s">
        <v>2067</v>
      </c>
      <c r="G505" s="141" t="s">
        <v>11027</v>
      </c>
      <c r="H505" s="141" t="s">
        <v>9080</v>
      </c>
      <c r="I505" s="141" t="s">
        <v>9427</v>
      </c>
      <c r="J505" s="141" t="s">
        <v>11028</v>
      </c>
      <c r="K505" s="141">
        <v>760</v>
      </c>
      <c r="L505" s="141">
        <v>98</v>
      </c>
      <c r="M505" s="141">
        <v>4</v>
      </c>
      <c r="N505" s="10" t="s">
        <v>642</v>
      </c>
      <c r="O505" s="10" t="s">
        <v>299</v>
      </c>
    </row>
    <row r="506" customHeight="1" spans="1:15">
      <c r="A506" s="141">
        <v>55794</v>
      </c>
      <c r="B506" s="141" t="s">
        <v>11029</v>
      </c>
      <c r="C506" s="141" t="s">
        <v>8974</v>
      </c>
      <c r="D506" s="141" t="s">
        <v>8975</v>
      </c>
      <c r="E506" s="141" t="s">
        <v>292</v>
      </c>
      <c r="F506" s="141" t="s">
        <v>2067</v>
      </c>
      <c r="G506" s="141" t="s">
        <v>11030</v>
      </c>
      <c r="H506" s="141" t="s">
        <v>11031</v>
      </c>
      <c r="I506" s="141" t="s">
        <v>11032</v>
      </c>
      <c r="J506" s="141" t="s">
        <v>11033</v>
      </c>
      <c r="K506" s="141">
        <v>760</v>
      </c>
      <c r="L506" s="141">
        <v>108</v>
      </c>
      <c r="M506" s="141">
        <v>5</v>
      </c>
      <c r="N506" s="10" t="s">
        <v>333</v>
      </c>
      <c r="O506" s="10"/>
    </row>
    <row r="507" customHeight="1" spans="1:15">
      <c r="A507" s="141">
        <v>54332</v>
      </c>
      <c r="B507" s="141" t="s">
        <v>11034</v>
      </c>
      <c r="C507" s="141" t="s">
        <v>8974</v>
      </c>
      <c r="D507" s="141" t="s">
        <v>8975</v>
      </c>
      <c r="E507" s="141" t="s">
        <v>292</v>
      </c>
      <c r="F507" s="141" t="s">
        <v>2067</v>
      </c>
      <c r="G507" s="141" t="s">
        <v>11035</v>
      </c>
      <c r="H507" s="141" t="s">
        <v>11036</v>
      </c>
      <c r="I507" s="141" t="s">
        <v>11037</v>
      </c>
      <c r="J507" s="141" t="s">
        <v>11038</v>
      </c>
      <c r="K507" s="141">
        <v>760</v>
      </c>
      <c r="L507" s="141">
        <v>176</v>
      </c>
      <c r="M507" s="141">
        <v>6</v>
      </c>
      <c r="N507" s="10" t="s">
        <v>333</v>
      </c>
      <c r="O507" s="10"/>
    </row>
    <row r="508" customHeight="1" spans="1:15">
      <c r="A508" s="141">
        <v>54353</v>
      </c>
      <c r="B508" s="141" t="s">
        <v>11039</v>
      </c>
      <c r="C508" s="141" t="s">
        <v>8974</v>
      </c>
      <c r="D508" s="141" t="s">
        <v>8975</v>
      </c>
      <c r="E508" s="141" t="s">
        <v>292</v>
      </c>
      <c r="F508" s="141" t="s">
        <v>2067</v>
      </c>
      <c r="G508" s="141" t="s">
        <v>11040</v>
      </c>
      <c r="H508" s="141" t="s">
        <v>9592</v>
      </c>
      <c r="I508" s="141" t="s">
        <v>11037</v>
      </c>
      <c r="J508" s="141" t="s">
        <v>11041</v>
      </c>
      <c r="K508" s="141">
        <v>760</v>
      </c>
      <c r="L508" s="141">
        <v>178</v>
      </c>
      <c r="M508" s="141">
        <v>7</v>
      </c>
      <c r="N508" s="10" t="s">
        <v>333</v>
      </c>
      <c r="O508" s="10"/>
    </row>
    <row r="509" customHeight="1" spans="1:15">
      <c r="A509" s="141">
        <v>54005</v>
      </c>
      <c r="B509" s="141" t="s">
        <v>11042</v>
      </c>
      <c r="C509" s="141" t="s">
        <v>8974</v>
      </c>
      <c r="D509" s="141" t="s">
        <v>8975</v>
      </c>
      <c r="E509" s="141" t="s">
        <v>292</v>
      </c>
      <c r="F509" s="141" t="s">
        <v>2067</v>
      </c>
      <c r="G509" s="141" t="s">
        <v>11043</v>
      </c>
      <c r="H509" s="141" t="s">
        <v>9592</v>
      </c>
      <c r="I509" s="141" t="s">
        <v>11037</v>
      </c>
      <c r="J509" s="141" t="s">
        <v>11044</v>
      </c>
      <c r="K509" s="141">
        <v>760</v>
      </c>
      <c r="L509" s="141">
        <v>208</v>
      </c>
      <c r="M509" s="141">
        <v>8</v>
      </c>
      <c r="N509" s="10" t="s">
        <v>333</v>
      </c>
      <c r="O509" s="10"/>
    </row>
    <row r="510" customHeight="1" spans="1:15">
      <c r="A510" s="141">
        <v>60421</v>
      </c>
      <c r="B510" s="141" t="s">
        <v>11045</v>
      </c>
      <c r="C510" s="141" t="s">
        <v>8974</v>
      </c>
      <c r="D510" s="141" t="s">
        <v>8975</v>
      </c>
      <c r="E510" s="141" t="s">
        <v>292</v>
      </c>
      <c r="F510" s="141" t="s">
        <v>2067</v>
      </c>
      <c r="G510" s="141" t="s">
        <v>11046</v>
      </c>
      <c r="H510" s="141" t="s">
        <v>9080</v>
      </c>
      <c r="I510" s="141" t="s">
        <v>9427</v>
      </c>
      <c r="J510" s="141" t="s">
        <v>11047</v>
      </c>
      <c r="K510" s="141">
        <v>710</v>
      </c>
      <c r="L510" s="141">
        <v>108</v>
      </c>
      <c r="M510" s="141">
        <v>9</v>
      </c>
      <c r="N510" s="10" t="s">
        <v>333</v>
      </c>
      <c r="O510" s="10"/>
    </row>
    <row r="511" customHeight="1" spans="1:15">
      <c r="A511" s="141">
        <v>58295</v>
      </c>
      <c r="B511" s="141" t="s">
        <v>11048</v>
      </c>
      <c r="C511" s="141" t="s">
        <v>8974</v>
      </c>
      <c r="D511" s="141" t="s">
        <v>8975</v>
      </c>
      <c r="E511" s="141" t="s">
        <v>292</v>
      </c>
      <c r="F511" s="141" t="s">
        <v>2067</v>
      </c>
      <c r="G511" s="141" t="s">
        <v>11049</v>
      </c>
      <c r="H511" s="141" t="s">
        <v>9319</v>
      </c>
      <c r="I511" s="141" t="s">
        <v>9320</v>
      </c>
      <c r="J511" s="141" t="s">
        <v>11050</v>
      </c>
      <c r="K511" s="141">
        <v>710</v>
      </c>
      <c r="L511" s="141">
        <v>113</v>
      </c>
      <c r="M511" s="141">
        <v>10</v>
      </c>
      <c r="N511" s="10" t="s">
        <v>333</v>
      </c>
      <c r="O511" s="10"/>
    </row>
    <row r="512" customHeight="1" spans="1:15">
      <c r="A512" s="141">
        <v>58292</v>
      </c>
      <c r="B512" s="141" t="s">
        <v>11051</v>
      </c>
      <c r="C512" s="141" t="s">
        <v>8974</v>
      </c>
      <c r="D512" s="141" t="s">
        <v>8975</v>
      </c>
      <c r="E512" s="141" t="s">
        <v>292</v>
      </c>
      <c r="F512" s="141" t="s">
        <v>2067</v>
      </c>
      <c r="G512" s="141" t="s">
        <v>11052</v>
      </c>
      <c r="H512" s="141" t="s">
        <v>9080</v>
      </c>
      <c r="I512" s="141" t="s">
        <v>9427</v>
      </c>
      <c r="J512" s="141" t="s">
        <v>11053</v>
      </c>
      <c r="K512" s="141">
        <v>710</v>
      </c>
      <c r="L512" s="141">
        <v>146</v>
      </c>
      <c r="M512" s="141">
        <v>11</v>
      </c>
      <c r="N512" s="10" t="s">
        <v>333</v>
      </c>
      <c r="O512" s="10"/>
    </row>
    <row r="513" customHeight="1" spans="1:15">
      <c r="A513" s="141">
        <v>52135</v>
      </c>
      <c r="B513" s="141" t="s">
        <v>11054</v>
      </c>
      <c r="C513" s="141" t="s">
        <v>8974</v>
      </c>
      <c r="D513" s="141" t="s">
        <v>8975</v>
      </c>
      <c r="E513" s="141" t="s">
        <v>292</v>
      </c>
      <c r="F513" s="141" t="s">
        <v>2067</v>
      </c>
      <c r="G513" s="141" t="s">
        <v>11055</v>
      </c>
      <c r="H513" s="141" t="s">
        <v>11056</v>
      </c>
      <c r="I513" s="141" t="s">
        <v>9410</v>
      </c>
      <c r="J513" s="141" t="s">
        <v>11057</v>
      </c>
      <c r="K513" s="141">
        <v>710</v>
      </c>
      <c r="L513" s="141">
        <v>173</v>
      </c>
      <c r="M513" s="141">
        <v>12</v>
      </c>
      <c r="N513" s="10" t="s">
        <v>333</v>
      </c>
      <c r="O513" s="10"/>
    </row>
    <row r="514" customHeight="1" spans="1:15">
      <c r="A514" s="141">
        <v>61779</v>
      </c>
      <c r="B514" s="141" t="s">
        <v>11058</v>
      </c>
      <c r="C514" s="141" t="s">
        <v>8974</v>
      </c>
      <c r="D514" s="141" t="s">
        <v>8975</v>
      </c>
      <c r="E514" s="141" t="s">
        <v>292</v>
      </c>
      <c r="F514" s="141" t="s">
        <v>2067</v>
      </c>
      <c r="G514" s="141" t="s">
        <v>11059</v>
      </c>
      <c r="H514" s="141" t="s">
        <v>678</v>
      </c>
      <c r="I514" s="141" t="s">
        <v>3542</v>
      </c>
      <c r="J514" s="141" t="s">
        <v>11060</v>
      </c>
      <c r="K514" s="141">
        <v>710</v>
      </c>
      <c r="L514" s="141">
        <v>179</v>
      </c>
      <c r="M514" s="141">
        <v>13</v>
      </c>
      <c r="N514" s="10" t="s">
        <v>333</v>
      </c>
      <c r="O514" s="10"/>
    </row>
    <row r="515" customHeight="1" spans="1:15">
      <c r="A515" s="141">
        <v>54375</v>
      </c>
      <c r="B515" s="141" t="s">
        <v>11061</v>
      </c>
      <c r="C515" s="141" t="s">
        <v>8974</v>
      </c>
      <c r="D515" s="141" t="s">
        <v>8975</v>
      </c>
      <c r="E515" s="141" t="s">
        <v>292</v>
      </c>
      <c r="F515" s="141" t="s">
        <v>2067</v>
      </c>
      <c r="G515" s="141" t="s">
        <v>11062</v>
      </c>
      <c r="H515" s="141" t="s">
        <v>11063</v>
      </c>
      <c r="I515" s="141" t="s">
        <v>11037</v>
      </c>
      <c r="J515" s="141" t="s">
        <v>11064</v>
      </c>
      <c r="K515" s="141">
        <v>710</v>
      </c>
      <c r="L515" s="141">
        <v>198</v>
      </c>
      <c r="M515" s="141">
        <v>14</v>
      </c>
      <c r="N515" s="10" t="s">
        <v>333</v>
      </c>
      <c r="O515" s="10"/>
    </row>
    <row r="516" customHeight="1" spans="1:15">
      <c r="A516" s="141">
        <v>58721</v>
      </c>
      <c r="B516" s="141" t="s">
        <v>11065</v>
      </c>
      <c r="C516" s="141" t="s">
        <v>8974</v>
      </c>
      <c r="D516" s="141" t="s">
        <v>8975</v>
      </c>
      <c r="E516" s="141" t="s">
        <v>292</v>
      </c>
      <c r="F516" s="141" t="s">
        <v>2067</v>
      </c>
      <c r="G516" s="141" t="s">
        <v>11066</v>
      </c>
      <c r="H516" s="141" t="s">
        <v>9342</v>
      </c>
      <c r="I516" s="141" t="s">
        <v>9343</v>
      </c>
      <c r="J516" s="141" t="s">
        <v>11067</v>
      </c>
      <c r="K516" s="141">
        <v>680</v>
      </c>
      <c r="L516" s="141">
        <v>125</v>
      </c>
      <c r="M516" s="141">
        <v>15</v>
      </c>
      <c r="N516" s="10" t="s">
        <v>368</v>
      </c>
      <c r="O516" s="10"/>
    </row>
    <row r="517" customHeight="1" spans="1:15">
      <c r="A517" s="141">
        <v>49915</v>
      </c>
      <c r="B517" s="141" t="s">
        <v>11068</v>
      </c>
      <c r="C517" s="141" t="s">
        <v>8974</v>
      </c>
      <c r="D517" s="141" t="s">
        <v>8975</v>
      </c>
      <c r="E517" s="141" t="s">
        <v>292</v>
      </c>
      <c r="F517" s="141" t="s">
        <v>2067</v>
      </c>
      <c r="G517" s="141" t="s">
        <v>11069</v>
      </c>
      <c r="H517" s="141" t="s">
        <v>11070</v>
      </c>
      <c r="I517" s="141" t="s">
        <v>3626</v>
      </c>
      <c r="J517" s="141" t="s">
        <v>11071</v>
      </c>
      <c r="K517" s="141">
        <v>680</v>
      </c>
      <c r="L517" s="141">
        <v>192</v>
      </c>
      <c r="M517" s="141">
        <v>16</v>
      </c>
      <c r="N517" s="10" t="s">
        <v>368</v>
      </c>
      <c r="O517" s="10"/>
    </row>
    <row r="518" customHeight="1" spans="1:15">
      <c r="A518" s="141">
        <v>55801</v>
      </c>
      <c r="B518" s="141" t="s">
        <v>11072</v>
      </c>
      <c r="C518" s="141" t="s">
        <v>8974</v>
      </c>
      <c r="D518" s="141" t="s">
        <v>8975</v>
      </c>
      <c r="E518" s="141" t="s">
        <v>292</v>
      </c>
      <c r="F518" s="141" t="s">
        <v>2067</v>
      </c>
      <c r="G518" s="141" t="s">
        <v>11073</v>
      </c>
      <c r="H518" s="141" t="s">
        <v>11031</v>
      </c>
      <c r="I518" s="141" t="s">
        <v>11032</v>
      </c>
      <c r="J518" s="141" t="s">
        <v>11074</v>
      </c>
      <c r="K518" s="141">
        <v>680</v>
      </c>
      <c r="L518" s="141">
        <v>209</v>
      </c>
      <c r="M518" s="141">
        <v>17</v>
      </c>
      <c r="N518" s="10" t="s">
        <v>368</v>
      </c>
      <c r="O518" s="10"/>
    </row>
    <row r="519" customHeight="1" spans="1:15">
      <c r="A519" s="141">
        <v>49973</v>
      </c>
      <c r="B519" s="141" t="s">
        <v>11075</v>
      </c>
      <c r="C519" s="141" t="s">
        <v>8974</v>
      </c>
      <c r="D519" s="141" t="s">
        <v>8975</v>
      </c>
      <c r="E519" s="141" t="s">
        <v>292</v>
      </c>
      <c r="F519" s="141" t="s">
        <v>2067</v>
      </c>
      <c r="G519" s="141" t="s">
        <v>11076</v>
      </c>
      <c r="H519" s="141" t="s">
        <v>11077</v>
      </c>
      <c r="I519" s="141" t="s">
        <v>11078</v>
      </c>
      <c r="J519" s="141" t="s">
        <v>11079</v>
      </c>
      <c r="K519" s="141">
        <v>660</v>
      </c>
      <c r="L519" s="141">
        <v>196</v>
      </c>
      <c r="M519" s="141">
        <v>18</v>
      </c>
      <c r="N519" s="10" t="s">
        <v>368</v>
      </c>
      <c r="O519" s="10"/>
    </row>
    <row r="520" customHeight="1" spans="1:15">
      <c r="A520" s="141">
        <v>49672</v>
      </c>
      <c r="B520" s="141" t="s">
        <v>11080</v>
      </c>
      <c r="C520" s="141" t="s">
        <v>8974</v>
      </c>
      <c r="D520" s="141" t="s">
        <v>8975</v>
      </c>
      <c r="E520" s="141" t="s">
        <v>292</v>
      </c>
      <c r="F520" s="141" t="s">
        <v>2067</v>
      </c>
      <c r="G520" s="141" t="s">
        <v>11081</v>
      </c>
      <c r="H520" s="141" t="s">
        <v>11016</v>
      </c>
      <c r="I520" s="141" t="s">
        <v>11017</v>
      </c>
      <c r="J520" s="141" t="s">
        <v>11082</v>
      </c>
      <c r="K520" s="141">
        <v>660</v>
      </c>
      <c r="L520" s="141">
        <v>255</v>
      </c>
      <c r="M520" s="141">
        <v>19</v>
      </c>
      <c r="N520" s="10" t="s">
        <v>368</v>
      </c>
      <c r="O520" s="10"/>
    </row>
    <row r="521" customHeight="1" spans="1:15">
      <c r="A521" s="141">
        <v>56951</v>
      </c>
      <c r="B521" s="141" t="s">
        <v>11083</v>
      </c>
      <c r="C521" s="141" t="s">
        <v>8974</v>
      </c>
      <c r="D521" s="141" t="s">
        <v>8975</v>
      </c>
      <c r="E521" s="141" t="s">
        <v>292</v>
      </c>
      <c r="F521" s="141" t="s">
        <v>2067</v>
      </c>
      <c r="G521" s="141" t="s">
        <v>9423</v>
      </c>
      <c r="H521" s="141" t="s">
        <v>9274</v>
      </c>
      <c r="I521" s="141" t="s">
        <v>11084</v>
      </c>
      <c r="J521" s="141" t="s">
        <v>11085</v>
      </c>
      <c r="K521" s="141">
        <v>640</v>
      </c>
      <c r="L521" s="141">
        <v>150</v>
      </c>
      <c r="M521" s="141">
        <v>20</v>
      </c>
      <c r="N521" s="10" t="s">
        <v>368</v>
      </c>
      <c r="O521" s="10"/>
    </row>
    <row r="522" customHeight="1" spans="1:15">
      <c r="A522" s="141">
        <v>56998</v>
      </c>
      <c r="B522" s="141" t="s">
        <v>11086</v>
      </c>
      <c r="C522" s="141" t="s">
        <v>8974</v>
      </c>
      <c r="D522" s="141" t="s">
        <v>8975</v>
      </c>
      <c r="E522" s="141" t="s">
        <v>292</v>
      </c>
      <c r="F522" s="141" t="s">
        <v>2067</v>
      </c>
      <c r="G522" s="141" t="s">
        <v>11087</v>
      </c>
      <c r="H522" s="141" t="s">
        <v>11088</v>
      </c>
      <c r="I522" s="141" t="s">
        <v>11089</v>
      </c>
      <c r="J522" s="141" t="s">
        <v>11090</v>
      </c>
      <c r="K522" s="141">
        <v>640</v>
      </c>
      <c r="L522" s="141">
        <v>205</v>
      </c>
      <c r="M522" s="141">
        <v>21</v>
      </c>
      <c r="N522" s="10" t="s">
        <v>368</v>
      </c>
      <c r="O522" s="10"/>
    </row>
    <row r="523" customHeight="1" spans="1:15">
      <c r="A523" s="141">
        <v>61534</v>
      </c>
      <c r="B523" s="141" t="s">
        <v>11091</v>
      </c>
      <c r="C523" s="141" t="s">
        <v>8974</v>
      </c>
      <c r="D523" s="141" t="s">
        <v>8975</v>
      </c>
      <c r="E523" s="141" t="s">
        <v>292</v>
      </c>
      <c r="F523" s="141" t="s">
        <v>2067</v>
      </c>
      <c r="G523" s="141" t="s">
        <v>11092</v>
      </c>
      <c r="H523" s="141" t="s">
        <v>678</v>
      </c>
      <c r="I523" s="141" t="s">
        <v>11093</v>
      </c>
      <c r="J523" s="141" t="s">
        <v>11094</v>
      </c>
      <c r="K523" s="141">
        <v>640</v>
      </c>
      <c r="L523" s="141">
        <v>229</v>
      </c>
      <c r="M523" s="141">
        <v>22</v>
      </c>
      <c r="N523" s="10" t="s">
        <v>368</v>
      </c>
      <c r="O523" s="10"/>
    </row>
    <row r="524" customHeight="1" spans="1:15">
      <c r="A524" s="141">
        <v>55779</v>
      </c>
      <c r="B524" s="141" t="s">
        <v>11095</v>
      </c>
      <c r="C524" s="141" t="s">
        <v>8974</v>
      </c>
      <c r="D524" s="141" t="s">
        <v>8975</v>
      </c>
      <c r="E524" s="141" t="s">
        <v>292</v>
      </c>
      <c r="F524" s="141" t="s">
        <v>2067</v>
      </c>
      <c r="G524" s="141" t="s">
        <v>11096</v>
      </c>
      <c r="H524" s="141" t="s">
        <v>11031</v>
      </c>
      <c r="I524" s="141" t="s">
        <v>11032</v>
      </c>
      <c r="J524" s="141" t="s">
        <v>11097</v>
      </c>
      <c r="K524" s="141">
        <v>610</v>
      </c>
      <c r="L524" s="141">
        <v>103</v>
      </c>
      <c r="M524" s="141">
        <v>23</v>
      </c>
      <c r="N524" s="10" t="s">
        <v>368</v>
      </c>
      <c r="O524" s="10"/>
    </row>
    <row r="525" customHeight="1" spans="1:15">
      <c r="A525" s="141">
        <v>56593</v>
      </c>
      <c r="B525" s="141" t="s">
        <v>11098</v>
      </c>
      <c r="C525" s="141" t="s">
        <v>8974</v>
      </c>
      <c r="D525" s="141" t="s">
        <v>8975</v>
      </c>
      <c r="E525" s="141" t="s">
        <v>292</v>
      </c>
      <c r="F525" s="141" t="s">
        <v>2067</v>
      </c>
      <c r="G525" s="141" t="s">
        <v>11099</v>
      </c>
      <c r="H525" s="141" t="s">
        <v>9257</v>
      </c>
      <c r="I525" s="141" t="s">
        <v>11100</v>
      </c>
      <c r="J525" s="141" t="s">
        <v>11101</v>
      </c>
      <c r="K525" s="141">
        <v>600</v>
      </c>
      <c r="L525" s="141">
        <v>227</v>
      </c>
      <c r="M525" s="141">
        <v>24</v>
      </c>
      <c r="N525" s="10" t="s">
        <v>368</v>
      </c>
      <c r="O525" s="10"/>
    </row>
    <row r="526" customHeight="1" spans="1:15">
      <c r="A526" s="141">
        <v>56837</v>
      </c>
      <c r="B526" s="141" t="s">
        <v>11102</v>
      </c>
      <c r="C526" s="141" t="s">
        <v>8974</v>
      </c>
      <c r="D526" s="141" t="s">
        <v>8975</v>
      </c>
      <c r="E526" s="141" t="s">
        <v>292</v>
      </c>
      <c r="F526" s="141" t="s">
        <v>2067</v>
      </c>
      <c r="G526" s="141" t="s">
        <v>11103</v>
      </c>
      <c r="H526" s="141" t="s">
        <v>11104</v>
      </c>
      <c r="I526" s="141" t="s">
        <v>11105</v>
      </c>
      <c r="J526" s="141" t="s">
        <v>11106</v>
      </c>
      <c r="K526" s="141">
        <v>490</v>
      </c>
      <c r="L526" s="141">
        <v>156</v>
      </c>
      <c r="M526" s="141">
        <v>25</v>
      </c>
      <c r="N526" s="10" t="s">
        <v>368</v>
      </c>
      <c r="O526" s="10"/>
    </row>
    <row r="527" customHeight="1" spans="1:15">
      <c r="A527" s="141">
        <v>55828</v>
      </c>
      <c r="B527" s="141" t="s">
        <v>11107</v>
      </c>
      <c r="C527" s="141" t="s">
        <v>8974</v>
      </c>
      <c r="D527" s="141" t="s">
        <v>8975</v>
      </c>
      <c r="E527" s="141" t="s">
        <v>292</v>
      </c>
      <c r="F527" s="141" t="s">
        <v>2067</v>
      </c>
      <c r="G527" s="141" t="s">
        <v>11108</v>
      </c>
      <c r="H527" s="141" t="s">
        <v>11109</v>
      </c>
      <c r="I527" s="141" t="s">
        <v>11110</v>
      </c>
      <c r="J527" s="141" t="s">
        <v>11111</v>
      </c>
      <c r="K527" s="141">
        <v>480</v>
      </c>
      <c r="L527" s="141">
        <v>118</v>
      </c>
      <c r="M527" s="141">
        <v>26</v>
      </c>
      <c r="N527" s="10" t="s">
        <v>368</v>
      </c>
      <c r="O527" s="10"/>
    </row>
    <row r="528" customHeight="1" spans="1:15">
      <c r="A528" s="141">
        <v>55732</v>
      </c>
      <c r="B528" s="141" t="s">
        <v>11112</v>
      </c>
      <c r="C528" s="141" t="s">
        <v>8974</v>
      </c>
      <c r="D528" s="141" t="s">
        <v>8975</v>
      </c>
      <c r="E528" s="141" t="s">
        <v>292</v>
      </c>
      <c r="F528" s="141" t="s">
        <v>2067</v>
      </c>
      <c r="G528" s="141" t="s">
        <v>11113</v>
      </c>
      <c r="H528" s="141" t="s">
        <v>11031</v>
      </c>
      <c r="I528" s="141" t="s">
        <v>11032</v>
      </c>
      <c r="J528" s="141" t="s">
        <v>11114</v>
      </c>
      <c r="K528" s="141">
        <v>450</v>
      </c>
      <c r="L528" s="141">
        <v>261</v>
      </c>
      <c r="M528" s="141">
        <v>27</v>
      </c>
      <c r="N528" s="10" t="s">
        <v>368</v>
      </c>
      <c r="O528" s="10"/>
    </row>
    <row r="529" customHeight="1" spans="1:15">
      <c r="A529" s="141">
        <v>49853</v>
      </c>
      <c r="B529" s="141" t="s">
        <v>11115</v>
      </c>
      <c r="C529" s="141" t="s">
        <v>8974</v>
      </c>
      <c r="D529" s="141" t="s">
        <v>8975</v>
      </c>
      <c r="E529" s="141" t="s">
        <v>292</v>
      </c>
      <c r="F529" s="141" t="s">
        <v>2067</v>
      </c>
      <c r="G529" s="141" t="s">
        <v>11116</v>
      </c>
      <c r="H529" s="141" t="s">
        <v>11117</v>
      </c>
      <c r="I529" s="141" t="s">
        <v>11118</v>
      </c>
      <c r="J529" s="141" t="s">
        <v>11119</v>
      </c>
      <c r="K529" s="141">
        <v>410</v>
      </c>
      <c r="L529" s="141">
        <v>300</v>
      </c>
      <c r="M529" s="141">
        <v>28</v>
      </c>
      <c r="N529" s="10" t="s">
        <v>368</v>
      </c>
      <c r="O529" s="10"/>
    </row>
    <row r="530" customHeight="1" spans="1:15">
      <c r="A530" s="6"/>
      <c r="B530" s="6"/>
      <c r="C530" s="6"/>
      <c r="D530" s="6"/>
      <c r="E530" s="6"/>
      <c r="F530" s="6"/>
      <c r="G530" s="6"/>
      <c r="H530" s="6"/>
      <c r="I530" s="6"/>
      <c r="J530" s="6"/>
      <c r="K530" s="6"/>
      <c r="L530" s="6"/>
      <c r="M530" s="6"/>
      <c r="N530" s="10"/>
      <c r="O530" s="10"/>
    </row>
    <row r="531" customHeight="1" spans="1:15">
      <c r="A531" s="141">
        <v>57638</v>
      </c>
      <c r="B531" s="141" t="s">
        <v>11120</v>
      </c>
      <c r="C531" s="141" t="s">
        <v>8974</v>
      </c>
      <c r="D531" s="141" t="s">
        <v>8975</v>
      </c>
      <c r="E531" s="141" t="s">
        <v>292</v>
      </c>
      <c r="F531" s="141" t="s">
        <v>866</v>
      </c>
      <c r="G531" s="141" t="s">
        <v>11121</v>
      </c>
      <c r="H531" s="141" t="s">
        <v>11122</v>
      </c>
      <c r="I531" s="141" t="s">
        <v>11123</v>
      </c>
      <c r="J531" s="141" t="s">
        <v>11124</v>
      </c>
      <c r="K531" s="141">
        <v>1000</v>
      </c>
      <c r="L531" s="141">
        <v>93</v>
      </c>
      <c r="M531" s="141">
        <v>1</v>
      </c>
      <c r="N531" s="9" t="s">
        <v>298</v>
      </c>
      <c r="O531" s="10" t="s">
        <v>299</v>
      </c>
    </row>
    <row r="532" customHeight="1" spans="1:15">
      <c r="A532" s="141">
        <v>54588</v>
      </c>
      <c r="B532" s="141" t="s">
        <v>11125</v>
      </c>
      <c r="C532" s="141" t="s">
        <v>8974</v>
      </c>
      <c r="D532" s="141" t="s">
        <v>8975</v>
      </c>
      <c r="E532" s="141" t="s">
        <v>292</v>
      </c>
      <c r="F532" s="141" t="s">
        <v>866</v>
      </c>
      <c r="G532" s="141" t="s">
        <v>11126</v>
      </c>
      <c r="H532" s="141" t="s">
        <v>4580</v>
      </c>
      <c r="I532" s="141" t="s">
        <v>11127</v>
      </c>
      <c r="J532" s="141" t="s">
        <v>11128</v>
      </c>
      <c r="K532" s="141">
        <v>920</v>
      </c>
      <c r="L532" s="141">
        <v>155</v>
      </c>
      <c r="M532" s="141">
        <v>2</v>
      </c>
      <c r="N532" s="9" t="s">
        <v>311</v>
      </c>
      <c r="O532" s="10" t="s">
        <v>299</v>
      </c>
    </row>
    <row r="533" customHeight="1" spans="1:15">
      <c r="A533" s="141">
        <v>57605</v>
      </c>
      <c r="B533" s="141" t="s">
        <v>11129</v>
      </c>
      <c r="C533" s="141" t="s">
        <v>8974</v>
      </c>
      <c r="D533" s="141" t="s">
        <v>8975</v>
      </c>
      <c r="E533" s="141" t="s">
        <v>292</v>
      </c>
      <c r="F533" s="141" t="s">
        <v>866</v>
      </c>
      <c r="G533" s="141" t="s">
        <v>11130</v>
      </c>
      <c r="H533" s="141" t="s">
        <v>11131</v>
      </c>
      <c r="I533" s="141" t="s">
        <v>5959</v>
      </c>
      <c r="J533" s="141" t="s">
        <v>11132</v>
      </c>
      <c r="K533" s="141">
        <v>900</v>
      </c>
      <c r="L533" s="141">
        <v>90</v>
      </c>
      <c r="M533" s="141">
        <v>3</v>
      </c>
      <c r="N533" s="9" t="s">
        <v>322</v>
      </c>
      <c r="O533" s="10" t="s">
        <v>299</v>
      </c>
    </row>
    <row r="534" customHeight="1" spans="1:15">
      <c r="A534" s="141">
        <v>62082</v>
      </c>
      <c r="B534" s="141" t="s">
        <v>11133</v>
      </c>
      <c r="C534" s="141" t="s">
        <v>8974</v>
      </c>
      <c r="D534" s="141" t="s">
        <v>8975</v>
      </c>
      <c r="E534" s="141" t="s">
        <v>292</v>
      </c>
      <c r="F534" s="141" t="s">
        <v>866</v>
      </c>
      <c r="G534" s="141" t="s">
        <v>11134</v>
      </c>
      <c r="H534" s="141" t="s">
        <v>11134</v>
      </c>
      <c r="I534" s="141" t="s">
        <v>11135</v>
      </c>
      <c r="J534" s="141" t="s">
        <v>11136</v>
      </c>
      <c r="K534" s="141">
        <v>900</v>
      </c>
      <c r="L534" s="141">
        <v>114</v>
      </c>
      <c r="M534" s="141">
        <v>4</v>
      </c>
      <c r="N534" s="10" t="s">
        <v>642</v>
      </c>
      <c r="O534" s="10" t="s">
        <v>299</v>
      </c>
    </row>
    <row r="535" customHeight="1" spans="1:15">
      <c r="A535" s="141">
        <v>56914</v>
      </c>
      <c r="B535" s="141" t="s">
        <v>11137</v>
      </c>
      <c r="C535" s="141" t="s">
        <v>8974</v>
      </c>
      <c r="D535" s="141" t="s">
        <v>8975</v>
      </c>
      <c r="E535" s="141" t="s">
        <v>292</v>
      </c>
      <c r="F535" s="141" t="s">
        <v>866</v>
      </c>
      <c r="G535" s="141" t="s">
        <v>11138</v>
      </c>
      <c r="H535" s="141" t="s">
        <v>11139</v>
      </c>
      <c r="I535" s="141" t="s">
        <v>8998</v>
      </c>
      <c r="J535" s="141" t="s">
        <v>11140</v>
      </c>
      <c r="K535" s="141">
        <v>900</v>
      </c>
      <c r="L535" s="141">
        <v>130</v>
      </c>
      <c r="M535" s="141">
        <v>5</v>
      </c>
      <c r="N535" s="10" t="s">
        <v>642</v>
      </c>
      <c r="O535" s="10" t="s">
        <v>299</v>
      </c>
    </row>
    <row r="536" customHeight="1" spans="1:15">
      <c r="A536" s="141">
        <v>59424</v>
      </c>
      <c r="B536" s="141" t="s">
        <v>11141</v>
      </c>
      <c r="C536" s="141" t="s">
        <v>8974</v>
      </c>
      <c r="D536" s="141" t="s">
        <v>8975</v>
      </c>
      <c r="E536" s="141" t="s">
        <v>292</v>
      </c>
      <c r="F536" s="141" t="s">
        <v>866</v>
      </c>
      <c r="G536" s="141" t="s">
        <v>11142</v>
      </c>
      <c r="H536" s="141" t="s">
        <v>11143</v>
      </c>
      <c r="I536" s="141" t="s">
        <v>8059</v>
      </c>
      <c r="J536" s="141" t="s">
        <v>11144</v>
      </c>
      <c r="K536" s="141">
        <v>900</v>
      </c>
      <c r="L536" s="141">
        <v>166</v>
      </c>
      <c r="M536" s="141">
        <v>6</v>
      </c>
      <c r="N536" s="10" t="s">
        <v>642</v>
      </c>
      <c r="O536" s="10" t="s">
        <v>299</v>
      </c>
    </row>
    <row r="537" customHeight="1" spans="1:15">
      <c r="A537" s="141">
        <v>50909</v>
      </c>
      <c r="B537" s="141" t="s">
        <v>11145</v>
      </c>
      <c r="C537" s="141" t="s">
        <v>8974</v>
      </c>
      <c r="D537" s="141" t="s">
        <v>8975</v>
      </c>
      <c r="E537" s="141" t="s">
        <v>292</v>
      </c>
      <c r="F537" s="141" t="s">
        <v>866</v>
      </c>
      <c r="G537" s="141" t="s">
        <v>11146</v>
      </c>
      <c r="H537" s="141" t="s">
        <v>11147</v>
      </c>
      <c r="I537" s="141" t="s">
        <v>9297</v>
      </c>
      <c r="J537" s="141" t="s">
        <v>11148</v>
      </c>
      <c r="K537" s="141">
        <v>890</v>
      </c>
      <c r="L537" s="141">
        <v>149</v>
      </c>
      <c r="M537" s="141">
        <v>7</v>
      </c>
      <c r="N537" s="10" t="s">
        <v>642</v>
      </c>
      <c r="O537" s="10" t="s">
        <v>299</v>
      </c>
    </row>
    <row r="538" customHeight="1" spans="1:15">
      <c r="A538" s="141">
        <v>60955</v>
      </c>
      <c r="B538" s="141" t="s">
        <v>11149</v>
      </c>
      <c r="C538" s="141" t="s">
        <v>8974</v>
      </c>
      <c r="D538" s="141" t="s">
        <v>8975</v>
      </c>
      <c r="E538" s="141" t="s">
        <v>292</v>
      </c>
      <c r="F538" s="141" t="s">
        <v>866</v>
      </c>
      <c r="G538" s="141" t="s">
        <v>11150</v>
      </c>
      <c r="H538" s="141" t="s">
        <v>11151</v>
      </c>
      <c r="I538" s="141" t="s">
        <v>10519</v>
      </c>
      <c r="J538" s="141" t="s">
        <v>11152</v>
      </c>
      <c r="K538" s="141">
        <v>890</v>
      </c>
      <c r="L538" s="141">
        <v>160</v>
      </c>
      <c r="M538" s="141">
        <v>8</v>
      </c>
      <c r="N538" s="10" t="s">
        <v>642</v>
      </c>
      <c r="O538" s="10" t="s">
        <v>299</v>
      </c>
    </row>
    <row r="539" customHeight="1" spans="1:15">
      <c r="A539" s="141">
        <v>60398</v>
      </c>
      <c r="B539" s="141" t="s">
        <v>11153</v>
      </c>
      <c r="C539" s="141" t="s">
        <v>8974</v>
      </c>
      <c r="D539" s="141" t="s">
        <v>8975</v>
      </c>
      <c r="E539" s="141" t="s">
        <v>292</v>
      </c>
      <c r="F539" s="141" t="s">
        <v>866</v>
      </c>
      <c r="G539" s="141" t="s">
        <v>11154</v>
      </c>
      <c r="H539" s="141" t="s">
        <v>11155</v>
      </c>
      <c r="I539" s="141" t="s">
        <v>11156</v>
      </c>
      <c r="J539" s="141" t="s">
        <v>11157</v>
      </c>
      <c r="K539" s="141">
        <v>890</v>
      </c>
      <c r="L539" s="141">
        <v>193</v>
      </c>
      <c r="M539" s="141">
        <v>9</v>
      </c>
      <c r="N539" s="10" t="s">
        <v>642</v>
      </c>
      <c r="O539" s="10" t="s">
        <v>299</v>
      </c>
    </row>
    <row r="540" customHeight="1" spans="1:15">
      <c r="A540" s="141">
        <v>56939</v>
      </c>
      <c r="B540" s="141" t="s">
        <v>11158</v>
      </c>
      <c r="C540" s="141" t="s">
        <v>8974</v>
      </c>
      <c r="D540" s="141" t="s">
        <v>8975</v>
      </c>
      <c r="E540" s="141" t="s">
        <v>292</v>
      </c>
      <c r="F540" s="141" t="s">
        <v>866</v>
      </c>
      <c r="G540" s="141" t="s">
        <v>11159</v>
      </c>
      <c r="H540" s="141" t="s">
        <v>11160</v>
      </c>
      <c r="I540" s="141" t="s">
        <v>11161</v>
      </c>
      <c r="J540" s="141" t="s">
        <v>11162</v>
      </c>
      <c r="K540" s="141">
        <v>890</v>
      </c>
      <c r="L540" s="141">
        <v>247</v>
      </c>
      <c r="M540" s="141">
        <v>10</v>
      </c>
      <c r="N540" s="10" t="s">
        <v>642</v>
      </c>
      <c r="O540" s="10" t="s">
        <v>299</v>
      </c>
    </row>
    <row r="541" customHeight="1" spans="1:15">
      <c r="A541" s="141">
        <v>57897</v>
      </c>
      <c r="B541" s="141" t="s">
        <v>11163</v>
      </c>
      <c r="C541" s="141" t="s">
        <v>8974</v>
      </c>
      <c r="D541" s="141" t="s">
        <v>8975</v>
      </c>
      <c r="E541" s="141" t="s">
        <v>292</v>
      </c>
      <c r="F541" s="141" t="s">
        <v>866</v>
      </c>
      <c r="G541" s="141" t="s">
        <v>11164</v>
      </c>
      <c r="H541" s="141" t="s">
        <v>11165</v>
      </c>
      <c r="I541" s="141" t="s">
        <v>10712</v>
      </c>
      <c r="J541" s="141" t="s">
        <v>11166</v>
      </c>
      <c r="K541" s="141">
        <v>880</v>
      </c>
      <c r="L541" s="141">
        <v>136</v>
      </c>
      <c r="M541" s="141">
        <v>11</v>
      </c>
      <c r="N541" s="10" t="s">
        <v>642</v>
      </c>
      <c r="O541" s="10" t="s">
        <v>299</v>
      </c>
    </row>
    <row r="542" customHeight="1" spans="1:15">
      <c r="A542" s="141">
        <v>62421</v>
      </c>
      <c r="B542" s="141" t="s">
        <v>11167</v>
      </c>
      <c r="C542" s="141" t="s">
        <v>8974</v>
      </c>
      <c r="D542" s="141" t="s">
        <v>8975</v>
      </c>
      <c r="E542" s="141" t="s">
        <v>292</v>
      </c>
      <c r="F542" s="141" t="s">
        <v>866</v>
      </c>
      <c r="G542" s="141" t="s">
        <v>11168</v>
      </c>
      <c r="H542" s="141" t="s">
        <v>11169</v>
      </c>
      <c r="I542" s="141" t="s">
        <v>9754</v>
      </c>
      <c r="J542" s="141" t="s">
        <v>11170</v>
      </c>
      <c r="K542" s="141">
        <v>880</v>
      </c>
      <c r="L542" s="141">
        <v>168</v>
      </c>
      <c r="M542" s="141">
        <v>12</v>
      </c>
      <c r="N542" s="10" t="s">
        <v>642</v>
      </c>
      <c r="O542" s="10" t="s">
        <v>299</v>
      </c>
    </row>
    <row r="543" customHeight="1" spans="1:15">
      <c r="A543" s="141">
        <v>56966</v>
      </c>
      <c r="B543" s="141" t="s">
        <v>11171</v>
      </c>
      <c r="C543" s="141" t="s">
        <v>8974</v>
      </c>
      <c r="D543" s="141" t="s">
        <v>8975</v>
      </c>
      <c r="E543" s="141" t="s">
        <v>292</v>
      </c>
      <c r="F543" s="141" t="s">
        <v>866</v>
      </c>
      <c r="G543" s="141" t="s">
        <v>11172</v>
      </c>
      <c r="H543" s="141" t="s">
        <v>11160</v>
      </c>
      <c r="I543" s="141" t="s">
        <v>11173</v>
      </c>
      <c r="J543" s="141" t="s">
        <v>11174</v>
      </c>
      <c r="K543" s="141">
        <v>880</v>
      </c>
      <c r="L543" s="141">
        <v>240</v>
      </c>
      <c r="M543" s="141">
        <v>13</v>
      </c>
      <c r="N543" s="10" t="s">
        <v>642</v>
      </c>
      <c r="O543" s="10" t="s">
        <v>299</v>
      </c>
    </row>
    <row r="544" customHeight="1" spans="1:15">
      <c r="A544" s="141">
        <v>56378</v>
      </c>
      <c r="B544" s="141" t="s">
        <v>11175</v>
      </c>
      <c r="C544" s="141" t="s">
        <v>8974</v>
      </c>
      <c r="D544" s="141" t="s">
        <v>8975</v>
      </c>
      <c r="E544" s="141" t="s">
        <v>292</v>
      </c>
      <c r="F544" s="141" t="s">
        <v>866</v>
      </c>
      <c r="G544" s="141" t="s">
        <v>11176</v>
      </c>
      <c r="H544" s="141" t="s">
        <v>9822</v>
      </c>
      <c r="I544" s="141" t="s">
        <v>10068</v>
      </c>
      <c r="J544" s="141" t="s">
        <v>11177</v>
      </c>
      <c r="K544" s="141">
        <v>880</v>
      </c>
      <c r="L544" s="141">
        <v>254</v>
      </c>
      <c r="M544" s="141">
        <v>14</v>
      </c>
      <c r="N544" s="10" t="s">
        <v>642</v>
      </c>
      <c r="O544" s="10" t="s">
        <v>299</v>
      </c>
    </row>
    <row r="545" customHeight="1" spans="1:15">
      <c r="A545" s="141">
        <v>58480</v>
      </c>
      <c r="B545" s="141" t="s">
        <v>11178</v>
      </c>
      <c r="C545" s="141" t="s">
        <v>8974</v>
      </c>
      <c r="D545" s="141" t="s">
        <v>8975</v>
      </c>
      <c r="E545" s="141" t="s">
        <v>292</v>
      </c>
      <c r="F545" s="141" t="s">
        <v>866</v>
      </c>
      <c r="G545" s="141" t="s">
        <v>11179</v>
      </c>
      <c r="H545" s="141" t="s">
        <v>3404</v>
      </c>
      <c r="I545" s="141" t="s">
        <v>11180</v>
      </c>
      <c r="J545" s="141" t="s">
        <v>11181</v>
      </c>
      <c r="K545" s="141">
        <v>860</v>
      </c>
      <c r="L545" s="141">
        <v>157</v>
      </c>
      <c r="M545" s="141">
        <v>15</v>
      </c>
      <c r="N545" s="10" t="s">
        <v>642</v>
      </c>
      <c r="O545" s="10" t="s">
        <v>299</v>
      </c>
    </row>
    <row r="546" customHeight="1" spans="1:15">
      <c r="A546" s="141">
        <v>58269</v>
      </c>
      <c r="B546" s="141" t="s">
        <v>11182</v>
      </c>
      <c r="C546" s="141" t="s">
        <v>8974</v>
      </c>
      <c r="D546" s="141" t="s">
        <v>8975</v>
      </c>
      <c r="E546" s="141" t="s">
        <v>292</v>
      </c>
      <c r="F546" s="141" t="s">
        <v>866</v>
      </c>
      <c r="G546" s="141" t="s">
        <v>11183</v>
      </c>
      <c r="H546" s="141" t="s">
        <v>11184</v>
      </c>
      <c r="I546" s="141" t="s">
        <v>11185</v>
      </c>
      <c r="J546" s="141" t="s">
        <v>11186</v>
      </c>
      <c r="K546" s="141">
        <v>850</v>
      </c>
      <c r="L546" s="141">
        <v>169</v>
      </c>
      <c r="M546" s="141">
        <v>16</v>
      </c>
      <c r="N546" s="10" t="s">
        <v>642</v>
      </c>
      <c r="O546" s="10" t="s">
        <v>299</v>
      </c>
    </row>
    <row r="547" customHeight="1" spans="1:15">
      <c r="A547" s="141">
        <v>59429</v>
      </c>
      <c r="B547" s="141" t="s">
        <v>11187</v>
      </c>
      <c r="C547" s="141" t="s">
        <v>8974</v>
      </c>
      <c r="D547" s="141" t="s">
        <v>8975</v>
      </c>
      <c r="E547" s="141" t="s">
        <v>292</v>
      </c>
      <c r="F547" s="141" t="s">
        <v>866</v>
      </c>
      <c r="G547" s="141" t="s">
        <v>11188</v>
      </c>
      <c r="H547" s="141" t="s">
        <v>11189</v>
      </c>
      <c r="I547" s="141" t="s">
        <v>8059</v>
      </c>
      <c r="J547" s="141" t="s">
        <v>11190</v>
      </c>
      <c r="K547" s="141">
        <v>850</v>
      </c>
      <c r="L547" s="141">
        <v>191</v>
      </c>
      <c r="M547" s="141">
        <v>17</v>
      </c>
      <c r="N547" s="10" t="s">
        <v>642</v>
      </c>
      <c r="O547" s="10" t="s">
        <v>299</v>
      </c>
    </row>
    <row r="548" customHeight="1" spans="1:15">
      <c r="A548" s="141">
        <v>58078</v>
      </c>
      <c r="B548" s="141" t="s">
        <v>11191</v>
      </c>
      <c r="C548" s="141" t="s">
        <v>8974</v>
      </c>
      <c r="D548" s="141" t="s">
        <v>8975</v>
      </c>
      <c r="E548" s="141" t="s">
        <v>292</v>
      </c>
      <c r="F548" s="141" t="s">
        <v>866</v>
      </c>
      <c r="G548" s="141" t="s">
        <v>11192</v>
      </c>
      <c r="H548" s="141" t="s">
        <v>11193</v>
      </c>
      <c r="I548" s="141" t="s">
        <v>11194</v>
      </c>
      <c r="J548" s="141" t="s">
        <v>11195</v>
      </c>
      <c r="K548" s="141">
        <v>840</v>
      </c>
      <c r="L548" s="141">
        <v>76</v>
      </c>
      <c r="M548" s="141">
        <v>18</v>
      </c>
      <c r="N548" s="10" t="s">
        <v>642</v>
      </c>
      <c r="O548" s="10" t="s">
        <v>299</v>
      </c>
    </row>
    <row r="549" customHeight="1" spans="1:15">
      <c r="A549" s="141">
        <v>57619</v>
      </c>
      <c r="B549" s="141" t="s">
        <v>11196</v>
      </c>
      <c r="C549" s="141" t="s">
        <v>8974</v>
      </c>
      <c r="D549" s="141" t="s">
        <v>8975</v>
      </c>
      <c r="E549" s="141" t="s">
        <v>292</v>
      </c>
      <c r="F549" s="141" t="s">
        <v>866</v>
      </c>
      <c r="G549" s="141" t="s">
        <v>11197</v>
      </c>
      <c r="H549" s="141" t="s">
        <v>11198</v>
      </c>
      <c r="I549" s="141" t="s">
        <v>5959</v>
      </c>
      <c r="J549" s="141" t="s">
        <v>11199</v>
      </c>
      <c r="K549" s="141">
        <v>840</v>
      </c>
      <c r="L549" s="141">
        <v>105</v>
      </c>
      <c r="M549" s="141">
        <v>19</v>
      </c>
      <c r="N549" s="10" t="s">
        <v>333</v>
      </c>
      <c r="O549" s="10"/>
    </row>
    <row r="550" customHeight="1" spans="1:15">
      <c r="A550" s="141">
        <v>56590</v>
      </c>
      <c r="B550" s="141" t="s">
        <v>11200</v>
      </c>
      <c r="C550" s="141" t="s">
        <v>8974</v>
      </c>
      <c r="D550" s="141" t="s">
        <v>8975</v>
      </c>
      <c r="E550" s="141" t="s">
        <v>292</v>
      </c>
      <c r="F550" s="141" t="s">
        <v>866</v>
      </c>
      <c r="G550" s="141" t="s">
        <v>11201</v>
      </c>
      <c r="H550" s="141" t="s">
        <v>8992</v>
      </c>
      <c r="I550" s="141" t="s">
        <v>9730</v>
      </c>
      <c r="J550" s="141" t="s">
        <v>11202</v>
      </c>
      <c r="K550" s="141">
        <v>840</v>
      </c>
      <c r="L550" s="141">
        <v>122</v>
      </c>
      <c r="M550" s="141">
        <v>20</v>
      </c>
      <c r="N550" s="10" t="s">
        <v>333</v>
      </c>
      <c r="O550" s="10"/>
    </row>
    <row r="551" customHeight="1" spans="1:15">
      <c r="A551" s="141">
        <v>57860</v>
      </c>
      <c r="B551" s="141" t="s">
        <v>11203</v>
      </c>
      <c r="C551" s="141" t="s">
        <v>8974</v>
      </c>
      <c r="D551" s="141" t="s">
        <v>8975</v>
      </c>
      <c r="E551" s="141" t="s">
        <v>292</v>
      </c>
      <c r="F551" s="141" t="s">
        <v>866</v>
      </c>
      <c r="G551" s="141" t="s">
        <v>11204</v>
      </c>
      <c r="H551" s="141" t="s">
        <v>3404</v>
      </c>
      <c r="I551" s="141" t="s">
        <v>11205</v>
      </c>
      <c r="J551" s="141" t="s">
        <v>11206</v>
      </c>
      <c r="K551" s="141">
        <v>840</v>
      </c>
      <c r="L551" s="141">
        <v>131</v>
      </c>
      <c r="M551" s="141">
        <v>21</v>
      </c>
      <c r="N551" s="10" t="s">
        <v>333</v>
      </c>
      <c r="O551" s="10"/>
    </row>
    <row r="552" customHeight="1" spans="1:15">
      <c r="A552" s="141">
        <v>57845</v>
      </c>
      <c r="B552" s="141" t="s">
        <v>11207</v>
      </c>
      <c r="C552" s="141" t="s">
        <v>8974</v>
      </c>
      <c r="D552" s="141" t="s">
        <v>8975</v>
      </c>
      <c r="E552" s="141" t="s">
        <v>292</v>
      </c>
      <c r="F552" s="141" t="s">
        <v>866</v>
      </c>
      <c r="G552" s="141" t="s">
        <v>11208</v>
      </c>
      <c r="H552" s="141" t="s">
        <v>11209</v>
      </c>
      <c r="I552" s="141" t="s">
        <v>11210</v>
      </c>
      <c r="J552" s="141" t="s">
        <v>11211</v>
      </c>
      <c r="K552" s="141">
        <v>840</v>
      </c>
      <c r="L552" s="141">
        <v>146</v>
      </c>
      <c r="M552" s="141">
        <v>22</v>
      </c>
      <c r="N552" s="10" t="s">
        <v>333</v>
      </c>
      <c r="O552" s="10"/>
    </row>
    <row r="553" customHeight="1" spans="1:15">
      <c r="A553" s="141">
        <v>54830</v>
      </c>
      <c r="B553" s="141" t="s">
        <v>11212</v>
      </c>
      <c r="C553" s="141" t="s">
        <v>8974</v>
      </c>
      <c r="D553" s="141" t="s">
        <v>8975</v>
      </c>
      <c r="E553" s="141" t="s">
        <v>292</v>
      </c>
      <c r="F553" s="141" t="s">
        <v>866</v>
      </c>
      <c r="G553" s="141" t="s">
        <v>11213</v>
      </c>
      <c r="H553" s="141" t="s">
        <v>11214</v>
      </c>
      <c r="I553" s="141" t="s">
        <v>11215</v>
      </c>
      <c r="J553" s="141" t="s">
        <v>11216</v>
      </c>
      <c r="K553" s="141">
        <v>840</v>
      </c>
      <c r="L553" s="141">
        <v>214</v>
      </c>
      <c r="M553" s="141">
        <v>23</v>
      </c>
      <c r="N553" s="10" t="s">
        <v>333</v>
      </c>
      <c r="O553" s="10"/>
    </row>
    <row r="554" customHeight="1" spans="1:15">
      <c r="A554" s="141">
        <v>57856</v>
      </c>
      <c r="B554" s="141" t="s">
        <v>11217</v>
      </c>
      <c r="C554" s="141" t="s">
        <v>8974</v>
      </c>
      <c r="D554" s="141" t="s">
        <v>8975</v>
      </c>
      <c r="E554" s="141" t="s">
        <v>292</v>
      </c>
      <c r="F554" s="141" t="s">
        <v>866</v>
      </c>
      <c r="G554" s="141" t="s">
        <v>11218</v>
      </c>
      <c r="H554" s="141" t="s">
        <v>3404</v>
      </c>
      <c r="I554" s="141" t="s">
        <v>11219</v>
      </c>
      <c r="J554" s="141" t="s">
        <v>11220</v>
      </c>
      <c r="K554" s="141">
        <v>830</v>
      </c>
      <c r="L554" s="141">
        <v>139</v>
      </c>
      <c r="M554" s="141">
        <v>24</v>
      </c>
      <c r="N554" s="10" t="s">
        <v>333</v>
      </c>
      <c r="O554" s="10"/>
    </row>
    <row r="555" customHeight="1" spans="1:15">
      <c r="A555" s="141">
        <v>62326</v>
      </c>
      <c r="B555" s="141" t="s">
        <v>11221</v>
      </c>
      <c r="C555" s="141" t="s">
        <v>8974</v>
      </c>
      <c r="D555" s="141" t="s">
        <v>8975</v>
      </c>
      <c r="E555" s="141" t="s">
        <v>292</v>
      </c>
      <c r="F555" s="141" t="s">
        <v>866</v>
      </c>
      <c r="G555" s="141" t="s">
        <v>11222</v>
      </c>
      <c r="H555" s="141" t="s">
        <v>11223</v>
      </c>
      <c r="I555" s="141" t="s">
        <v>9410</v>
      </c>
      <c r="J555" s="141" t="s">
        <v>11224</v>
      </c>
      <c r="K555" s="141">
        <v>830</v>
      </c>
      <c r="L555" s="141">
        <v>164</v>
      </c>
      <c r="M555" s="141">
        <v>25</v>
      </c>
      <c r="N555" s="10" t="s">
        <v>333</v>
      </c>
      <c r="O555" s="10"/>
    </row>
    <row r="556" customHeight="1" spans="1:15">
      <c r="A556" s="141">
        <v>62478</v>
      </c>
      <c r="B556" s="141" t="s">
        <v>11225</v>
      </c>
      <c r="C556" s="141" t="s">
        <v>8974</v>
      </c>
      <c r="D556" s="141" t="s">
        <v>8975</v>
      </c>
      <c r="E556" s="141" t="s">
        <v>292</v>
      </c>
      <c r="F556" s="141" t="s">
        <v>866</v>
      </c>
      <c r="G556" s="141" t="s">
        <v>11226</v>
      </c>
      <c r="H556" s="141" t="s">
        <v>11227</v>
      </c>
      <c r="I556" s="141" t="s">
        <v>9754</v>
      </c>
      <c r="J556" s="141" t="s">
        <v>11228</v>
      </c>
      <c r="K556" s="141">
        <v>830</v>
      </c>
      <c r="L556" s="141">
        <v>193</v>
      </c>
      <c r="M556" s="141">
        <v>26</v>
      </c>
      <c r="N556" s="10" t="s">
        <v>333</v>
      </c>
      <c r="O556" s="10"/>
    </row>
    <row r="557" customHeight="1" spans="1:15">
      <c r="A557" s="141">
        <v>57815</v>
      </c>
      <c r="B557" s="141" t="s">
        <v>11229</v>
      </c>
      <c r="C557" s="141" t="s">
        <v>8974</v>
      </c>
      <c r="D557" s="141" t="s">
        <v>8975</v>
      </c>
      <c r="E557" s="141" t="s">
        <v>292</v>
      </c>
      <c r="F557" s="141" t="s">
        <v>866</v>
      </c>
      <c r="G557" s="141" t="s">
        <v>11230</v>
      </c>
      <c r="H557" s="141" t="s">
        <v>11231</v>
      </c>
      <c r="I557" s="141" t="s">
        <v>11232</v>
      </c>
      <c r="J557" s="141" t="s">
        <v>11233</v>
      </c>
      <c r="K557" s="141">
        <v>830</v>
      </c>
      <c r="L557" s="141">
        <v>256</v>
      </c>
      <c r="M557" s="141">
        <v>27</v>
      </c>
      <c r="N557" s="10" t="s">
        <v>333</v>
      </c>
      <c r="O557" s="10"/>
    </row>
    <row r="558" customHeight="1" spans="1:15">
      <c r="A558" s="141">
        <v>57893</v>
      </c>
      <c r="B558" s="141" t="s">
        <v>11234</v>
      </c>
      <c r="C558" s="141" t="s">
        <v>8974</v>
      </c>
      <c r="D558" s="141" t="s">
        <v>8975</v>
      </c>
      <c r="E558" s="141" t="s">
        <v>292</v>
      </c>
      <c r="F558" s="141" t="s">
        <v>866</v>
      </c>
      <c r="G558" s="141" t="s">
        <v>11235</v>
      </c>
      <c r="H558" s="141" t="s">
        <v>11236</v>
      </c>
      <c r="I558" s="141" t="s">
        <v>10712</v>
      </c>
      <c r="J558" s="141" t="s">
        <v>11237</v>
      </c>
      <c r="K558" s="141">
        <v>820</v>
      </c>
      <c r="L558" s="141">
        <v>120</v>
      </c>
      <c r="M558" s="141">
        <v>28</v>
      </c>
      <c r="N558" s="10" t="s">
        <v>333</v>
      </c>
      <c r="O558" s="10"/>
    </row>
    <row r="559" customHeight="1" spans="1:15">
      <c r="A559" s="141">
        <v>54612</v>
      </c>
      <c r="B559" s="141" t="s">
        <v>11238</v>
      </c>
      <c r="C559" s="141" t="s">
        <v>8974</v>
      </c>
      <c r="D559" s="141" t="s">
        <v>8975</v>
      </c>
      <c r="E559" s="141" t="s">
        <v>292</v>
      </c>
      <c r="F559" s="141" t="s">
        <v>866</v>
      </c>
      <c r="G559" s="141" t="s">
        <v>11239</v>
      </c>
      <c r="H559" s="141" t="s">
        <v>4580</v>
      </c>
      <c r="I559" s="141" t="s">
        <v>11127</v>
      </c>
      <c r="J559" s="141" t="s">
        <v>11240</v>
      </c>
      <c r="K559" s="141">
        <v>810</v>
      </c>
      <c r="L559" s="141">
        <v>270</v>
      </c>
      <c r="M559" s="141">
        <v>29</v>
      </c>
      <c r="N559" s="10" t="s">
        <v>333</v>
      </c>
      <c r="O559" s="10"/>
    </row>
    <row r="560" customHeight="1" spans="1:15">
      <c r="A560" s="141">
        <v>49248</v>
      </c>
      <c r="B560" s="141" t="s">
        <v>11241</v>
      </c>
      <c r="C560" s="141" t="s">
        <v>8974</v>
      </c>
      <c r="D560" s="141" t="s">
        <v>8975</v>
      </c>
      <c r="E560" s="141" t="s">
        <v>292</v>
      </c>
      <c r="F560" s="141" t="s">
        <v>866</v>
      </c>
      <c r="G560" s="141" t="s">
        <v>11242</v>
      </c>
      <c r="H560" s="141" t="s">
        <v>11243</v>
      </c>
      <c r="I560" s="141" t="s">
        <v>2437</v>
      </c>
      <c r="J560" s="141" t="s">
        <v>11244</v>
      </c>
      <c r="K560" s="141">
        <v>800</v>
      </c>
      <c r="L560" s="141">
        <v>72</v>
      </c>
      <c r="M560" s="141">
        <v>30</v>
      </c>
      <c r="N560" s="10" t="s">
        <v>333</v>
      </c>
      <c r="O560" s="10"/>
    </row>
    <row r="561" customHeight="1" spans="1:15">
      <c r="A561" s="141">
        <v>60528</v>
      </c>
      <c r="B561" s="141" t="s">
        <v>11245</v>
      </c>
      <c r="C561" s="141" t="s">
        <v>8974</v>
      </c>
      <c r="D561" s="141" t="s">
        <v>8975</v>
      </c>
      <c r="E561" s="141" t="s">
        <v>292</v>
      </c>
      <c r="F561" s="141" t="s">
        <v>866</v>
      </c>
      <c r="G561" s="141" t="s">
        <v>11246</v>
      </c>
      <c r="H561" s="141" t="s">
        <v>9342</v>
      </c>
      <c r="I561" s="141" t="s">
        <v>9343</v>
      </c>
      <c r="J561" s="141" t="s">
        <v>11247</v>
      </c>
      <c r="K561" s="141">
        <v>800</v>
      </c>
      <c r="L561" s="141">
        <v>73</v>
      </c>
      <c r="M561" s="141">
        <v>31</v>
      </c>
      <c r="N561" s="10" t="s">
        <v>333</v>
      </c>
      <c r="O561" s="10"/>
    </row>
    <row r="562" customHeight="1" spans="1:15">
      <c r="A562" s="141">
        <v>54521</v>
      </c>
      <c r="B562" s="141" t="s">
        <v>11248</v>
      </c>
      <c r="C562" s="141" t="s">
        <v>8974</v>
      </c>
      <c r="D562" s="141" t="s">
        <v>8975</v>
      </c>
      <c r="E562" s="141" t="s">
        <v>292</v>
      </c>
      <c r="F562" s="141" t="s">
        <v>866</v>
      </c>
      <c r="G562" s="141" t="s">
        <v>11249</v>
      </c>
      <c r="H562" s="141" t="s">
        <v>4580</v>
      </c>
      <c r="I562" s="141" t="s">
        <v>11127</v>
      </c>
      <c r="J562" s="141" t="s">
        <v>11250</v>
      </c>
      <c r="K562" s="141">
        <v>800</v>
      </c>
      <c r="L562" s="141">
        <v>76</v>
      </c>
      <c r="M562" s="141">
        <v>32</v>
      </c>
      <c r="N562" s="10" t="s">
        <v>333</v>
      </c>
      <c r="O562" s="10"/>
    </row>
    <row r="563" customHeight="1" spans="1:15">
      <c r="A563" s="141">
        <v>96983</v>
      </c>
      <c r="B563" s="141" t="s">
        <v>11251</v>
      </c>
      <c r="C563" s="141" t="s">
        <v>8974</v>
      </c>
      <c r="D563" s="141" t="s">
        <v>8975</v>
      </c>
      <c r="E563" s="141" t="s">
        <v>292</v>
      </c>
      <c r="F563" s="141" t="s">
        <v>866</v>
      </c>
      <c r="G563" s="141" t="s">
        <v>11252</v>
      </c>
      <c r="H563" s="141" t="s">
        <v>11253</v>
      </c>
      <c r="I563" s="141" t="s">
        <v>11254</v>
      </c>
      <c r="J563" s="141" t="s">
        <v>11255</v>
      </c>
      <c r="K563" s="141">
        <v>800</v>
      </c>
      <c r="L563" s="141">
        <v>78</v>
      </c>
      <c r="M563" s="141">
        <v>33</v>
      </c>
      <c r="N563" s="10" t="s">
        <v>333</v>
      </c>
      <c r="O563" s="10"/>
    </row>
    <row r="564" customHeight="1" spans="1:15">
      <c r="A564" s="141">
        <v>57292</v>
      </c>
      <c r="B564" s="141" t="s">
        <v>11256</v>
      </c>
      <c r="C564" s="141" t="s">
        <v>8974</v>
      </c>
      <c r="D564" s="141" t="s">
        <v>8975</v>
      </c>
      <c r="E564" s="141" t="s">
        <v>292</v>
      </c>
      <c r="F564" s="141" t="s">
        <v>866</v>
      </c>
      <c r="G564" s="141" t="s">
        <v>11257</v>
      </c>
      <c r="H564" s="141" t="s">
        <v>11258</v>
      </c>
      <c r="I564" s="141" t="s">
        <v>8998</v>
      </c>
      <c r="J564" s="141" t="s">
        <v>11259</v>
      </c>
      <c r="K564" s="141">
        <v>800</v>
      </c>
      <c r="L564" s="141">
        <v>83</v>
      </c>
      <c r="M564" s="141">
        <v>34</v>
      </c>
      <c r="N564" s="10" t="s">
        <v>333</v>
      </c>
      <c r="O564" s="10"/>
    </row>
    <row r="565" customHeight="1" spans="1:15">
      <c r="A565" s="141">
        <v>62486</v>
      </c>
      <c r="B565" s="141" t="s">
        <v>11260</v>
      </c>
      <c r="C565" s="141" t="s">
        <v>8974</v>
      </c>
      <c r="D565" s="141" t="s">
        <v>8975</v>
      </c>
      <c r="E565" s="141" t="s">
        <v>292</v>
      </c>
      <c r="F565" s="141" t="s">
        <v>866</v>
      </c>
      <c r="G565" s="141" t="s">
        <v>11261</v>
      </c>
      <c r="H565" s="141" t="s">
        <v>11262</v>
      </c>
      <c r="I565" s="141" t="s">
        <v>9754</v>
      </c>
      <c r="J565" s="141" t="s">
        <v>11263</v>
      </c>
      <c r="K565" s="141">
        <v>800</v>
      </c>
      <c r="L565" s="141">
        <v>89</v>
      </c>
      <c r="M565" s="141">
        <v>35</v>
      </c>
      <c r="N565" s="10" t="s">
        <v>333</v>
      </c>
      <c r="O565" s="10"/>
    </row>
    <row r="566" customHeight="1" spans="1:15">
      <c r="A566" s="141">
        <v>62468</v>
      </c>
      <c r="B566" s="141" t="s">
        <v>11264</v>
      </c>
      <c r="C566" s="141" t="s">
        <v>8974</v>
      </c>
      <c r="D566" s="141" t="s">
        <v>8975</v>
      </c>
      <c r="E566" s="141" t="s">
        <v>292</v>
      </c>
      <c r="F566" s="141" t="s">
        <v>866</v>
      </c>
      <c r="G566" s="141" t="s">
        <v>11265</v>
      </c>
      <c r="H566" s="141" t="s">
        <v>11266</v>
      </c>
      <c r="I566" s="141" t="s">
        <v>9754</v>
      </c>
      <c r="J566" s="141" t="s">
        <v>11267</v>
      </c>
      <c r="K566" s="141">
        <v>800</v>
      </c>
      <c r="L566" s="141">
        <v>99</v>
      </c>
      <c r="M566" s="141">
        <v>36</v>
      </c>
      <c r="N566" s="10" t="s">
        <v>333</v>
      </c>
      <c r="O566" s="10"/>
    </row>
    <row r="567" customHeight="1" spans="1:15">
      <c r="A567" s="141">
        <v>57515</v>
      </c>
      <c r="B567" s="141" t="s">
        <v>11268</v>
      </c>
      <c r="C567" s="141" t="s">
        <v>8974</v>
      </c>
      <c r="D567" s="141" t="s">
        <v>8975</v>
      </c>
      <c r="E567" s="141" t="s">
        <v>292</v>
      </c>
      <c r="F567" s="141" t="s">
        <v>866</v>
      </c>
      <c r="G567" s="141" t="s">
        <v>11269</v>
      </c>
      <c r="H567" s="141" t="s">
        <v>11269</v>
      </c>
      <c r="I567" s="141" t="s">
        <v>11270</v>
      </c>
      <c r="J567" s="141" t="s">
        <v>11271</v>
      </c>
      <c r="K567" s="141">
        <v>800</v>
      </c>
      <c r="L567" s="141">
        <v>106</v>
      </c>
      <c r="M567" s="141">
        <v>37</v>
      </c>
      <c r="N567" s="10" t="s">
        <v>333</v>
      </c>
      <c r="O567" s="10"/>
    </row>
    <row r="568" customHeight="1" spans="1:15">
      <c r="A568" s="141">
        <v>61568</v>
      </c>
      <c r="B568" s="141" t="s">
        <v>11272</v>
      </c>
      <c r="C568" s="141" t="s">
        <v>8974</v>
      </c>
      <c r="D568" s="141" t="s">
        <v>8975</v>
      </c>
      <c r="E568" s="141" t="s">
        <v>292</v>
      </c>
      <c r="F568" s="141" t="s">
        <v>866</v>
      </c>
      <c r="G568" s="141" t="s">
        <v>11273</v>
      </c>
      <c r="H568" s="141" t="s">
        <v>11273</v>
      </c>
      <c r="I568" s="141" t="s">
        <v>11274</v>
      </c>
      <c r="J568" s="141" t="s">
        <v>11275</v>
      </c>
      <c r="K568" s="141">
        <v>800</v>
      </c>
      <c r="L568" s="141">
        <v>123</v>
      </c>
      <c r="M568" s="141">
        <v>38</v>
      </c>
      <c r="N568" s="10" t="s">
        <v>333</v>
      </c>
      <c r="O568" s="10"/>
    </row>
    <row r="569" customHeight="1" spans="1:15">
      <c r="A569" s="141">
        <v>60523</v>
      </c>
      <c r="B569" s="141" t="s">
        <v>11276</v>
      </c>
      <c r="C569" s="141" t="s">
        <v>8974</v>
      </c>
      <c r="D569" s="141" t="s">
        <v>8975</v>
      </c>
      <c r="E569" s="141" t="s">
        <v>292</v>
      </c>
      <c r="F569" s="141" t="s">
        <v>866</v>
      </c>
      <c r="G569" s="141" t="s">
        <v>11277</v>
      </c>
      <c r="H569" s="141" t="s">
        <v>11278</v>
      </c>
      <c r="I569" s="141" t="s">
        <v>11279</v>
      </c>
      <c r="J569" s="141" t="s">
        <v>11280</v>
      </c>
      <c r="K569" s="141">
        <v>800</v>
      </c>
      <c r="L569" s="141">
        <v>132</v>
      </c>
      <c r="M569" s="141">
        <v>39</v>
      </c>
      <c r="N569" s="10" t="s">
        <v>333</v>
      </c>
      <c r="O569" s="10"/>
    </row>
    <row r="570" customHeight="1" spans="1:15">
      <c r="A570" s="141">
        <v>62460</v>
      </c>
      <c r="B570" s="141" t="s">
        <v>11281</v>
      </c>
      <c r="C570" s="141" t="s">
        <v>8974</v>
      </c>
      <c r="D570" s="141" t="s">
        <v>8975</v>
      </c>
      <c r="E570" s="141" t="s">
        <v>292</v>
      </c>
      <c r="F570" s="141" t="s">
        <v>866</v>
      </c>
      <c r="G570" s="141" t="s">
        <v>11282</v>
      </c>
      <c r="H570" s="141" t="s">
        <v>11283</v>
      </c>
      <c r="I570" s="141" t="s">
        <v>9023</v>
      </c>
      <c r="J570" s="141" t="s">
        <v>11284</v>
      </c>
      <c r="K570" s="141">
        <v>800</v>
      </c>
      <c r="L570" s="141">
        <v>136</v>
      </c>
      <c r="M570" s="141">
        <v>40</v>
      </c>
      <c r="N570" s="10" t="s">
        <v>333</v>
      </c>
      <c r="O570" s="10"/>
    </row>
    <row r="571" customHeight="1" spans="1:15">
      <c r="A571" s="141">
        <v>53278</v>
      </c>
      <c r="B571" s="141" t="s">
        <v>11285</v>
      </c>
      <c r="C571" s="141" t="s">
        <v>8974</v>
      </c>
      <c r="D571" s="141" t="s">
        <v>8975</v>
      </c>
      <c r="E571" s="141" t="s">
        <v>292</v>
      </c>
      <c r="F571" s="141" t="s">
        <v>866</v>
      </c>
      <c r="G571" s="141" t="s">
        <v>11286</v>
      </c>
      <c r="H571" s="141" t="s">
        <v>11287</v>
      </c>
      <c r="I571" s="141" t="s">
        <v>11288</v>
      </c>
      <c r="J571" s="141" t="s">
        <v>11289</v>
      </c>
      <c r="K571" s="141">
        <v>800</v>
      </c>
      <c r="L571" s="141">
        <v>140</v>
      </c>
      <c r="M571" s="141">
        <v>41</v>
      </c>
      <c r="N571" s="10" t="s">
        <v>333</v>
      </c>
      <c r="O571" s="10"/>
    </row>
    <row r="572" customHeight="1" spans="1:15">
      <c r="A572" s="141">
        <v>57951</v>
      </c>
      <c r="B572" s="141" t="s">
        <v>11290</v>
      </c>
      <c r="C572" s="141" t="s">
        <v>8974</v>
      </c>
      <c r="D572" s="141" t="s">
        <v>8975</v>
      </c>
      <c r="E572" s="141" t="s">
        <v>292</v>
      </c>
      <c r="F572" s="141" t="s">
        <v>866</v>
      </c>
      <c r="G572" s="141" t="s">
        <v>11291</v>
      </c>
      <c r="H572" s="141" t="s">
        <v>11292</v>
      </c>
      <c r="I572" s="141" t="s">
        <v>11293</v>
      </c>
      <c r="J572" s="141" t="s">
        <v>11294</v>
      </c>
      <c r="K572" s="141">
        <v>800</v>
      </c>
      <c r="L572" s="141">
        <v>256</v>
      </c>
      <c r="M572" s="141">
        <v>42</v>
      </c>
      <c r="N572" s="10" t="s">
        <v>333</v>
      </c>
      <c r="O572" s="10"/>
    </row>
    <row r="573" customHeight="1" spans="1:15">
      <c r="A573" s="141">
        <v>58316</v>
      </c>
      <c r="B573" s="141" t="s">
        <v>11295</v>
      </c>
      <c r="C573" s="141" t="s">
        <v>8974</v>
      </c>
      <c r="D573" s="141" t="s">
        <v>8975</v>
      </c>
      <c r="E573" s="141" t="s">
        <v>292</v>
      </c>
      <c r="F573" s="141" t="s">
        <v>866</v>
      </c>
      <c r="G573" s="141" t="s">
        <v>11296</v>
      </c>
      <c r="H573" s="141" t="s">
        <v>11297</v>
      </c>
      <c r="I573" s="141" t="s">
        <v>11298</v>
      </c>
      <c r="J573" s="141" t="s">
        <v>11299</v>
      </c>
      <c r="K573" s="141">
        <v>790</v>
      </c>
      <c r="L573" s="141">
        <v>109</v>
      </c>
      <c r="M573" s="141">
        <v>43</v>
      </c>
      <c r="N573" s="10" t="s">
        <v>333</v>
      </c>
      <c r="O573" s="10"/>
    </row>
    <row r="574" customHeight="1" spans="1:15">
      <c r="A574" s="141">
        <v>62187</v>
      </c>
      <c r="B574" s="141" t="s">
        <v>11300</v>
      </c>
      <c r="C574" s="141" t="s">
        <v>8974</v>
      </c>
      <c r="D574" s="141" t="s">
        <v>8975</v>
      </c>
      <c r="E574" s="141" t="s">
        <v>292</v>
      </c>
      <c r="F574" s="141" t="s">
        <v>866</v>
      </c>
      <c r="G574" s="141" t="s">
        <v>11301</v>
      </c>
      <c r="H574" s="141" t="s">
        <v>11301</v>
      </c>
      <c r="I574" s="141" t="s">
        <v>11302</v>
      </c>
      <c r="J574" s="141" t="s">
        <v>11303</v>
      </c>
      <c r="K574" s="141">
        <v>790</v>
      </c>
      <c r="L574" s="141">
        <v>133</v>
      </c>
      <c r="M574" s="141">
        <v>44</v>
      </c>
      <c r="N574" s="10" t="s">
        <v>333</v>
      </c>
      <c r="O574" s="10"/>
    </row>
    <row r="575" customHeight="1" spans="1:15">
      <c r="A575" s="141">
        <v>57612</v>
      </c>
      <c r="B575" s="141" t="s">
        <v>11304</v>
      </c>
      <c r="C575" s="141" t="s">
        <v>8974</v>
      </c>
      <c r="D575" s="141" t="s">
        <v>8975</v>
      </c>
      <c r="E575" s="141" t="s">
        <v>292</v>
      </c>
      <c r="F575" s="141" t="s">
        <v>866</v>
      </c>
      <c r="G575" s="141" t="s">
        <v>11305</v>
      </c>
      <c r="H575" s="141" t="s">
        <v>9236</v>
      </c>
      <c r="I575" s="141" t="s">
        <v>11306</v>
      </c>
      <c r="J575" s="141" t="s">
        <v>11307</v>
      </c>
      <c r="K575" s="141">
        <v>790</v>
      </c>
      <c r="L575" s="141">
        <v>139</v>
      </c>
      <c r="M575" s="141">
        <v>45</v>
      </c>
      <c r="N575" s="10" t="s">
        <v>333</v>
      </c>
      <c r="O575" s="10"/>
    </row>
    <row r="576" customHeight="1" spans="1:15">
      <c r="A576" s="141">
        <v>56572</v>
      </c>
      <c r="B576" s="141" t="s">
        <v>11308</v>
      </c>
      <c r="C576" s="141" t="s">
        <v>8974</v>
      </c>
      <c r="D576" s="141" t="s">
        <v>8975</v>
      </c>
      <c r="E576" s="141" t="s">
        <v>292</v>
      </c>
      <c r="F576" s="141" t="s">
        <v>866</v>
      </c>
      <c r="G576" s="141" t="s">
        <v>11309</v>
      </c>
      <c r="H576" s="141" t="s">
        <v>8992</v>
      </c>
      <c r="I576" s="141" t="s">
        <v>9730</v>
      </c>
      <c r="J576" s="141" t="s">
        <v>11310</v>
      </c>
      <c r="K576" s="141">
        <v>790</v>
      </c>
      <c r="L576" s="141">
        <v>141</v>
      </c>
      <c r="M576" s="141">
        <v>46</v>
      </c>
      <c r="N576" s="10" t="s">
        <v>333</v>
      </c>
      <c r="O576" s="10"/>
    </row>
    <row r="577" customHeight="1" spans="1:15">
      <c r="A577" s="141">
        <v>49835</v>
      </c>
      <c r="B577" s="141" t="s">
        <v>11311</v>
      </c>
      <c r="C577" s="141" t="s">
        <v>8974</v>
      </c>
      <c r="D577" s="141" t="s">
        <v>8975</v>
      </c>
      <c r="E577" s="141" t="s">
        <v>292</v>
      </c>
      <c r="F577" s="141" t="s">
        <v>866</v>
      </c>
      <c r="G577" s="141" t="s">
        <v>11312</v>
      </c>
      <c r="H577" s="141" t="s">
        <v>11313</v>
      </c>
      <c r="I577" s="141" t="s">
        <v>9701</v>
      </c>
      <c r="J577" s="141" t="s">
        <v>11314</v>
      </c>
      <c r="K577" s="141">
        <v>790</v>
      </c>
      <c r="L577" s="141">
        <v>145</v>
      </c>
      <c r="M577" s="141">
        <v>47</v>
      </c>
      <c r="N577" s="10" t="s">
        <v>333</v>
      </c>
      <c r="O577" s="10"/>
    </row>
    <row r="578" customHeight="1" spans="1:15">
      <c r="A578" s="141">
        <v>57850</v>
      </c>
      <c r="B578" s="141" t="s">
        <v>11315</v>
      </c>
      <c r="C578" s="141" t="s">
        <v>8974</v>
      </c>
      <c r="D578" s="141" t="s">
        <v>8975</v>
      </c>
      <c r="E578" s="141" t="s">
        <v>292</v>
      </c>
      <c r="F578" s="141" t="s">
        <v>866</v>
      </c>
      <c r="G578" s="141" t="s">
        <v>11316</v>
      </c>
      <c r="H578" s="141" t="s">
        <v>3404</v>
      </c>
      <c r="I578" s="141" t="s">
        <v>11317</v>
      </c>
      <c r="J578" s="141" t="s">
        <v>11318</v>
      </c>
      <c r="K578" s="141">
        <v>780</v>
      </c>
      <c r="L578" s="141">
        <v>124</v>
      </c>
      <c r="M578" s="141">
        <v>48</v>
      </c>
      <c r="N578" s="10" t="s">
        <v>333</v>
      </c>
      <c r="O578" s="10"/>
    </row>
    <row r="579" customHeight="1" spans="1:15">
      <c r="A579" s="141">
        <v>57529</v>
      </c>
      <c r="B579" s="141" t="s">
        <v>11319</v>
      </c>
      <c r="C579" s="141" t="s">
        <v>8974</v>
      </c>
      <c r="D579" s="141" t="s">
        <v>8975</v>
      </c>
      <c r="E579" s="141" t="s">
        <v>292</v>
      </c>
      <c r="F579" s="141" t="s">
        <v>866</v>
      </c>
      <c r="G579" s="141" t="s">
        <v>11320</v>
      </c>
      <c r="H579" s="141" t="s">
        <v>11269</v>
      </c>
      <c r="I579" s="141" t="s">
        <v>11321</v>
      </c>
      <c r="J579" s="141" t="s">
        <v>11322</v>
      </c>
      <c r="K579" s="141">
        <v>780</v>
      </c>
      <c r="L579" s="141">
        <v>170</v>
      </c>
      <c r="M579" s="141">
        <v>49</v>
      </c>
      <c r="N579" s="10" t="s">
        <v>333</v>
      </c>
      <c r="O579" s="10"/>
    </row>
    <row r="580" customHeight="1" spans="1:15">
      <c r="A580" s="141">
        <v>56913</v>
      </c>
      <c r="B580" s="141" t="s">
        <v>11323</v>
      </c>
      <c r="C580" s="141" t="s">
        <v>8974</v>
      </c>
      <c r="D580" s="141" t="s">
        <v>8975</v>
      </c>
      <c r="E580" s="141" t="s">
        <v>292</v>
      </c>
      <c r="F580" s="141" t="s">
        <v>866</v>
      </c>
      <c r="G580" s="141" t="s">
        <v>11324</v>
      </c>
      <c r="H580" s="141" t="s">
        <v>11160</v>
      </c>
      <c r="I580" s="141" t="s">
        <v>11325</v>
      </c>
      <c r="J580" s="141" t="s">
        <v>11326</v>
      </c>
      <c r="K580" s="141">
        <v>780</v>
      </c>
      <c r="L580" s="141">
        <v>278</v>
      </c>
      <c r="M580" s="141">
        <v>50</v>
      </c>
      <c r="N580" s="10" t="s">
        <v>333</v>
      </c>
      <c r="O580" s="10"/>
    </row>
    <row r="581" customHeight="1" spans="1:15">
      <c r="A581" s="141">
        <v>57690</v>
      </c>
      <c r="B581" s="141" t="s">
        <v>11327</v>
      </c>
      <c r="C581" s="141" t="s">
        <v>8974</v>
      </c>
      <c r="D581" s="141" t="s">
        <v>8975</v>
      </c>
      <c r="E581" s="141" t="s">
        <v>292</v>
      </c>
      <c r="F581" s="141" t="s">
        <v>866</v>
      </c>
      <c r="G581" s="141" t="s">
        <v>11328</v>
      </c>
      <c r="H581" s="141" t="s">
        <v>3340</v>
      </c>
      <c r="I581" s="141" t="s">
        <v>11329</v>
      </c>
      <c r="J581" s="141" t="s">
        <v>11330</v>
      </c>
      <c r="K581" s="141">
        <v>780</v>
      </c>
      <c r="L581" s="141">
        <v>279</v>
      </c>
      <c r="M581" s="141">
        <v>51</v>
      </c>
      <c r="N581" s="10" t="s">
        <v>333</v>
      </c>
      <c r="O581" s="10"/>
    </row>
    <row r="582" customHeight="1" spans="1:15">
      <c r="A582" s="141">
        <v>60739</v>
      </c>
      <c r="B582" s="141" t="s">
        <v>11331</v>
      </c>
      <c r="C582" s="141" t="s">
        <v>8974</v>
      </c>
      <c r="D582" s="141" t="s">
        <v>8975</v>
      </c>
      <c r="E582" s="141" t="s">
        <v>292</v>
      </c>
      <c r="F582" s="141" t="s">
        <v>866</v>
      </c>
      <c r="G582" s="141" t="s">
        <v>11332</v>
      </c>
      <c r="H582" s="141" t="s">
        <v>11333</v>
      </c>
      <c r="I582" s="141" t="s">
        <v>11334</v>
      </c>
      <c r="J582" s="141" t="s">
        <v>11335</v>
      </c>
      <c r="K582" s="141">
        <v>770</v>
      </c>
      <c r="L582" s="141">
        <v>174</v>
      </c>
      <c r="M582" s="141">
        <v>52</v>
      </c>
      <c r="N582" s="10" t="s">
        <v>333</v>
      </c>
      <c r="O582" s="10"/>
    </row>
    <row r="583" customHeight="1" spans="1:15">
      <c r="A583" s="141">
        <v>54350</v>
      </c>
      <c r="B583" s="141" t="s">
        <v>11336</v>
      </c>
      <c r="C583" s="141" t="s">
        <v>8974</v>
      </c>
      <c r="D583" s="141" t="s">
        <v>8975</v>
      </c>
      <c r="E583" s="141" t="s">
        <v>292</v>
      </c>
      <c r="F583" s="141" t="s">
        <v>866</v>
      </c>
      <c r="G583" s="141" t="s">
        <v>11337</v>
      </c>
      <c r="H583" s="141" t="s">
        <v>4580</v>
      </c>
      <c r="I583" s="141" t="s">
        <v>11338</v>
      </c>
      <c r="J583" s="141" t="s">
        <v>11339</v>
      </c>
      <c r="K583" s="141">
        <v>770</v>
      </c>
      <c r="L583" s="141">
        <v>292</v>
      </c>
      <c r="M583" s="141">
        <v>53</v>
      </c>
      <c r="N583" s="10" t="s">
        <v>333</v>
      </c>
      <c r="O583" s="10"/>
    </row>
    <row r="584" customHeight="1" spans="1:15">
      <c r="A584" s="141">
        <v>62450</v>
      </c>
      <c r="B584" s="141" t="s">
        <v>11340</v>
      </c>
      <c r="C584" s="141" t="s">
        <v>8974</v>
      </c>
      <c r="D584" s="141" t="s">
        <v>8975</v>
      </c>
      <c r="E584" s="141" t="s">
        <v>292</v>
      </c>
      <c r="F584" s="141" t="s">
        <v>866</v>
      </c>
      <c r="G584" s="141" t="s">
        <v>11341</v>
      </c>
      <c r="H584" s="141" t="s">
        <v>11342</v>
      </c>
      <c r="I584" s="141" t="s">
        <v>9754</v>
      </c>
      <c r="J584" s="141" t="s">
        <v>11343</v>
      </c>
      <c r="K584" s="141">
        <v>750</v>
      </c>
      <c r="L584" s="141">
        <v>100</v>
      </c>
      <c r="M584" s="141">
        <v>54</v>
      </c>
      <c r="N584" s="10" t="s">
        <v>333</v>
      </c>
      <c r="O584" s="10"/>
    </row>
    <row r="585" customHeight="1" spans="1:15">
      <c r="A585" s="141">
        <v>51672</v>
      </c>
      <c r="B585" s="141" t="s">
        <v>11344</v>
      </c>
      <c r="C585" s="141" t="s">
        <v>8974</v>
      </c>
      <c r="D585" s="141" t="s">
        <v>8975</v>
      </c>
      <c r="E585" s="141" t="s">
        <v>292</v>
      </c>
      <c r="F585" s="141" t="s">
        <v>866</v>
      </c>
      <c r="G585" s="141" t="s">
        <v>11345</v>
      </c>
      <c r="H585" s="141" t="s">
        <v>11346</v>
      </c>
      <c r="I585" s="141" t="s">
        <v>9696</v>
      </c>
      <c r="J585" s="141" t="s">
        <v>11347</v>
      </c>
      <c r="K585" s="141">
        <v>750</v>
      </c>
      <c r="L585" s="141">
        <v>108</v>
      </c>
      <c r="M585" s="141">
        <v>55</v>
      </c>
      <c r="N585" s="10" t="s">
        <v>333</v>
      </c>
      <c r="O585" s="10"/>
    </row>
    <row r="586" customHeight="1" spans="1:15">
      <c r="A586" s="141">
        <v>57963</v>
      </c>
      <c r="B586" s="141" t="s">
        <v>11348</v>
      </c>
      <c r="C586" s="141" t="s">
        <v>8974</v>
      </c>
      <c r="D586" s="141" t="s">
        <v>8975</v>
      </c>
      <c r="E586" s="141" t="s">
        <v>292</v>
      </c>
      <c r="F586" s="141" t="s">
        <v>866</v>
      </c>
      <c r="G586" s="141" t="s">
        <v>11349</v>
      </c>
      <c r="H586" s="141" t="s">
        <v>11292</v>
      </c>
      <c r="I586" s="141" t="s">
        <v>11350</v>
      </c>
      <c r="J586" s="141" t="s">
        <v>11351</v>
      </c>
      <c r="K586" s="141">
        <v>750</v>
      </c>
      <c r="L586" s="141">
        <v>198</v>
      </c>
      <c r="M586" s="141">
        <v>56</v>
      </c>
      <c r="N586" s="10" t="s">
        <v>333</v>
      </c>
      <c r="O586" s="10"/>
    </row>
    <row r="587" customHeight="1" spans="1:15">
      <c r="A587" s="141">
        <v>59433</v>
      </c>
      <c r="B587" s="141" t="s">
        <v>11352</v>
      </c>
      <c r="C587" s="141" t="s">
        <v>8974</v>
      </c>
      <c r="D587" s="141" t="s">
        <v>8975</v>
      </c>
      <c r="E587" s="141" t="s">
        <v>292</v>
      </c>
      <c r="F587" s="141" t="s">
        <v>866</v>
      </c>
      <c r="G587" s="141" t="s">
        <v>11353</v>
      </c>
      <c r="H587" s="141" t="s">
        <v>11354</v>
      </c>
      <c r="I587" s="141" t="s">
        <v>11355</v>
      </c>
      <c r="J587" s="141" t="s">
        <v>11356</v>
      </c>
      <c r="K587" s="141">
        <v>750</v>
      </c>
      <c r="L587" s="141">
        <v>226</v>
      </c>
      <c r="M587" s="141">
        <v>57</v>
      </c>
      <c r="N587" s="10" t="s">
        <v>333</v>
      </c>
      <c r="O587" s="10"/>
    </row>
    <row r="588" customHeight="1" spans="1:15">
      <c r="A588" s="141">
        <v>62626</v>
      </c>
      <c r="B588" s="141" t="s">
        <v>11357</v>
      </c>
      <c r="C588" s="141" t="s">
        <v>8974</v>
      </c>
      <c r="D588" s="141" t="s">
        <v>8975</v>
      </c>
      <c r="E588" s="141" t="s">
        <v>292</v>
      </c>
      <c r="F588" s="141" t="s">
        <v>866</v>
      </c>
      <c r="G588" s="141" t="s">
        <v>11358</v>
      </c>
      <c r="H588" s="141" t="s">
        <v>9203</v>
      </c>
      <c r="I588" s="141" t="s">
        <v>9066</v>
      </c>
      <c r="J588" s="141" t="s">
        <v>11359</v>
      </c>
      <c r="K588" s="141">
        <v>740</v>
      </c>
      <c r="L588" s="141">
        <v>82</v>
      </c>
      <c r="M588" s="141">
        <v>58</v>
      </c>
      <c r="N588" s="10" t="s">
        <v>333</v>
      </c>
      <c r="O588" s="10"/>
    </row>
    <row r="589" customHeight="1" spans="1:15">
      <c r="A589" s="141">
        <v>55574</v>
      </c>
      <c r="B589" s="141" t="s">
        <v>11360</v>
      </c>
      <c r="C589" s="141" t="s">
        <v>8974</v>
      </c>
      <c r="D589" s="141" t="s">
        <v>8975</v>
      </c>
      <c r="E589" s="141" t="s">
        <v>292</v>
      </c>
      <c r="F589" s="141" t="s">
        <v>866</v>
      </c>
      <c r="G589" s="141" t="s">
        <v>11361</v>
      </c>
      <c r="H589" s="141" t="s">
        <v>11362</v>
      </c>
      <c r="I589" s="141" t="s">
        <v>11363</v>
      </c>
      <c r="J589" s="141" t="s">
        <v>11364</v>
      </c>
      <c r="K589" s="141">
        <v>740</v>
      </c>
      <c r="L589" s="141">
        <v>114</v>
      </c>
      <c r="M589" s="141">
        <v>59</v>
      </c>
      <c r="N589" s="10" t="s">
        <v>333</v>
      </c>
      <c r="O589" s="10"/>
    </row>
    <row r="590" customHeight="1" spans="1:15">
      <c r="A590" s="141">
        <v>58259</v>
      </c>
      <c r="B590" s="141" t="s">
        <v>11365</v>
      </c>
      <c r="C590" s="141" t="s">
        <v>8974</v>
      </c>
      <c r="D590" s="141" t="s">
        <v>8975</v>
      </c>
      <c r="E590" s="141" t="s">
        <v>292</v>
      </c>
      <c r="F590" s="141" t="s">
        <v>866</v>
      </c>
      <c r="G590" s="141" t="s">
        <v>11366</v>
      </c>
      <c r="H590" s="141" t="s">
        <v>11367</v>
      </c>
      <c r="I590" s="141" t="s">
        <v>11368</v>
      </c>
      <c r="J590" s="141" t="s">
        <v>11369</v>
      </c>
      <c r="K590" s="141">
        <v>740</v>
      </c>
      <c r="L590" s="141">
        <v>190</v>
      </c>
      <c r="M590" s="141">
        <v>60</v>
      </c>
      <c r="N590" s="10" t="s">
        <v>333</v>
      </c>
      <c r="O590" s="10"/>
    </row>
    <row r="591" customHeight="1" spans="1:15">
      <c r="A591" s="141">
        <v>54799</v>
      </c>
      <c r="B591" s="141" t="s">
        <v>11370</v>
      </c>
      <c r="C591" s="141" t="s">
        <v>8974</v>
      </c>
      <c r="D591" s="141" t="s">
        <v>8975</v>
      </c>
      <c r="E591" s="141" t="s">
        <v>292</v>
      </c>
      <c r="F591" s="141" t="s">
        <v>866</v>
      </c>
      <c r="G591" s="141" t="s">
        <v>11371</v>
      </c>
      <c r="H591" s="141" t="s">
        <v>11372</v>
      </c>
      <c r="I591" s="141" t="s">
        <v>11215</v>
      </c>
      <c r="J591" s="141" t="s">
        <v>11373</v>
      </c>
      <c r="K591" s="141">
        <v>730</v>
      </c>
      <c r="L591" s="141">
        <v>182</v>
      </c>
      <c r="M591" s="141">
        <v>61</v>
      </c>
      <c r="N591" s="10" t="s">
        <v>333</v>
      </c>
      <c r="O591" s="10"/>
    </row>
    <row r="592" customHeight="1" spans="1:15">
      <c r="A592" s="141">
        <v>53661</v>
      </c>
      <c r="B592" s="141" t="s">
        <v>11374</v>
      </c>
      <c r="C592" s="141" t="s">
        <v>8974</v>
      </c>
      <c r="D592" s="141" t="s">
        <v>8975</v>
      </c>
      <c r="E592" s="141" t="s">
        <v>292</v>
      </c>
      <c r="F592" s="141" t="s">
        <v>866</v>
      </c>
      <c r="G592" s="141" t="s">
        <v>11375</v>
      </c>
      <c r="H592" s="141" t="s">
        <v>11376</v>
      </c>
      <c r="I592" s="141" t="s">
        <v>10005</v>
      </c>
      <c r="J592" s="141" t="s">
        <v>11377</v>
      </c>
      <c r="K592" s="141">
        <v>720</v>
      </c>
      <c r="L592" s="141">
        <v>242</v>
      </c>
      <c r="M592" s="141">
        <v>62</v>
      </c>
      <c r="N592" s="10" t="s">
        <v>333</v>
      </c>
      <c r="O592" s="10"/>
    </row>
    <row r="593" customHeight="1" spans="1:15">
      <c r="A593" s="141">
        <v>53658</v>
      </c>
      <c r="B593" s="141" t="s">
        <v>11378</v>
      </c>
      <c r="C593" s="141" t="s">
        <v>8974</v>
      </c>
      <c r="D593" s="141" t="s">
        <v>8975</v>
      </c>
      <c r="E593" s="141" t="s">
        <v>292</v>
      </c>
      <c r="F593" s="141" t="s">
        <v>866</v>
      </c>
      <c r="G593" s="141" t="s">
        <v>11379</v>
      </c>
      <c r="H593" s="141" t="s">
        <v>11380</v>
      </c>
      <c r="I593" s="141" t="s">
        <v>10005</v>
      </c>
      <c r="J593" s="141" t="s">
        <v>11381</v>
      </c>
      <c r="K593" s="141">
        <v>710</v>
      </c>
      <c r="L593" s="141">
        <v>194</v>
      </c>
      <c r="M593" s="141">
        <v>63</v>
      </c>
      <c r="N593" s="10" t="s">
        <v>368</v>
      </c>
      <c r="O593" s="10"/>
    </row>
    <row r="594" customHeight="1" spans="1:15">
      <c r="A594" s="141">
        <v>96899</v>
      </c>
      <c r="B594" s="141" t="s">
        <v>11382</v>
      </c>
      <c r="C594" s="141" t="s">
        <v>8974</v>
      </c>
      <c r="D594" s="141" t="s">
        <v>8975</v>
      </c>
      <c r="E594" s="141" t="s">
        <v>292</v>
      </c>
      <c r="F594" s="141" t="s">
        <v>866</v>
      </c>
      <c r="G594" s="141" t="s">
        <v>11383</v>
      </c>
      <c r="H594" s="141" t="s">
        <v>11253</v>
      </c>
      <c r="I594" s="141" t="s">
        <v>11384</v>
      </c>
      <c r="J594" s="141" t="s">
        <v>11385</v>
      </c>
      <c r="K594" s="141">
        <v>700</v>
      </c>
      <c r="L594" s="141">
        <v>79</v>
      </c>
      <c r="M594" s="141">
        <v>64</v>
      </c>
      <c r="N594" s="10" t="s">
        <v>368</v>
      </c>
      <c r="O594" s="10"/>
    </row>
    <row r="595" customHeight="1" spans="1:15">
      <c r="A595" s="141">
        <v>62449</v>
      </c>
      <c r="B595" s="141" t="s">
        <v>11386</v>
      </c>
      <c r="C595" s="141" t="s">
        <v>8974</v>
      </c>
      <c r="D595" s="141" t="s">
        <v>8975</v>
      </c>
      <c r="E595" s="141" t="s">
        <v>292</v>
      </c>
      <c r="F595" s="141" t="s">
        <v>866</v>
      </c>
      <c r="G595" s="141" t="s">
        <v>11387</v>
      </c>
      <c r="H595" s="141" t="s">
        <v>11388</v>
      </c>
      <c r="I595" s="141" t="s">
        <v>9716</v>
      </c>
      <c r="J595" s="141" t="s">
        <v>11389</v>
      </c>
      <c r="K595" s="141">
        <v>700</v>
      </c>
      <c r="L595" s="141">
        <v>139</v>
      </c>
      <c r="M595" s="141">
        <v>65</v>
      </c>
      <c r="N595" s="10" t="s">
        <v>368</v>
      </c>
      <c r="O595" s="10"/>
    </row>
    <row r="596" customHeight="1" spans="1:15">
      <c r="A596" s="141">
        <v>60456</v>
      </c>
      <c r="B596" s="141" t="s">
        <v>11390</v>
      </c>
      <c r="C596" s="141" t="s">
        <v>8974</v>
      </c>
      <c r="D596" s="141" t="s">
        <v>8975</v>
      </c>
      <c r="E596" s="141" t="s">
        <v>292</v>
      </c>
      <c r="F596" s="141" t="s">
        <v>866</v>
      </c>
      <c r="G596" s="141" t="s">
        <v>11391</v>
      </c>
      <c r="H596" s="141" t="s">
        <v>11333</v>
      </c>
      <c r="I596" s="141" t="s">
        <v>11334</v>
      </c>
      <c r="J596" s="141" t="s">
        <v>11392</v>
      </c>
      <c r="K596" s="141">
        <v>700</v>
      </c>
      <c r="L596" s="141">
        <v>197</v>
      </c>
      <c r="M596" s="141">
        <v>66</v>
      </c>
      <c r="N596" s="10" t="s">
        <v>368</v>
      </c>
      <c r="O596" s="10"/>
    </row>
    <row r="597" customHeight="1" spans="1:15">
      <c r="A597" s="141">
        <v>61110</v>
      </c>
      <c r="B597" s="141" t="s">
        <v>11393</v>
      </c>
      <c r="C597" s="141" t="s">
        <v>8974</v>
      </c>
      <c r="D597" s="141" t="s">
        <v>8975</v>
      </c>
      <c r="E597" s="141" t="s">
        <v>292</v>
      </c>
      <c r="F597" s="141" t="s">
        <v>866</v>
      </c>
      <c r="G597" s="141" t="s">
        <v>11394</v>
      </c>
      <c r="H597" s="141" t="s">
        <v>11395</v>
      </c>
      <c r="I597" s="141" t="s">
        <v>9914</v>
      </c>
      <c r="J597" s="141" t="s">
        <v>11396</v>
      </c>
      <c r="K597" s="141">
        <v>700</v>
      </c>
      <c r="L597" s="141">
        <v>202</v>
      </c>
      <c r="M597" s="141">
        <v>67</v>
      </c>
      <c r="N597" s="10" t="s">
        <v>368</v>
      </c>
      <c r="O597" s="10"/>
    </row>
    <row r="598" customHeight="1" spans="1:15">
      <c r="A598" s="141">
        <v>59212</v>
      </c>
      <c r="B598" s="141" t="s">
        <v>11397</v>
      </c>
      <c r="C598" s="141" t="s">
        <v>8974</v>
      </c>
      <c r="D598" s="141" t="s">
        <v>8975</v>
      </c>
      <c r="E598" s="141" t="s">
        <v>292</v>
      </c>
      <c r="F598" s="141" t="s">
        <v>866</v>
      </c>
      <c r="G598" s="141" t="s">
        <v>11398</v>
      </c>
      <c r="H598" s="141" t="s">
        <v>9090</v>
      </c>
      <c r="I598" s="141" t="s">
        <v>9091</v>
      </c>
      <c r="J598" s="141" t="s">
        <v>11399</v>
      </c>
      <c r="K598" s="141">
        <v>700</v>
      </c>
      <c r="L598" s="141">
        <v>274</v>
      </c>
      <c r="M598" s="141">
        <v>68</v>
      </c>
      <c r="N598" s="10" t="s">
        <v>368</v>
      </c>
      <c r="O598" s="10"/>
    </row>
    <row r="599" customHeight="1" spans="1:15">
      <c r="A599" s="141">
        <v>58862</v>
      </c>
      <c r="B599" s="141" t="s">
        <v>11400</v>
      </c>
      <c r="C599" s="141" t="s">
        <v>8974</v>
      </c>
      <c r="D599" s="141" t="s">
        <v>8975</v>
      </c>
      <c r="E599" s="141" t="s">
        <v>292</v>
      </c>
      <c r="F599" s="141" t="s">
        <v>866</v>
      </c>
      <c r="G599" s="141" t="s">
        <v>11401</v>
      </c>
      <c r="H599" s="141" t="s">
        <v>9236</v>
      </c>
      <c r="I599" s="141" t="s">
        <v>10595</v>
      </c>
      <c r="J599" s="141" t="s">
        <v>11402</v>
      </c>
      <c r="K599" s="141">
        <v>690</v>
      </c>
      <c r="L599" s="141">
        <v>81</v>
      </c>
      <c r="M599" s="141">
        <v>69</v>
      </c>
      <c r="N599" s="10" t="s">
        <v>368</v>
      </c>
      <c r="O599" s="10"/>
    </row>
    <row r="600" customHeight="1" spans="1:15">
      <c r="A600" s="141">
        <v>50820</v>
      </c>
      <c r="B600" s="141" t="s">
        <v>11403</v>
      </c>
      <c r="C600" s="141" t="s">
        <v>8974</v>
      </c>
      <c r="D600" s="141" t="s">
        <v>8975</v>
      </c>
      <c r="E600" s="141" t="s">
        <v>292</v>
      </c>
      <c r="F600" s="141" t="s">
        <v>866</v>
      </c>
      <c r="G600" s="141" t="s">
        <v>11404</v>
      </c>
      <c r="H600" s="141" t="s">
        <v>11405</v>
      </c>
      <c r="I600" s="141" t="s">
        <v>9297</v>
      </c>
      <c r="J600" s="141" t="s">
        <v>11406</v>
      </c>
      <c r="K600" s="141">
        <v>690</v>
      </c>
      <c r="L600" s="141">
        <v>132</v>
      </c>
      <c r="M600" s="141">
        <v>70</v>
      </c>
      <c r="N600" s="10" t="s">
        <v>368</v>
      </c>
      <c r="O600" s="10"/>
    </row>
    <row r="601" customHeight="1" spans="1:15">
      <c r="A601" s="141">
        <v>55530</v>
      </c>
      <c r="B601" s="141" t="s">
        <v>11407</v>
      </c>
      <c r="C601" s="141" t="s">
        <v>8974</v>
      </c>
      <c r="D601" s="141" t="s">
        <v>8975</v>
      </c>
      <c r="E601" s="141" t="s">
        <v>292</v>
      </c>
      <c r="F601" s="141" t="s">
        <v>866</v>
      </c>
      <c r="G601" s="141" t="s">
        <v>11408</v>
      </c>
      <c r="H601" s="141" t="s">
        <v>11409</v>
      </c>
      <c r="I601" s="141" t="s">
        <v>11410</v>
      </c>
      <c r="J601" s="141" t="s">
        <v>11411</v>
      </c>
      <c r="K601" s="141">
        <v>680</v>
      </c>
      <c r="L601" s="141">
        <v>148</v>
      </c>
      <c r="M601" s="141">
        <v>71</v>
      </c>
      <c r="N601" s="10" t="s">
        <v>368</v>
      </c>
      <c r="O601" s="10"/>
    </row>
    <row r="602" customHeight="1" spans="1:15">
      <c r="A602" s="141">
        <v>58471</v>
      </c>
      <c r="B602" s="141" t="s">
        <v>11412</v>
      </c>
      <c r="C602" s="141" t="s">
        <v>8974</v>
      </c>
      <c r="D602" s="141" t="s">
        <v>8975</v>
      </c>
      <c r="E602" s="141" t="s">
        <v>292</v>
      </c>
      <c r="F602" s="141" t="s">
        <v>866</v>
      </c>
      <c r="G602" s="141" t="s">
        <v>11413</v>
      </c>
      <c r="H602" s="141" t="s">
        <v>3404</v>
      </c>
      <c r="I602" s="141" t="s">
        <v>11317</v>
      </c>
      <c r="J602" s="141" t="s">
        <v>11414</v>
      </c>
      <c r="K602" s="141">
        <v>670</v>
      </c>
      <c r="L602" s="141">
        <v>137</v>
      </c>
      <c r="M602" s="141">
        <v>72</v>
      </c>
      <c r="N602" s="10" t="s">
        <v>368</v>
      </c>
      <c r="O602" s="10"/>
    </row>
    <row r="603" customHeight="1" spans="1:15">
      <c r="A603" s="141">
        <v>55764</v>
      </c>
      <c r="B603" s="141" t="s">
        <v>11415</v>
      </c>
      <c r="C603" s="141" t="s">
        <v>8974</v>
      </c>
      <c r="D603" s="141" t="s">
        <v>8975</v>
      </c>
      <c r="E603" s="141" t="s">
        <v>292</v>
      </c>
      <c r="F603" s="141" t="s">
        <v>866</v>
      </c>
      <c r="G603" s="141" t="s">
        <v>11416</v>
      </c>
      <c r="H603" s="141" t="s">
        <v>11417</v>
      </c>
      <c r="I603" s="141" t="s">
        <v>11418</v>
      </c>
      <c r="J603" s="141" t="s">
        <v>11419</v>
      </c>
      <c r="K603" s="141">
        <v>670</v>
      </c>
      <c r="L603" s="141">
        <v>261</v>
      </c>
      <c r="M603" s="141">
        <v>73</v>
      </c>
      <c r="N603" s="10" t="s">
        <v>368</v>
      </c>
      <c r="O603" s="10"/>
    </row>
    <row r="604" customHeight="1" spans="1:15">
      <c r="A604" s="141">
        <v>62313</v>
      </c>
      <c r="B604" s="141" t="s">
        <v>11420</v>
      </c>
      <c r="C604" s="141" t="s">
        <v>8974</v>
      </c>
      <c r="D604" s="141" t="s">
        <v>8975</v>
      </c>
      <c r="E604" s="141" t="s">
        <v>292</v>
      </c>
      <c r="F604" s="141" t="s">
        <v>866</v>
      </c>
      <c r="G604" s="141" t="s">
        <v>11421</v>
      </c>
      <c r="H604" s="141" t="s">
        <v>11422</v>
      </c>
      <c r="I604" s="141" t="s">
        <v>10519</v>
      </c>
      <c r="J604" s="141" t="s">
        <v>11423</v>
      </c>
      <c r="K604" s="141">
        <v>660</v>
      </c>
      <c r="L604" s="141">
        <v>174</v>
      </c>
      <c r="M604" s="141">
        <v>74</v>
      </c>
      <c r="N604" s="10" t="s">
        <v>368</v>
      </c>
      <c r="O604" s="10"/>
    </row>
    <row r="605" customHeight="1" spans="1:15">
      <c r="A605" s="141">
        <v>57863</v>
      </c>
      <c r="B605" s="141" t="s">
        <v>11424</v>
      </c>
      <c r="C605" s="141" t="s">
        <v>8974</v>
      </c>
      <c r="D605" s="141" t="s">
        <v>8975</v>
      </c>
      <c r="E605" s="141" t="s">
        <v>292</v>
      </c>
      <c r="F605" s="141" t="s">
        <v>866</v>
      </c>
      <c r="G605" s="141" t="s">
        <v>11425</v>
      </c>
      <c r="H605" s="141" t="s">
        <v>11426</v>
      </c>
      <c r="I605" s="141" t="s">
        <v>11427</v>
      </c>
      <c r="J605" s="141" t="s">
        <v>11428</v>
      </c>
      <c r="K605" s="141">
        <v>650</v>
      </c>
      <c r="L605" s="141">
        <v>122</v>
      </c>
      <c r="M605" s="141">
        <v>75</v>
      </c>
      <c r="N605" s="10" t="s">
        <v>368</v>
      </c>
      <c r="O605" s="10"/>
    </row>
    <row r="606" customHeight="1" spans="1:15">
      <c r="A606" s="141">
        <v>57416</v>
      </c>
      <c r="B606" s="141" t="s">
        <v>11429</v>
      </c>
      <c r="C606" s="141" t="s">
        <v>8974</v>
      </c>
      <c r="D606" s="141" t="s">
        <v>8975</v>
      </c>
      <c r="E606" s="141" t="s">
        <v>292</v>
      </c>
      <c r="F606" s="141" t="s">
        <v>866</v>
      </c>
      <c r="G606" s="141" t="s">
        <v>11430</v>
      </c>
      <c r="H606" s="141" t="s">
        <v>9687</v>
      </c>
      <c r="I606" s="141" t="s">
        <v>9688</v>
      </c>
      <c r="J606" s="141" t="s">
        <v>11431</v>
      </c>
      <c r="K606" s="141">
        <v>650</v>
      </c>
      <c r="L606" s="141">
        <v>150</v>
      </c>
      <c r="M606" s="141">
        <v>76</v>
      </c>
      <c r="N606" s="10" t="s">
        <v>368</v>
      </c>
      <c r="O606" s="10"/>
    </row>
    <row r="607" customHeight="1" spans="1:15">
      <c r="A607" s="141">
        <v>60507</v>
      </c>
      <c r="B607" s="141" t="s">
        <v>11432</v>
      </c>
      <c r="C607" s="141" t="s">
        <v>8974</v>
      </c>
      <c r="D607" s="141" t="s">
        <v>8975</v>
      </c>
      <c r="E607" s="141" t="s">
        <v>292</v>
      </c>
      <c r="F607" s="141" t="s">
        <v>866</v>
      </c>
      <c r="G607" s="141" t="s">
        <v>11433</v>
      </c>
      <c r="H607" s="141" t="s">
        <v>9090</v>
      </c>
      <c r="I607" s="141" t="s">
        <v>9091</v>
      </c>
      <c r="J607" s="141" t="s">
        <v>11434</v>
      </c>
      <c r="K607" s="141">
        <v>650</v>
      </c>
      <c r="L607" s="141">
        <v>236</v>
      </c>
      <c r="M607" s="141">
        <v>77</v>
      </c>
      <c r="N607" s="10" t="s">
        <v>368</v>
      </c>
      <c r="O607" s="10"/>
    </row>
    <row r="608" customHeight="1" spans="1:15">
      <c r="A608" s="141">
        <v>56370</v>
      </c>
      <c r="B608" s="141" t="s">
        <v>11435</v>
      </c>
      <c r="C608" s="141" t="s">
        <v>8974</v>
      </c>
      <c r="D608" s="141" t="s">
        <v>8975</v>
      </c>
      <c r="E608" s="141" t="s">
        <v>292</v>
      </c>
      <c r="F608" s="141" t="s">
        <v>866</v>
      </c>
      <c r="G608" s="141" t="s">
        <v>11436</v>
      </c>
      <c r="H608" s="141" t="s">
        <v>11437</v>
      </c>
      <c r="I608" s="141" t="s">
        <v>11438</v>
      </c>
      <c r="J608" s="141" t="s">
        <v>11439</v>
      </c>
      <c r="K608" s="141">
        <v>650</v>
      </c>
      <c r="L608" s="141">
        <v>254</v>
      </c>
      <c r="M608" s="141">
        <v>78</v>
      </c>
      <c r="N608" s="10" t="s">
        <v>368</v>
      </c>
      <c r="O608" s="10"/>
    </row>
    <row r="609" customHeight="1" spans="1:15">
      <c r="A609" s="141">
        <v>56488</v>
      </c>
      <c r="B609" s="141" t="s">
        <v>11440</v>
      </c>
      <c r="C609" s="141" t="s">
        <v>8974</v>
      </c>
      <c r="D609" s="141" t="s">
        <v>8975</v>
      </c>
      <c r="E609" s="141" t="s">
        <v>292</v>
      </c>
      <c r="F609" s="141" t="s">
        <v>866</v>
      </c>
      <c r="G609" s="141" t="s">
        <v>11441</v>
      </c>
      <c r="H609" s="141" t="s">
        <v>11442</v>
      </c>
      <c r="I609" s="141" t="s">
        <v>11438</v>
      </c>
      <c r="J609" s="141" t="s">
        <v>11443</v>
      </c>
      <c r="K609" s="141">
        <v>650</v>
      </c>
      <c r="L609" s="141">
        <v>260</v>
      </c>
      <c r="M609" s="141">
        <v>79</v>
      </c>
      <c r="N609" s="10" t="s">
        <v>368</v>
      </c>
      <c r="O609" s="10"/>
    </row>
    <row r="610" customHeight="1" spans="1:15">
      <c r="A610" s="141">
        <v>56898</v>
      </c>
      <c r="B610" s="141" t="s">
        <v>11444</v>
      </c>
      <c r="C610" s="141" t="s">
        <v>8974</v>
      </c>
      <c r="D610" s="141" t="s">
        <v>8975</v>
      </c>
      <c r="E610" s="141" t="s">
        <v>292</v>
      </c>
      <c r="F610" s="141" t="s">
        <v>866</v>
      </c>
      <c r="G610" s="141" t="s">
        <v>11445</v>
      </c>
      <c r="H610" s="141" t="s">
        <v>11446</v>
      </c>
      <c r="I610" s="141" t="s">
        <v>11447</v>
      </c>
      <c r="J610" s="141" t="s">
        <v>11448</v>
      </c>
      <c r="K610" s="141">
        <v>640</v>
      </c>
      <c r="L610" s="141">
        <v>60</v>
      </c>
      <c r="M610" s="141">
        <v>80</v>
      </c>
      <c r="N610" s="10" t="s">
        <v>368</v>
      </c>
      <c r="O610" s="10"/>
    </row>
    <row r="611" customHeight="1" spans="1:15">
      <c r="A611" s="141">
        <v>53663</v>
      </c>
      <c r="B611" s="141" t="s">
        <v>11449</v>
      </c>
      <c r="C611" s="141" t="s">
        <v>8974</v>
      </c>
      <c r="D611" s="141" t="s">
        <v>8975</v>
      </c>
      <c r="E611" s="141" t="s">
        <v>292</v>
      </c>
      <c r="F611" s="141" t="s">
        <v>866</v>
      </c>
      <c r="G611" s="141" t="s">
        <v>11450</v>
      </c>
      <c r="H611" s="141" t="s">
        <v>11451</v>
      </c>
      <c r="I611" s="141" t="s">
        <v>10005</v>
      </c>
      <c r="J611" s="141" t="s">
        <v>11452</v>
      </c>
      <c r="K611" s="141">
        <v>640</v>
      </c>
      <c r="L611" s="141">
        <v>234</v>
      </c>
      <c r="M611" s="141">
        <v>81</v>
      </c>
      <c r="N611" s="10" t="s">
        <v>368</v>
      </c>
      <c r="O611" s="10"/>
    </row>
    <row r="612" customHeight="1" spans="1:15">
      <c r="A612" s="141">
        <v>58475</v>
      </c>
      <c r="B612" s="141" t="s">
        <v>11453</v>
      </c>
      <c r="C612" s="141" t="s">
        <v>8974</v>
      </c>
      <c r="D612" s="141" t="s">
        <v>8975</v>
      </c>
      <c r="E612" s="141" t="s">
        <v>292</v>
      </c>
      <c r="F612" s="141" t="s">
        <v>866</v>
      </c>
      <c r="G612" s="141" t="s">
        <v>11454</v>
      </c>
      <c r="H612" s="141" t="s">
        <v>3404</v>
      </c>
      <c r="I612" s="141" t="s">
        <v>11317</v>
      </c>
      <c r="J612" s="141" t="s">
        <v>11455</v>
      </c>
      <c r="K612" s="141">
        <v>630</v>
      </c>
      <c r="L612" s="141">
        <v>107</v>
      </c>
      <c r="M612" s="141">
        <v>82</v>
      </c>
      <c r="N612" s="10" t="s">
        <v>368</v>
      </c>
      <c r="O612" s="10"/>
    </row>
    <row r="613" customHeight="1" spans="1:15">
      <c r="A613" s="141">
        <v>61510</v>
      </c>
      <c r="B613" s="141" t="s">
        <v>11456</v>
      </c>
      <c r="C613" s="141" t="s">
        <v>8974</v>
      </c>
      <c r="D613" s="141" t="s">
        <v>8975</v>
      </c>
      <c r="E613" s="141" t="s">
        <v>292</v>
      </c>
      <c r="F613" s="141" t="s">
        <v>866</v>
      </c>
      <c r="G613" s="141" t="s">
        <v>11457</v>
      </c>
      <c r="H613" s="141" t="s">
        <v>9236</v>
      </c>
      <c r="I613" s="141" t="s">
        <v>10595</v>
      </c>
      <c r="J613" s="141" t="s">
        <v>11458</v>
      </c>
      <c r="K613" s="141">
        <v>630</v>
      </c>
      <c r="L613" s="141">
        <v>153</v>
      </c>
      <c r="M613" s="141">
        <v>83</v>
      </c>
      <c r="N613" s="10" t="s">
        <v>368</v>
      </c>
      <c r="O613" s="10"/>
    </row>
    <row r="614" customHeight="1" spans="1:15">
      <c r="A614" s="141">
        <v>60916</v>
      </c>
      <c r="B614" s="141" t="s">
        <v>11459</v>
      </c>
      <c r="C614" s="141" t="s">
        <v>8974</v>
      </c>
      <c r="D614" s="141" t="s">
        <v>8975</v>
      </c>
      <c r="E614" s="141" t="s">
        <v>292</v>
      </c>
      <c r="F614" s="141" t="s">
        <v>866</v>
      </c>
      <c r="G614" s="141" t="s">
        <v>11460</v>
      </c>
      <c r="H614" s="141" t="s">
        <v>11461</v>
      </c>
      <c r="I614" s="141" t="s">
        <v>10207</v>
      </c>
      <c r="J614" s="141" t="s">
        <v>11462</v>
      </c>
      <c r="K614" s="141">
        <v>620</v>
      </c>
      <c r="L614" s="141">
        <v>119</v>
      </c>
      <c r="M614" s="141">
        <v>84</v>
      </c>
      <c r="N614" s="10" t="s">
        <v>368</v>
      </c>
      <c r="O614" s="10"/>
    </row>
    <row r="615" customHeight="1" spans="1:15">
      <c r="A615" s="141">
        <v>62203</v>
      </c>
      <c r="B615" s="141" t="s">
        <v>11463</v>
      </c>
      <c r="C615" s="141" t="s">
        <v>8974</v>
      </c>
      <c r="D615" s="141" t="s">
        <v>8975</v>
      </c>
      <c r="E615" s="141" t="s">
        <v>292</v>
      </c>
      <c r="F615" s="141" t="s">
        <v>866</v>
      </c>
      <c r="G615" s="141" t="s">
        <v>11464</v>
      </c>
      <c r="H615" s="141" t="s">
        <v>2984</v>
      </c>
      <c r="I615" s="141" t="s">
        <v>11465</v>
      </c>
      <c r="J615" s="141" t="s">
        <v>11466</v>
      </c>
      <c r="K615" s="141">
        <v>620</v>
      </c>
      <c r="L615" s="141">
        <v>120</v>
      </c>
      <c r="M615" s="141">
        <v>85</v>
      </c>
      <c r="N615" s="10" t="s">
        <v>368</v>
      </c>
      <c r="O615" s="10"/>
    </row>
    <row r="616" customHeight="1" spans="1:15">
      <c r="A616" s="141">
        <v>56363</v>
      </c>
      <c r="B616" s="141" t="s">
        <v>11467</v>
      </c>
      <c r="C616" s="141" t="s">
        <v>8974</v>
      </c>
      <c r="D616" s="141" t="s">
        <v>8975</v>
      </c>
      <c r="E616" s="141" t="s">
        <v>292</v>
      </c>
      <c r="F616" s="141" t="s">
        <v>866</v>
      </c>
      <c r="G616" s="141" t="s">
        <v>9119</v>
      </c>
      <c r="H616" s="141" t="s">
        <v>9119</v>
      </c>
      <c r="I616" s="141" t="s">
        <v>9120</v>
      </c>
      <c r="J616" s="141" t="s">
        <v>11468</v>
      </c>
      <c r="K616" s="141">
        <v>610</v>
      </c>
      <c r="L616" s="141">
        <v>101</v>
      </c>
      <c r="M616" s="141">
        <v>86</v>
      </c>
      <c r="N616" s="10" t="s">
        <v>368</v>
      </c>
      <c r="O616" s="10"/>
    </row>
    <row r="617" customHeight="1" spans="1:15">
      <c r="A617" s="141">
        <v>57618</v>
      </c>
      <c r="B617" s="141" t="s">
        <v>11469</v>
      </c>
      <c r="C617" s="141" t="s">
        <v>8974</v>
      </c>
      <c r="D617" s="141" t="s">
        <v>8975</v>
      </c>
      <c r="E617" s="141" t="s">
        <v>292</v>
      </c>
      <c r="F617" s="141" t="s">
        <v>866</v>
      </c>
      <c r="G617" s="141" t="s">
        <v>11470</v>
      </c>
      <c r="H617" s="141" t="s">
        <v>11471</v>
      </c>
      <c r="I617" s="141" t="s">
        <v>11472</v>
      </c>
      <c r="J617" s="141" t="s">
        <v>11473</v>
      </c>
      <c r="K617" s="141">
        <v>590</v>
      </c>
      <c r="L617" s="141">
        <v>212</v>
      </c>
      <c r="M617" s="141">
        <v>87</v>
      </c>
      <c r="N617" s="10" t="s">
        <v>368</v>
      </c>
      <c r="O617" s="10"/>
    </row>
    <row r="618" customHeight="1" spans="1:15">
      <c r="A618" s="141">
        <v>53495</v>
      </c>
      <c r="B618" s="141" t="s">
        <v>11474</v>
      </c>
      <c r="C618" s="141" t="s">
        <v>8974</v>
      </c>
      <c r="D618" s="141" t="s">
        <v>8975</v>
      </c>
      <c r="E618" s="141" t="s">
        <v>292</v>
      </c>
      <c r="F618" s="141" t="s">
        <v>866</v>
      </c>
      <c r="G618" s="141" t="s">
        <v>11475</v>
      </c>
      <c r="H618" s="141" t="s">
        <v>11476</v>
      </c>
      <c r="I618" s="141" t="s">
        <v>11477</v>
      </c>
      <c r="J618" s="141" t="s">
        <v>11478</v>
      </c>
      <c r="K618" s="141">
        <v>590</v>
      </c>
      <c r="L618" s="141">
        <v>291</v>
      </c>
      <c r="M618" s="141">
        <v>88</v>
      </c>
      <c r="N618" s="10" t="s">
        <v>368</v>
      </c>
      <c r="O618" s="10"/>
    </row>
    <row r="619" customHeight="1" spans="1:15">
      <c r="A619" s="141">
        <v>60929</v>
      </c>
      <c r="B619" s="141" t="s">
        <v>11479</v>
      </c>
      <c r="C619" s="141" t="s">
        <v>8974</v>
      </c>
      <c r="D619" s="141" t="s">
        <v>8975</v>
      </c>
      <c r="E619" s="141" t="s">
        <v>292</v>
      </c>
      <c r="F619" s="141" t="s">
        <v>866</v>
      </c>
      <c r="G619" s="141" t="s">
        <v>11480</v>
      </c>
      <c r="H619" s="141" t="s">
        <v>11481</v>
      </c>
      <c r="I619" s="141" t="s">
        <v>10519</v>
      </c>
      <c r="J619" s="141" t="s">
        <v>11482</v>
      </c>
      <c r="K619" s="141">
        <v>570</v>
      </c>
      <c r="L619" s="141">
        <v>136</v>
      </c>
      <c r="M619" s="141">
        <v>89</v>
      </c>
      <c r="N619" s="10" t="s">
        <v>368</v>
      </c>
      <c r="O619" s="10"/>
    </row>
    <row r="620" customHeight="1" spans="1:15">
      <c r="A620" s="141">
        <v>60295</v>
      </c>
      <c r="B620" s="141" t="s">
        <v>11483</v>
      </c>
      <c r="C620" s="141" t="s">
        <v>8974</v>
      </c>
      <c r="D620" s="141" t="s">
        <v>8975</v>
      </c>
      <c r="E620" s="141" t="s">
        <v>292</v>
      </c>
      <c r="F620" s="141" t="s">
        <v>866</v>
      </c>
      <c r="G620" s="141" t="s">
        <v>11484</v>
      </c>
      <c r="H620" s="141" t="s">
        <v>10440</v>
      </c>
      <c r="I620" s="141" t="s">
        <v>10441</v>
      </c>
      <c r="J620" s="141" t="s">
        <v>11485</v>
      </c>
      <c r="K620" s="141">
        <v>570</v>
      </c>
      <c r="L620" s="141">
        <v>300</v>
      </c>
      <c r="M620" s="141">
        <v>90</v>
      </c>
      <c r="N620" s="10" t="s">
        <v>368</v>
      </c>
      <c r="O620" s="10"/>
    </row>
    <row r="621" customHeight="1" spans="1:15">
      <c r="A621" s="141">
        <v>57627</v>
      </c>
      <c r="B621" s="141" t="s">
        <v>11486</v>
      </c>
      <c r="C621" s="141" t="s">
        <v>8974</v>
      </c>
      <c r="D621" s="141" t="s">
        <v>8975</v>
      </c>
      <c r="E621" s="141" t="s">
        <v>292</v>
      </c>
      <c r="F621" s="141" t="s">
        <v>866</v>
      </c>
      <c r="G621" s="141" t="s">
        <v>11487</v>
      </c>
      <c r="H621" s="141" t="s">
        <v>11198</v>
      </c>
      <c r="I621" s="141" t="s">
        <v>5959</v>
      </c>
      <c r="J621" s="141" t="s">
        <v>11488</v>
      </c>
      <c r="K621" s="141">
        <v>560</v>
      </c>
      <c r="L621" s="141">
        <v>109</v>
      </c>
      <c r="M621" s="141">
        <v>91</v>
      </c>
      <c r="N621" s="10" t="s">
        <v>368</v>
      </c>
      <c r="O621" s="10"/>
    </row>
    <row r="622" customHeight="1" spans="1:15">
      <c r="A622" s="141">
        <v>57774</v>
      </c>
      <c r="B622" s="141" t="s">
        <v>11489</v>
      </c>
      <c r="C622" s="141" t="s">
        <v>8974</v>
      </c>
      <c r="D622" s="141" t="s">
        <v>8975</v>
      </c>
      <c r="E622" s="141" t="s">
        <v>292</v>
      </c>
      <c r="F622" s="141" t="s">
        <v>866</v>
      </c>
      <c r="G622" s="141" t="s">
        <v>11490</v>
      </c>
      <c r="H622" s="141" t="s">
        <v>3340</v>
      </c>
      <c r="I622" s="141" t="s">
        <v>11329</v>
      </c>
      <c r="J622" s="141" t="s">
        <v>11491</v>
      </c>
      <c r="K622" s="141">
        <v>560</v>
      </c>
      <c r="L622" s="141">
        <v>252</v>
      </c>
      <c r="M622" s="141">
        <v>92</v>
      </c>
      <c r="N622" s="10" t="s">
        <v>368</v>
      </c>
      <c r="O622" s="10"/>
    </row>
    <row r="623" customHeight="1" spans="1:15">
      <c r="A623" s="141">
        <v>62222</v>
      </c>
      <c r="B623" s="141" t="s">
        <v>11492</v>
      </c>
      <c r="C623" s="141" t="s">
        <v>8974</v>
      </c>
      <c r="D623" s="141" t="s">
        <v>8975</v>
      </c>
      <c r="E623" s="141" t="s">
        <v>292</v>
      </c>
      <c r="F623" s="141" t="s">
        <v>866</v>
      </c>
      <c r="G623" s="141" t="s">
        <v>11493</v>
      </c>
      <c r="H623" s="141" t="s">
        <v>10821</v>
      </c>
      <c r="I623" s="141" t="s">
        <v>10822</v>
      </c>
      <c r="J623" s="141" t="s">
        <v>11494</v>
      </c>
      <c r="K623" s="141">
        <v>550</v>
      </c>
      <c r="L623" s="141">
        <v>257</v>
      </c>
      <c r="M623" s="141">
        <v>93</v>
      </c>
      <c r="N623" s="10" t="s">
        <v>368</v>
      </c>
      <c r="O623" s="10"/>
    </row>
    <row r="624" customHeight="1" spans="1:15">
      <c r="A624" s="141">
        <v>56537</v>
      </c>
      <c r="B624" s="141" t="s">
        <v>11495</v>
      </c>
      <c r="C624" s="141" t="s">
        <v>8974</v>
      </c>
      <c r="D624" s="141" t="s">
        <v>8975</v>
      </c>
      <c r="E624" s="141" t="s">
        <v>292</v>
      </c>
      <c r="F624" s="141" t="s">
        <v>866</v>
      </c>
      <c r="G624" s="141" t="s">
        <v>11496</v>
      </c>
      <c r="H624" s="141" t="s">
        <v>11496</v>
      </c>
      <c r="I624" s="141" t="s">
        <v>11497</v>
      </c>
      <c r="J624" s="141" t="s">
        <v>11498</v>
      </c>
      <c r="K624" s="141">
        <v>530</v>
      </c>
      <c r="L624" s="141">
        <v>193</v>
      </c>
      <c r="M624" s="141">
        <v>94</v>
      </c>
      <c r="N624" s="10" t="s">
        <v>368</v>
      </c>
      <c r="O624" s="10"/>
    </row>
    <row r="625" customHeight="1" spans="1:15">
      <c r="A625" s="141">
        <v>58380</v>
      </c>
      <c r="B625" s="141" t="s">
        <v>11499</v>
      </c>
      <c r="C625" s="141" t="s">
        <v>8974</v>
      </c>
      <c r="D625" s="141" t="s">
        <v>8975</v>
      </c>
      <c r="E625" s="141" t="s">
        <v>292</v>
      </c>
      <c r="F625" s="141" t="s">
        <v>866</v>
      </c>
      <c r="G625" s="141" t="s">
        <v>11500</v>
      </c>
      <c r="H625" s="141" t="s">
        <v>11501</v>
      </c>
      <c r="I625" s="141" t="s">
        <v>9101</v>
      </c>
      <c r="J625" s="141" t="s">
        <v>11502</v>
      </c>
      <c r="K625" s="141">
        <v>520</v>
      </c>
      <c r="L625" s="141">
        <v>263</v>
      </c>
      <c r="M625" s="141">
        <v>95</v>
      </c>
      <c r="N625" s="10" t="s">
        <v>368</v>
      </c>
      <c r="O625" s="10"/>
    </row>
    <row r="626" customHeight="1" spans="1:15">
      <c r="A626" s="141">
        <v>60493</v>
      </c>
      <c r="B626" s="141" t="s">
        <v>11503</v>
      </c>
      <c r="C626" s="141" t="s">
        <v>8974</v>
      </c>
      <c r="D626" s="141" t="s">
        <v>8975</v>
      </c>
      <c r="E626" s="141" t="s">
        <v>292</v>
      </c>
      <c r="F626" s="141" t="s">
        <v>866</v>
      </c>
      <c r="G626" s="141" t="s">
        <v>11504</v>
      </c>
      <c r="H626" s="141" t="s">
        <v>11505</v>
      </c>
      <c r="I626" s="141" t="s">
        <v>11506</v>
      </c>
      <c r="J626" s="141" t="s">
        <v>11507</v>
      </c>
      <c r="K626" s="141">
        <v>520</v>
      </c>
      <c r="L626" s="141">
        <v>282</v>
      </c>
      <c r="M626" s="141">
        <v>96</v>
      </c>
      <c r="N626" s="10" t="s">
        <v>368</v>
      </c>
      <c r="O626" s="10"/>
    </row>
    <row r="627" customHeight="1" spans="1:15">
      <c r="A627" s="141">
        <v>52705</v>
      </c>
      <c r="B627" s="141" t="s">
        <v>11508</v>
      </c>
      <c r="C627" s="141" t="s">
        <v>8974</v>
      </c>
      <c r="D627" s="141" t="s">
        <v>8975</v>
      </c>
      <c r="E627" s="141" t="s">
        <v>292</v>
      </c>
      <c r="F627" s="141" t="s">
        <v>866</v>
      </c>
      <c r="G627" s="141" t="s">
        <v>11509</v>
      </c>
      <c r="H627" s="141" t="s">
        <v>10491</v>
      </c>
      <c r="I627" s="141" t="s">
        <v>10483</v>
      </c>
      <c r="J627" s="141" t="s">
        <v>11510</v>
      </c>
      <c r="K627" s="141">
        <v>510</v>
      </c>
      <c r="L627" s="141">
        <v>244</v>
      </c>
      <c r="M627" s="141">
        <v>97</v>
      </c>
      <c r="N627" s="10" t="s">
        <v>368</v>
      </c>
      <c r="O627" s="10"/>
    </row>
    <row r="628" customHeight="1" spans="1:15">
      <c r="A628" s="141">
        <v>58388</v>
      </c>
      <c r="B628" s="141" t="s">
        <v>11511</v>
      </c>
      <c r="C628" s="141" t="s">
        <v>8974</v>
      </c>
      <c r="D628" s="141" t="s">
        <v>8975</v>
      </c>
      <c r="E628" s="141" t="s">
        <v>292</v>
      </c>
      <c r="F628" s="141" t="s">
        <v>866</v>
      </c>
      <c r="G628" s="141" t="s">
        <v>11512</v>
      </c>
      <c r="H628" s="141" t="s">
        <v>11513</v>
      </c>
      <c r="I628" s="141" t="s">
        <v>8288</v>
      </c>
      <c r="J628" s="141" t="s">
        <v>11514</v>
      </c>
      <c r="K628" s="141">
        <v>500</v>
      </c>
      <c r="L628" s="141">
        <v>85</v>
      </c>
      <c r="M628" s="141">
        <v>98</v>
      </c>
      <c r="N628" s="10" t="s">
        <v>368</v>
      </c>
      <c r="O628" s="10"/>
    </row>
    <row r="629" customHeight="1" spans="1:15">
      <c r="A629" s="141">
        <v>61591</v>
      </c>
      <c r="B629" s="141" t="s">
        <v>11515</v>
      </c>
      <c r="C629" s="141" t="s">
        <v>8974</v>
      </c>
      <c r="D629" s="141" t="s">
        <v>8975</v>
      </c>
      <c r="E629" s="141" t="s">
        <v>292</v>
      </c>
      <c r="F629" s="141" t="s">
        <v>866</v>
      </c>
      <c r="G629" s="141" t="s">
        <v>11516</v>
      </c>
      <c r="H629" s="141" t="s">
        <v>11516</v>
      </c>
      <c r="I629" s="141" t="s">
        <v>11274</v>
      </c>
      <c r="J629" s="141" t="s">
        <v>11517</v>
      </c>
      <c r="K629" s="141">
        <v>500</v>
      </c>
      <c r="L629" s="141">
        <v>128</v>
      </c>
      <c r="M629" s="141">
        <v>99</v>
      </c>
      <c r="N629" s="10" t="s">
        <v>368</v>
      </c>
      <c r="O629" s="10"/>
    </row>
    <row r="630" customHeight="1" spans="1:15">
      <c r="A630" s="141">
        <v>60774</v>
      </c>
      <c r="B630" s="141" t="s">
        <v>11518</v>
      </c>
      <c r="C630" s="141" t="s">
        <v>8974</v>
      </c>
      <c r="D630" s="141" t="s">
        <v>8975</v>
      </c>
      <c r="E630" s="141" t="s">
        <v>292</v>
      </c>
      <c r="F630" s="141" t="s">
        <v>866</v>
      </c>
      <c r="G630" s="141" t="s">
        <v>11519</v>
      </c>
      <c r="H630" s="141" t="s">
        <v>11520</v>
      </c>
      <c r="I630" s="141" t="s">
        <v>10994</v>
      </c>
      <c r="J630" s="141" t="s">
        <v>11521</v>
      </c>
      <c r="K630" s="141">
        <v>500</v>
      </c>
      <c r="L630" s="141">
        <v>164</v>
      </c>
      <c r="M630" s="141">
        <v>100</v>
      </c>
      <c r="N630" s="10" t="s">
        <v>368</v>
      </c>
      <c r="O630" s="10"/>
    </row>
    <row r="631" customHeight="1" spans="1:15">
      <c r="A631" s="141">
        <v>61254</v>
      </c>
      <c r="B631" s="141" t="s">
        <v>11522</v>
      </c>
      <c r="C631" s="141" t="s">
        <v>8974</v>
      </c>
      <c r="D631" s="141" t="s">
        <v>8975</v>
      </c>
      <c r="E631" s="141" t="s">
        <v>292</v>
      </c>
      <c r="F631" s="141" t="s">
        <v>866</v>
      </c>
      <c r="G631" s="141" t="s">
        <v>11523</v>
      </c>
      <c r="H631" s="141" t="s">
        <v>9203</v>
      </c>
      <c r="I631" s="141" t="s">
        <v>9066</v>
      </c>
      <c r="J631" s="141" t="s">
        <v>11524</v>
      </c>
      <c r="K631" s="141">
        <v>500</v>
      </c>
      <c r="L631" s="141">
        <v>212</v>
      </c>
      <c r="M631" s="141">
        <v>101</v>
      </c>
      <c r="N631" s="10" t="s">
        <v>368</v>
      </c>
      <c r="O631" s="10"/>
    </row>
    <row r="632" customHeight="1" spans="1:15">
      <c r="A632" s="141">
        <v>57244</v>
      </c>
      <c r="B632" s="141" t="s">
        <v>11525</v>
      </c>
      <c r="C632" s="141" t="s">
        <v>8974</v>
      </c>
      <c r="D632" s="141" t="s">
        <v>8975</v>
      </c>
      <c r="E632" s="141" t="s">
        <v>292</v>
      </c>
      <c r="F632" s="141" t="s">
        <v>866</v>
      </c>
      <c r="G632" s="141" t="s">
        <v>11526</v>
      </c>
      <c r="H632" s="141" t="s">
        <v>11527</v>
      </c>
      <c r="I632" s="141" t="s">
        <v>11528</v>
      </c>
      <c r="J632" s="141" t="s">
        <v>11529</v>
      </c>
      <c r="K632" s="141">
        <v>470</v>
      </c>
      <c r="L632" s="141">
        <v>225</v>
      </c>
      <c r="M632" s="141">
        <v>102</v>
      </c>
      <c r="N632" s="10" t="s">
        <v>368</v>
      </c>
      <c r="O632" s="10"/>
    </row>
    <row r="633" customHeight="1" spans="1:15">
      <c r="A633" s="141">
        <v>60973</v>
      </c>
      <c r="B633" s="141" t="s">
        <v>11530</v>
      </c>
      <c r="C633" s="141" t="s">
        <v>8974</v>
      </c>
      <c r="D633" s="141" t="s">
        <v>8975</v>
      </c>
      <c r="E633" s="141" t="s">
        <v>292</v>
      </c>
      <c r="F633" s="141" t="s">
        <v>866</v>
      </c>
      <c r="G633" s="141" t="s">
        <v>11531</v>
      </c>
      <c r="H633" s="141" t="s">
        <v>11532</v>
      </c>
      <c r="I633" s="141" t="s">
        <v>11533</v>
      </c>
      <c r="J633" s="141" t="s">
        <v>11534</v>
      </c>
      <c r="K633" s="141">
        <v>460</v>
      </c>
      <c r="L633" s="141">
        <v>205</v>
      </c>
      <c r="M633" s="141">
        <v>103</v>
      </c>
      <c r="N633" s="10" t="s">
        <v>368</v>
      </c>
      <c r="O633" s="10"/>
    </row>
    <row r="634" customHeight="1" spans="1:15">
      <c r="A634" s="141">
        <v>54526</v>
      </c>
      <c r="B634" s="141" t="s">
        <v>11535</v>
      </c>
      <c r="C634" s="141" t="s">
        <v>8974</v>
      </c>
      <c r="D634" s="141" t="s">
        <v>8975</v>
      </c>
      <c r="E634" s="141" t="s">
        <v>292</v>
      </c>
      <c r="F634" s="141" t="s">
        <v>866</v>
      </c>
      <c r="G634" s="141" t="s">
        <v>11536</v>
      </c>
      <c r="H634" s="141" t="s">
        <v>11537</v>
      </c>
      <c r="I634" s="141" t="s">
        <v>10798</v>
      </c>
      <c r="J634" s="141" t="s">
        <v>11538</v>
      </c>
      <c r="K634" s="141">
        <v>440</v>
      </c>
      <c r="L634" s="141">
        <v>136</v>
      </c>
      <c r="M634" s="141">
        <v>104</v>
      </c>
      <c r="N634" s="10" t="s">
        <v>368</v>
      </c>
      <c r="O634" s="10"/>
    </row>
    <row r="635" customHeight="1" spans="1:15">
      <c r="A635" s="141">
        <v>54380</v>
      </c>
      <c r="B635" s="141" t="s">
        <v>11539</v>
      </c>
      <c r="C635" s="141" t="s">
        <v>8974</v>
      </c>
      <c r="D635" s="141" t="s">
        <v>8975</v>
      </c>
      <c r="E635" s="141" t="s">
        <v>292</v>
      </c>
      <c r="F635" s="141" t="s">
        <v>866</v>
      </c>
      <c r="G635" s="141" t="s">
        <v>11540</v>
      </c>
      <c r="H635" s="141" t="s">
        <v>4580</v>
      </c>
      <c r="I635" s="141" t="s">
        <v>11338</v>
      </c>
      <c r="J635" s="141" t="s">
        <v>11541</v>
      </c>
      <c r="K635" s="141">
        <v>430</v>
      </c>
      <c r="L635" s="141">
        <v>260</v>
      </c>
      <c r="M635" s="141">
        <v>105</v>
      </c>
      <c r="N635" s="10" t="s">
        <v>368</v>
      </c>
      <c r="O635" s="10"/>
    </row>
    <row r="636" customHeight="1" spans="1:15">
      <c r="A636" s="141">
        <v>57889</v>
      </c>
      <c r="B636" s="141" t="s">
        <v>11542</v>
      </c>
      <c r="C636" s="141" t="s">
        <v>8974</v>
      </c>
      <c r="D636" s="141" t="s">
        <v>8975</v>
      </c>
      <c r="E636" s="141" t="s">
        <v>292</v>
      </c>
      <c r="F636" s="141" t="s">
        <v>866</v>
      </c>
      <c r="G636" s="141" t="s">
        <v>11543</v>
      </c>
      <c r="H636" s="141" t="s">
        <v>11544</v>
      </c>
      <c r="I636" s="141" t="s">
        <v>10712</v>
      </c>
      <c r="J636" s="141" t="s">
        <v>11545</v>
      </c>
      <c r="K636" s="141">
        <v>410</v>
      </c>
      <c r="L636" s="141">
        <v>80</v>
      </c>
      <c r="M636" s="141">
        <v>106</v>
      </c>
      <c r="N636" s="10" t="s">
        <v>368</v>
      </c>
      <c r="O636" s="10"/>
    </row>
    <row r="637" customHeight="1" spans="1:15">
      <c r="A637" s="141">
        <v>60806</v>
      </c>
      <c r="B637" s="141" t="s">
        <v>11546</v>
      </c>
      <c r="C637" s="141" t="s">
        <v>8974</v>
      </c>
      <c r="D637" s="141" t="s">
        <v>8975</v>
      </c>
      <c r="E637" s="141" t="s">
        <v>292</v>
      </c>
      <c r="F637" s="141" t="s">
        <v>866</v>
      </c>
      <c r="G637" s="141" t="s">
        <v>11547</v>
      </c>
      <c r="H637" s="141" t="s">
        <v>11548</v>
      </c>
      <c r="I637" s="141" t="s">
        <v>11549</v>
      </c>
      <c r="J637" s="141" t="s">
        <v>11550</v>
      </c>
      <c r="K637" s="141">
        <v>410</v>
      </c>
      <c r="L637" s="141">
        <v>249</v>
      </c>
      <c r="M637" s="141">
        <v>107</v>
      </c>
      <c r="N637" s="10" t="s">
        <v>368</v>
      </c>
      <c r="O637" s="10"/>
    </row>
    <row r="638" customHeight="1" spans="1:15">
      <c r="A638" s="141">
        <v>58485</v>
      </c>
      <c r="B638" s="141" t="s">
        <v>11551</v>
      </c>
      <c r="C638" s="141" t="s">
        <v>8974</v>
      </c>
      <c r="D638" s="141" t="s">
        <v>8975</v>
      </c>
      <c r="E638" s="141" t="s">
        <v>292</v>
      </c>
      <c r="F638" s="141" t="s">
        <v>866</v>
      </c>
      <c r="G638" s="141" t="s">
        <v>11552</v>
      </c>
      <c r="H638" s="141" t="s">
        <v>3404</v>
      </c>
      <c r="I638" s="141" t="s">
        <v>11205</v>
      </c>
      <c r="J638" s="141" t="s">
        <v>11553</v>
      </c>
      <c r="K638" s="141">
        <v>400</v>
      </c>
      <c r="L638" s="141">
        <v>64</v>
      </c>
      <c r="M638" s="141">
        <v>108</v>
      </c>
      <c r="N638" s="10" t="s">
        <v>368</v>
      </c>
      <c r="O638" s="10"/>
    </row>
    <row r="639" customHeight="1" spans="1:15">
      <c r="A639" s="141">
        <v>61734</v>
      </c>
      <c r="B639" s="141" t="s">
        <v>11554</v>
      </c>
      <c r="C639" s="141" t="s">
        <v>8974</v>
      </c>
      <c r="D639" s="141" t="s">
        <v>8975</v>
      </c>
      <c r="E639" s="141" t="s">
        <v>292</v>
      </c>
      <c r="F639" s="141" t="s">
        <v>866</v>
      </c>
      <c r="G639" s="141" t="s">
        <v>11555</v>
      </c>
      <c r="H639" s="141" t="s">
        <v>9236</v>
      </c>
      <c r="I639" s="141" t="s">
        <v>10595</v>
      </c>
      <c r="J639" s="141" t="s">
        <v>11556</v>
      </c>
      <c r="K639" s="141">
        <v>400</v>
      </c>
      <c r="L639" s="141">
        <v>130</v>
      </c>
      <c r="M639" s="141">
        <v>109</v>
      </c>
      <c r="N639" s="10" t="s">
        <v>368</v>
      </c>
      <c r="O639" s="10"/>
    </row>
    <row r="640" customHeight="1" spans="1:15">
      <c r="A640" s="141">
        <v>61456</v>
      </c>
      <c r="B640" s="141" t="s">
        <v>11557</v>
      </c>
      <c r="C640" s="141" t="s">
        <v>8974</v>
      </c>
      <c r="D640" s="141" t="s">
        <v>8975</v>
      </c>
      <c r="E640" s="141" t="s">
        <v>292</v>
      </c>
      <c r="F640" s="141" t="s">
        <v>866</v>
      </c>
      <c r="G640" s="141" t="s">
        <v>11558</v>
      </c>
      <c r="H640" s="141" t="s">
        <v>11559</v>
      </c>
      <c r="I640" s="141" t="s">
        <v>11560</v>
      </c>
      <c r="J640" s="141" t="s">
        <v>11561</v>
      </c>
      <c r="K640" s="141">
        <v>400</v>
      </c>
      <c r="L640" s="141">
        <v>209</v>
      </c>
      <c r="M640" s="141">
        <v>110</v>
      </c>
      <c r="N640" s="10" t="s">
        <v>368</v>
      </c>
      <c r="O640" s="10"/>
    </row>
    <row r="641" customHeight="1" spans="1:15">
      <c r="A641" s="141">
        <v>53522</v>
      </c>
      <c r="B641" s="141" t="s">
        <v>11562</v>
      </c>
      <c r="C641" s="141" t="s">
        <v>8974</v>
      </c>
      <c r="D641" s="141" t="s">
        <v>8975</v>
      </c>
      <c r="E641" s="141" t="s">
        <v>292</v>
      </c>
      <c r="F641" s="141" t="s">
        <v>866</v>
      </c>
      <c r="G641" s="141" t="s">
        <v>11563</v>
      </c>
      <c r="H641" s="141" t="s">
        <v>11476</v>
      </c>
      <c r="I641" s="141" t="s">
        <v>11477</v>
      </c>
      <c r="J641" s="141" t="s">
        <v>11564</v>
      </c>
      <c r="K641" s="141">
        <v>330</v>
      </c>
      <c r="L641" s="141">
        <v>196</v>
      </c>
      <c r="M641" s="141">
        <v>111</v>
      </c>
      <c r="N641" s="10" t="s">
        <v>368</v>
      </c>
      <c r="O641" s="10"/>
    </row>
    <row r="642" customHeight="1" spans="1:15">
      <c r="A642" s="141">
        <v>56178</v>
      </c>
      <c r="B642" s="141" t="s">
        <v>11565</v>
      </c>
      <c r="C642" s="141" t="s">
        <v>8974</v>
      </c>
      <c r="D642" s="141" t="s">
        <v>8975</v>
      </c>
      <c r="E642" s="141" t="s">
        <v>292</v>
      </c>
      <c r="F642" s="141" t="s">
        <v>866</v>
      </c>
      <c r="G642" s="141" t="s">
        <v>11566</v>
      </c>
      <c r="H642" s="141" t="s">
        <v>11567</v>
      </c>
      <c r="I642" s="141" t="s">
        <v>10317</v>
      </c>
      <c r="J642" s="141" t="s">
        <v>11568</v>
      </c>
      <c r="K642" s="141">
        <v>300</v>
      </c>
      <c r="L642" s="141">
        <v>196</v>
      </c>
      <c r="M642" s="141">
        <v>112</v>
      </c>
      <c r="N642" s="10" t="s">
        <v>368</v>
      </c>
      <c r="O642" s="10"/>
    </row>
    <row r="643" customHeight="1" spans="1:15">
      <c r="A643" s="141">
        <v>58157</v>
      </c>
      <c r="B643" s="141" t="s">
        <v>11569</v>
      </c>
      <c r="C643" s="141" t="s">
        <v>8974</v>
      </c>
      <c r="D643" s="141" t="s">
        <v>8975</v>
      </c>
      <c r="E643" s="141" t="s">
        <v>292</v>
      </c>
      <c r="F643" s="141" t="s">
        <v>866</v>
      </c>
      <c r="G643" s="141" t="s">
        <v>11570</v>
      </c>
      <c r="H643" s="141" t="s">
        <v>11571</v>
      </c>
      <c r="I643" s="141" t="s">
        <v>11572</v>
      </c>
      <c r="J643" s="141" t="s">
        <v>11573</v>
      </c>
      <c r="K643" s="141">
        <v>230</v>
      </c>
      <c r="L643" s="141">
        <v>71</v>
      </c>
      <c r="M643" s="141">
        <v>113</v>
      </c>
      <c r="N643" s="10" t="s">
        <v>368</v>
      </c>
      <c r="O643" s="10"/>
    </row>
    <row r="644" customHeight="1" spans="1:15">
      <c r="A644" s="141">
        <v>60430</v>
      </c>
      <c r="B644" s="141" t="s">
        <v>11574</v>
      </c>
      <c r="C644" s="141" t="s">
        <v>8974</v>
      </c>
      <c r="D644" s="141" t="s">
        <v>8975</v>
      </c>
      <c r="E644" s="141" t="s">
        <v>292</v>
      </c>
      <c r="F644" s="141" t="s">
        <v>866</v>
      </c>
      <c r="G644" s="141" t="s">
        <v>11575</v>
      </c>
      <c r="H644" s="141" t="s">
        <v>11571</v>
      </c>
      <c r="I644" s="141" t="s">
        <v>11572</v>
      </c>
      <c r="J644" s="141" t="s">
        <v>11576</v>
      </c>
      <c r="K644" s="141">
        <v>210</v>
      </c>
      <c r="L644" s="141">
        <v>135</v>
      </c>
      <c r="M644" s="141">
        <v>114</v>
      </c>
      <c r="N644" s="10" t="s">
        <v>368</v>
      </c>
      <c r="O644" s="10"/>
    </row>
    <row r="645" customHeight="1" spans="1:15">
      <c r="A645" s="141">
        <v>56498</v>
      </c>
      <c r="B645" s="141" t="s">
        <v>11577</v>
      </c>
      <c r="C645" s="141" t="s">
        <v>8974</v>
      </c>
      <c r="D645" s="141" t="s">
        <v>8975</v>
      </c>
      <c r="E645" s="141" t="s">
        <v>292</v>
      </c>
      <c r="F645" s="141" t="s">
        <v>866</v>
      </c>
      <c r="G645" s="141" t="s">
        <v>11578</v>
      </c>
      <c r="H645" s="141" t="s">
        <v>11579</v>
      </c>
      <c r="I645" s="141" t="s">
        <v>11438</v>
      </c>
      <c r="J645" s="141" t="s">
        <v>11580</v>
      </c>
      <c r="K645" s="141">
        <v>210</v>
      </c>
      <c r="L645" s="141">
        <v>158</v>
      </c>
      <c r="M645" s="141">
        <v>115</v>
      </c>
      <c r="N645" s="10" t="s">
        <v>368</v>
      </c>
      <c r="O645" s="10"/>
    </row>
    <row r="646" customHeight="1" spans="1:15">
      <c r="A646" s="141">
        <v>52750</v>
      </c>
      <c r="B646" s="141" t="s">
        <v>11581</v>
      </c>
      <c r="C646" s="141" t="s">
        <v>8974</v>
      </c>
      <c r="D646" s="141" t="s">
        <v>8975</v>
      </c>
      <c r="E646" s="141" t="s">
        <v>292</v>
      </c>
      <c r="F646" s="141" t="s">
        <v>866</v>
      </c>
      <c r="G646" s="141" t="s">
        <v>11582</v>
      </c>
      <c r="H646" s="141" t="s">
        <v>11583</v>
      </c>
      <c r="I646" s="141" t="s">
        <v>11584</v>
      </c>
      <c r="J646" s="141" t="s">
        <v>11585</v>
      </c>
      <c r="K646" s="141">
        <v>200</v>
      </c>
      <c r="L646" s="141">
        <v>94</v>
      </c>
      <c r="M646" s="141">
        <v>116</v>
      </c>
      <c r="N646" s="10" t="s">
        <v>368</v>
      </c>
      <c r="O646" s="10"/>
    </row>
    <row r="647" customHeight="1" spans="1:15">
      <c r="A647" s="141">
        <v>58978</v>
      </c>
      <c r="B647" s="141" t="s">
        <v>11586</v>
      </c>
      <c r="C647" s="141" t="s">
        <v>8974</v>
      </c>
      <c r="D647" s="141" t="s">
        <v>8975</v>
      </c>
      <c r="E647" s="141" t="s">
        <v>292</v>
      </c>
      <c r="F647" s="141" t="s">
        <v>866</v>
      </c>
      <c r="G647" s="141" t="s">
        <v>11587</v>
      </c>
      <c r="H647" s="141" t="s">
        <v>11588</v>
      </c>
      <c r="I647" s="141" t="s">
        <v>11589</v>
      </c>
      <c r="J647" s="141" t="s">
        <v>11590</v>
      </c>
      <c r="K647" s="141">
        <v>180</v>
      </c>
      <c r="L647" s="141">
        <v>44</v>
      </c>
      <c r="M647" s="141">
        <v>117</v>
      </c>
      <c r="N647" s="10" t="s">
        <v>368</v>
      </c>
      <c r="O647" s="10"/>
    </row>
    <row r="648" customHeight="1" spans="1:15">
      <c r="A648" s="141">
        <v>58931</v>
      </c>
      <c r="B648" s="141" t="s">
        <v>11591</v>
      </c>
      <c r="C648" s="141" t="s">
        <v>8974</v>
      </c>
      <c r="D648" s="141" t="s">
        <v>8975</v>
      </c>
      <c r="E648" s="141" t="s">
        <v>292</v>
      </c>
      <c r="F648" s="141" t="s">
        <v>866</v>
      </c>
      <c r="G648" s="141" t="s">
        <v>11592</v>
      </c>
      <c r="H648" s="141" t="s">
        <v>11588</v>
      </c>
      <c r="I648" s="141" t="s">
        <v>11589</v>
      </c>
      <c r="J648" s="141" t="s">
        <v>11593</v>
      </c>
      <c r="K648" s="141">
        <v>160</v>
      </c>
      <c r="L648" s="141">
        <v>70</v>
      </c>
      <c r="M648" s="141">
        <v>118</v>
      </c>
      <c r="N648" s="10" t="s">
        <v>368</v>
      </c>
      <c r="O648" s="10"/>
    </row>
    <row r="649" customHeight="1" spans="1:15">
      <c r="A649" s="141">
        <v>60399</v>
      </c>
      <c r="B649" s="141" t="s">
        <v>11594</v>
      </c>
      <c r="C649" s="141" t="s">
        <v>8974</v>
      </c>
      <c r="D649" s="141" t="s">
        <v>8975</v>
      </c>
      <c r="E649" s="141" t="s">
        <v>292</v>
      </c>
      <c r="F649" s="141" t="s">
        <v>866</v>
      </c>
      <c r="G649" s="141" t="s">
        <v>11595</v>
      </c>
      <c r="H649" s="141" t="s">
        <v>11571</v>
      </c>
      <c r="I649" s="141" t="s">
        <v>11572</v>
      </c>
      <c r="J649" s="141" t="s">
        <v>11596</v>
      </c>
      <c r="K649" s="141">
        <v>150</v>
      </c>
      <c r="L649" s="141">
        <v>105</v>
      </c>
      <c r="M649" s="141">
        <v>119</v>
      </c>
      <c r="N649" s="10" t="s">
        <v>368</v>
      </c>
      <c r="O649" s="10"/>
    </row>
    <row r="650" customHeight="1" spans="1:15">
      <c r="A650" s="141">
        <v>62621</v>
      </c>
      <c r="B650" s="141" t="s">
        <v>11597</v>
      </c>
      <c r="C650" s="141" t="s">
        <v>8974</v>
      </c>
      <c r="D650" s="141" t="s">
        <v>8975</v>
      </c>
      <c r="E650" s="141" t="s">
        <v>292</v>
      </c>
      <c r="F650" s="141" t="s">
        <v>866</v>
      </c>
      <c r="G650" s="141" t="s">
        <v>11598</v>
      </c>
      <c r="H650" s="141" t="s">
        <v>11599</v>
      </c>
      <c r="I650" s="141" t="s">
        <v>11600</v>
      </c>
      <c r="J650" s="141" t="s">
        <v>11601</v>
      </c>
      <c r="K650" s="141">
        <v>120</v>
      </c>
      <c r="L650" s="141">
        <v>41</v>
      </c>
      <c r="M650" s="141">
        <v>120</v>
      </c>
      <c r="N650" s="10" t="s">
        <v>368</v>
      </c>
      <c r="O650" s="10"/>
    </row>
    <row r="651" customHeight="1" spans="1:15">
      <c r="A651" s="141">
        <v>58030</v>
      </c>
      <c r="B651" s="141" t="s">
        <v>11602</v>
      </c>
      <c r="C651" s="141" t="s">
        <v>8974</v>
      </c>
      <c r="D651" s="141" t="s">
        <v>8975</v>
      </c>
      <c r="E651" s="141" t="s">
        <v>292</v>
      </c>
      <c r="F651" s="141" t="s">
        <v>866</v>
      </c>
      <c r="G651" s="141" t="s">
        <v>11603</v>
      </c>
      <c r="H651" s="141" t="s">
        <v>11571</v>
      </c>
      <c r="I651" s="141" t="s">
        <v>11572</v>
      </c>
      <c r="J651" s="141" t="s">
        <v>11604</v>
      </c>
      <c r="K651" s="141">
        <v>120</v>
      </c>
      <c r="L651" s="141">
        <v>146</v>
      </c>
      <c r="M651" s="141">
        <v>121</v>
      </c>
      <c r="N651" s="10" t="s">
        <v>368</v>
      </c>
      <c r="O651" s="10"/>
    </row>
    <row r="652" customHeight="1" spans="1:15">
      <c r="A652" s="141">
        <v>60275</v>
      </c>
      <c r="B652" s="141" t="s">
        <v>11605</v>
      </c>
      <c r="C652" s="141" t="s">
        <v>8974</v>
      </c>
      <c r="D652" s="141" t="s">
        <v>8975</v>
      </c>
      <c r="E652" s="141" t="s">
        <v>292</v>
      </c>
      <c r="F652" s="141" t="s">
        <v>866</v>
      </c>
      <c r="G652" s="141" t="s">
        <v>11606</v>
      </c>
      <c r="H652" s="141" t="s">
        <v>10440</v>
      </c>
      <c r="I652" s="141" t="s">
        <v>10441</v>
      </c>
      <c r="J652" s="141" t="s">
        <v>11607</v>
      </c>
      <c r="K652" s="141">
        <v>100</v>
      </c>
      <c r="L652" s="141">
        <v>300</v>
      </c>
      <c r="M652" s="141">
        <v>122</v>
      </c>
      <c r="N652" s="10" t="s">
        <v>368</v>
      </c>
      <c r="O652" s="10"/>
    </row>
    <row r="653" customHeight="1" spans="1:15">
      <c r="A653" s="141">
        <v>62606</v>
      </c>
      <c r="B653" s="141" t="s">
        <v>11608</v>
      </c>
      <c r="C653" s="141" t="s">
        <v>8974</v>
      </c>
      <c r="D653" s="141" t="s">
        <v>8975</v>
      </c>
      <c r="E653" s="141" t="s">
        <v>292</v>
      </c>
      <c r="F653" s="141" t="s">
        <v>866</v>
      </c>
      <c r="G653" s="141" t="s">
        <v>11609</v>
      </c>
      <c r="H653" s="141" t="s">
        <v>11599</v>
      </c>
      <c r="I653" s="141" t="s">
        <v>11600</v>
      </c>
      <c r="J653" s="141" t="s">
        <v>11610</v>
      </c>
      <c r="K653" s="141">
        <v>80</v>
      </c>
      <c r="L653" s="141">
        <v>61</v>
      </c>
      <c r="M653" s="141">
        <v>123</v>
      </c>
      <c r="N653" s="10" t="s">
        <v>368</v>
      </c>
      <c r="O653" s="10"/>
    </row>
    <row r="654" customHeight="1" spans="1:15">
      <c r="A654" s="141" t="s">
        <v>3448</v>
      </c>
      <c r="B654" s="6"/>
      <c r="C654" s="6"/>
      <c r="D654" s="6"/>
      <c r="E654" s="6"/>
      <c r="F654" s="6"/>
      <c r="G654" s="6"/>
      <c r="H654" s="6"/>
      <c r="I654" s="6"/>
      <c r="J654" s="6"/>
      <c r="K654" s="6"/>
      <c r="L654" s="6"/>
      <c r="M654" s="6"/>
      <c r="N654" s="10"/>
      <c r="O654" s="10"/>
    </row>
    <row r="655" customHeight="1" spans="1:15">
      <c r="A655" s="141">
        <v>53227</v>
      </c>
      <c r="B655" s="141" t="s">
        <v>11611</v>
      </c>
      <c r="C655" s="141" t="s">
        <v>8974</v>
      </c>
      <c r="D655" s="141" t="s">
        <v>11612</v>
      </c>
      <c r="E655" s="141" t="s">
        <v>292</v>
      </c>
      <c r="F655" s="141" t="s">
        <v>293</v>
      </c>
      <c r="G655" s="141" t="s">
        <v>11613</v>
      </c>
      <c r="H655" s="141" t="s">
        <v>11614</v>
      </c>
      <c r="I655" s="141" t="s">
        <v>11615</v>
      </c>
      <c r="J655" s="141" t="s">
        <v>11616</v>
      </c>
      <c r="K655" s="141">
        <v>840</v>
      </c>
      <c r="L655" s="141">
        <v>225</v>
      </c>
      <c r="M655" s="141">
        <v>1</v>
      </c>
      <c r="N655" s="9" t="s">
        <v>298</v>
      </c>
      <c r="O655" s="10" t="s">
        <v>299</v>
      </c>
    </row>
    <row r="656" customHeight="1" spans="1:15">
      <c r="A656" s="141">
        <v>56630</v>
      </c>
      <c r="B656" s="141" t="s">
        <v>11617</v>
      </c>
      <c r="C656" s="141" t="s">
        <v>8974</v>
      </c>
      <c r="D656" s="141" t="s">
        <v>11612</v>
      </c>
      <c r="E656" s="141" t="s">
        <v>292</v>
      </c>
      <c r="F656" s="141" t="s">
        <v>293</v>
      </c>
      <c r="G656" s="141" t="s">
        <v>11618</v>
      </c>
      <c r="H656" s="141" t="s">
        <v>11619</v>
      </c>
      <c r="I656" s="141" t="s">
        <v>10551</v>
      </c>
      <c r="J656" s="141" t="s">
        <v>11620</v>
      </c>
      <c r="K656" s="141">
        <v>800</v>
      </c>
      <c r="L656" s="141">
        <v>248</v>
      </c>
      <c r="M656" s="141">
        <v>2</v>
      </c>
      <c r="N656" s="9" t="s">
        <v>311</v>
      </c>
      <c r="O656" s="10" t="s">
        <v>299</v>
      </c>
    </row>
    <row r="657" customHeight="1" spans="1:15">
      <c r="A657" s="141">
        <v>54523</v>
      </c>
      <c r="B657" s="141" t="s">
        <v>11621</v>
      </c>
      <c r="C657" s="141" t="s">
        <v>8974</v>
      </c>
      <c r="D657" s="141" t="s">
        <v>11612</v>
      </c>
      <c r="E657" s="141" t="s">
        <v>292</v>
      </c>
      <c r="F657" s="141" t="s">
        <v>293</v>
      </c>
      <c r="G657" s="141" t="s">
        <v>11622</v>
      </c>
      <c r="H657" s="141" t="s">
        <v>11623</v>
      </c>
      <c r="I657" s="141" t="s">
        <v>11624</v>
      </c>
      <c r="J657" s="141" t="s">
        <v>11625</v>
      </c>
      <c r="K657" s="141">
        <v>770</v>
      </c>
      <c r="L657" s="141">
        <v>71</v>
      </c>
      <c r="M657" s="141">
        <v>3</v>
      </c>
      <c r="N657" s="9" t="s">
        <v>322</v>
      </c>
      <c r="O657" s="10" t="s">
        <v>299</v>
      </c>
    </row>
    <row r="658" customHeight="1" spans="1:15">
      <c r="A658" s="141">
        <v>56657</v>
      </c>
      <c r="B658" s="141" t="s">
        <v>11626</v>
      </c>
      <c r="C658" s="141" t="s">
        <v>8974</v>
      </c>
      <c r="D658" s="141" t="s">
        <v>11612</v>
      </c>
      <c r="E658" s="141" t="s">
        <v>292</v>
      </c>
      <c r="F658" s="141" t="s">
        <v>293</v>
      </c>
      <c r="G658" s="141" t="s">
        <v>11627</v>
      </c>
      <c r="H658" s="141" t="s">
        <v>11628</v>
      </c>
      <c r="I658" s="141" t="s">
        <v>10551</v>
      </c>
      <c r="J658" s="141" t="s">
        <v>11629</v>
      </c>
      <c r="K658" s="141">
        <v>770</v>
      </c>
      <c r="L658" s="141">
        <v>91</v>
      </c>
      <c r="M658" s="141">
        <v>4</v>
      </c>
      <c r="N658" s="10" t="s">
        <v>642</v>
      </c>
      <c r="O658" s="10" t="s">
        <v>299</v>
      </c>
    </row>
    <row r="659" customHeight="1" spans="1:15">
      <c r="A659" s="141">
        <v>56645</v>
      </c>
      <c r="B659" s="141" t="s">
        <v>11630</v>
      </c>
      <c r="C659" s="141" t="s">
        <v>8974</v>
      </c>
      <c r="D659" s="141" t="s">
        <v>11612</v>
      </c>
      <c r="E659" s="141" t="s">
        <v>292</v>
      </c>
      <c r="F659" s="141" t="s">
        <v>293</v>
      </c>
      <c r="G659" s="141" t="s">
        <v>11631</v>
      </c>
      <c r="H659" s="141" t="s">
        <v>11632</v>
      </c>
      <c r="I659" s="141" t="s">
        <v>11633</v>
      </c>
      <c r="J659" s="141" t="s">
        <v>11634</v>
      </c>
      <c r="K659" s="141">
        <v>770</v>
      </c>
      <c r="L659" s="141">
        <v>112</v>
      </c>
      <c r="M659" s="141">
        <v>5</v>
      </c>
      <c r="N659" s="10" t="s">
        <v>642</v>
      </c>
      <c r="O659" s="10" t="s">
        <v>299</v>
      </c>
    </row>
    <row r="660" customHeight="1" spans="1:15">
      <c r="A660" s="141">
        <v>53247</v>
      </c>
      <c r="B660" s="141" t="s">
        <v>11635</v>
      </c>
      <c r="C660" s="141" t="s">
        <v>8974</v>
      </c>
      <c r="D660" s="141" t="s">
        <v>11612</v>
      </c>
      <c r="E660" s="141" t="s">
        <v>292</v>
      </c>
      <c r="F660" s="141" t="s">
        <v>293</v>
      </c>
      <c r="G660" s="141" t="s">
        <v>11636</v>
      </c>
      <c r="H660" s="141" t="s">
        <v>11637</v>
      </c>
      <c r="I660" s="141" t="s">
        <v>11615</v>
      </c>
      <c r="J660" s="141" t="s">
        <v>11638</v>
      </c>
      <c r="K660" s="141">
        <v>770</v>
      </c>
      <c r="L660" s="141">
        <v>154</v>
      </c>
      <c r="M660" s="141">
        <v>6</v>
      </c>
      <c r="N660" s="10" t="s">
        <v>642</v>
      </c>
      <c r="O660" s="10" t="s">
        <v>299</v>
      </c>
    </row>
    <row r="661" customHeight="1" spans="1:15">
      <c r="A661" s="142">
        <v>56640</v>
      </c>
      <c r="B661" s="142" t="s">
        <v>11639</v>
      </c>
      <c r="C661" s="142" t="s">
        <v>8974</v>
      </c>
      <c r="D661" s="142" t="s">
        <v>11612</v>
      </c>
      <c r="E661" s="142" t="s">
        <v>292</v>
      </c>
      <c r="F661" s="142" t="s">
        <v>293</v>
      </c>
      <c r="G661" s="142" t="s">
        <v>11640</v>
      </c>
      <c r="H661" s="142" t="s">
        <v>11641</v>
      </c>
      <c r="I661" s="142" t="s">
        <v>10883</v>
      </c>
      <c r="J661" s="142" t="s">
        <v>11642</v>
      </c>
      <c r="K661" s="142">
        <v>760</v>
      </c>
      <c r="L661" s="142">
        <v>119</v>
      </c>
      <c r="M661" s="142">
        <v>7</v>
      </c>
      <c r="N661" s="10" t="s">
        <v>642</v>
      </c>
      <c r="O661" s="10" t="s">
        <v>299</v>
      </c>
    </row>
    <row r="662" customHeight="1" spans="1:15">
      <c r="A662" s="142">
        <v>53262</v>
      </c>
      <c r="B662" s="142" t="s">
        <v>11643</v>
      </c>
      <c r="C662" s="142" t="s">
        <v>8974</v>
      </c>
      <c r="D662" s="142" t="s">
        <v>11612</v>
      </c>
      <c r="E662" s="142" t="s">
        <v>292</v>
      </c>
      <c r="F662" s="142" t="s">
        <v>293</v>
      </c>
      <c r="G662" s="142" t="s">
        <v>11644</v>
      </c>
      <c r="H662" s="142" t="s">
        <v>11645</v>
      </c>
      <c r="I662" s="142" t="s">
        <v>11646</v>
      </c>
      <c r="J662" s="142" t="s">
        <v>11647</v>
      </c>
      <c r="K662" s="142">
        <v>760</v>
      </c>
      <c r="L662" s="142">
        <v>181</v>
      </c>
      <c r="M662" s="142">
        <v>8</v>
      </c>
      <c r="N662" s="10" t="s">
        <v>642</v>
      </c>
      <c r="O662" s="10" t="s">
        <v>299</v>
      </c>
    </row>
    <row r="663" customHeight="1" spans="1:15">
      <c r="A663" s="142">
        <v>59240</v>
      </c>
      <c r="B663" s="142" t="s">
        <v>11648</v>
      </c>
      <c r="C663" s="142" t="s">
        <v>8974</v>
      </c>
      <c r="D663" s="142" t="s">
        <v>11612</v>
      </c>
      <c r="E663" s="142" t="s">
        <v>292</v>
      </c>
      <c r="F663" s="142" t="s">
        <v>293</v>
      </c>
      <c r="G663" s="142" t="s">
        <v>11649</v>
      </c>
      <c r="H663" s="142" t="s">
        <v>9090</v>
      </c>
      <c r="I663" s="142" t="s">
        <v>11650</v>
      </c>
      <c r="J663" s="142" t="s">
        <v>11651</v>
      </c>
      <c r="K663" s="142">
        <v>750</v>
      </c>
      <c r="L663" s="142">
        <v>256</v>
      </c>
      <c r="M663" s="142">
        <v>9</v>
      </c>
      <c r="N663" s="17" t="s">
        <v>333</v>
      </c>
      <c r="O663" s="10"/>
    </row>
    <row r="664" customHeight="1" spans="1:15">
      <c r="A664" s="142">
        <v>58083</v>
      </c>
      <c r="B664" s="142" t="s">
        <v>11652</v>
      </c>
      <c r="C664" s="142" t="s">
        <v>8974</v>
      </c>
      <c r="D664" s="142" t="s">
        <v>11612</v>
      </c>
      <c r="E664" s="142" t="s">
        <v>292</v>
      </c>
      <c r="F664" s="142" t="s">
        <v>293</v>
      </c>
      <c r="G664" s="142" t="s">
        <v>11653</v>
      </c>
      <c r="H664" s="142" t="s">
        <v>11654</v>
      </c>
      <c r="I664" s="142" t="s">
        <v>10005</v>
      </c>
      <c r="J664" s="142" t="s">
        <v>11655</v>
      </c>
      <c r="K664" s="142">
        <v>720</v>
      </c>
      <c r="L664" s="142">
        <v>199</v>
      </c>
      <c r="M664" s="142">
        <v>10</v>
      </c>
      <c r="N664" s="17" t="s">
        <v>333</v>
      </c>
      <c r="O664" s="10"/>
    </row>
    <row r="665" customHeight="1" spans="1:15">
      <c r="A665" s="142">
        <v>58752</v>
      </c>
      <c r="B665" s="142" t="s">
        <v>11656</v>
      </c>
      <c r="C665" s="142" t="s">
        <v>8974</v>
      </c>
      <c r="D665" s="142" t="s">
        <v>11612</v>
      </c>
      <c r="E665" s="142" t="s">
        <v>292</v>
      </c>
      <c r="F665" s="142" t="s">
        <v>293</v>
      </c>
      <c r="G665" s="142" t="s">
        <v>11657</v>
      </c>
      <c r="H665" s="142" t="s">
        <v>11658</v>
      </c>
      <c r="I665" s="142" t="s">
        <v>10005</v>
      </c>
      <c r="J665" s="142" t="s">
        <v>11659</v>
      </c>
      <c r="K665" s="142">
        <v>710</v>
      </c>
      <c r="L665" s="142">
        <v>68</v>
      </c>
      <c r="M665" s="142">
        <v>11</v>
      </c>
      <c r="N665" s="17" t="s">
        <v>333</v>
      </c>
      <c r="O665" s="10"/>
    </row>
    <row r="666" customHeight="1" spans="1:15">
      <c r="A666" s="141">
        <v>59362</v>
      </c>
      <c r="B666" s="141" t="s">
        <v>11660</v>
      </c>
      <c r="C666" s="141" t="s">
        <v>8974</v>
      </c>
      <c r="D666" s="141" t="s">
        <v>11612</v>
      </c>
      <c r="E666" s="141" t="s">
        <v>292</v>
      </c>
      <c r="F666" s="141" t="s">
        <v>293</v>
      </c>
      <c r="G666" s="141" t="s">
        <v>11661</v>
      </c>
      <c r="H666" s="141" t="s">
        <v>11662</v>
      </c>
      <c r="I666" s="141" t="s">
        <v>11663</v>
      </c>
      <c r="J666" s="141" t="s">
        <v>11664</v>
      </c>
      <c r="K666" s="141">
        <v>710</v>
      </c>
      <c r="L666" s="141">
        <v>117</v>
      </c>
      <c r="M666" s="141">
        <v>12</v>
      </c>
      <c r="N666" s="17" t="s">
        <v>333</v>
      </c>
      <c r="O666" s="10"/>
    </row>
    <row r="667" customHeight="1" spans="1:15">
      <c r="A667" s="141">
        <v>55994</v>
      </c>
      <c r="B667" s="141" t="s">
        <v>11665</v>
      </c>
      <c r="C667" s="141" t="s">
        <v>8974</v>
      </c>
      <c r="D667" s="141" t="s">
        <v>11612</v>
      </c>
      <c r="E667" s="141" t="s">
        <v>292</v>
      </c>
      <c r="F667" s="141" t="s">
        <v>293</v>
      </c>
      <c r="G667" s="141" t="s">
        <v>11666</v>
      </c>
      <c r="H667" s="141" t="s">
        <v>11667</v>
      </c>
      <c r="I667" s="141" t="s">
        <v>11668</v>
      </c>
      <c r="J667" s="141" t="s">
        <v>11669</v>
      </c>
      <c r="K667" s="141">
        <v>710</v>
      </c>
      <c r="L667" s="141">
        <v>210</v>
      </c>
      <c r="M667" s="141">
        <v>13</v>
      </c>
      <c r="N667" s="17" t="s">
        <v>333</v>
      </c>
      <c r="O667" s="10"/>
    </row>
    <row r="668" customHeight="1" spans="1:15">
      <c r="A668" s="141">
        <v>57116</v>
      </c>
      <c r="B668" s="141" t="s">
        <v>11670</v>
      </c>
      <c r="C668" s="141" t="s">
        <v>8974</v>
      </c>
      <c r="D668" s="141" t="s">
        <v>11612</v>
      </c>
      <c r="E668" s="141" t="s">
        <v>292</v>
      </c>
      <c r="F668" s="141" t="s">
        <v>293</v>
      </c>
      <c r="G668" s="141" t="s">
        <v>11671</v>
      </c>
      <c r="H668" s="141" t="s">
        <v>11672</v>
      </c>
      <c r="I668" s="141" t="s">
        <v>11673</v>
      </c>
      <c r="J668" s="141" t="s">
        <v>11674</v>
      </c>
      <c r="K668" s="141">
        <v>710</v>
      </c>
      <c r="L668" s="141">
        <v>291</v>
      </c>
      <c r="M668" s="141">
        <v>14</v>
      </c>
      <c r="N668" s="17" t="s">
        <v>333</v>
      </c>
      <c r="O668" s="10"/>
    </row>
    <row r="669" customHeight="1" spans="1:15">
      <c r="A669" s="141">
        <v>59159</v>
      </c>
      <c r="B669" s="141" t="s">
        <v>11675</v>
      </c>
      <c r="C669" s="141" t="s">
        <v>8974</v>
      </c>
      <c r="D669" s="141" t="s">
        <v>11612</v>
      </c>
      <c r="E669" s="141" t="s">
        <v>292</v>
      </c>
      <c r="F669" s="141" t="s">
        <v>293</v>
      </c>
      <c r="G669" s="141" t="s">
        <v>11676</v>
      </c>
      <c r="H669" s="141" t="s">
        <v>11662</v>
      </c>
      <c r="I669" s="141" t="s">
        <v>11663</v>
      </c>
      <c r="J669" s="141" t="s">
        <v>11677</v>
      </c>
      <c r="K669" s="141">
        <v>700</v>
      </c>
      <c r="L669" s="141">
        <v>193</v>
      </c>
      <c r="M669" s="141">
        <v>15</v>
      </c>
      <c r="N669" s="17" t="s">
        <v>333</v>
      </c>
      <c r="O669" s="10"/>
    </row>
    <row r="670" customHeight="1" spans="1:15">
      <c r="A670" s="141">
        <v>51687</v>
      </c>
      <c r="B670" s="141" t="s">
        <v>11678</v>
      </c>
      <c r="C670" s="141" t="s">
        <v>8974</v>
      </c>
      <c r="D670" s="141" t="s">
        <v>11612</v>
      </c>
      <c r="E670" s="141" t="s">
        <v>292</v>
      </c>
      <c r="F670" s="141" t="s">
        <v>293</v>
      </c>
      <c r="G670" s="141" t="s">
        <v>11679</v>
      </c>
      <c r="H670" s="141" t="s">
        <v>11680</v>
      </c>
      <c r="I670" s="141" t="s">
        <v>10005</v>
      </c>
      <c r="J670" s="141" t="s">
        <v>11681</v>
      </c>
      <c r="K670" s="141">
        <v>700</v>
      </c>
      <c r="L670" s="141">
        <v>197</v>
      </c>
      <c r="M670" s="141">
        <v>16</v>
      </c>
      <c r="N670" s="17" t="s">
        <v>333</v>
      </c>
      <c r="O670" s="10"/>
    </row>
    <row r="671" customHeight="1" spans="1:15">
      <c r="A671" s="141">
        <v>58940</v>
      </c>
      <c r="B671" s="141" t="s">
        <v>11682</v>
      </c>
      <c r="C671" s="141" t="s">
        <v>8974</v>
      </c>
      <c r="D671" s="141" t="s">
        <v>11612</v>
      </c>
      <c r="E671" s="141" t="s">
        <v>292</v>
      </c>
      <c r="F671" s="141" t="s">
        <v>293</v>
      </c>
      <c r="G671" s="141" t="s">
        <v>11683</v>
      </c>
      <c r="H671" s="141" t="s">
        <v>11684</v>
      </c>
      <c r="I671" s="6" t="s">
        <v>11685</v>
      </c>
      <c r="J671" s="6" t="s">
        <v>11686</v>
      </c>
      <c r="K671" s="141">
        <v>700</v>
      </c>
      <c r="L671" s="141">
        <v>207</v>
      </c>
      <c r="M671" s="141">
        <v>17</v>
      </c>
      <c r="N671" s="17" t="s">
        <v>333</v>
      </c>
      <c r="O671" s="10"/>
    </row>
    <row r="672" customHeight="1" spans="1:15">
      <c r="A672" s="141">
        <v>53298</v>
      </c>
      <c r="B672" s="141" t="s">
        <v>11687</v>
      </c>
      <c r="C672" s="141" t="s">
        <v>8974</v>
      </c>
      <c r="D672" s="141" t="s">
        <v>11612</v>
      </c>
      <c r="E672" s="141" t="s">
        <v>292</v>
      </c>
      <c r="F672" s="141" t="s">
        <v>293</v>
      </c>
      <c r="G672" s="141" t="s">
        <v>11688</v>
      </c>
      <c r="H672" s="141" t="s">
        <v>11689</v>
      </c>
      <c r="I672" s="141" t="s">
        <v>11615</v>
      </c>
      <c r="J672" s="141" t="s">
        <v>11690</v>
      </c>
      <c r="K672" s="141">
        <v>690</v>
      </c>
      <c r="L672" s="141">
        <v>179</v>
      </c>
      <c r="M672" s="141">
        <v>18</v>
      </c>
      <c r="N672" s="17" t="s">
        <v>333</v>
      </c>
      <c r="O672" s="10"/>
    </row>
    <row r="673" customHeight="1" spans="1:15">
      <c r="A673" s="141">
        <v>57813</v>
      </c>
      <c r="B673" s="141" t="s">
        <v>11691</v>
      </c>
      <c r="C673" s="141" t="s">
        <v>8974</v>
      </c>
      <c r="D673" s="141" t="s">
        <v>11612</v>
      </c>
      <c r="E673" s="141" t="s">
        <v>292</v>
      </c>
      <c r="F673" s="141" t="s">
        <v>293</v>
      </c>
      <c r="G673" s="141" t="s">
        <v>11692</v>
      </c>
      <c r="H673" s="141" t="s">
        <v>11693</v>
      </c>
      <c r="I673" s="141" t="s">
        <v>11694</v>
      </c>
      <c r="J673" s="141" t="s">
        <v>11695</v>
      </c>
      <c r="K673" s="141">
        <v>670</v>
      </c>
      <c r="L673" s="141">
        <v>166</v>
      </c>
      <c r="M673" s="141">
        <v>19</v>
      </c>
      <c r="N673" s="17" t="s">
        <v>333</v>
      </c>
      <c r="O673" s="10"/>
    </row>
    <row r="674" customHeight="1" spans="1:15">
      <c r="A674" s="141">
        <v>58090</v>
      </c>
      <c r="B674" s="141" t="s">
        <v>11696</v>
      </c>
      <c r="C674" s="141" t="s">
        <v>8974</v>
      </c>
      <c r="D674" s="141" t="s">
        <v>11612</v>
      </c>
      <c r="E674" s="141" t="s">
        <v>292</v>
      </c>
      <c r="F674" s="141" t="s">
        <v>293</v>
      </c>
      <c r="G674" s="141" t="s">
        <v>11697</v>
      </c>
      <c r="H674" s="141" t="s">
        <v>1106</v>
      </c>
      <c r="I674" s="141" t="s">
        <v>10005</v>
      </c>
      <c r="J674" s="141" t="s">
        <v>11698</v>
      </c>
      <c r="K674" s="141">
        <v>670</v>
      </c>
      <c r="L674" s="141">
        <v>194</v>
      </c>
      <c r="M674" s="141">
        <v>20</v>
      </c>
      <c r="N674" s="17" t="s">
        <v>333</v>
      </c>
      <c r="O674" s="10"/>
    </row>
    <row r="675" customHeight="1" spans="1:15">
      <c r="A675" s="141">
        <v>56651</v>
      </c>
      <c r="B675" s="141" t="s">
        <v>11699</v>
      </c>
      <c r="C675" s="141" t="s">
        <v>8974</v>
      </c>
      <c r="D675" s="141" t="s">
        <v>11612</v>
      </c>
      <c r="E675" s="141" t="s">
        <v>292</v>
      </c>
      <c r="F675" s="141" t="s">
        <v>293</v>
      </c>
      <c r="G675" s="141" t="s">
        <v>11700</v>
      </c>
      <c r="H675" s="141" t="s">
        <v>11701</v>
      </c>
      <c r="I675" s="141" t="s">
        <v>10265</v>
      </c>
      <c r="J675" s="141" t="s">
        <v>11702</v>
      </c>
      <c r="K675" s="141">
        <v>670</v>
      </c>
      <c r="L675" s="141">
        <v>300</v>
      </c>
      <c r="M675" s="141">
        <v>21</v>
      </c>
      <c r="N675" s="17" t="s">
        <v>333</v>
      </c>
      <c r="O675" s="10"/>
    </row>
    <row r="676" customHeight="1" spans="1:15">
      <c r="A676" s="141">
        <v>59086</v>
      </c>
      <c r="B676" s="141" t="s">
        <v>11703</v>
      </c>
      <c r="C676" s="141" t="s">
        <v>8974</v>
      </c>
      <c r="D676" s="141" t="s">
        <v>11612</v>
      </c>
      <c r="E676" s="141" t="s">
        <v>292</v>
      </c>
      <c r="F676" s="141" t="s">
        <v>293</v>
      </c>
      <c r="G676" s="141" t="s">
        <v>11704</v>
      </c>
      <c r="H676" s="141" t="s">
        <v>11662</v>
      </c>
      <c r="I676" s="141" t="s">
        <v>11663</v>
      </c>
      <c r="J676" s="141" t="s">
        <v>11705</v>
      </c>
      <c r="K676" s="141">
        <v>610</v>
      </c>
      <c r="L676" s="141">
        <v>128</v>
      </c>
      <c r="M676" s="141">
        <v>22</v>
      </c>
      <c r="N676" s="17" t="s">
        <v>333</v>
      </c>
      <c r="O676" s="10"/>
    </row>
    <row r="677" customHeight="1" spans="1:15">
      <c r="A677" s="141">
        <v>56006</v>
      </c>
      <c r="B677" s="141" t="s">
        <v>11706</v>
      </c>
      <c r="C677" s="141" t="s">
        <v>8974</v>
      </c>
      <c r="D677" s="141" t="s">
        <v>11612</v>
      </c>
      <c r="E677" s="141" t="s">
        <v>292</v>
      </c>
      <c r="F677" s="141" t="s">
        <v>293</v>
      </c>
      <c r="G677" s="141" t="s">
        <v>11707</v>
      </c>
      <c r="H677" s="141" t="s">
        <v>11708</v>
      </c>
      <c r="I677" s="141" t="s">
        <v>11709</v>
      </c>
      <c r="J677" s="141" t="s">
        <v>11710</v>
      </c>
      <c r="K677" s="141">
        <v>610</v>
      </c>
      <c r="L677" s="141">
        <v>155</v>
      </c>
      <c r="M677" s="141">
        <v>23</v>
      </c>
      <c r="N677" s="17" t="s">
        <v>333</v>
      </c>
      <c r="O677" s="10"/>
    </row>
    <row r="678" customHeight="1" spans="1:15">
      <c r="A678" s="141">
        <v>56275</v>
      </c>
      <c r="B678" s="141" t="s">
        <v>11711</v>
      </c>
      <c r="C678" s="141" t="s">
        <v>8974</v>
      </c>
      <c r="D678" s="141" t="s">
        <v>11612</v>
      </c>
      <c r="E678" s="141" t="s">
        <v>292</v>
      </c>
      <c r="F678" s="141" t="s">
        <v>293</v>
      </c>
      <c r="G678" s="141" t="s">
        <v>11712</v>
      </c>
      <c r="H678" s="141" t="s">
        <v>11713</v>
      </c>
      <c r="I678" s="141" t="s">
        <v>11714</v>
      </c>
      <c r="J678" s="141" t="s">
        <v>11715</v>
      </c>
      <c r="K678" s="141">
        <v>580</v>
      </c>
      <c r="L678" s="141">
        <v>55</v>
      </c>
      <c r="M678" s="141">
        <v>24</v>
      </c>
      <c r="N678" s="17" t="s">
        <v>333</v>
      </c>
      <c r="O678" s="10"/>
    </row>
    <row r="679" customHeight="1" spans="1:15">
      <c r="A679" s="141">
        <v>51074</v>
      </c>
      <c r="B679" s="141" t="s">
        <v>11716</v>
      </c>
      <c r="C679" s="141" t="s">
        <v>8974</v>
      </c>
      <c r="D679" s="141" t="s">
        <v>11612</v>
      </c>
      <c r="E679" s="141" t="s">
        <v>292</v>
      </c>
      <c r="F679" s="141" t="s">
        <v>293</v>
      </c>
      <c r="G679" s="141" t="s">
        <v>11717</v>
      </c>
      <c r="H679" s="141" t="s">
        <v>11718</v>
      </c>
      <c r="I679" s="141" t="s">
        <v>10005</v>
      </c>
      <c r="J679" s="141" t="s">
        <v>11719</v>
      </c>
      <c r="K679" s="141">
        <v>580</v>
      </c>
      <c r="L679" s="141">
        <v>136</v>
      </c>
      <c r="M679" s="141">
        <v>25</v>
      </c>
      <c r="N679" s="17" t="s">
        <v>333</v>
      </c>
      <c r="O679" s="10"/>
    </row>
    <row r="680" customHeight="1" spans="1:15">
      <c r="A680" s="141">
        <v>56103</v>
      </c>
      <c r="B680" s="141" t="s">
        <v>11720</v>
      </c>
      <c r="C680" s="141" t="s">
        <v>8974</v>
      </c>
      <c r="D680" s="141" t="s">
        <v>11612</v>
      </c>
      <c r="E680" s="141" t="s">
        <v>292</v>
      </c>
      <c r="F680" s="141" t="s">
        <v>293</v>
      </c>
      <c r="G680" s="141" t="s">
        <v>11721</v>
      </c>
      <c r="H680" s="141" t="s">
        <v>11722</v>
      </c>
      <c r="I680" s="141" t="s">
        <v>11709</v>
      </c>
      <c r="J680" s="141" t="s">
        <v>11723</v>
      </c>
      <c r="K680" s="141">
        <v>540</v>
      </c>
      <c r="L680" s="141">
        <v>219</v>
      </c>
      <c r="M680" s="141">
        <v>26</v>
      </c>
      <c r="N680" s="17" t="s">
        <v>333</v>
      </c>
      <c r="O680" s="10"/>
    </row>
    <row r="681" customHeight="1" spans="1:15">
      <c r="A681" s="141">
        <v>57921</v>
      </c>
      <c r="B681" s="141" t="s">
        <v>11724</v>
      </c>
      <c r="C681" s="141" t="s">
        <v>8974</v>
      </c>
      <c r="D681" s="141" t="s">
        <v>11612</v>
      </c>
      <c r="E681" s="141" t="s">
        <v>292</v>
      </c>
      <c r="F681" s="141" t="s">
        <v>293</v>
      </c>
      <c r="G681" s="141" t="s">
        <v>11725</v>
      </c>
      <c r="H681" s="141" t="s">
        <v>11726</v>
      </c>
      <c r="I681" s="141" t="s">
        <v>11727</v>
      </c>
      <c r="J681" s="141" t="s">
        <v>11728</v>
      </c>
      <c r="K681" s="141">
        <v>520</v>
      </c>
      <c r="L681" s="141">
        <v>93</v>
      </c>
      <c r="M681" s="141">
        <v>27</v>
      </c>
      <c r="N681" s="17" t="s">
        <v>333</v>
      </c>
      <c r="O681" s="10"/>
    </row>
    <row r="682" customHeight="1" spans="1:15">
      <c r="A682" s="141">
        <v>56596</v>
      </c>
      <c r="B682" s="141" t="s">
        <v>11729</v>
      </c>
      <c r="C682" s="141" t="s">
        <v>8974</v>
      </c>
      <c r="D682" s="141" t="s">
        <v>11612</v>
      </c>
      <c r="E682" s="141" t="s">
        <v>292</v>
      </c>
      <c r="F682" s="141" t="s">
        <v>293</v>
      </c>
      <c r="G682" s="141" t="s">
        <v>11730</v>
      </c>
      <c r="H682" s="141" t="s">
        <v>11672</v>
      </c>
      <c r="I682" s="141" t="s">
        <v>11673</v>
      </c>
      <c r="J682" s="141" t="s">
        <v>11731</v>
      </c>
      <c r="K682" s="141">
        <v>520</v>
      </c>
      <c r="L682" s="141">
        <v>300</v>
      </c>
      <c r="M682" s="141">
        <v>28</v>
      </c>
      <c r="N682" s="17" t="s">
        <v>333</v>
      </c>
      <c r="O682" s="10"/>
    </row>
    <row r="683" customHeight="1" spans="1:15">
      <c r="A683" s="141">
        <v>61417</v>
      </c>
      <c r="B683" s="141" t="s">
        <v>11732</v>
      </c>
      <c r="C683" s="141" t="s">
        <v>8974</v>
      </c>
      <c r="D683" s="141" t="s">
        <v>11612</v>
      </c>
      <c r="E683" s="141" t="s">
        <v>292</v>
      </c>
      <c r="F683" s="141" t="s">
        <v>293</v>
      </c>
      <c r="G683" s="141" t="s">
        <v>11733</v>
      </c>
      <c r="H683" s="141" t="s">
        <v>11734</v>
      </c>
      <c r="I683" s="141" t="s">
        <v>11735</v>
      </c>
      <c r="J683" s="141" t="s">
        <v>11736</v>
      </c>
      <c r="K683" s="141">
        <v>500</v>
      </c>
      <c r="L683" s="141">
        <v>87</v>
      </c>
      <c r="M683" s="141">
        <v>29</v>
      </c>
      <c r="N683" s="10" t="s">
        <v>368</v>
      </c>
      <c r="O683" s="10"/>
    </row>
    <row r="684" customHeight="1" spans="1:15">
      <c r="A684" s="141">
        <v>53006</v>
      </c>
      <c r="B684" s="141" t="s">
        <v>11737</v>
      </c>
      <c r="C684" s="141" t="s">
        <v>8974</v>
      </c>
      <c r="D684" s="141" t="s">
        <v>11612</v>
      </c>
      <c r="E684" s="141" t="s">
        <v>292</v>
      </c>
      <c r="F684" s="141" t="s">
        <v>293</v>
      </c>
      <c r="G684" s="141" t="s">
        <v>11738</v>
      </c>
      <c r="H684" s="141" t="s">
        <v>11739</v>
      </c>
      <c r="I684" s="141" t="s">
        <v>11740</v>
      </c>
      <c r="J684" s="141" t="s">
        <v>11741</v>
      </c>
      <c r="K684" s="141">
        <v>460</v>
      </c>
      <c r="L684" s="141">
        <v>94</v>
      </c>
      <c r="M684" s="141">
        <v>30</v>
      </c>
      <c r="N684" s="10" t="s">
        <v>368</v>
      </c>
      <c r="O684" s="10"/>
    </row>
    <row r="685" customHeight="1" spans="1:15">
      <c r="A685" s="141">
        <v>56342</v>
      </c>
      <c r="B685" s="141" t="s">
        <v>11742</v>
      </c>
      <c r="C685" s="141" t="s">
        <v>8974</v>
      </c>
      <c r="D685" s="141" t="s">
        <v>11612</v>
      </c>
      <c r="E685" s="141" t="s">
        <v>292</v>
      </c>
      <c r="F685" s="141" t="s">
        <v>293</v>
      </c>
      <c r="G685" s="141" t="s">
        <v>11743</v>
      </c>
      <c r="H685" s="141" t="s">
        <v>11744</v>
      </c>
      <c r="I685" s="141" t="s">
        <v>11745</v>
      </c>
      <c r="J685" s="141" t="s">
        <v>11746</v>
      </c>
      <c r="K685" s="141">
        <v>460</v>
      </c>
      <c r="L685" s="141">
        <v>208</v>
      </c>
      <c r="M685" s="141">
        <v>31</v>
      </c>
      <c r="N685" s="10" t="s">
        <v>368</v>
      </c>
      <c r="O685" s="10"/>
    </row>
    <row r="686" customHeight="1" spans="1:15">
      <c r="A686" s="141">
        <v>61788</v>
      </c>
      <c r="B686" s="141" t="s">
        <v>11747</v>
      </c>
      <c r="C686" s="141" t="s">
        <v>8974</v>
      </c>
      <c r="D686" s="141" t="s">
        <v>11612</v>
      </c>
      <c r="E686" s="141" t="s">
        <v>292</v>
      </c>
      <c r="F686" s="141" t="s">
        <v>293</v>
      </c>
      <c r="G686" s="141" t="s">
        <v>11748</v>
      </c>
      <c r="H686" s="141" t="s">
        <v>11749</v>
      </c>
      <c r="I686" s="141" t="s">
        <v>11750</v>
      </c>
      <c r="J686" s="141" t="s">
        <v>11751</v>
      </c>
      <c r="K686" s="141">
        <v>450</v>
      </c>
      <c r="L686" s="141">
        <v>265</v>
      </c>
      <c r="M686" s="141">
        <v>32</v>
      </c>
      <c r="N686" s="10" t="s">
        <v>368</v>
      </c>
      <c r="O686" s="10"/>
    </row>
    <row r="687" customHeight="1" spans="1:15">
      <c r="A687" s="141">
        <v>56931</v>
      </c>
      <c r="B687" s="141" t="s">
        <v>11752</v>
      </c>
      <c r="C687" s="141" t="s">
        <v>8974</v>
      </c>
      <c r="D687" s="141" t="s">
        <v>11612</v>
      </c>
      <c r="E687" s="141" t="s">
        <v>292</v>
      </c>
      <c r="F687" s="141" t="s">
        <v>293</v>
      </c>
      <c r="G687" s="141" t="s">
        <v>11753</v>
      </c>
      <c r="H687" s="141" t="s">
        <v>10560</v>
      </c>
      <c r="I687" s="141" t="s">
        <v>11754</v>
      </c>
      <c r="J687" s="141" t="s">
        <v>11755</v>
      </c>
      <c r="K687" s="141">
        <v>420</v>
      </c>
      <c r="L687" s="141">
        <v>53</v>
      </c>
      <c r="M687" s="141">
        <v>33</v>
      </c>
      <c r="N687" s="10" t="s">
        <v>368</v>
      </c>
      <c r="O687" s="10"/>
    </row>
    <row r="688" customHeight="1" spans="1:15">
      <c r="A688" s="141">
        <v>57908</v>
      </c>
      <c r="B688" s="141" t="s">
        <v>11756</v>
      </c>
      <c r="C688" s="141" t="s">
        <v>8974</v>
      </c>
      <c r="D688" s="141" t="s">
        <v>11612</v>
      </c>
      <c r="E688" s="141" t="s">
        <v>292</v>
      </c>
      <c r="F688" s="141" t="s">
        <v>293</v>
      </c>
      <c r="G688" s="141" t="s">
        <v>11757</v>
      </c>
      <c r="H688" s="141" t="s">
        <v>11758</v>
      </c>
      <c r="I688" s="141" t="s">
        <v>11727</v>
      </c>
      <c r="J688" s="141" t="s">
        <v>11759</v>
      </c>
      <c r="K688" s="141">
        <v>370</v>
      </c>
      <c r="L688" s="141">
        <v>67</v>
      </c>
      <c r="M688" s="141">
        <v>34</v>
      </c>
      <c r="N688" s="10" t="s">
        <v>368</v>
      </c>
      <c r="O688" s="10"/>
    </row>
    <row r="689" customHeight="1" spans="1:15">
      <c r="A689" s="141">
        <v>51744</v>
      </c>
      <c r="B689" s="141" t="s">
        <v>11760</v>
      </c>
      <c r="C689" s="141" t="s">
        <v>8974</v>
      </c>
      <c r="D689" s="141" t="s">
        <v>11612</v>
      </c>
      <c r="E689" s="141" t="s">
        <v>292</v>
      </c>
      <c r="F689" s="141" t="s">
        <v>293</v>
      </c>
      <c r="G689" s="141" t="s">
        <v>11761</v>
      </c>
      <c r="H689" s="141" t="s">
        <v>11762</v>
      </c>
      <c r="I689" s="141" t="s">
        <v>10005</v>
      </c>
      <c r="J689" s="141" t="s">
        <v>11763</v>
      </c>
      <c r="K689" s="141">
        <v>360</v>
      </c>
      <c r="L689" s="141">
        <v>272</v>
      </c>
      <c r="M689" s="141">
        <v>35</v>
      </c>
      <c r="N689" s="10" t="s">
        <v>368</v>
      </c>
      <c r="O689" s="10"/>
    </row>
    <row r="690" customHeight="1" spans="1:15">
      <c r="A690" s="141">
        <v>56730</v>
      </c>
      <c r="B690" s="141" t="s">
        <v>11764</v>
      </c>
      <c r="C690" s="141" t="s">
        <v>8974</v>
      </c>
      <c r="D690" s="141" t="s">
        <v>11612</v>
      </c>
      <c r="E690" s="141" t="s">
        <v>292</v>
      </c>
      <c r="F690" s="141" t="s">
        <v>293</v>
      </c>
      <c r="G690" s="141" t="s">
        <v>11765</v>
      </c>
      <c r="H690" s="141" t="s">
        <v>11766</v>
      </c>
      <c r="I690" s="141" t="s">
        <v>11767</v>
      </c>
      <c r="J690" s="141" t="s">
        <v>11768</v>
      </c>
      <c r="K690" s="141">
        <v>340</v>
      </c>
      <c r="L690" s="141">
        <v>164</v>
      </c>
      <c r="M690" s="141">
        <v>36</v>
      </c>
      <c r="N690" s="10" t="s">
        <v>368</v>
      </c>
      <c r="O690" s="10"/>
    </row>
    <row r="691" customHeight="1" spans="1:15">
      <c r="A691" s="141">
        <v>60590</v>
      </c>
      <c r="B691" s="141" t="s">
        <v>11769</v>
      </c>
      <c r="C691" s="141" t="s">
        <v>8974</v>
      </c>
      <c r="D691" s="141" t="s">
        <v>11612</v>
      </c>
      <c r="E691" s="141" t="s">
        <v>292</v>
      </c>
      <c r="F691" s="141" t="s">
        <v>293</v>
      </c>
      <c r="G691" s="141" t="s">
        <v>11770</v>
      </c>
      <c r="H691" s="141" t="s">
        <v>11771</v>
      </c>
      <c r="I691" s="141" t="s">
        <v>11772</v>
      </c>
      <c r="J691" s="141" t="s">
        <v>11773</v>
      </c>
      <c r="K691" s="141">
        <v>330</v>
      </c>
      <c r="L691" s="141">
        <v>59</v>
      </c>
      <c r="M691" s="141">
        <v>37</v>
      </c>
      <c r="N691" s="10" t="s">
        <v>368</v>
      </c>
      <c r="O691" s="10"/>
    </row>
    <row r="692" customHeight="1" spans="1:15">
      <c r="A692" s="141">
        <v>57759</v>
      </c>
      <c r="B692" s="141" t="s">
        <v>11774</v>
      </c>
      <c r="C692" s="141" t="s">
        <v>8974</v>
      </c>
      <c r="D692" s="141" t="s">
        <v>11612</v>
      </c>
      <c r="E692" s="141" t="s">
        <v>292</v>
      </c>
      <c r="F692" s="141" t="s">
        <v>293</v>
      </c>
      <c r="G692" s="141" t="s">
        <v>11775</v>
      </c>
      <c r="H692" s="141" t="s">
        <v>11776</v>
      </c>
      <c r="I692" s="141" t="s">
        <v>11777</v>
      </c>
      <c r="J692" s="141" t="s">
        <v>11778</v>
      </c>
      <c r="K692" s="141">
        <v>320</v>
      </c>
      <c r="L692" s="141">
        <v>60</v>
      </c>
      <c r="M692" s="141">
        <v>38</v>
      </c>
      <c r="N692" s="10" t="s">
        <v>368</v>
      </c>
      <c r="O692" s="10"/>
    </row>
    <row r="693" customHeight="1" spans="1:15">
      <c r="A693" s="141">
        <v>56315</v>
      </c>
      <c r="B693" s="141" t="s">
        <v>11779</v>
      </c>
      <c r="C693" s="141" t="s">
        <v>8974</v>
      </c>
      <c r="D693" s="141" t="s">
        <v>11612</v>
      </c>
      <c r="E693" s="141" t="s">
        <v>292</v>
      </c>
      <c r="F693" s="141" t="s">
        <v>293</v>
      </c>
      <c r="G693" s="141" t="s">
        <v>11780</v>
      </c>
      <c r="H693" s="141" t="s">
        <v>11722</v>
      </c>
      <c r="I693" s="141" t="s">
        <v>11709</v>
      </c>
      <c r="J693" s="141" t="s">
        <v>11781</v>
      </c>
      <c r="K693" s="141">
        <v>310</v>
      </c>
      <c r="L693" s="141">
        <v>225</v>
      </c>
      <c r="M693" s="141">
        <v>39</v>
      </c>
      <c r="N693" s="10" t="s">
        <v>368</v>
      </c>
      <c r="O693" s="10"/>
    </row>
    <row r="694" customHeight="1" spans="1:15">
      <c r="A694" s="141">
        <v>59492</v>
      </c>
      <c r="B694" s="141" t="s">
        <v>11782</v>
      </c>
      <c r="C694" s="141" t="s">
        <v>8974</v>
      </c>
      <c r="D694" s="141" t="s">
        <v>11612</v>
      </c>
      <c r="E694" s="141" t="s">
        <v>292</v>
      </c>
      <c r="F694" s="141" t="s">
        <v>293</v>
      </c>
      <c r="G694" s="141" t="s">
        <v>11783</v>
      </c>
      <c r="H694" s="141" t="s">
        <v>11784</v>
      </c>
      <c r="I694" s="141" t="s">
        <v>11785</v>
      </c>
      <c r="J694" s="141" t="s">
        <v>11786</v>
      </c>
      <c r="K694" s="141">
        <v>310</v>
      </c>
      <c r="L694" s="141">
        <v>300</v>
      </c>
      <c r="M694" s="141">
        <v>40</v>
      </c>
      <c r="N694" s="10" t="s">
        <v>368</v>
      </c>
      <c r="O694" s="10"/>
    </row>
    <row r="695" customHeight="1" spans="1:15">
      <c r="A695" s="141">
        <v>58000</v>
      </c>
      <c r="B695" s="141" t="s">
        <v>11787</v>
      </c>
      <c r="C695" s="141" t="s">
        <v>8974</v>
      </c>
      <c r="D695" s="141" t="s">
        <v>11612</v>
      </c>
      <c r="E695" s="141" t="s">
        <v>292</v>
      </c>
      <c r="F695" s="141" t="s">
        <v>293</v>
      </c>
      <c r="G695" s="141" t="s">
        <v>11788</v>
      </c>
      <c r="H695" s="141" t="s">
        <v>11789</v>
      </c>
      <c r="I695" s="141" t="s">
        <v>11790</v>
      </c>
      <c r="J695" s="141" t="s">
        <v>11791</v>
      </c>
      <c r="K695" s="141">
        <v>290</v>
      </c>
      <c r="L695" s="141">
        <v>187</v>
      </c>
      <c r="M695" s="141">
        <v>41</v>
      </c>
      <c r="N695" s="10" t="s">
        <v>368</v>
      </c>
      <c r="O695" s="10"/>
    </row>
    <row r="696" customHeight="1" spans="1:15">
      <c r="A696" s="141">
        <v>59509</v>
      </c>
      <c r="B696" s="141" t="s">
        <v>11792</v>
      </c>
      <c r="C696" s="141" t="s">
        <v>8974</v>
      </c>
      <c r="D696" s="141" t="s">
        <v>11612</v>
      </c>
      <c r="E696" s="141" t="s">
        <v>292</v>
      </c>
      <c r="F696" s="141" t="s">
        <v>293</v>
      </c>
      <c r="G696" s="141" t="s">
        <v>11793</v>
      </c>
      <c r="H696" s="141" t="s">
        <v>11794</v>
      </c>
      <c r="I696" s="141" t="s">
        <v>11750</v>
      </c>
      <c r="J696" s="141" t="s">
        <v>11795</v>
      </c>
      <c r="K696" s="141">
        <v>260</v>
      </c>
      <c r="L696" s="141">
        <v>266</v>
      </c>
      <c r="M696" s="141">
        <v>42</v>
      </c>
      <c r="N696" s="10" t="s">
        <v>368</v>
      </c>
      <c r="O696" s="10"/>
    </row>
    <row r="697" customHeight="1" spans="1:15">
      <c r="A697" s="141">
        <v>61707</v>
      </c>
      <c r="B697" s="141" t="s">
        <v>11796</v>
      </c>
      <c r="C697" s="141" t="s">
        <v>8974</v>
      </c>
      <c r="D697" s="141" t="s">
        <v>11612</v>
      </c>
      <c r="E697" s="141" t="s">
        <v>292</v>
      </c>
      <c r="F697" s="141" t="s">
        <v>293</v>
      </c>
      <c r="G697" s="141" t="s">
        <v>11797</v>
      </c>
      <c r="H697" s="141" t="s">
        <v>11798</v>
      </c>
      <c r="I697" s="141" t="s">
        <v>11799</v>
      </c>
      <c r="J697" s="141" t="s">
        <v>11800</v>
      </c>
      <c r="K697" s="141">
        <v>210</v>
      </c>
      <c r="L697" s="141">
        <v>118</v>
      </c>
      <c r="M697" s="141">
        <v>43</v>
      </c>
      <c r="N697" s="10" t="s">
        <v>368</v>
      </c>
      <c r="O697" s="10"/>
    </row>
    <row r="698" customHeight="1" spans="1:15">
      <c r="A698" s="141">
        <v>57869</v>
      </c>
      <c r="B698" s="141" t="s">
        <v>11801</v>
      </c>
      <c r="C698" s="141" t="s">
        <v>8974</v>
      </c>
      <c r="D698" s="141" t="s">
        <v>11612</v>
      </c>
      <c r="E698" s="141" t="s">
        <v>292</v>
      </c>
      <c r="F698" s="141" t="s">
        <v>293</v>
      </c>
      <c r="G698" s="141" t="s">
        <v>11802</v>
      </c>
      <c r="H698" s="141" t="s">
        <v>11803</v>
      </c>
      <c r="I698" s="141" t="s">
        <v>11804</v>
      </c>
      <c r="J698" s="141" t="s">
        <v>11805</v>
      </c>
      <c r="K698" s="141">
        <v>200</v>
      </c>
      <c r="L698" s="141">
        <v>199</v>
      </c>
      <c r="M698" s="141">
        <v>44</v>
      </c>
      <c r="N698" s="10" t="s">
        <v>368</v>
      </c>
      <c r="O698" s="10"/>
    </row>
    <row r="699" customHeight="1" spans="1:15">
      <c r="A699" s="141">
        <v>61770</v>
      </c>
      <c r="B699" s="141" t="s">
        <v>11806</v>
      </c>
      <c r="C699" s="141" t="s">
        <v>8974</v>
      </c>
      <c r="D699" s="141" t="s">
        <v>11612</v>
      </c>
      <c r="E699" s="141" t="s">
        <v>292</v>
      </c>
      <c r="F699" s="141" t="s">
        <v>293</v>
      </c>
      <c r="G699" s="141" t="s">
        <v>11807</v>
      </c>
      <c r="H699" s="141" t="s">
        <v>11808</v>
      </c>
      <c r="I699" s="141" t="s">
        <v>11750</v>
      </c>
      <c r="J699" s="141" t="s">
        <v>11809</v>
      </c>
      <c r="K699" s="141">
        <v>170</v>
      </c>
      <c r="L699" s="141">
        <v>300</v>
      </c>
      <c r="M699" s="141">
        <v>45</v>
      </c>
      <c r="N699" s="10" t="s">
        <v>368</v>
      </c>
      <c r="O699" s="10"/>
    </row>
    <row r="700" customHeight="1" spans="1:15">
      <c r="A700" s="141">
        <v>59496</v>
      </c>
      <c r="B700" s="141" t="s">
        <v>11810</v>
      </c>
      <c r="C700" s="141" t="s">
        <v>8974</v>
      </c>
      <c r="D700" s="141" t="s">
        <v>11612</v>
      </c>
      <c r="E700" s="141" t="s">
        <v>292</v>
      </c>
      <c r="F700" s="141" t="s">
        <v>293</v>
      </c>
      <c r="G700" s="141" t="s">
        <v>11811</v>
      </c>
      <c r="H700" s="141" t="s">
        <v>11812</v>
      </c>
      <c r="I700" s="141" t="s">
        <v>11785</v>
      </c>
      <c r="J700" s="141" t="s">
        <v>11813</v>
      </c>
      <c r="K700" s="141">
        <v>140</v>
      </c>
      <c r="L700" s="141">
        <v>118</v>
      </c>
      <c r="M700" s="141">
        <v>46</v>
      </c>
      <c r="N700" s="10" t="s">
        <v>368</v>
      </c>
      <c r="O700" s="10"/>
    </row>
    <row r="701" customHeight="1" spans="1:15">
      <c r="A701" s="141">
        <v>59485</v>
      </c>
      <c r="B701" s="141" t="s">
        <v>11814</v>
      </c>
      <c r="C701" s="141" t="s">
        <v>8974</v>
      </c>
      <c r="D701" s="141" t="s">
        <v>11612</v>
      </c>
      <c r="E701" s="141" t="s">
        <v>292</v>
      </c>
      <c r="F701" s="141" t="s">
        <v>293</v>
      </c>
      <c r="G701" s="141" t="s">
        <v>11815</v>
      </c>
      <c r="H701" s="141" t="s">
        <v>11816</v>
      </c>
      <c r="I701" s="141" t="s">
        <v>11817</v>
      </c>
      <c r="J701" s="141" t="s">
        <v>11818</v>
      </c>
      <c r="K701" s="141">
        <v>140</v>
      </c>
      <c r="L701" s="141">
        <v>300</v>
      </c>
      <c r="M701" s="141">
        <v>47</v>
      </c>
      <c r="N701" s="10" t="s">
        <v>368</v>
      </c>
      <c r="O701" s="10"/>
    </row>
    <row r="702" customHeight="1" spans="1:15">
      <c r="A702" s="141">
        <v>59495</v>
      </c>
      <c r="B702" s="141" t="s">
        <v>11819</v>
      </c>
      <c r="C702" s="141" t="s">
        <v>8974</v>
      </c>
      <c r="D702" s="141" t="s">
        <v>11612</v>
      </c>
      <c r="E702" s="141" t="s">
        <v>292</v>
      </c>
      <c r="F702" s="141" t="s">
        <v>293</v>
      </c>
      <c r="G702" s="141" t="s">
        <v>11820</v>
      </c>
      <c r="H702" s="141" t="s">
        <v>11821</v>
      </c>
      <c r="I702" s="141" t="s">
        <v>11750</v>
      </c>
      <c r="J702" s="141" t="s">
        <v>11822</v>
      </c>
      <c r="K702" s="141">
        <v>130</v>
      </c>
      <c r="L702" s="141">
        <v>205</v>
      </c>
      <c r="M702" s="141">
        <v>48</v>
      </c>
      <c r="N702" s="10" t="s">
        <v>368</v>
      </c>
      <c r="O702" s="10"/>
    </row>
    <row r="703" customHeight="1" spans="1:15">
      <c r="A703" s="141">
        <v>58001</v>
      </c>
      <c r="B703" s="141" t="s">
        <v>11823</v>
      </c>
      <c r="C703" s="141" t="s">
        <v>8974</v>
      </c>
      <c r="D703" s="141" t="s">
        <v>11612</v>
      </c>
      <c r="E703" s="141" t="s">
        <v>292</v>
      </c>
      <c r="F703" s="141" t="s">
        <v>293</v>
      </c>
      <c r="G703" s="141" t="s">
        <v>11824</v>
      </c>
      <c r="H703" s="141" t="s">
        <v>11825</v>
      </c>
      <c r="I703" s="141" t="s">
        <v>11826</v>
      </c>
      <c r="J703" s="141" t="s">
        <v>11827</v>
      </c>
      <c r="K703" s="141">
        <v>120</v>
      </c>
      <c r="L703" s="141">
        <v>279</v>
      </c>
      <c r="M703" s="141">
        <v>49</v>
      </c>
      <c r="N703" s="10" t="s">
        <v>368</v>
      </c>
      <c r="O703" s="10"/>
    </row>
    <row r="704" customHeight="1" spans="1:15">
      <c r="A704" s="141">
        <v>59479</v>
      </c>
      <c r="B704" s="141" t="s">
        <v>11828</v>
      </c>
      <c r="C704" s="141" t="s">
        <v>8974</v>
      </c>
      <c r="D704" s="141" t="s">
        <v>11612</v>
      </c>
      <c r="E704" s="141" t="s">
        <v>292</v>
      </c>
      <c r="F704" s="141" t="s">
        <v>293</v>
      </c>
      <c r="G704" s="141" t="s">
        <v>11829</v>
      </c>
      <c r="H704" s="141" t="s">
        <v>11830</v>
      </c>
      <c r="I704" s="141" t="s">
        <v>11750</v>
      </c>
      <c r="J704" s="141" t="s">
        <v>11831</v>
      </c>
      <c r="K704" s="141">
        <v>110</v>
      </c>
      <c r="L704" s="141">
        <v>222</v>
      </c>
      <c r="M704" s="141">
        <v>50</v>
      </c>
      <c r="N704" s="10" t="s">
        <v>368</v>
      </c>
      <c r="O704" s="10"/>
    </row>
    <row r="705" customHeight="1" spans="1:15">
      <c r="A705" s="141">
        <v>59499</v>
      </c>
      <c r="B705" s="141" t="s">
        <v>11832</v>
      </c>
      <c r="C705" s="141" t="s">
        <v>8974</v>
      </c>
      <c r="D705" s="141" t="s">
        <v>11612</v>
      </c>
      <c r="E705" s="141" t="s">
        <v>292</v>
      </c>
      <c r="F705" s="141" t="s">
        <v>293</v>
      </c>
      <c r="G705" s="141" t="s">
        <v>11833</v>
      </c>
      <c r="H705" s="141" t="s">
        <v>11834</v>
      </c>
      <c r="I705" s="141" t="s">
        <v>11750</v>
      </c>
      <c r="J705" s="141" t="s">
        <v>11835</v>
      </c>
      <c r="K705" s="141">
        <v>110</v>
      </c>
      <c r="L705" s="141">
        <v>298</v>
      </c>
      <c r="M705" s="141">
        <v>51</v>
      </c>
      <c r="N705" s="10" t="s">
        <v>368</v>
      </c>
      <c r="O705" s="10"/>
    </row>
    <row r="706" customHeight="1" spans="1:15">
      <c r="A706" s="141">
        <v>61729</v>
      </c>
      <c r="B706" s="141" t="s">
        <v>11836</v>
      </c>
      <c r="C706" s="141" t="s">
        <v>8974</v>
      </c>
      <c r="D706" s="141" t="s">
        <v>11612</v>
      </c>
      <c r="E706" s="141" t="s">
        <v>292</v>
      </c>
      <c r="F706" s="141" t="s">
        <v>293</v>
      </c>
      <c r="G706" s="141" t="s">
        <v>11837</v>
      </c>
      <c r="H706" s="141" t="s">
        <v>11838</v>
      </c>
      <c r="I706" s="141" t="s">
        <v>11750</v>
      </c>
      <c r="J706" s="141" t="s">
        <v>11839</v>
      </c>
      <c r="K706" s="141">
        <v>100</v>
      </c>
      <c r="L706" s="141">
        <v>222</v>
      </c>
      <c r="M706" s="141">
        <v>52</v>
      </c>
      <c r="N706" s="10" t="s">
        <v>368</v>
      </c>
      <c r="O706" s="10"/>
    </row>
    <row r="707" customHeight="1" spans="1:15">
      <c r="A707" s="141">
        <v>59487</v>
      </c>
      <c r="B707" s="141" t="s">
        <v>11840</v>
      </c>
      <c r="C707" s="141" t="s">
        <v>8974</v>
      </c>
      <c r="D707" s="141" t="s">
        <v>11612</v>
      </c>
      <c r="E707" s="141" t="s">
        <v>292</v>
      </c>
      <c r="F707" s="141" t="s">
        <v>293</v>
      </c>
      <c r="G707" s="141" t="s">
        <v>11841</v>
      </c>
      <c r="H707" s="141" t="s">
        <v>11842</v>
      </c>
      <c r="I707" s="141" t="s">
        <v>11785</v>
      </c>
      <c r="J707" s="141" t="s">
        <v>11843</v>
      </c>
      <c r="K707" s="141">
        <v>70</v>
      </c>
      <c r="L707" s="141">
        <v>294</v>
      </c>
      <c r="M707" s="141">
        <v>53</v>
      </c>
      <c r="N707" s="10" t="s">
        <v>368</v>
      </c>
      <c r="O707" s="10"/>
    </row>
    <row r="708" customHeight="1" spans="1:15">
      <c r="A708" s="141">
        <v>61519</v>
      </c>
      <c r="B708" s="141" t="s">
        <v>11844</v>
      </c>
      <c r="C708" s="141" t="s">
        <v>8974</v>
      </c>
      <c r="D708" s="141" t="s">
        <v>11612</v>
      </c>
      <c r="E708" s="141" t="s">
        <v>292</v>
      </c>
      <c r="F708" s="141" t="s">
        <v>293</v>
      </c>
      <c r="G708" s="141" t="s">
        <v>11845</v>
      </c>
      <c r="H708" s="141" t="s">
        <v>4995</v>
      </c>
      <c r="I708" s="141" t="s">
        <v>11846</v>
      </c>
      <c r="J708" s="141" t="s">
        <v>11847</v>
      </c>
      <c r="K708" s="141">
        <v>50</v>
      </c>
      <c r="L708" s="141">
        <v>249</v>
      </c>
      <c r="M708" s="141">
        <v>54</v>
      </c>
      <c r="N708" s="10" t="s">
        <v>368</v>
      </c>
      <c r="O708" s="10"/>
    </row>
    <row r="709" customHeight="1" spans="1:15">
      <c r="A709" s="141">
        <v>61723</v>
      </c>
      <c r="B709" s="141" t="s">
        <v>11848</v>
      </c>
      <c r="C709" s="141" t="s">
        <v>8974</v>
      </c>
      <c r="D709" s="141" t="s">
        <v>11612</v>
      </c>
      <c r="E709" s="141" t="s">
        <v>292</v>
      </c>
      <c r="F709" s="141" t="s">
        <v>293</v>
      </c>
      <c r="G709" s="141" t="s">
        <v>11849</v>
      </c>
      <c r="H709" s="141" t="s">
        <v>11850</v>
      </c>
      <c r="I709" s="141" t="s">
        <v>11750</v>
      </c>
      <c r="J709" s="141" t="s">
        <v>11851</v>
      </c>
      <c r="K709" s="141">
        <v>50</v>
      </c>
      <c r="L709" s="141">
        <v>300</v>
      </c>
      <c r="M709" s="141">
        <v>55</v>
      </c>
      <c r="N709" s="10" t="s">
        <v>368</v>
      </c>
      <c r="O709" s="10"/>
    </row>
    <row r="710" customHeight="1" spans="1:15">
      <c r="A710" s="141">
        <v>57881</v>
      </c>
      <c r="B710" s="141" t="s">
        <v>11852</v>
      </c>
      <c r="C710" s="141" t="s">
        <v>8974</v>
      </c>
      <c r="D710" s="141" t="s">
        <v>11612</v>
      </c>
      <c r="E710" s="141" t="s">
        <v>292</v>
      </c>
      <c r="F710" s="141" t="s">
        <v>293</v>
      </c>
      <c r="G710" s="141" t="s">
        <v>11853</v>
      </c>
      <c r="H710" s="141" t="s">
        <v>11854</v>
      </c>
      <c r="I710" s="141" t="s">
        <v>11804</v>
      </c>
      <c r="J710" s="141" t="s">
        <v>11855</v>
      </c>
      <c r="K710" s="141">
        <v>40</v>
      </c>
      <c r="L710" s="141">
        <v>167</v>
      </c>
      <c r="M710" s="6">
        <v>56</v>
      </c>
      <c r="N710" s="10" t="s">
        <v>368</v>
      </c>
      <c r="O710" s="10"/>
    </row>
    <row r="711" customHeight="1" spans="1:15">
      <c r="A711" s="141" t="s">
        <v>9669</v>
      </c>
      <c r="B711" s="6"/>
      <c r="C711" s="6"/>
      <c r="D711" s="6"/>
      <c r="E711" s="6"/>
      <c r="F711" s="6"/>
      <c r="G711" s="6"/>
      <c r="H711" s="6"/>
      <c r="I711" s="6"/>
      <c r="J711" s="6"/>
      <c r="K711" s="6"/>
      <c r="L711" s="6"/>
      <c r="M711" s="6"/>
      <c r="N711" s="10"/>
      <c r="O711" s="10"/>
    </row>
    <row r="712" customHeight="1" spans="1:15">
      <c r="A712" s="141">
        <v>61137</v>
      </c>
      <c r="B712" s="141" t="s">
        <v>11856</v>
      </c>
      <c r="C712" s="141" t="s">
        <v>8974</v>
      </c>
      <c r="D712" s="141" t="s">
        <v>11612</v>
      </c>
      <c r="E712" s="141" t="s">
        <v>292</v>
      </c>
      <c r="F712" s="141" t="s">
        <v>2067</v>
      </c>
      <c r="G712" s="141" t="s">
        <v>11857</v>
      </c>
      <c r="H712" s="141" t="s">
        <v>11858</v>
      </c>
      <c r="I712" s="141" t="s">
        <v>11859</v>
      </c>
      <c r="J712" s="141" t="s">
        <v>11860</v>
      </c>
      <c r="K712" s="141">
        <v>830</v>
      </c>
      <c r="L712" s="141">
        <v>120</v>
      </c>
      <c r="M712" s="141">
        <v>1</v>
      </c>
      <c r="N712" s="9" t="s">
        <v>298</v>
      </c>
      <c r="O712" s="10" t="s">
        <v>299</v>
      </c>
    </row>
    <row r="713" customHeight="1" spans="1:15">
      <c r="A713" s="141">
        <v>54265</v>
      </c>
      <c r="B713" s="141" t="s">
        <v>11861</v>
      </c>
      <c r="C713" s="141" t="s">
        <v>8974</v>
      </c>
      <c r="D713" s="141" t="s">
        <v>11612</v>
      </c>
      <c r="E713" s="141" t="s">
        <v>292</v>
      </c>
      <c r="F713" s="141" t="s">
        <v>2067</v>
      </c>
      <c r="G713" s="141" t="s">
        <v>11862</v>
      </c>
      <c r="H713" s="141" t="s">
        <v>11863</v>
      </c>
      <c r="I713" s="141" t="s">
        <v>11864</v>
      </c>
      <c r="J713" s="141" t="s">
        <v>11865</v>
      </c>
      <c r="K713" s="141">
        <v>800</v>
      </c>
      <c r="L713" s="141">
        <v>259</v>
      </c>
      <c r="M713" s="141">
        <v>2</v>
      </c>
      <c r="N713" s="9" t="s">
        <v>311</v>
      </c>
      <c r="O713" s="10" t="s">
        <v>299</v>
      </c>
    </row>
    <row r="714" customHeight="1" spans="1:15">
      <c r="A714" s="141">
        <v>59108</v>
      </c>
      <c r="B714" s="141" t="s">
        <v>11866</v>
      </c>
      <c r="C714" s="141" t="s">
        <v>8974</v>
      </c>
      <c r="D714" s="141" t="s">
        <v>11612</v>
      </c>
      <c r="E714" s="141" t="s">
        <v>292</v>
      </c>
      <c r="F714" s="141" t="s">
        <v>2067</v>
      </c>
      <c r="G714" s="141" t="s">
        <v>11867</v>
      </c>
      <c r="H714" s="141" t="s">
        <v>11662</v>
      </c>
      <c r="I714" s="141" t="s">
        <v>11663</v>
      </c>
      <c r="J714" s="141" t="s">
        <v>11868</v>
      </c>
      <c r="K714" s="141">
        <v>770</v>
      </c>
      <c r="L714" s="141">
        <v>55</v>
      </c>
      <c r="M714" s="141">
        <v>3</v>
      </c>
      <c r="N714" s="9" t="s">
        <v>322</v>
      </c>
      <c r="O714" s="10" t="s">
        <v>299</v>
      </c>
    </row>
    <row r="715" customHeight="1" spans="1:15">
      <c r="A715" s="141">
        <v>53975</v>
      </c>
      <c r="B715" s="141" t="s">
        <v>11869</v>
      </c>
      <c r="C715" s="141" t="s">
        <v>8974</v>
      </c>
      <c r="D715" s="141" t="s">
        <v>11612</v>
      </c>
      <c r="E715" s="141" t="s">
        <v>292</v>
      </c>
      <c r="F715" s="141" t="s">
        <v>2067</v>
      </c>
      <c r="G715" s="141" t="s">
        <v>11870</v>
      </c>
      <c r="H715" s="141" t="s">
        <v>11871</v>
      </c>
      <c r="I715" s="141" t="s">
        <v>10005</v>
      </c>
      <c r="J715" s="141" t="s">
        <v>11872</v>
      </c>
      <c r="K715" s="141">
        <v>770</v>
      </c>
      <c r="L715" s="141">
        <v>60</v>
      </c>
      <c r="M715" s="141">
        <v>4</v>
      </c>
      <c r="N715" s="10" t="s">
        <v>642</v>
      </c>
      <c r="O715" s="10" t="s">
        <v>299</v>
      </c>
    </row>
    <row r="716" customHeight="1" spans="1:15">
      <c r="A716" s="141">
        <v>58746</v>
      </c>
      <c r="B716" s="141" t="s">
        <v>11873</v>
      </c>
      <c r="C716" s="141" t="s">
        <v>8974</v>
      </c>
      <c r="D716" s="141" t="s">
        <v>11612</v>
      </c>
      <c r="E716" s="141" t="s">
        <v>292</v>
      </c>
      <c r="F716" s="141" t="s">
        <v>2067</v>
      </c>
      <c r="G716" s="141" t="s">
        <v>11874</v>
      </c>
      <c r="H716" s="141" t="s">
        <v>11875</v>
      </c>
      <c r="I716" s="141" t="s">
        <v>10005</v>
      </c>
      <c r="J716" s="141" t="s">
        <v>11876</v>
      </c>
      <c r="K716" s="141">
        <v>770</v>
      </c>
      <c r="L716" s="141">
        <v>70</v>
      </c>
      <c r="M716" s="141">
        <v>5</v>
      </c>
      <c r="N716" s="10" t="s">
        <v>642</v>
      </c>
      <c r="O716" s="10" t="s">
        <v>299</v>
      </c>
    </row>
    <row r="717" customHeight="1" spans="1:15">
      <c r="A717" s="141">
        <v>52292</v>
      </c>
      <c r="B717" s="141" t="s">
        <v>11877</v>
      </c>
      <c r="C717" s="141" t="s">
        <v>8974</v>
      </c>
      <c r="D717" s="141" t="s">
        <v>11612</v>
      </c>
      <c r="E717" s="141" t="s">
        <v>292</v>
      </c>
      <c r="F717" s="141" t="s">
        <v>2067</v>
      </c>
      <c r="G717" s="141" t="s">
        <v>11878</v>
      </c>
      <c r="H717" s="141" t="s">
        <v>11879</v>
      </c>
      <c r="I717" s="141" t="s">
        <v>10005</v>
      </c>
      <c r="J717" s="141" t="s">
        <v>11880</v>
      </c>
      <c r="K717" s="141">
        <v>770</v>
      </c>
      <c r="L717" s="141">
        <v>74</v>
      </c>
      <c r="M717" s="141">
        <v>6</v>
      </c>
      <c r="N717" s="10" t="s">
        <v>642</v>
      </c>
      <c r="O717" s="10" t="s">
        <v>299</v>
      </c>
    </row>
    <row r="718" customHeight="1" spans="1:15">
      <c r="A718" s="141">
        <v>54113</v>
      </c>
      <c r="B718" s="141" t="s">
        <v>11881</v>
      </c>
      <c r="C718" s="141" t="s">
        <v>8974</v>
      </c>
      <c r="D718" s="141" t="s">
        <v>11612</v>
      </c>
      <c r="E718" s="141" t="s">
        <v>292</v>
      </c>
      <c r="F718" s="141" t="s">
        <v>2067</v>
      </c>
      <c r="G718" s="141" t="s">
        <v>11882</v>
      </c>
      <c r="H718" s="141" t="s">
        <v>11883</v>
      </c>
      <c r="I718" s="141" t="s">
        <v>10551</v>
      </c>
      <c r="J718" s="141" t="s">
        <v>11884</v>
      </c>
      <c r="K718" s="141">
        <v>770</v>
      </c>
      <c r="L718" s="141">
        <v>74</v>
      </c>
      <c r="M718" s="141">
        <v>6</v>
      </c>
      <c r="N718" s="10" t="s">
        <v>642</v>
      </c>
      <c r="O718" s="10" t="s">
        <v>299</v>
      </c>
    </row>
    <row r="719" customHeight="1" spans="1:15">
      <c r="A719" s="141">
        <v>53992</v>
      </c>
      <c r="B719" s="141" t="s">
        <v>11885</v>
      </c>
      <c r="C719" s="141" t="s">
        <v>8974</v>
      </c>
      <c r="D719" s="141" t="s">
        <v>11612</v>
      </c>
      <c r="E719" s="141" t="s">
        <v>292</v>
      </c>
      <c r="F719" s="141" t="s">
        <v>2067</v>
      </c>
      <c r="G719" s="141" t="s">
        <v>11886</v>
      </c>
      <c r="H719" s="141" t="s">
        <v>11887</v>
      </c>
      <c r="I719" s="141" t="s">
        <v>11633</v>
      </c>
      <c r="J719" s="141" t="s">
        <v>11888</v>
      </c>
      <c r="K719" s="141">
        <v>770</v>
      </c>
      <c r="L719" s="141">
        <v>75</v>
      </c>
      <c r="M719" s="141">
        <v>8</v>
      </c>
      <c r="N719" s="10" t="s">
        <v>642</v>
      </c>
      <c r="O719" s="10" t="s">
        <v>299</v>
      </c>
    </row>
    <row r="720" customHeight="1" spans="1:15">
      <c r="A720" s="141">
        <v>56310</v>
      </c>
      <c r="B720" s="141" t="s">
        <v>11889</v>
      </c>
      <c r="C720" s="141" t="s">
        <v>8974</v>
      </c>
      <c r="D720" s="141" t="s">
        <v>11612</v>
      </c>
      <c r="E720" s="141" t="s">
        <v>292</v>
      </c>
      <c r="F720" s="141" t="s">
        <v>2067</v>
      </c>
      <c r="G720" s="141" t="s">
        <v>11890</v>
      </c>
      <c r="H720" s="141" t="s">
        <v>11744</v>
      </c>
      <c r="I720" s="141" t="s">
        <v>11891</v>
      </c>
      <c r="J720" s="141" t="s">
        <v>11892</v>
      </c>
      <c r="K720" s="141">
        <v>770</v>
      </c>
      <c r="L720" s="141">
        <v>244</v>
      </c>
      <c r="M720" s="141">
        <v>9</v>
      </c>
      <c r="N720" s="10" t="s">
        <v>642</v>
      </c>
      <c r="O720" s="10" t="s">
        <v>299</v>
      </c>
    </row>
    <row r="721" customHeight="1" spans="1:15">
      <c r="A721" s="141">
        <v>56551</v>
      </c>
      <c r="B721" s="141" t="s">
        <v>11893</v>
      </c>
      <c r="C721" s="141" t="s">
        <v>8974</v>
      </c>
      <c r="D721" s="141" t="s">
        <v>11612</v>
      </c>
      <c r="E721" s="141" t="s">
        <v>292</v>
      </c>
      <c r="F721" s="141" t="s">
        <v>2067</v>
      </c>
      <c r="G721" s="141" t="s">
        <v>11894</v>
      </c>
      <c r="H721" s="141" t="s">
        <v>11895</v>
      </c>
      <c r="I721" s="141" t="s">
        <v>10005</v>
      </c>
      <c r="J721" s="141" t="s">
        <v>11896</v>
      </c>
      <c r="K721" s="141">
        <v>760</v>
      </c>
      <c r="L721" s="141">
        <v>90</v>
      </c>
      <c r="M721" s="141">
        <v>10</v>
      </c>
      <c r="N721" s="10" t="s">
        <v>642</v>
      </c>
      <c r="O721" s="10" t="s">
        <v>299</v>
      </c>
    </row>
    <row r="722" customHeight="1" spans="1:15">
      <c r="A722" s="141">
        <v>54135</v>
      </c>
      <c r="B722" s="141" t="s">
        <v>11897</v>
      </c>
      <c r="C722" s="141" t="s">
        <v>8974</v>
      </c>
      <c r="D722" s="141" t="s">
        <v>11612</v>
      </c>
      <c r="E722" s="141" t="s">
        <v>292</v>
      </c>
      <c r="F722" s="141" t="s">
        <v>2067</v>
      </c>
      <c r="G722" s="141" t="s">
        <v>11898</v>
      </c>
      <c r="H722" s="141" t="s">
        <v>11899</v>
      </c>
      <c r="I722" s="141" t="s">
        <v>10945</v>
      </c>
      <c r="J722" s="141" t="s">
        <v>11900</v>
      </c>
      <c r="K722" s="141">
        <v>760</v>
      </c>
      <c r="L722" s="141">
        <v>94</v>
      </c>
      <c r="M722" s="141">
        <v>11</v>
      </c>
      <c r="N722" s="10" t="s">
        <v>642</v>
      </c>
      <c r="O722" s="10" t="s">
        <v>299</v>
      </c>
    </row>
    <row r="723" customHeight="1" spans="1:15">
      <c r="A723" s="141">
        <v>56598</v>
      </c>
      <c r="B723" s="141" t="s">
        <v>11901</v>
      </c>
      <c r="C723" s="141" t="s">
        <v>8974</v>
      </c>
      <c r="D723" s="141" t="s">
        <v>11612</v>
      </c>
      <c r="E723" s="141" t="s">
        <v>292</v>
      </c>
      <c r="F723" s="141" t="s">
        <v>2067</v>
      </c>
      <c r="G723" s="141" t="s">
        <v>11902</v>
      </c>
      <c r="H723" s="141" t="s">
        <v>11903</v>
      </c>
      <c r="I723" s="141" t="s">
        <v>11633</v>
      </c>
      <c r="J723" s="141" t="s">
        <v>11904</v>
      </c>
      <c r="K723" s="141">
        <v>760</v>
      </c>
      <c r="L723" s="141">
        <v>115</v>
      </c>
      <c r="M723" s="141">
        <v>12</v>
      </c>
      <c r="N723" s="10" t="s">
        <v>642</v>
      </c>
      <c r="O723" s="10" t="s">
        <v>299</v>
      </c>
    </row>
    <row r="724" customHeight="1" spans="1:15">
      <c r="A724" s="142">
        <v>58738</v>
      </c>
      <c r="B724" s="142" t="s">
        <v>11905</v>
      </c>
      <c r="C724" s="142" t="s">
        <v>8974</v>
      </c>
      <c r="D724" s="142" t="s">
        <v>11612</v>
      </c>
      <c r="E724" s="142" t="s">
        <v>292</v>
      </c>
      <c r="F724" s="142" t="s">
        <v>2067</v>
      </c>
      <c r="G724" s="142" t="s">
        <v>11906</v>
      </c>
      <c r="H724" s="142" t="s">
        <v>11907</v>
      </c>
      <c r="I724" s="142" t="s">
        <v>10005</v>
      </c>
      <c r="J724" s="142" t="s">
        <v>11908</v>
      </c>
      <c r="K724" s="142">
        <v>760</v>
      </c>
      <c r="L724" s="142">
        <v>126</v>
      </c>
      <c r="M724" s="142">
        <v>13</v>
      </c>
      <c r="N724" s="10" t="s">
        <v>642</v>
      </c>
      <c r="O724" s="10" t="s">
        <v>299</v>
      </c>
    </row>
    <row r="725" customHeight="1" spans="1:15">
      <c r="A725" s="141">
        <v>57122</v>
      </c>
      <c r="B725" s="141" t="s">
        <v>11909</v>
      </c>
      <c r="C725" s="141" t="s">
        <v>8974</v>
      </c>
      <c r="D725" s="141" t="s">
        <v>11612</v>
      </c>
      <c r="E725" s="141" t="s">
        <v>292</v>
      </c>
      <c r="F725" s="141" t="s">
        <v>2067</v>
      </c>
      <c r="G725" s="141" t="s">
        <v>11910</v>
      </c>
      <c r="H725" s="141" t="s">
        <v>11911</v>
      </c>
      <c r="I725" s="141" t="s">
        <v>11912</v>
      </c>
      <c r="J725" s="141" t="s">
        <v>11913</v>
      </c>
      <c r="K725" s="141">
        <v>760</v>
      </c>
      <c r="L725" s="141">
        <v>127</v>
      </c>
      <c r="M725" s="6">
        <v>14</v>
      </c>
      <c r="N725" s="10" t="s">
        <v>642</v>
      </c>
      <c r="O725" s="10" t="s">
        <v>299</v>
      </c>
    </row>
    <row r="726" customHeight="1" spans="1:15">
      <c r="A726" s="141">
        <v>56601</v>
      </c>
      <c r="B726" s="141" t="s">
        <v>11914</v>
      </c>
      <c r="C726" s="141" t="s">
        <v>8974</v>
      </c>
      <c r="D726" s="141" t="s">
        <v>11612</v>
      </c>
      <c r="E726" s="141" t="s">
        <v>292</v>
      </c>
      <c r="F726" s="141" t="s">
        <v>2067</v>
      </c>
      <c r="G726" s="141" t="s">
        <v>11915</v>
      </c>
      <c r="H726" s="141" t="s">
        <v>11916</v>
      </c>
      <c r="I726" s="141" t="s">
        <v>10265</v>
      </c>
      <c r="J726" s="141" t="s">
        <v>11917</v>
      </c>
      <c r="K726" s="141">
        <v>760</v>
      </c>
      <c r="L726" s="141">
        <v>201</v>
      </c>
      <c r="M726" s="6">
        <v>15</v>
      </c>
      <c r="N726" s="10" t="s">
        <v>642</v>
      </c>
      <c r="O726" s="10" t="s">
        <v>299</v>
      </c>
    </row>
    <row r="727" customHeight="1" spans="1:15">
      <c r="A727" s="141">
        <v>54272</v>
      </c>
      <c r="B727" s="141" t="s">
        <v>11918</v>
      </c>
      <c r="C727" s="141" t="s">
        <v>8974</v>
      </c>
      <c r="D727" s="141" t="s">
        <v>11612</v>
      </c>
      <c r="E727" s="141" t="s">
        <v>292</v>
      </c>
      <c r="F727" s="141" t="s">
        <v>2067</v>
      </c>
      <c r="G727" s="141" t="s">
        <v>11919</v>
      </c>
      <c r="H727" s="141" t="s">
        <v>11920</v>
      </c>
      <c r="I727" s="141" t="s">
        <v>11864</v>
      </c>
      <c r="J727" s="141" t="s">
        <v>11921</v>
      </c>
      <c r="K727" s="141">
        <v>760</v>
      </c>
      <c r="L727" s="141">
        <v>241</v>
      </c>
      <c r="M727" s="6">
        <v>16</v>
      </c>
      <c r="N727" s="10" t="s">
        <v>642</v>
      </c>
      <c r="O727" s="10" t="s">
        <v>299</v>
      </c>
    </row>
    <row r="728" customHeight="1" spans="1:15">
      <c r="A728" s="141">
        <v>54159</v>
      </c>
      <c r="B728" s="141" t="s">
        <v>11922</v>
      </c>
      <c r="C728" s="141" t="s">
        <v>8974</v>
      </c>
      <c r="D728" s="141" t="s">
        <v>11612</v>
      </c>
      <c r="E728" s="141" t="s">
        <v>292</v>
      </c>
      <c r="F728" s="141" t="s">
        <v>2067</v>
      </c>
      <c r="G728" s="141" t="s">
        <v>11923</v>
      </c>
      <c r="H728" s="141" t="s">
        <v>11924</v>
      </c>
      <c r="I728" s="141" t="s">
        <v>11925</v>
      </c>
      <c r="J728" s="141" t="s">
        <v>11926</v>
      </c>
      <c r="K728" s="141">
        <v>750</v>
      </c>
      <c r="L728" s="141">
        <v>154</v>
      </c>
      <c r="M728" s="6">
        <v>17</v>
      </c>
      <c r="N728" s="10" t="s">
        <v>642</v>
      </c>
      <c r="O728" s="10" t="s">
        <v>299</v>
      </c>
    </row>
    <row r="729" customHeight="1" spans="1:15">
      <c r="A729" s="141">
        <v>54107</v>
      </c>
      <c r="B729" s="141" t="s">
        <v>11927</v>
      </c>
      <c r="C729" s="141" t="s">
        <v>8974</v>
      </c>
      <c r="D729" s="141" t="s">
        <v>11612</v>
      </c>
      <c r="E729" s="141" t="s">
        <v>292</v>
      </c>
      <c r="F729" s="141" t="s">
        <v>2067</v>
      </c>
      <c r="G729" s="141" t="s">
        <v>11928</v>
      </c>
      <c r="H729" s="141" t="s">
        <v>11929</v>
      </c>
      <c r="I729" s="141" t="s">
        <v>10265</v>
      </c>
      <c r="J729" s="141" t="s">
        <v>11930</v>
      </c>
      <c r="K729" s="141">
        <v>750</v>
      </c>
      <c r="L729" s="141">
        <v>174</v>
      </c>
      <c r="M729" s="6">
        <v>18</v>
      </c>
      <c r="N729" s="10" t="s">
        <v>642</v>
      </c>
      <c r="O729" s="10" t="s">
        <v>299</v>
      </c>
    </row>
    <row r="730" customHeight="1" spans="1:15">
      <c r="A730" s="141">
        <v>52277</v>
      </c>
      <c r="B730" s="141" t="s">
        <v>11931</v>
      </c>
      <c r="C730" s="141" t="s">
        <v>8974</v>
      </c>
      <c r="D730" s="141" t="s">
        <v>11612</v>
      </c>
      <c r="E730" s="141" t="s">
        <v>292</v>
      </c>
      <c r="F730" s="141" t="s">
        <v>2067</v>
      </c>
      <c r="G730" s="141" t="s">
        <v>11932</v>
      </c>
      <c r="H730" s="141" t="s">
        <v>11933</v>
      </c>
      <c r="I730" s="141" t="s">
        <v>10005</v>
      </c>
      <c r="J730" s="141" t="s">
        <v>11934</v>
      </c>
      <c r="K730" s="141">
        <v>740</v>
      </c>
      <c r="L730" s="141">
        <v>131</v>
      </c>
      <c r="M730" s="6">
        <v>19</v>
      </c>
      <c r="N730" s="10" t="s">
        <v>642</v>
      </c>
      <c r="O730" s="10" t="s">
        <v>299</v>
      </c>
    </row>
    <row r="731" customHeight="1" spans="1:15">
      <c r="A731" s="141">
        <v>55958</v>
      </c>
      <c r="B731" s="141" t="s">
        <v>11935</v>
      </c>
      <c r="C731" s="141" t="s">
        <v>8974</v>
      </c>
      <c r="D731" s="141" t="s">
        <v>11612</v>
      </c>
      <c r="E731" s="141" t="s">
        <v>292</v>
      </c>
      <c r="F731" s="141" t="s">
        <v>2067</v>
      </c>
      <c r="G731" s="141" t="s">
        <v>11936</v>
      </c>
      <c r="H731" s="141" t="s">
        <v>11937</v>
      </c>
      <c r="I731" s="141" t="s">
        <v>11668</v>
      </c>
      <c r="J731" s="141" t="s">
        <v>11938</v>
      </c>
      <c r="K731" s="141">
        <v>730</v>
      </c>
      <c r="L731" s="141">
        <v>203</v>
      </c>
      <c r="M731" s="6">
        <v>20</v>
      </c>
      <c r="N731" s="10" t="s">
        <v>642</v>
      </c>
      <c r="O731" s="10" t="s">
        <v>299</v>
      </c>
    </row>
    <row r="732" customHeight="1" spans="1:15">
      <c r="A732" s="141">
        <v>54254</v>
      </c>
      <c r="B732" s="141" t="s">
        <v>11939</v>
      </c>
      <c r="C732" s="141" t="s">
        <v>8974</v>
      </c>
      <c r="D732" s="141" t="s">
        <v>11612</v>
      </c>
      <c r="E732" s="141" t="s">
        <v>292</v>
      </c>
      <c r="F732" s="141" t="s">
        <v>2067</v>
      </c>
      <c r="G732" s="141" t="s">
        <v>11940</v>
      </c>
      <c r="H732" s="141" t="s">
        <v>11941</v>
      </c>
      <c r="I732" s="141" t="s">
        <v>11925</v>
      </c>
      <c r="J732" s="141" t="s">
        <v>11942</v>
      </c>
      <c r="K732" s="141">
        <v>720</v>
      </c>
      <c r="L732" s="141">
        <v>101</v>
      </c>
      <c r="M732" s="6">
        <v>21</v>
      </c>
      <c r="N732" s="10" t="s">
        <v>642</v>
      </c>
      <c r="O732" s="10" t="s">
        <v>299</v>
      </c>
    </row>
    <row r="733" customHeight="1" spans="1:15">
      <c r="A733" s="141">
        <v>52144</v>
      </c>
      <c r="B733" s="141" t="s">
        <v>11943</v>
      </c>
      <c r="C733" s="141" t="s">
        <v>8974</v>
      </c>
      <c r="D733" s="141" t="s">
        <v>11612</v>
      </c>
      <c r="E733" s="141" t="s">
        <v>292</v>
      </c>
      <c r="F733" s="141" t="s">
        <v>2067</v>
      </c>
      <c r="G733" s="141" t="s">
        <v>11944</v>
      </c>
      <c r="H733" s="141" t="s">
        <v>11945</v>
      </c>
      <c r="I733" s="141" t="s">
        <v>10005</v>
      </c>
      <c r="J733" s="141" t="s">
        <v>11946</v>
      </c>
      <c r="K733" s="141">
        <v>720</v>
      </c>
      <c r="L733" s="141">
        <v>120</v>
      </c>
      <c r="M733" s="6">
        <v>22</v>
      </c>
      <c r="N733" s="10" t="s">
        <v>333</v>
      </c>
      <c r="O733" s="10"/>
    </row>
    <row r="734" customHeight="1" spans="1:15">
      <c r="A734" s="141">
        <v>59270</v>
      </c>
      <c r="B734" s="141" t="s">
        <v>11947</v>
      </c>
      <c r="C734" s="141" t="s">
        <v>8974</v>
      </c>
      <c r="D734" s="141" t="s">
        <v>11612</v>
      </c>
      <c r="E734" s="141" t="s">
        <v>292</v>
      </c>
      <c r="F734" s="141" t="s">
        <v>2067</v>
      </c>
      <c r="G734" s="141" t="s">
        <v>11948</v>
      </c>
      <c r="H734" s="141" t="s">
        <v>11949</v>
      </c>
      <c r="I734" s="141" t="s">
        <v>11950</v>
      </c>
      <c r="J734" s="141" t="s">
        <v>11951</v>
      </c>
      <c r="K734" s="141">
        <v>710</v>
      </c>
      <c r="L734" s="141">
        <v>202</v>
      </c>
      <c r="M734" s="6">
        <v>23</v>
      </c>
      <c r="N734" s="10" t="s">
        <v>333</v>
      </c>
      <c r="O734" s="10"/>
    </row>
    <row r="735" customHeight="1" spans="1:15">
      <c r="A735" s="141">
        <v>58958</v>
      </c>
      <c r="B735" s="141" t="s">
        <v>11952</v>
      </c>
      <c r="C735" s="141" t="s">
        <v>8974</v>
      </c>
      <c r="D735" s="141" t="s">
        <v>11612</v>
      </c>
      <c r="E735" s="141" t="s">
        <v>292</v>
      </c>
      <c r="F735" s="141" t="s">
        <v>2067</v>
      </c>
      <c r="G735" s="141" t="s">
        <v>11953</v>
      </c>
      <c r="H735" s="141" t="s">
        <v>11954</v>
      </c>
      <c r="I735" s="6" t="s">
        <v>11685</v>
      </c>
      <c r="J735" s="6" t="s">
        <v>11955</v>
      </c>
      <c r="K735" s="141">
        <v>710</v>
      </c>
      <c r="L735" s="141">
        <v>254</v>
      </c>
      <c r="M735" s="6">
        <v>24</v>
      </c>
      <c r="N735" s="10" t="s">
        <v>333</v>
      </c>
      <c r="O735" s="10"/>
    </row>
    <row r="736" customHeight="1" spans="1:15">
      <c r="A736" s="141">
        <v>53202</v>
      </c>
      <c r="B736" s="141" t="s">
        <v>11956</v>
      </c>
      <c r="C736" s="141" t="s">
        <v>8974</v>
      </c>
      <c r="D736" s="141" t="s">
        <v>11612</v>
      </c>
      <c r="E736" s="141" t="s">
        <v>292</v>
      </c>
      <c r="F736" s="141" t="s">
        <v>2067</v>
      </c>
      <c r="G736" s="141" t="s">
        <v>11957</v>
      </c>
      <c r="H736" s="141" t="s">
        <v>11958</v>
      </c>
      <c r="I736" s="141" t="s">
        <v>11615</v>
      </c>
      <c r="J736" s="141" t="s">
        <v>11959</v>
      </c>
      <c r="K736" s="141">
        <v>700</v>
      </c>
      <c r="L736" s="141">
        <v>119</v>
      </c>
      <c r="M736" s="6">
        <v>25</v>
      </c>
      <c r="N736" s="10" t="s">
        <v>333</v>
      </c>
      <c r="O736" s="10"/>
    </row>
    <row r="737" customHeight="1" spans="1:15">
      <c r="A737" s="141">
        <v>54144</v>
      </c>
      <c r="B737" s="141" t="s">
        <v>11960</v>
      </c>
      <c r="C737" s="141" t="s">
        <v>8974</v>
      </c>
      <c r="D737" s="141" t="s">
        <v>11612</v>
      </c>
      <c r="E737" s="141" t="s">
        <v>292</v>
      </c>
      <c r="F737" s="141" t="s">
        <v>2067</v>
      </c>
      <c r="G737" s="141" t="s">
        <v>11961</v>
      </c>
      <c r="H737" s="141" t="s">
        <v>11962</v>
      </c>
      <c r="I737" s="141" t="s">
        <v>11633</v>
      </c>
      <c r="J737" s="141" t="s">
        <v>11963</v>
      </c>
      <c r="K737" s="141">
        <v>700</v>
      </c>
      <c r="L737" s="141">
        <v>134</v>
      </c>
      <c r="M737" s="6">
        <v>26</v>
      </c>
      <c r="N737" s="10" t="s">
        <v>333</v>
      </c>
      <c r="O737" s="10"/>
    </row>
    <row r="738" customHeight="1" spans="1:15">
      <c r="A738" s="141">
        <v>57057</v>
      </c>
      <c r="B738" s="141" t="s">
        <v>11964</v>
      </c>
      <c r="C738" s="141" t="s">
        <v>8974</v>
      </c>
      <c r="D738" s="141" t="s">
        <v>11612</v>
      </c>
      <c r="E738" s="141" t="s">
        <v>292</v>
      </c>
      <c r="F738" s="141" t="s">
        <v>2067</v>
      </c>
      <c r="G738" s="141" t="s">
        <v>11965</v>
      </c>
      <c r="H738" s="141" t="s">
        <v>11966</v>
      </c>
      <c r="I738" s="141" t="s">
        <v>11967</v>
      </c>
      <c r="J738" s="141" t="s">
        <v>11968</v>
      </c>
      <c r="K738" s="141">
        <v>700</v>
      </c>
      <c r="L738" s="141">
        <v>174</v>
      </c>
      <c r="M738" s="6">
        <v>27</v>
      </c>
      <c r="N738" s="10" t="s">
        <v>333</v>
      </c>
      <c r="O738" s="10"/>
    </row>
    <row r="739" customHeight="1" spans="1:15">
      <c r="A739" s="141">
        <v>59193</v>
      </c>
      <c r="B739" s="141" t="s">
        <v>11969</v>
      </c>
      <c r="C739" s="141" t="s">
        <v>8974</v>
      </c>
      <c r="D739" s="141" t="s">
        <v>11612</v>
      </c>
      <c r="E739" s="141" t="s">
        <v>292</v>
      </c>
      <c r="F739" s="141" t="s">
        <v>2067</v>
      </c>
      <c r="G739" s="141" t="s">
        <v>11970</v>
      </c>
      <c r="H739" s="141" t="s">
        <v>11971</v>
      </c>
      <c r="I739" s="141" t="s">
        <v>11972</v>
      </c>
      <c r="J739" s="141" t="s">
        <v>11973</v>
      </c>
      <c r="K739" s="141">
        <v>700</v>
      </c>
      <c r="L739" s="141">
        <v>222</v>
      </c>
      <c r="M739" s="6">
        <v>28</v>
      </c>
      <c r="N739" s="10" t="s">
        <v>333</v>
      </c>
      <c r="O739" s="10"/>
    </row>
    <row r="740" customHeight="1" spans="1:15">
      <c r="A740" s="141">
        <v>59128</v>
      </c>
      <c r="B740" s="141" t="s">
        <v>11974</v>
      </c>
      <c r="C740" s="141" t="s">
        <v>8974</v>
      </c>
      <c r="D740" s="141" t="s">
        <v>11612</v>
      </c>
      <c r="E740" s="141" t="s">
        <v>292</v>
      </c>
      <c r="F740" s="141" t="s">
        <v>2067</v>
      </c>
      <c r="G740" s="141" t="s">
        <v>11975</v>
      </c>
      <c r="H740" s="141" t="s">
        <v>11662</v>
      </c>
      <c r="I740" s="141" t="s">
        <v>11663</v>
      </c>
      <c r="J740" s="141" t="s">
        <v>11976</v>
      </c>
      <c r="K740" s="141">
        <v>690</v>
      </c>
      <c r="L740" s="141">
        <v>100</v>
      </c>
      <c r="M740" s="6">
        <v>29</v>
      </c>
      <c r="N740" s="10" t="s">
        <v>333</v>
      </c>
      <c r="O740" s="10"/>
    </row>
    <row r="741" customHeight="1" spans="1:15">
      <c r="A741" s="141">
        <v>47951</v>
      </c>
      <c r="B741" s="141" t="s">
        <v>11977</v>
      </c>
      <c r="C741" s="141" t="s">
        <v>8974</v>
      </c>
      <c r="D741" s="141" t="s">
        <v>11612</v>
      </c>
      <c r="E741" s="141" t="s">
        <v>292</v>
      </c>
      <c r="F741" s="141" t="s">
        <v>2067</v>
      </c>
      <c r="G741" s="141" t="s">
        <v>11978</v>
      </c>
      <c r="H741" s="141" t="s">
        <v>9198</v>
      </c>
      <c r="I741" s="141" t="s">
        <v>9199</v>
      </c>
      <c r="J741" s="141" t="s">
        <v>11979</v>
      </c>
      <c r="K741" s="141">
        <v>690</v>
      </c>
      <c r="L741" s="141">
        <v>191</v>
      </c>
      <c r="M741" s="6">
        <v>30</v>
      </c>
      <c r="N741" s="10" t="s">
        <v>333</v>
      </c>
      <c r="O741" s="10"/>
    </row>
    <row r="742" customHeight="1" spans="1:15">
      <c r="A742" s="141">
        <v>56549</v>
      </c>
      <c r="B742" s="141" t="s">
        <v>11980</v>
      </c>
      <c r="C742" s="141" t="s">
        <v>8974</v>
      </c>
      <c r="D742" s="141" t="s">
        <v>11612</v>
      </c>
      <c r="E742" s="141" t="s">
        <v>292</v>
      </c>
      <c r="F742" s="141" t="s">
        <v>2067</v>
      </c>
      <c r="G742" s="141" t="s">
        <v>11981</v>
      </c>
      <c r="H742" s="141" t="s">
        <v>11982</v>
      </c>
      <c r="I742" s="141" t="s">
        <v>10005</v>
      </c>
      <c r="J742" s="141" t="s">
        <v>11983</v>
      </c>
      <c r="K742" s="141">
        <v>690</v>
      </c>
      <c r="L742" s="141">
        <v>223</v>
      </c>
      <c r="M742" s="6">
        <v>31</v>
      </c>
      <c r="N742" s="10" t="s">
        <v>333</v>
      </c>
      <c r="O742" s="10"/>
    </row>
    <row r="743" customHeight="1" spans="1:15">
      <c r="A743" s="141">
        <v>57656</v>
      </c>
      <c r="B743" s="141" t="s">
        <v>11984</v>
      </c>
      <c r="C743" s="141" t="s">
        <v>8974</v>
      </c>
      <c r="D743" s="141" t="s">
        <v>11612</v>
      </c>
      <c r="E743" s="141" t="s">
        <v>292</v>
      </c>
      <c r="F743" s="141" t="s">
        <v>2067</v>
      </c>
      <c r="G743" s="141" t="s">
        <v>11985</v>
      </c>
      <c r="H743" s="141" t="s">
        <v>11986</v>
      </c>
      <c r="I743" s="141" t="s">
        <v>5959</v>
      </c>
      <c r="J743" s="141" t="s">
        <v>11987</v>
      </c>
      <c r="K743" s="141">
        <v>680</v>
      </c>
      <c r="L743" s="141">
        <v>65</v>
      </c>
      <c r="M743" s="6">
        <v>32</v>
      </c>
      <c r="N743" s="10" t="s">
        <v>333</v>
      </c>
      <c r="O743" s="10"/>
    </row>
    <row r="744" customHeight="1" spans="1:15">
      <c r="A744" s="141">
        <v>49494</v>
      </c>
      <c r="B744" s="141" t="s">
        <v>11988</v>
      </c>
      <c r="C744" s="141" t="s">
        <v>8974</v>
      </c>
      <c r="D744" s="141" t="s">
        <v>11612</v>
      </c>
      <c r="E744" s="141" t="s">
        <v>292</v>
      </c>
      <c r="F744" s="141" t="s">
        <v>2067</v>
      </c>
      <c r="G744" s="141" t="s">
        <v>11989</v>
      </c>
      <c r="H744" s="141" t="s">
        <v>11990</v>
      </c>
      <c r="I744" s="141" t="s">
        <v>11991</v>
      </c>
      <c r="J744" s="141" t="s">
        <v>11992</v>
      </c>
      <c r="K744" s="141">
        <v>670</v>
      </c>
      <c r="L744" s="141">
        <v>82</v>
      </c>
      <c r="M744" s="6">
        <v>33</v>
      </c>
      <c r="N744" s="10" t="s">
        <v>333</v>
      </c>
      <c r="O744" s="10"/>
    </row>
    <row r="745" customHeight="1" spans="1:15">
      <c r="A745" s="141">
        <v>56548</v>
      </c>
      <c r="B745" s="141" t="s">
        <v>11993</v>
      </c>
      <c r="C745" s="141" t="s">
        <v>8974</v>
      </c>
      <c r="D745" s="141" t="s">
        <v>11612</v>
      </c>
      <c r="E745" s="141" t="s">
        <v>292</v>
      </c>
      <c r="F745" s="141" t="s">
        <v>2067</v>
      </c>
      <c r="G745" s="141" t="s">
        <v>11994</v>
      </c>
      <c r="H745" s="141" t="s">
        <v>11995</v>
      </c>
      <c r="I745" s="141" t="s">
        <v>11996</v>
      </c>
      <c r="J745" s="141" t="s">
        <v>11997</v>
      </c>
      <c r="K745" s="141">
        <v>670</v>
      </c>
      <c r="L745" s="141">
        <v>122</v>
      </c>
      <c r="M745" s="6">
        <v>34</v>
      </c>
      <c r="N745" s="10" t="s">
        <v>333</v>
      </c>
      <c r="O745" s="10"/>
    </row>
    <row r="746" customHeight="1" spans="1:15">
      <c r="A746" s="141">
        <v>61075</v>
      </c>
      <c r="B746" s="141" t="s">
        <v>11998</v>
      </c>
      <c r="C746" s="141" t="s">
        <v>8974</v>
      </c>
      <c r="D746" s="141" t="s">
        <v>11612</v>
      </c>
      <c r="E746" s="141" t="s">
        <v>292</v>
      </c>
      <c r="F746" s="141" t="s">
        <v>2067</v>
      </c>
      <c r="G746" s="141" t="s">
        <v>11999</v>
      </c>
      <c r="H746" s="141" t="s">
        <v>12000</v>
      </c>
      <c r="I746" s="141" t="s">
        <v>12001</v>
      </c>
      <c r="J746" s="141" t="s">
        <v>12002</v>
      </c>
      <c r="K746" s="141">
        <v>670</v>
      </c>
      <c r="L746" s="141">
        <v>223</v>
      </c>
      <c r="M746" s="6">
        <v>35</v>
      </c>
      <c r="N746" s="10" t="s">
        <v>333</v>
      </c>
      <c r="O746" s="10"/>
    </row>
    <row r="747" customHeight="1" spans="1:15">
      <c r="A747" s="141">
        <v>59241</v>
      </c>
      <c r="B747" s="141" t="s">
        <v>12003</v>
      </c>
      <c r="C747" s="141" t="s">
        <v>8974</v>
      </c>
      <c r="D747" s="141" t="s">
        <v>11612</v>
      </c>
      <c r="E747" s="141" t="s">
        <v>292</v>
      </c>
      <c r="F747" s="141" t="s">
        <v>2067</v>
      </c>
      <c r="G747" s="141" t="s">
        <v>12004</v>
      </c>
      <c r="H747" s="141" t="s">
        <v>12005</v>
      </c>
      <c r="I747" s="141" t="s">
        <v>12006</v>
      </c>
      <c r="J747" s="141" t="s">
        <v>12007</v>
      </c>
      <c r="K747" s="141">
        <v>660</v>
      </c>
      <c r="L747" s="141">
        <v>165</v>
      </c>
      <c r="M747" s="6">
        <v>36</v>
      </c>
      <c r="N747" s="10" t="s">
        <v>333</v>
      </c>
      <c r="O747" s="10"/>
    </row>
    <row r="748" customHeight="1" spans="1:15">
      <c r="A748" s="141">
        <v>59254</v>
      </c>
      <c r="B748" s="141" t="s">
        <v>12008</v>
      </c>
      <c r="C748" s="141" t="s">
        <v>8974</v>
      </c>
      <c r="D748" s="141" t="s">
        <v>11612</v>
      </c>
      <c r="E748" s="141" t="s">
        <v>292</v>
      </c>
      <c r="F748" s="141" t="s">
        <v>2067</v>
      </c>
      <c r="G748" s="141" t="s">
        <v>12009</v>
      </c>
      <c r="H748" s="141" t="s">
        <v>12005</v>
      </c>
      <c r="I748" s="141" t="s">
        <v>12006</v>
      </c>
      <c r="J748" s="141" t="s">
        <v>12010</v>
      </c>
      <c r="K748" s="141">
        <v>660</v>
      </c>
      <c r="L748" s="141">
        <v>195</v>
      </c>
      <c r="M748" s="6">
        <v>37</v>
      </c>
      <c r="N748" s="10" t="s">
        <v>333</v>
      </c>
      <c r="O748" s="10"/>
    </row>
    <row r="749" customHeight="1" spans="1:15">
      <c r="A749" s="142">
        <v>52241</v>
      </c>
      <c r="B749" s="142" t="s">
        <v>12011</v>
      </c>
      <c r="C749" s="142" t="s">
        <v>8974</v>
      </c>
      <c r="D749" s="142" t="s">
        <v>11612</v>
      </c>
      <c r="E749" s="142" t="s">
        <v>292</v>
      </c>
      <c r="F749" s="142" t="s">
        <v>2067</v>
      </c>
      <c r="G749" s="142" t="s">
        <v>12012</v>
      </c>
      <c r="H749" s="142" t="s">
        <v>12013</v>
      </c>
      <c r="I749" s="142" t="s">
        <v>10005</v>
      </c>
      <c r="J749" s="142" t="s">
        <v>12014</v>
      </c>
      <c r="K749" s="142">
        <v>650</v>
      </c>
      <c r="L749" s="142">
        <v>207</v>
      </c>
      <c r="M749" s="142">
        <v>38</v>
      </c>
      <c r="N749" s="17" t="s">
        <v>333</v>
      </c>
      <c r="O749" s="10"/>
    </row>
    <row r="750" customHeight="1" spans="1:15">
      <c r="A750" s="142">
        <v>57349</v>
      </c>
      <c r="B750" s="142" t="s">
        <v>12015</v>
      </c>
      <c r="C750" s="142" t="s">
        <v>8974</v>
      </c>
      <c r="D750" s="142" t="s">
        <v>11612</v>
      </c>
      <c r="E750" s="142" t="s">
        <v>292</v>
      </c>
      <c r="F750" s="142" t="s">
        <v>2067</v>
      </c>
      <c r="G750" s="142" t="s">
        <v>12016</v>
      </c>
      <c r="H750" s="142" t="s">
        <v>11966</v>
      </c>
      <c r="I750" s="142" t="s">
        <v>11967</v>
      </c>
      <c r="J750" s="142" t="s">
        <v>12017</v>
      </c>
      <c r="K750" s="142">
        <v>640</v>
      </c>
      <c r="L750" s="142">
        <v>195</v>
      </c>
      <c r="M750" s="15">
        <v>39</v>
      </c>
      <c r="N750" s="17" t="s">
        <v>333</v>
      </c>
      <c r="O750" s="10"/>
    </row>
    <row r="751" customHeight="1" spans="1:15">
      <c r="A751" s="142">
        <v>54300</v>
      </c>
      <c r="B751" s="142" t="s">
        <v>12018</v>
      </c>
      <c r="C751" s="142" t="s">
        <v>8974</v>
      </c>
      <c r="D751" s="142" t="s">
        <v>11612</v>
      </c>
      <c r="E751" s="142" t="s">
        <v>292</v>
      </c>
      <c r="F751" s="142" t="s">
        <v>2067</v>
      </c>
      <c r="G751" s="142" t="s">
        <v>12019</v>
      </c>
      <c r="H751" s="142" t="s">
        <v>11920</v>
      </c>
      <c r="I751" s="142" t="s">
        <v>11864</v>
      </c>
      <c r="J751" s="142" t="s">
        <v>12020</v>
      </c>
      <c r="K751" s="142">
        <v>640</v>
      </c>
      <c r="L751" s="142">
        <v>241</v>
      </c>
      <c r="M751" s="142">
        <v>40</v>
      </c>
      <c r="N751" s="17" t="s">
        <v>333</v>
      </c>
      <c r="O751" s="10"/>
    </row>
    <row r="752" customHeight="1" spans="1:15">
      <c r="A752" s="142">
        <v>56544</v>
      </c>
      <c r="B752" s="142" t="s">
        <v>12021</v>
      </c>
      <c r="C752" s="142" t="s">
        <v>8974</v>
      </c>
      <c r="D752" s="142" t="s">
        <v>11612</v>
      </c>
      <c r="E752" s="142" t="s">
        <v>292</v>
      </c>
      <c r="F752" s="142" t="s">
        <v>2067</v>
      </c>
      <c r="G752" s="142" t="s">
        <v>12022</v>
      </c>
      <c r="H752" s="142" t="s">
        <v>12023</v>
      </c>
      <c r="I752" s="142" t="s">
        <v>12024</v>
      </c>
      <c r="J752" s="142" t="s">
        <v>12025</v>
      </c>
      <c r="K752" s="142">
        <v>630</v>
      </c>
      <c r="L752" s="142">
        <v>109</v>
      </c>
      <c r="M752" s="142">
        <v>41</v>
      </c>
      <c r="N752" s="17" t="s">
        <v>333</v>
      </c>
      <c r="O752" s="10"/>
    </row>
    <row r="753" customHeight="1" spans="1:15">
      <c r="A753" s="142">
        <v>59262</v>
      </c>
      <c r="B753" s="142" t="s">
        <v>12026</v>
      </c>
      <c r="C753" s="142" t="s">
        <v>8974</v>
      </c>
      <c r="D753" s="142" t="s">
        <v>11612</v>
      </c>
      <c r="E753" s="142" t="s">
        <v>292</v>
      </c>
      <c r="F753" s="142" t="s">
        <v>2067</v>
      </c>
      <c r="G753" s="142" t="s">
        <v>12027</v>
      </c>
      <c r="H753" s="142" t="s">
        <v>11949</v>
      </c>
      <c r="I753" s="142" t="s">
        <v>12028</v>
      </c>
      <c r="J753" s="142" t="s">
        <v>12029</v>
      </c>
      <c r="K753" s="142">
        <v>630</v>
      </c>
      <c r="L753" s="142">
        <v>212</v>
      </c>
      <c r="M753" s="142">
        <v>42</v>
      </c>
      <c r="N753" s="17" t="s">
        <v>333</v>
      </c>
      <c r="O753" s="10"/>
    </row>
    <row r="754" customHeight="1" spans="1:15">
      <c r="A754" s="142">
        <v>57375</v>
      </c>
      <c r="B754" s="142" t="s">
        <v>12030</v>
      </c>
      <c r="C754" s="142" t="s">
        <v>8974</v>
      </c>
      <c r="D754" s="142" t="s">
        <v>11612</v>
      </c>
      <c r="E754" s="142" t="s">
        <v>292</v>
      </c>
      <c r="F754" s="142" t="s">
        <v>2067</v>
      </c>
      <c r="G754" s="142" t="s">
        <v>12031</v>
      </c>
      <c r="H754" s="142" t="s">
        <v>12032</v>
      </c>
      <c r="I754" s="142" t="s">
        <v>12033</v>
      </c>
      <c r="J754" s="142" t="s">
        <v>12034</v>
      </c>
      <c r="K754" s="142">
        <v>630</v>
      </c>
      <c r="L754" s="142">
        <v>289</v>
      </c>
      <c r="M754" s="142">
        <v>43</v>
      </c>
      <c r="N754" s="17" t="s">
        <v>333</v>
      </c>
      <c r="O754" s="10"/>
    </row>
    <row r="755" customHeight="1" spans="1:15">
      <c r="A755" s="142">
        <v>59255</v>
      </c>
      <c r="B755" s="142" t="s">
        <v>12035</v>
      </c>
      <c r="C755" s="142" t="s">
        <v>8974</v>
      </c>
      <c r="D755" s="142" t="s">
        <v>11612</v>
      </c>
      <c r="E755" s="142" t="s">
        <v>292</v>
      </c>
      <c r="F755" s="142" t="s">
        <v>2067</v>
      </c>
      <c r="G755" s="142" t="s">
        <v>12036</v>
      </c>
      <c r="H755" s="142" t="s">
        <v>9090</v>
      </c>
      <c r="I755" s="142" t="s">
        <v>11650</v>
      </c>
      <c r="J755" s="142" t="s">
        <v>12037</v>
      </c>
      <c r="K755" s="142">
        <v>620</v>
      </c>
      <c r="L755" s="142">
        <v>97</v>
      </c>
      <c r="M755" s="142">
        <v>44</v>
      </c>
      <c r="N755" s="17" t="s">
        <v>333</v>
      </c>
      <c r="O755" s="10"/>
    </row>
    <row r="756" customHeight="1" spans="1:15">
      <c r="A756" s="142">
        <v>53059</v>
      </c>
      <c r="B756" s="142" t="s">
        <v>12038</v>
      </c>
      <c r="C756" s="142" t="s">
        <v>8974</v>
      </c>
      <c r="D756" s="142" t="s">
        <v>11612</v>
      </c>
      <c r="E756" s="142" t="s">
        <v>292</v>
      </c>
      <c r="F756" s="142" t="s">
        <v>2067</v>
      </c>
      <c r="G756" s="142" t="s">
        <v>12039</v>
      </c>
      <c r="H756" s="142" t="s">
        <v>12040</v>
      </c>
      <c r="I756" s="142" t="s">
        <v>12041</v>
      </c>
      <c r="J756" s="142" t="s">
        <v>12042</v>
      </c>
      <c r="K756" s="142">
        <v>620</v>
      </c>
      <c r="L756" s="142">
        <v>102</v>
      </c>
      <c r="M756" s="142">
        <v>45</v>
      </c>
      <c r="N756" s="17" t="s">
        <v>333</v>
      </c>
      <c r="O756" s="10"/>
    </row>
    <row r="757" customHeight="1" spans="1:15">
      <c r="A757" s="142">
        <v>53590</v>
      </c>
      <c r="B757" s="142" t="s">
        <v>12043</v>
      </c>
      <c r="C757" s="142" t="s">
        <v>8974</v>
      </c>
      <c r="D757" s="142" t="s">
        <v>11612</v>
      </c>
      <c r="E757" s="142" t="s">
        <v>292</v>
      </c>
      <c r="F757" s="142" t="s">
        <v>2067</v>
      </c>
      <c r="G757" s="142" t="s">
        <v>12044</v>
      </c>
      <c r="H757" s="142" t="s">
        <v>12045</v>
      </c>
      <c r="I757" s="142" t="s">
        <v>12046</v>
      </c>
      <c r="J757" s="142" t="s">
        <v>12047</v>
      </c>
      <c r="K757" s="142">
        <v>620</v>
      </c>
      <c r="L757" s="142">
        <v>142</v>
      </c>
      <c r="M757" s="142">
        <v>46</v>
      </c>
      <c r="N757" s="17" t="s">
        <v>333</v>
      </c>
      <c r="O757" s="10"/>
    </row>
    <row r="758" customHeight="1" spans="1:15">
      <c r="A758" s="142">
        <v>47936</v>
      </c>
      <c r="B758" s="142" t="s">
        <v>12048</v>
      </c>
      <c r="C758" s="142" t="s">
        <v>8974</v>
      </c>
      <c r="D758" s="142" t="s">
        <v>11612</v>
      </c>
      <c r="E758" s="142" t="s">
        <v>292</v>
      </c>
      <c r="F758" s="142" t="s">
        <v>2067</v>
      </c>
      <c r="G758" s="142" t="s">
        <v>12049</v>
      </c>
      <c r="H758" s="142" t="s">
        <v>9198</v>
      </c>
      <c r="I758" s="142" t="s">
        <v>9199</v>
      </c>
      <c r="J758" s="142" t="s">
        <v>12050</v>
      </c>
      <c r="K758" s="142">
        <v>620</v>
      </c>
      <c r="L758" s="142">
        <v>187</v>
      </c>
      <c r="M758" s="142">
        <v>47</v>
      </c>
      <c r="N758" s="17" t="s">
        <v>333</v>
      </c>
      <c r="O758" s="10"/>
    </row>
    <row r="759" customHeight="1" spans="1:15">
      <c r="A759" s="142">
        <v>56613</v>
      </c>
      <c r="B759" s="142" t="s">
        <v>12051</v>
      </c>
      <c r="C759" s="142" t="s">
        <v>8974</v>
      </c>
      <c r="D759" s="142" t="s">
        <v>11612</v>
      </c>
      <c r="E759" s="142" t="s">
        <v>292</v>
      </c>
      <c r="F759" s="142" t="s">
        <v>2067</v>
      </c>
      <c r="G759" s="142" t="s">
        <v>12052</v>
      </c>
      <c r="H759" s="142" t="s">
        <v>12053</v>
      </c>
      <c r="I759" s="142" t="s">
        <v>10057</v>
      </c>
      <c r="J759" s="142" t="s">
        <v>12054</v>
      </c>
      <c r="K759" s="142">
        <v>620</v>
      </c>
      <c r="L759" s="142">
        <v>256</v>
      </c>
      <c r="M759" s="142">
        <v>48</v>
      </c>
      <c r="N759" s="17" t="s">
        <v>333</v>
      </c>
      <c r="O759" s="10"/>
    </row>
    <row r="760" customHeight="1" spans="1:15">
      <c r="A760" s="142">
        <v>54133</v>
      </c>
      <c r="B760" s="142" t="s">
        <v>12055</v>
      </c>
      <c r="C760" s="142" t="s">
        <v>8974</v>
      </c>
      <c r="D760" s="142" t="s">
        <v>11612</v>
      </c>
      <c r="E760" s="142" t="s">
        <v>292</v>
      </c>
      <c r="F760" s="142" t="s">
        <v>2067</v>
      </c>
      <c r="G760" s="142" t="s">
        <v>12056</v>
      </c>
      <c r="H760" s="142" t="s">
        <v>12057</v>
      </c>
      <c r="I760" s="142" t="s">
        <v>11925</v>
      </c>
      <c r="J760" s="142" t="s">
        <v>12058</v>
      </c>
      <c r="K760" s="142">
        <v>610</v>
      </c>
      <c r="L760" s="142">
        <v>81</v>
      </c>
      <c r="M760" s="15">
        <v>49</v>
      </c>
      <c r="N760" s="17" t="s">
        <v>333</v>
      </c>
      <c r="O760" s="10"/>
    </row>
    <row r="761" customHeight="1" spans="1:15">
      <c r="A761" s="141">
        <v>57927</v>
      </c>
      <c r="B761" s="141" t="s">
        <v>12059</v>
      </c>
      <c r="C761" s="141" t="s">
        <v>8974</v>
      </c>
      <c r="D761" s="141" t="s">
        <v>11612</v>
      </c>
      <c r="E761" s="141" t="s">
        <v>292</v>
      </c>
      <c r="F761" s="141" t="s">
        <v>2067</v>
      </c>
      <c r="G761" s="141" t="s">
        <v>12060</v>
      </c>
      <c r="H761" s="141" t="s">
        <v>12061</v>
      </c>
      <c r="I761" s="141" t="s">
        <v>11727</v>
      </c>
      <c r="J761" s="141" t="s">
        <v>12062</v>
      </c>
      <c r="K761" s="141">
        <v>610</v>
      </c>
      <c r="L761" s="141">
        <v>94</v>
      </c>
      <c r="M761" s="141">
        <v>50</v>
      </c>
      <c r="N761" s="10" t="s">
        <v>333</v>
      </c>
      <c r="O761" s="10"/>
    </row>
    <row r="762" customHeight="1" spans="1:15">
      <c r="A762" s="141">
        <v>53586</v>
      </c>
      <c r="B762" s="141" t="s">
        <v>12063</v>
      </c>
      <c r="C762" s="141" t="s">
        <v>8974</v>
      </c>
      <c r="D762" s="141" t="s">
        <v>11612</v>
      </c>
      <c r="E762" s="141" t="s">
        <v>292</v>
      </c>
      <c r="F762" s="141" t="s">
        <v>2067</v>
      </c>
      <c r="G762" s="141" t="s">
        <v>12064</v>
      </c>
      <c r="H762" s="141" t="s">
        <v>12065</v>
      </c>
      <c r="I762" s="141" t="s">
        <v>12046</v>
      </c>
      <c r="J762" s="141" t="s">
        <v>12066</v>
      </c>
      <c r="K762" s="141">
        <v>600</v>
      </c>
      <c r="L762" s="141">
        <v>113</v>
      </c>
      <c r="M762" s="141">
        <v>51</v>
      </c>
      <c r="N762" s="10" t="s">
        <v>333</v>
      </c>
      <c r="O762" s="10"/>
    </row>
    <row r="763" customHeight="1" spans="1:15">
      <c r="A763" s="141">
        <v>53106</v>
      </c>
      <c r="B763" s="141" t="s">
        <v>12067</v>
      </c>
      <c r="C763" s="141" t="s">
        <v>8974</v>
      </c>
      <c r="D763" s="141" t="s">
        <v>11612</v>
      </c>
      <c r="E763" s="141" t="s">
        <v>292</v>
      </c>
      <c r="F763" s="141" t="s">
        <v>2067</v>
      </c>
      <c r="G763" s="141" t="s">
        <v>12068</v>
      </c>
      <c r="H763" s="141" t="s">
        <v>12069</v>
      </c>
      <c r="I763" s="141" t="s">
        <v>12070</v>
      </c>
      <c r="J763" s="141" t="s">
        <v>12071</v>
      </c>
      <c r="K763" s="141">
        <v>600</v>
      </c>
      <c r="L763" s="141">
        <v>147</v>
      </c>
      <c r="M763" s="141">
        <v>52</v>
      </c>
      <c r="N763" s="10" t="s">
        <v>333</v>
      </c>
      <c r="O763" s="10"/>
    </row>
    <row r="764" customHeight="1" spans="1:15">
      <c r="A764" s="141">
        <v>54316</v>
      </c>
      <c r="B764" s="141" t="s">
        <v>12072</v>
      </c>
      <c r="C764" s="141" t="s">
        <v>8974</v>
      </c>
      <c r="D764" s="141" t="s">
        <v>11612</v>
      </c>
      <c r="E764" s="141" t="s">
        <v>292</v>
      </c>
      <c r="F764" s="141" t="s">
        <v>2067</v>
      </c>
      <c r="G764" s="141" t="s">
        <v>12073</v>
      </c>
      <c r="H764" s="141" t="s">
        <v>12074</v>
      </c>
      <c r="I764" s="141" t="s">
        <v>12075</v>
      </c>
      <c r="J764" s="141" t="s">
        <v>12076</v>
      </c>
      <c r="K764" s="141">
        <v>600</v>
      </c>
      <c r="L764" s="141">
        <v>156</v>
      </c>
      <c r="M764" s="141">
        <v>53</v>
      </c>
      <c r="N764" s="10" t="s">
        <v>333</v>
      </c>
      <c r="O764" s="10"/>
    </row>
    <row r="765" customHeight="1" spans="1:15">
      <c r="A765" s="141">
        <v>58693</v>
      </c>
      <c r="B765" s="141" t="s">
        <v>12077</v>
      </c>
      <c r="C765" s="141" t="s">
        <v>8974</v>
      </c>
      <c r="D765" s="141" t="s">
        <v>11612</v>
      </c>
      <c r="E765" s="141" t="s">
        <v>292</v>
      </c>
      <c r="F765" s="141" t="s">
        <v>2067</v>
      </c>
      <c r="G765" s="141" t="s">
        <v>12078</v>
      </c>
      <c r="H765" s="141" t="s">
        <v>12079</v>
      </c>
      <c r="I765" s="141" t="s">
        <v>10005</v>
      </c>
      <c r="J765" s="141" t="s">
        <v>12080</v>
      </c>
      <c r="K765" s="141">
        <v>590</v>
      </c>
      <c r="L765" s="141">
        <v>235</v>
      </c>
      <c r="M765" s="141">
        <v>54</v>
      </c>
      <c r="N765" s="10" t="s">
        <v>333</v>
      </c>
      <c r="O765" s="10"/>
    </row>
    <row r="766" customHeight="1" spans="1:15">
      <c r="A766" s="141">
        <v>59114</v>
      </c>
      <c r="B766" s="141" t="s">
        <v>12081</v>
      </c>
      <c r="C766" s="141" t="s">
        <v>8974</v>
      </c>
      <c r="D766" s="141" t="s">
        <v>11612</v>
      </c>
      <c r="E766" s="141" t="s">
        <v>292</v>
      </c>
      <c r="F766" s="141" t="s">
        <v>2067</v>
      </c>
      <c r="G766" s="141" t="s">
        <v>12082</v>
      </c>
      <c r="H766" s="141" t="s">
        <v>12083</v>
      </c>
      <c r="I766" s="141" t="s">
        <v>12084</v>
      </c>
      <c r="J766" s="141" t="s">
        <v>12085</v>
      </c>
      <c r="K766" s="141">
        <v>590</v>
      </c>
      <c r="L766" s="141">
        <v>235</v>
      </c>
      <c r="M766" s="141">
        <v>55</v>
      </c>
      <c r="N766" s="10" t="s">
        <v>333</v>
      </c>
      <c r="O766" s="10"/>
    </row>
    <row r="767" customHeight="1" spans="1:15">
      <c r="A767" s="141">
        <v>54931</v>
      </c>
      <c r="B767" s="141" t="s">
        <v>12086</v>
      </c>
      <c r="C767" s="141" t="s">
        <v>8974</v>
      </c>
      <c r="D767" s="141" t="s">
        <v>11612</v>
      </c>
      <c r="E767" s="141" t="s">
        <v>292</v>
      </c>
      <c r="F767" s="141" t="s">
        <v>2067</v>
      </c>
      <c r="G767" s="141" t="s">
        <v>12087</v>
      </c>
      <c r="H767" s="141" t="s">
        <v>12088</v>
      </c>
      <c r="I767" s="141" t="s">
        <v>12075</v>
      </c>
      <c r="J767" s="141" t="s">
        <v>12089</v>
      </c>
      <c r="K767" s="141">
        <v>590</v>
      </c>
      <c r="L767" s="141">
        <v>271</v>
      </c>
      <c r="M767" s="141">
        <v>55</v>
      </c>
      <c r="N767" s="10" t="s">
        <v>333</v>
      </c>
      <c r="O767" s="10"/>
    </row>
    <row r="768" customHeight="1" spans="1:15">
      <c r="A768" s="141">
        <v>57385</v>
      </c>
      <c r="B768" s="141" t="s">
        <v>12090</v>
      </c>
      <c r="C768" s="141" t="s">
        <v>8974</v>
      </c>
      <c r="D768" s="141" t="s">
        <v>11612</v>
      </c>
      <c r="E768" s="141" t="s">
        <v>292</v>
      </c>
      <c r="F768" s="141" t="s">
        <v>2067</v>
      </c>
      <c r="G768" s="141" t="s">
        <v>12091</v>
      </c>
      <c r="H768" s="141" t="s">
        <v>12032</v>
      </c>
      <c r="I768" s="141" t="s">
        <v>12033</v>
      </c>
      <c r="J768" s="141" t="s">
        <v>12092</v>
      </c>
      <c r="K768" s="141">
        <v>590</v>
      </c>
      <c r="L768" s="141">
        <v>283</v>
      </c>
      <c r="M768" s="141">
        <v>57</v>
      </c>
      <c r="N768" s="10" t="s">
        <v>333</v>
      </c>
      <c r="O768" s="10"/>
    </row>
    <row r="769" customHeight="1" spans="1:15">
      <c r="A769" s="141">
        <v>57496</v>
      </c>
      <c r="B769" s="141" t="s">
        <v>12093</v>
      </c>
      <c r="C769" s="141" t="s">
        <v>8974</v>
      </c>
      <c r="D769" s="141" t="s">
        <v>11612</v>
      </c>
      <c r="E769" s="141" t="s">
        <v>292</v>
      </c>
      <c r="F769" s="141" t="s">
        <v>2067</v>
      </c>
      <c r="G769" s="141" t="s">
        <v>12094</v>
      </c>
      <c r="H769" s="141" t="s">
        <v>11966</v>
      </c>
      <c r="I769" s="141" t="s">
        <v>12095</v>
      </c>
      <c r="J769" s="141" t="s">
        <v>12096</v>
      </c>
      <c r="K769" s="141">
        <v>580</v>
      </c>
      <c r="L769" s="141">
        <v>244</v>
      </c>
      <c r="M769" s="141">
        <v>58</v>
      </c>
      <c r="N769" s="10" t="s">
        <v>333</v>
      </c>
      <c r="O769" s="10"/>
    </row>
    <row r="770" customHeight="1" spans="1:15">
      <c r="A770" s="141">
        <v>54326</v>
      </c>
      <c r="B770" s="141" t="s">
        <v>12097</v>
      </c>
      <c r="C770" s="141" t="s">
        <v>8974</v>
      </c>
      <c r="D770" s="141" t="s">
        <v>11612</v>
      </c>
      <c r="E770" s="141" t="s">
        <v>292</v>
      </c>
      <c r="F770" s="141" t="s">
        <v>2067</v>
      </c>
      <c r="G770" s="141" t="s">
        <v>12098</v>
      </c>
      <c r="H770" s="141" t="s">
        <v>12099</v>
      </c>
      <c r="I770" s="141" t="s">
        <v>12075</v>
      </c>
      <c r="J770" s="141" t="s">
        <v>12100</v>
      </c>
      <c r="K770" s="141">
        <v>580</v>
      </c>
      <c r="L770" s="141">
        <v>275</v>
      </c>
      <c r="M770" s="141">
        <v>59</v>
      </c>
      <c r="N770" s="10" t="s">
        <v>333</v>
      </c>
      <c r="O770" s="10"/>
    </row>
    <row r="771" customHeight="1" spans="1:15">
      <c r="A771" s="141">
        <v>54053</v>
      </c>
      <c r="B771" s="141" t="s">
        <v>12101</v>
      </c>
      <c r="C771" s="141" t="s">
        <v>8974</v>
      </c>
      <c r="D771" s="141" t="s">
        <v>11612</v>
      </c>
      <c r="E771" s="141" t="s">
        <v>292</v>
      </c>
      <c r="F771" s="141" t="s">
        <v>2067</v>
      </c>
      <c r="G771" s="141" t="s">
        <v>12102</v>
      </c>
      <c r="H771" s="141" t="s">
        <v>12103</v>
      </c>
      <c r="I771" s="141" t="s">
        <v>1475</v>
      </c>
      <c r="J771" s="141" t="s">
        <v>12104</v>
      </c>
      <c r="K771" s="141">
        <v>570</v>
      </c>
      <c r="L771" s="141">
        <v>87</v>
      </c>
      <c r="M771" s="141">
        <v>60</v>
      </c>
      <c r="N771" s="10" t="s">
        <v>333</v>
      </c>
      <c r="O771" s="10"/>
    </row>
    <row r="772" customHeight="1" spans="1:15">
      <c r="A772" s="141">
        <v>57394</v>
      </c>
      <c r="B772" s="141" t="s">
        <v>12105</v>
      </c>
      <c r="C772" s="141" t="s">
        <v>8974</v>
      </c>
      <c r="D772" s="141" t="s">
        <v>11612</v>
      </c>
      <c r="E772" s="141" t="s">
        <v>292</v>
      </c>
      <c r="F772" s="141" t="s">
        <v>2067</v>
      </c>
      <c r="G772" s="141" t="s">
        <v>12106</v>
      </c>
      <c r="H772" s="141" t="s">
        <v>12107</v>
      </c>
      <c r="I772" s="141" t="s">
        <v>5455</v>
      </c>
      <c r="J772" s="141" t="s">
        <v>12108</v>
      </c>
      <c r="K772" s="141">
        <v>570</v>
      </c>
      <c r="L772" s="141">
        <v>125</v>
      </c>
      <c r="M772" s="141">
        <v>61</v>
      </c>
      <c r="N772" s="10" t="s">
        <v>333</v>
      </c>
      <c r="O772" s="10"/>
    </row>
    <row r="773" customHeight="1" spans="1:15">
      <c r="A773" s="141">
        <v>58933</v>
      </c>
      <c r="B773" s="141" t="s">
        <v>12109</v>
      </c>
      <c r="C773" s="141" t="s">
        <v>8974</v>
      </c>
      <c r="D773" s="141" t="s">
        <v>11612</v>
      </c>
      <c r="E773" s="141" t="s">
        <v>292</v>
      </c>
      <c r="F773" s="141" t="s">
        <v>2067</v>
      </c>
      <c r="G773" s="141" t="s">
        <v>12110</v>
      </c>
      <c r="H773" s="141" t="s">
        <v>12111</v>
      </c>
      <c r="I773" s="141" t="s">
        <v>12112</v>
      </c>
      <c r="J773" s="141" t="s">
        <v>12113</v>
      </c>
      <c r="K773" s="141">
        <v>570</v>
      </c>
      <c r="L773" s="141">
        <v>185</v>
      </c>
      <c r="M773" s="141">
        <v>62</v>
      </c>
      <c r="N773" s="10" t="s">
        <v>333</v>
      </c>
      <c r="O773" s="10"/>
    </row>
    <row r="774" customHeight="1" spans="1:15">
      <c r="A774" s="141">
        <v>58128</v>
      </c>
      <c r="B774" s="141" t="s">
        <v>12114</v>
      </c>
      <c r="C774" s="141" t="s">
        <v>8974</v>
      </c>
      <c r="D774" s="141" t="s">
        <v>11612</v>
      </c>
      <c r="E774" s="141" t="s">
        <v>292</v>
      </c>
      <c r="F774" s="141" t="s">
        <v>2067</v>
      </c>
      <c r="G774" s="141" t="s">
        <v>12115</v>
      </c>
      <c r="H774" s="141" t="s">
        <v>12116</v>
      </c>
      <c r="I774" s="141" t="s">
        <v>10005</v>
      </c>
      <c r="J774" s="141" t="s">
        <v>12117</v>
      </c>
      <c r="K774" s="141">
        <v>570</v>
      </c>
      <c r="L774" s="141">
        <v>210</v>
      </c>
      <c r="M774" s="141">
        <v>63</v>
      </c>
      <c r="N774" s="10" t="s">
        <v>333</v>
      </c>
      <c r="O774" s="10"/>
    </row>
    <row r="775" customHeight="1" spans="1:15">
      <c r="A775" s="141">
        <v>58658</v>
      </c>
      <c r="B775" s="141" t="s">
        <v>12118</v>
      </c>
      <c r="C775" s="141" t="s">
        <v>8974</v>
      </c>
      <c r="D775" s="141" t="s">
        <v>11612</v>
      </c>
      <c r="E775" s="141" t="s">
        <v>292</v>
      </c>
      <c r="F775" s="141" t="s">
        <v>2067</v>
      </c>
      <c r="G775" s="141" t="s">
        <v>12119</v>
      </c>
      <c r="H775" s="141" t="s">
        <v>12120</v>
      </c>
      <c r="I775" s="141" t="s">
        <v>12121</v>
      </c>
      <c r="J775" s="141" t="s">
        <v>12122</v>
      </c>
      <c r="K775" s="141">
        <v>570</v>
      </c>
      <c r="L775" s="141">
        <v>271</v>
      </c>
      <c r="M775" s="141">
        <v>64</v>
      </c>
      <c r="N775" s="10" t="s">
        <v>333</v>
      </c>
      <c r="O775" s="10"/>
    </row>
    <row r="776" customHeight="1" spans="1:15">
      <c r="A776" s="141">
        <v>54259</v>
      </c>
      <c r="B776" s="141" t="s">
        <v>12123</v>
      </c>
      <c r="C776" s="141" t="s">
        <v>8974</v>
      </c>
      <c r="D776" s="141" t="s">
        <v>11612</v>
      </c>
      <c r="E776" s="141" t="s">
        <v>292</v>
      </c>
      <c r="F776" s="141" t="s">
        <v>2067</v>
      </c>
      <c r="G776" s="141" t="s">
        <v>12124</v>
      </c>
      <c r="H776" s="141" t="s">
        <v>12125</v>
      </c>
      <c r="I776" s="141" t="s">
        <v>11925</v>
      </c>
      <c r="J776" s="141" t="s">
        <v>12126</v>
      </c>
      <c r="K776" s="141">
        <v>560</v>
      </c>
      <c r="L776" s="141">
        <v>135</v>
      </c>
      <c r="M776" s="141">
        <v>65</v>
      </c>
      <c r="N776" s="10" t="s">
        <v>333</v>
      </c>
      <c r="O776" s="10"/>
    </row>
    <row r="777" customHeight="1" spans="1:15">
      <c r="A777" s="142">
        <v>60571</v>
      </c>
      <c r="B777" s="142" t="s">
        <v>12127</v>
      </c>
      <c r="C777" s="142" t="s">
        <v>8974</v>
      </c>
      <c r="D777" s="142" t="s">
        <v>11612</v>
      </c>
      <c r="E777" s="142" t="s">
        <v>292</v>
      </c>
      <c r="F777" s="142" t="s">
        <v>2067</v>
      </c>
      <c r="G777" s="142" t="s">
        <v>12128</v>
      </c>
      <c r="H777" s="142" t="s">
        <v>12129</v>
      </c>
      <c r="I777" s="142" t="s">
        <v>11772</v>
      </c>
      <c r="J777" s="142" t="s">
        <v>12130</v>
      </c>
      <c r="K777" s="142">
        <v>560</v>
      </c>
      <c r="L777" s="142">
        <v>177</v>
      </c>
      <c r="M777" s="141">
        <v>66</v>
      </c>
      <c r="N777" s="10" t="s">
        <v>333</v>
      </c>
      <c r="O777" s="10"/>
    </row>
    <row r="778" customHeight="1" spans="1:15">
      <c r="A778" s="141">
        <v>52300</v>
      </c>
      <c r="B778" s="141" t="s">
        <v>12131</v>
      </c>
      <c r="C778" s="141" t="s">
        <v>8974</v>
      </c>
      <c r="D778" s="141" t="s">
        <v>11612</v>
      </c>
      <c r="E778" s="141" t="s">
        <v>292</v>
      </c>
      <c r="F778" s="141" t="s">
        <v>2067</v>
      </c>
      <c r="G778" s="141" t="s">
        <v>12132</v>
      </c>
      <c r="H778" s="141" t="s">
        <v>12133</v>
      </c>
      <c r="I778" s="141" t="s">
        <v>10005</v>
      </c>
      <c r="J778" s="141" t="s">
        <v>12134</v>
      </c>
      <c r="K778" s="141">
        <v>560</v>
      </c>
      <c r="L778" s="141">
        <v>198</v>
      </c>
      <c r="M778" s="142">
        <v>67</v>
      </c>
      <c r="N778" s="10" t="s">
        <v>333</v>
      </c>
      <c r="O778" s="10"/>
    </row>
    <row r="779" customHeight="1" spans="1:15">
      <c r="A779" s="141">
        <v>59178</v>
      </c>
      <c r="B779" s="141" t="s">
        <v>12135</v>
      </c>
      <c r="C779" s="141" t="s">
        <v>8974</v>
      </c>
      <c r="D779" s="141" t="s">
        <v>11612</v>
      </c>
      <c r="E779" s="141" t="s">
        <v>292</v>
      </c>
      <c r="F779" s="141" t="s">
        <v>2067</v>
      </c>
      <c r="G779" s="141" t="s">
        <v>12136</v>
      </c>
      <c r="H779" s="141" t="s">
        <v>11971</v>
      </c>
      <c r="I779" s="141" t="s">
        <v>11972</v>
      </c>
      <c r="J779" s="141" t="s">
        <v>12137</v>
      </c>
      <c r="K779" s="141">
        <v>560</v>
      </c>
      <c r="L779" s="141">
        <v>219</v>
      </c>
      <c r="M779" s="141">
        <v>68</v>
      </c>
      <c r="N779" s="10" t="s">
        <v>333</v>
      </c>
      <c r="O779" s="10"/>
    </row>
    <row r="780" customHeight="1" spans="1:15">
      <c r="A780" s="141">
        <v>57356</v>
      </c>
      <c r="B780" s="141" t="s">
        <v>12138</v>
      </c>
      <c r="C780" s="141" t="s">
        <v>8974</v>
      </c>
      <c r="D780" s="141" t="s">
        <v>11612</v>
      </c>
      <c r="E780" s="141" t="s">
        <v>292</v>
      </c>
      <c r="F780" s="141" t="s">
        <v>2067</v>
      </c>
      <c r="G780" s="141" t="s">
        <v>12139</v>
      </c>
      <c r="H780" s="141" t="s">
        <v>12140</v>
      </c>
      <c r="I780" s="141" t="s">
        <v>12141</v>
      </c>
      <c r="J780" s="141" t="s">
        <v>12142</v>
      </c>
      <c r="K780" s="141">
        <v>550</v>
      </c>
      <c r="L780" s="141">
        <v>102</v>
      </c>
      <c r="M780" s="141">
        <v>69</v>
      </c>
      <c r="N780" s="10" t="s">
        <v>333</v>
      </c>
      <c r="O780" s="10"/>
    </row>
    <row r="781" customHeight="1" spans="1:15">
      <c r="A781" s="141">
        <v>54561</v>
      </c>
      <c r="B781" s="141" t="s">
        <v>12143</v>
      </c>
      <c r="C781" s="141" t="s">
        <v>8974</v>
      </c>
      <c r="D781" s="141" t="s">
        <v>11612</v>
      </c>
      <c r="E781" s="141" t="s">
        <v>292</v>
      </c>
      <c r="F781" s="141" t="s">
        <v>2067</v>
      </c>
      <c r="G781" s="141" t="s">
        <v>12144</v>
      </c>
      <c r="H781" s="141" t="s">
        <v>12145</v>
      </c>
      <c r="I781" s="141" t="s">
        <v>12146</v>
      </c>
      <c r="J781" s="141" t="s">
        <v>12147</v>
      </c>
      <c r="K781" s="141">
        <v>550</v>
      </c>
      <c r="L781" s="141">
        <v>149</v>
      </c>
      <c r="M781" s="141">
        <v>70</v>
      </c>
      <c r="N781" s="10" t="s">
        <v>333</v>
      </c>
      <c r="O781" s="10"/>
    </row>
    <row r="782" customHeight="1" spans="1:15">
      <c r="A782" s="141">
        <v>51485</v>
      </c>
      <c r="B782" s="141" t="s">
        <v>12148</v>
      </c>
      <c r="C782" s="141" t="s">
        <v>8974</v>
      </c>
      <c r="D782" s="141" t="s">
        <v>11612</v>
      </c>
      <c r="E782" s="141" t="s">
        <v>292</v>
      </c>
      <c r="F782" s="141" t="s">
        <v>2067</v>
      </c>
      <c r="G782" s="141" t="s">
        <v>12149</v>
      </c>
      <c r="H782" s="141" t="s">
        <v>12150</v>
      </c>
      <c r="I782" s="141" t="s">
        <v>12151</v>
      </c>
      <c r="J782" s="141" t="s">
        <v>12152</v>
      </c>
      <c r="K782" s="141">
        <v>550</v>
      </c>
      <c r="L782" s="141">
        <v>228</v>
      </c>
      <c r="M782" s="141">
        <v>71</v>
      </c>
      <c r="N782" s="10" t="s">
        <v>368</v>
      </c>
      <c r="O782" s="10"/>
    </row>
    <row r="783" customHeight="1" spans="1:15">
      <c r="A783" s="141">
        <v>53587</v>
      </c>
      <c r="B783" s="141" t="s">
        <v>12153</v>
      </c>
      <c r="C783" s="141" t="s">
        <v>8974</v>
      </c>
      <c r="D783" s="141" t="s">
        <v>11612</v>
      </c>
      <c r="E783" s="141" t="s">
        <v>292</v>
      </c>
      <c r="F783" s="141" t="s">
        <v>2067</v>
      </c>
      <c r="G783" s="141" t="s">
        <v>12154</v>
      </c>
      <c r="H783" s="141" t="s">
        <v>12155</v>
      </c>
      <c r="I783" s="141" t="s">
        <v>12046</v>
      </c>
      <c r="J783" s="141" t="s">
        <v>12156</v>
      </c>
      <c r="K783" s="141">
        <v>530</v>
      </c>
      <c r="L783" s="141">
        <v>191</v>
      </c>
      <c r="M783" s="141">
        <v>72</v>
      </c>
      <c r="N783" s="10" t="s">
        <v>368</v>
      </c>
      <c r="O783" s="10"/>
    </row>
    <row r="784" customHeight="1" spans="1:15">
      <c r="A784" s="142">
        <v>54127</v>
      </c>
      <c r="B784" s="142" t="s">
        <v>12157</v>
      </c>
      <c r="C784" s="142" t="s">
        <v>8974</v>
      </c>
      <c r="D784" s="142" t="s">
        <v>11612</v>
      </c>
      <c r="E784" s="142" t="s">
        <v>292</v>
      </c>
      <c r="F784" s="142" t="s">
        <v>2067</v>
      </c>
      <c r="G784" s="142" t="s">
        <v>12158</v>
      </c>
      <c r="H784" s="142" t="s">
        <v>12159</v>
      </c>
      <c r="I784" s="142" t="s">
        <v>11633</v>
      </c>
      <c r="J784" s="142" t="s">
        <v>12160</v>
      </c>
      <c r="K784" s="142">
        <v>530</v>
      </c>
      <c r="L784" s="142">
        <v>210</v>
      </c>
      <c r="M784" s="142">
        <v>73</v>
      </c>
      <c r="N784" s="17" t="s">
        <v>368</v>
      </c>
      <c r="O784" s="17"/>
    </row>
    <row r="785" customHeight="1" spans="1:15">
      <c r="A785" s="141">
        <v>54885</v>
      </c>
      <c r="B785" s="141" t="s">
        <v>12161</v>
      </c>
      <c r="C785" s="141" t="s">
        <v>8974</v>
      </c>
      <c r="D785" s="141" t="s">
        <v>11612</v>
      </c>
      <c r="E785" s="141" t="s">
        <v>292</v>
      </c>
      <c r="F785" s="141" t="s">
        <v>2067</v>
      </c>
      <c r="G785" s="141" t="s">
        <v>12162</v>
      </c>
      <c r="H785" s="141" t="s">
        <v>12163</v>
      </c>
      <c r="I785" s="141" t="s">
        <v>12075</v>
      </c>
      <c r="J785" s="141" t="s">
        <v>12164</v>
      </c>
      <c r="K785" s="141">
        <v>530</v>
      </c>
      <c r="L785" s="141">
        <v>236</v>
      </c>
      <c r="M785" s="6">
        <v>74</v>
      </c>
      <c r="N785" s="10" t="s">
        <v>368</v>
      </c>
      <c r="O785" s="10"/>
    </row>
    <row r="786" customHeight="1" spans="1:15">
      <c r="A786" s="141">
        <v>57339</v>
      </c>
      <c r="B786" s="141" t="s">
        <v>12165</v>
      </c>
      <c r="C786" s="141" t="s">
        <v>8974</v>
      </c>
      <c r="D786" s="141" t="s">
        <v>11612</v>
      </c>
      <c r="E786" s="141" t="s">
        <v>292</v>
      </c>
      <c r="F786" s="141" t="s">
        <v>2067</v>
      </c>
      <c r="G786" s="141" t="s">
        <v>12166</v>
      </c>
      <c r="H786" s="141" t="s">
        <v>12167</v>
      </c>
      <c r="I786" s="141" t="s">
        <v>12168</v>
      </c>
      <c r="J786" s="141" t="s">
        <v>12169</v>
      </c>
      <c r="K786" s="141">
        <v>530</v>
      </c>
      <c r="L786" s="141">
        <v>249</v>
      </c>
      <c r="M786" s="141">
        <v>75</v>
      </c>
      <c r="N786" s="10" t="s">
        <v>368</v>
      </c>
      <c r="O786" s="10"/>
    </row>
    <row r="787" customHeight="1" spans="1:15">
      <c r="A787" s="141">
        <v>59110</v>
      </c>
      <c r="B787" s="141" t="s">
        <v>12170</v>
      </c>
      <c r="C787" s="141" t="s">
        <v>8974</v>
      </c>
      <c r="D787" s="141" t="s">
        <v>11612</v>
      </c>
      <c r="E787" s="141" t="s">
        <v>292</v>
      </c>
      <c r="F787" s="141" t="s">
        <v>2067</v>
      </c>
      <c r="G787" s="141" t="s">
        <v>12171</v>
      </c>
      <c r="H787" s="141" t="s">
        <v>10440</v>
      </c>
      <c r="I787" s="141" t="s">
        <v>12172</v>
      </c>
      <c r="J787" s="141" t="s">
        <v>12173</v>
      </c>
      <c r="K787" s="141">
        <v>530</v>
      </c>
      <c r="L787" s="141">
        <v>272</v>
      </c>
      <c r="M787" s="141">
        <v>76</v>
      </c>
      <c r="N787" s="10" t="s">
        <v>368</v>
      </c>
      <c r="O787" s="10"/>
    </row>
    <row r="788" customHeight="1" spans="1:15">
      <c r="A788" s="141">
        <v>47870</v>
      </c>
      <c r="B788" s="141" t="s">
        <v>12174</v>
      </c>
      <c r="C788" s="141" t="s">
        <v>8974</v>
      </c>
      <c r="D788" s="141" t="s">
        <v>11612</v>
      </c>
      <c r="E788" s="141" t="s">
        <v>292</v>
      </c>
      <c r="F788" s="141" t="s">
        <v>2067</v>
      </c>
      <c r="G788" s="141" t="s">
        <v>12175</v>
      </c>
      <c r="H788" s="141" t="s">
        <v>9198</v>
      </c>
      <c r="I788" s="141" t="s">
        <v>9199</v>
      </c>
      <c r="J788" s="141" t="s">
        <v>12176</v>
      </c>
      <c r="K788" s="141">
        <v>520</v>
      </c>
      <c r="L788" s="141">
        <v>223</v>
      </c>
      <c r="M788" s="141">
        <v>77</v>
      </c>
      <c r="N788" s="10" t="s">
        <v>368</v>
      </c>
      <c r="O788" s="10"/>
    </row>
    <row r="789" customHeight="1" spans="1:15">
      <c r="A789" s="141">
        <v>55745</v>
      </c>
      <c r="B789" s="141" t="s">
        <v>12177</v>
      </c>
      <c r="C789" s="141" t="s">
        <v>8974</v>
      </c>
      <c r="D789" s="141" t="s">
        <v>11612</v>
      </c>
      <c r="E789" s="141" t="s">
        <v>292</v>
      </c>
      <c r="F789" s="141" t="s">
        <v>2067</v>
      </c>
      <c r="G789" s="141" t="s">
        <v>12178</v>
      </c>
      <c r="H789" s="141" t="s">
        <v>12179</v>
      </c>
      <c r="I789" s="141" t="s">
        <v>12180</v>
      </c>
      <c r="J789" s="141" t="s">
        <v>12181</v>
      </c>
      <c r="K789" s="141">
        <v>520</v>
      </c>
      <c r="L789" s="141">
        <v>239</v>
      </c>
      <c r="M789" s="141">
        <v>78</v>
      </c>
      <c r="N789" s="10" t="s">
        <v>368</v>
      </c>
      <c r="O789" s="10"/>
    </row>
    <row r="790" customHeight="1" spans="1:15">
      <c r="A790" s="141">
        <v>59107</v>
      </c>
      <c r="B790" s="141" t="s">
        <v>12182</v>
      </c>
      <c r="C790" s="141" t="s">
        <v>8974</v>
      </c>
      <c r="D790" s="141" t="s">
        <v>11612</v>
      </c>
      <c r="E790" s="141" t="s">
        <v>292</v>
      </c>
      <c r="F790" s="141" t="s">
        <v>2067</v>
      </c>
      <c r="G790" s="141" t="s">
        <v>12183</v>
      </c>
      <c r="H790" s="141" t="s">
        <v>11971</v>
      </c>
      <c r="I790" s="141" t="s">
        <v>11972</v>
      </c>
      <c r="J790" s="141" t="s">
        <v>12184</v>
      </c>
      <c r="K790" s="141">
        <v>510</v>
      </c>
      <c r="L790" s="141">
        <v>87</v>
      </c>
      <c r="M790" s="141">
        <v>79</v>
      </c>
      <c r="N790" s="10" t="s">
        <v>368</v>
      </c>
      <c r="O790" s="10"/>
    </row>
    <row r="791" customHeight="1" spans="1:15">
      <c r="A791" s="141">
        <v>56908</v>
      </c>
      <c r="B791" s="141" t="s">
        <v>12185</v>
      </c>
      <c r="C791" s="141" t="s">
        <v>8974</v>
      </c>
      <c r="D791" s="141" t="s">
        <v>11612</v>
      </c>
      <c r="E791" s="141" t="s">
        <v>292</v>
      </c>
      <c r="F791" s="141" t="s">
        <v>2067</v>
      </c>
      <c r="G791" s="141" t="s">
        <v>12186</v>
      </c>
      <c r="H791" s="141" t="s">
        <v>12187</v>
      </c>
      <c r="I791" s="141" t="s">
        <v>12188</v>
      </c>
      <c r="J791" s="141" t="s">
        <v>12189</v>
      </c>
      <c r="K791" s="141">
        <v>500</v>
      </c>
      <c r="L791" s="141">
        <v>54</v>
      </c>
      <c r="M791" s="141">
        <v>80</v>
      </c>
      <c r="N791" s="10" t="s">
        <v>368</v>
      </c>
      <c r="O791" s="10"/>
    </row>
    <row r="792" customHeight="1" spans="1:15">
      <c r="A792" s="141">
        <v>55188</v>
      </c>
      <c r="B792" s="141" t="s">
        <v>12190</v>
      </c>
      <c r="C792" s="141" t="s">
        <v>8974</v>
      </c>
      <c r="D792" s="141" t="s">
        <v>11612</v>
      </c>
      <c r="E792" s="141" t="s">
        <v>292</v>
      </c>
      <c r="F792" s="141" t="s">
        <v>2067</v>
      </c>
      <c r="G792" s="141" t="s">
        <v>12191</v>
      </c>
      <c r="H792" s="141" t="s">
        <v>12192</v>
      </c>
      <c r="I792" s="141" t="s">
        <v>4033</v>
      </c>
      <c r="J792" s="141" t="s">
        <v>12193</v>
      </c>
      <c r="K792" s="141">
        <v>500</v>
      </c>
      <c r="L792" s="141">
        <v>118</v>
      </c>
      <c r="M792" s="141">
        <v>81</v>
      </c>
      <c r="N792" s="10" t="s">
        <v>368</v>
      </c>
      <c r="O792" s="10"/>
    </row>
    <row r="793" customHeight="1" spans="1:15">
      <c r="A793" s="141">
        <v>53764</v>
      </c>
      <c r="B793" s="141" t="s">
        <v>12194</v>
      </c>
      <c r="C793" s="141" t="s">
        <v>8974</v>
      </c>
      <c r="D793" s="141" t="s">
        <v>11612</v>
      </c>
      <c r="E793" s="141" t="s">
        <v>292</v>
      </c>
      <c r="F793" s="141" t="s">
        <v>2067</v>
      </c>
      <c r="G793" s="141" t="s">
        <v>12195</v>
      </c>
      <c r="H793" s="141" t="s">
        <v>12196</v>
      </c>
      <c r="I793" s="141" t="s">
        <v>12197</v>
      </c>
      <c r="J793" s="141" t="s">
        <v>12198</v>
      </c>
      <c r="K793" s="141">
        <v>500</v>
      </c>
      <c r="L793" s="141">
        <v>126</v>
      </c>
      <c r="M793" s="141">
        <v>82</v>
      </c>
      <c r="N793" s="10" t="s">
        <v>368</v>
      </c>
      <c r="O793" s="10"/>
    </row>
    <row r="794" customHeight="1" spans="1:15">
      <c r="A794" s="141">
        <v>51573</v>
      </c>
      <c r="B794" s="141" t="s">
        <v>12199</v>
      </c>
      <c r="C794" s="141" t="s">
        <v>8974</v>
      </c>
      <c r="D794" s="141" t="s">
        <v>11612</v>
      </c>
      <c r="E794" s="141" t="s">
        <v>292</v>
      </c>
      <c r="F794" s="141" t="s">
        <v>2067</v>
      </c>
      <c r="G794" s="141" t="s">
        <v>12200</v>
      </c>
      <c r="H794" s="141" t="s">
        <v>12201</v>
      </c>
      <c r="I794" s="141" t="s">
        <v>12151</v>
      </c>
      <c r="J794" s="141" t="s">
        <v>12202</v>
      </c>
      <c r="K794" s="141">
        <v>500</v>
      </c>
      <c r="L794" s="141">
        <v>215</v>
      </c>
      <c r="M794" s="141">
        <v>83</v>
      </c>
      <c r="N794" s="10" t="s">
        <v>368</v>
      </c>
      <c r="O794" s="10"/>
    </row>
    <row r="795" customHeight="1" spans="1:15">
      <c r="A795" s="141">
        <v>59122</v>
      </c>
      <c r="B795" s="141" t="s">
        <v>12203</v>
      </c>
      <c r="C795" s="141" t="s">
        <v>8974</v>
      </c>
      <c r="D795" s="141" t="s">
        <v>11612</v>
      </c>
      <c r="E795" s="141" t="s">
        <v>292</v>
      </c>
      <c r="F795" s="141" t="s">
        <v>2067</v>
      </c>
      <c r="G795" s="141" t="s">
        <v>12204</v>
      </c>
      <c r="H795" s="141" t="s">
        <v>11662</v>
      </c>
      <c r="I795" s="141" t="s">
        <v>11663</v>
      </c>
      <c r="J795" s="141" t="s">
        <v>12205</v>
      </c>
      <c r="K795" s="141">
        <v>500</v>
      </c>
      <c r="L795" s="141">
        <v>285</v>
      </c>
      <c r="M795" s="141">
        <v>84</v>
      </c>
      <c r="N795" s="10" t="s">
        <v>368</v>
      </c>
      <c r="O795" s="10"/>
    </row>
    <row r="796" customHeight="1" spans="1:15">
      <c r="A796" s="141">
        <v>57939</v>
      </c>
      <c r="B796" s="141" t="s">
        <v>12206</v>
      </c>
      <c r="C796" s="141" t="s">
        <v>8974</v>
      </c>
      <c r="D796" s="141" t="s">
        <v>11612</v>
      </c>
      <c r="E796" s="141" t="s">
        <v>292</v>
      </c>
      <c r="F796" s="141" t="s">
        <v>2067</v>
      </c>
      <c r="G796" s="141" t="s">
        <v>12207</v>
      </c>
      <c r="H796" s="141" t="s">
        <v>11726</v>
      </c>
      <c r="I796" s="141" t="s">
        <v>11727</v>
      </c>
      <c r="J796" s="141" t="s">
        <v>12208</v>
      </c>
      <c r="K796" s="141">
        <v>480</v>
      </c>
      <c r="L796" s="141">
        <v>89</v>
      </c>
      <c r="M796" s="141">
        <v>85</v>
      </c>
      <c r="N796" s="10" t="s">
        <v>368</v>
      </c>
      <c r="O796" s="10"/>
    </row>
    <row r="797" customHeight="1" spans="1:15">
      <c r="A797" s="141">
        <v>56543</v>
      </c>
      <c r="B797" s="141" t="s">
        <v>12209</v>
      </c>
      <c r="C797" s="141" t="s">
        <v>8974</v>
      </c>
      <c r="D797" s="141" t="s">
        <v>11612</v>
      </c>
      <c r="E797" s="141" t="s">
        <v>292</v>
      </c>
      <c r="F797" s="141" t="s">
        <v>2067</v>
      </c>
      <c r="G797" s="141" t="s">
        <v>12210</v>
      </c>
      <c r="H797" s="141" t="s">
        <v>12211</v>
      </c>
      <c r="I797" s="141" t="s">
        <v>4033</v>
      </c>
      <c r="J797" s="141" t="s">
        <v>12212</v>
      </c>
      <c r="K797" s="141">
        <v>480</v>
      </c>
      <c r="L797" s="141">
        <v>167</v>
      </c>
      <c r="M797" s="141">
        <v>86</v>
      </c>
      <c r="N797" s="10" t="s">
        <v>368</v>
      </c>
      <c r="O797" s="10"/>
    </row>
    <row r="798" customHeight="1" spans="1:15">
      <c r="A798" s="141">
        <v>57405</v>
      </c>
      <c r="B798" s="141" t="s">
        <v>12213</v>
      </c>
      <c r="C798" s="141" t="s">
        <v>8974</v>
      </c>
      <c r="D798" s="141" t="s">
        <v>11612</v>
      </c>
      <c r="E798" s="141" t="s">
        <v>292</v>
      </c>
      <c r="F798" s="141" t="s">
        <v>2067</v>
      </c>
      <c r="G798" s="141" t="s">
        <v>12214</v>
      </c>
      <c r="H798" s="141" t="s">
        <v>11966</v>
      </c>
      <c r="I798" s="141" t="s">
        <v>12095</v>
      </c>
      <c r="J798" s="141" t="s">
        <v>12215</v>
      </c>
      <c r="K798" s="141">
        <v>480</v>
      </c>
      <c r="L798" s="141">
        <v>175</v>
      </c>
      <c r="M798" s="141">
        <v>87</v>
      </c>
      <c r="N798" s="10" t="s">
        <v>368</v>
      </c>
      <c r="O798" s="10"/>
    </row>
    <row r="799" customHeight="1" spans="1:15">
      <c r="A799" s="141">
        <v>55160</v>
      </c>
      <c r="B799" s="141" t="s">
        <v>12216</v>
      </c>
      <c r="C799" s="141" t="s">
        <v>8974</v>
      </c>
      <c r="D799" s="141" t="s">
        <v>11612</v>
      </c>
      <c r="E799" s="141" t="s">
        <v>292</v>
      </c>
      <c r="F799" s="141" t="s">
        <v>2067</v>
      </c>
      <c r="G799" s="141" t="s">
        <v>12217</v>
      </c>
      <c r="H799" s="141" t="s">
        <v>12218</v>
      </c>
      <c r="I799" s="141" t="s">
        <v>12219</v>
      </c>
      <c r="J799" s="141" t="s">
        <v>12220</v>
      </c>
      <c r="K799" s="141">
        <v>480</v>
      </c>
      <c r="L799" s="141">
        <v>215</v>
      </c>
      <c r="M799" s="141">
        <v>88</v>
      </c>
      <c r="N799" s="10" t="s">
        <v>368</v>
      </c>
      <c r="O799" s="10"/>
    </row>
    <row r="800" customHeight="1" spans="1:15">
      <c r="A800" s="141">
        <v>56577</v>
      </c>
      <c r="B800" s="141" t="s">
        <v>12221</v>
      </c>
      <c r="C800" s="141" t="s">
        <v>8974</v>
      </c>
      <c r="D800" s="141" t="s">
        <v>11612</v>
      </c>
      <c r="E800" s="141" t="s">
        <v>292</v>
      </c>
      <c r="F800" s="141" t="s">
        <v>2067</v>
      </c>
      <c r="G800" s="141" t="s">
        <v>12222</v>
      </c>
      <c r="H800" s="141" t="s">
        <v>12223</v>
      </c>
      <c r="I800" s="141" t="s">
        <v>12224</v>
      </c>
      <c r="J800" s="141" t="s">
        <v>12225</v>
      </c>
      <c r="K800" s="141">
        <v>470</v>
      </c>
      <c r="L800" s="141">
        <v>276</v>
      </c>
      <c r="M800" s="141">
        <v>89</v>
      </c>
      <c r="N800" s="10" t="s">
        <v>368</v>
      </c>
      <c r="O800" s="10"/>
    </row>
    <row r="801" customHeight="1" spans="1:15">
      <c r="A801" s="141">
        <v>49386</v>
      </c>
      <c r="B801" s="141" t="s">
        <v>12226</v>
      </c>
      <c r="C801" s="141" t="s">
        <v>8974</v>
      </c>
      <c r="D801" s="141" t="s">
        <v>11612</v>
      </c>
      <c r="E801" s="141" t="s">
        <v>292</v>
      </c>
      <c r="F801" s="141" t="s">
        <v>2067</v>
      </c>
      <c r="G801" s="141" t="s">
        <v>12227</v>
      </c>
      <c r="H801" s="141" t="s">
        <v>12228</v>
      </c>
      <c r="I801" s="141" t="s">
        <v>11991</v>
      </c>
      <c r="J801" s="141" t="s">
        <v>12229</v>
      </c>
      <c r="K801" s="141">
        <v>460</v>
      </c>
      <c r="L801" s="141">
        <v>170</v>
      </c>
      <c r="M801" s="141">
        <v>90</v>
      </c>
      <c r="N801" s="10" t="s">
        <v>368</v>
      </c>
      <c r="O801" s="10"/>
    </row>
    <row r="802" customHeight="1" spans="1:15">
      <c r="A802" s="141">
        <v>56941</v>
      </c>
      <c r="B802" s="141" t="s">
        <v>12230</v>
      </c>
      <c r="C802" s="141" t="s">
        <v>8974</v>
      </c>
      <c r="D802" s="141" t="s">
        <v>11612</v>
      </c>
      <c r="E802" s="141" t="s">
        <v>292</v>
      </c>
      <c r="F802" s="141" t="s">
        <v>2067</v>
      </c>
      <c r="G802" s="141" t="s">
        <v>12231</v>
      </c>
      <c r="H802" s="141" t="s">
        <v>12232</v>
      </c>
      <c r="I802" s="141" t="s">
        <v>9096</v>
      </c>
      <c r="J802" s="141" t="s">
        <v>12233</v>
      </c>
      <c r="K802" s="141">
        <v>440</v>
      </c>
      <c r="L802" s="141">
        <v>121</v>
      </c>
      <c r="M802" s="141">
        <v>91</v>
      </c>
      <c r="N802" s="10" t="s">
        <v>368</v>
      </c>
      <c r="O802" s="10"/>
    </row>
    <row r="803" customHeight="1" spans="1:15">
      <c r="A803" s="141">
        <v>55098</v>
      </c>
      <c r="B803" s="141" t="s">
        <v>12234</v>
      </c>
      <c r="C803" s="141" t="s">
        <v>8974</v>
      </c>
      <c r="D803" s="141" t="s">
        <v>11612</v>
      </c>
      <c r="E803" s="141" t="s">
        <v>292</v>
      </c>
      <c r="F803" s="141" t="s">
        <v>2067</v>
      </c>
      <c r="G803" s="141" t="s">
        <v>12235</v>
      </c>
      <c r="H803" s="141" t="s">
        <v>12236</v>
      </c>
      <c r="I803" s="141" t="s">
        <v>11996</v>
      </c>
      <c r="J803" s="141" t="s">
        <v>12237</v>
      </c>
      <c r="K803" s="141">
        <v>440</v>
      </c>
      <c r="L803" s="141">
        <v>165</v>
      </c>
      <c r="M803" s="141">
        <v>92</v>
      </c>
      <c r="N803" s="10" t="s">
        <v>368</v>
      </c>
      <c r="O803" s="10"/>
    </row>
    <row r="804" customHeight="1" spans="1:15">
      <c r="A804" s="141">
        <v>57998</v>
      </c>
      <c r="B804" s="141" t="s">
        <v>12238</v>
      </c>
      <c r="C804" s="141" t="s">
        <v>8974</v>
      </c>
      <c r="D804" s="141" t="s">
        <v>11612</v>
      </c>
      <c r="E804" s="141" t="s">
        <v>292</v>
      </c>
      <c r="F804" s="141" t="s">
        <v>2067</v>
      </c>
      <c r="G804" s="141" t="s">
        <v>12239</v>
      </c>
      <c r="H804" s="141" t="s">
        <v>12240</v>
      </c>
      <c r="I804" s="141" t="s">
        <v>12241</v>
      </c>
      <c r="J804" s="141" t="s">
        <v>12242</v>
      </c>
      <c r="K804" s="141">
        <v>440</v>
      </c>
      <c r="L804" s="141">
        <v>195</v>
      </c>
      <c r="M804" s="141">
        <v>93</v>
      </c>
      <c r="N804" s="10" t="s">
        <v>368</v>
      </c>
      <c r="O804" s="10"/>
    </row>
    <row r="805" customHeight="1" spans="1:15">
      <c r="A805" s="141">
        <v>54825</v>
      </c>
      <c r="B805" s="141" t="s">
        <v>12243</v>
      </c>
      <c r="C805" s="141" t="s">
        <v>8974</v>
      </c>
      <c r="D805" s="141" t="s">
        <v>11612</v>
      </c>
      <c r="E805" s="141" t="s">
        <v>292</v>
      </c>
      <c r="F805" s="141" t="s">
        <v>2067</v>
      </c>
      <c r="G805" s="141" t="s">
        <v>12244</v>
      </c>
      <c r="H805" s="141" t="s">
        <v>12245</v>
      </c>
      <c r="I805" s="141" t="s">
        <v>2503</v>
      </c>
      <c r="J805" s="141" t="s">
        <v>12246</v>
      </c>
      <c r="K805" s="141">
        <v>430</v>
      </c>
      <c r="L805" s="141">
        <v>174</v>
      </c>
      <c r="M805" s="141">
        <v>94</v>
      </c>
      <c r="N805" s="10" t="s">
        <v>368</v>
      </c>
      <c r="O805" s="10"/>
    </row>
    <row r="806" customHeight="1" spans="1:15">
      <c r="A806" s="141">
        <v>54308</v>
      </c>
      <c r="B806" s="141" t="s">
        <v>12247</v>
      </c>
      <c r="C806" s="141" t="s">
        <v>8974</v>
      </c>
      <c r="D806" s="141" t="s">
        <v>11612</v>
      </c>
      <c r="E806" s="141" t="s">
        <v>292</v>
      </c>
      <c r="F806" s="141" t="s">
        <v>2067</v>
      </c>
      <c r="G806" s="141" t="s">
        <v>12248</v>
      </c>
      <c r="H806" s="141" t="s">
        <v>12249</v>
      </c>
      <c r="I806" s="141" t="s">
        <v>12075</v>
      </c>
      <c r="J806" s="141" t="s">
        <v>12250</v>
      </c>
      <c r="K806" s="141">
        <v>430</v>
      </c>
      <c r="L806" s="141">
        <v>267</v>
      </c>
      <c r="M806" s="141">
        <v>95</v>
      </c>
      <c r="N806" s="10" t="s">
        <v>368</v>
      </c>
      <c r="O806" s="10"/>
    </row>
    <row r="807" customHeight="1" spans="1:15">
      <c r="A807" s="141">
        <v>56953</v>
      </c>
      <c r="B807" s="141" t="s">
        <v>12251</v>
      </c>
      <c r="C807" s="141" t="s">
        <v>8974</v>
      </c>
      <c r="D807" s="141" t="s">
        <v>11612</v>
      </c>
      <c r="E807" s="141" t="s">
        <v>292</v>
      </c>
      <c r="F807" s="141" t="s">
        <v>2067</v>
      </c>
      <c r="G807" s="141" t="s">
        <v>12252</v>
      </c>
      <c r="H807" s="141" t="s">
        <v>10555</v>
      </c>
      <c r="I807" s="141" t="s">
        <v>12253</v>
      </c>
      <c r="J807" s="141" t="s">
        <v>12254</v>
      </c>
      <c r="K807" s="141">
        <v>420</v>
      </c>
      <c r="L807" s="141">
        <v>54</v>
      </c>
      <c r="M807" s="141">
        <v>96</v>
      </c>
      <c r="N807" s="10" t="s">
        <v>368</v>
      </c>
      <c r="O807" s="10"/>
    </row>
    <row r="808" customHeight="1" spans="1:15">
      <c r="A808" s="141">
        <v>60129</v>
      </c>
      <c r="B808" s="141" t="s">
        <v>12255</v>
      </c>
      <c r="C808" s="141" t="s">
        <v>8974</v>
      </c>
      <c r="D808" s="141" t="s">
        <v>11612</v>
      </c>
      <c r="E808" s="141" t="s">
        <v>292</v>
      </c>
      <c r="F808" s="141" t="s">
        <v>2067</v>
      </c>
      <c r="G808" s="141" t="s">
        <v>12256</v>
      </c>
      <c r="H808" s="141" t="s">
        <v>12257</v>
      </c>
      <c r="I808" s="141" t="s">
        <v>12258</v>
      </c>
      <c r="J808" s="141" t="s">
        <v>12259</v>
      </c>
      <c r="K808" s="141">
        <v>420</v>
      </c>
      <c r="L808" s="141">
        <v>176</v>
      </c>
      <c r="M808" s="141">
        <v>97</v>
      </c>
      <c r="N808" s="10" t="s">
        <v>368</v>
      </c>
      <c r="O808" s="10"/>
    </row>
    <row r="809" customHeight="1" spans="1:15">
      <c r="A809" s="141">
        <v>53614</v>
      </c>
      <c r="B809" s="141" t="s">
        <v>12260</v>
      </c>
      <c r="C809" s="141" t="s">
        <v>8974</v>
      </c>
      <c r="D809" s="141" t="s">
        <v>11612</v>
      </c>
      <c r="E809" s="141" t="s">
        <v>292</v>
      </c>
      <c r="F809" s="141" t="s">
        <v>2067</v>
      </c>
      <c r="G809" s="141" t="s">
        <v>12261</v>
      </c>
      <c r="H809" s="141" t="s">
        <v>12262</v>
      </c>
      <c r="I809" s="141" t="s">
        <v>12263</v>
      </c>
      <c r="J809" s="141" t="s">
        <v>12264</v>
      </c>
      <c r="K809" s="141">
        <v>420</v>
      </c>
      <c r="L809" s="141">
        <v>295</v>
      </c>
      <c r="M809" s="141">
        <v>98</v>
      </c>
      <c r="N809" s="10" t="s">
        <v>368</v>
      </c>
      <c r="O809" s="10"/>
    </row>
    <row r="810" customHeight="1" spans="1:15">
      <c r="A810" s="141">
        <v>55823</v>
      </c>
      <c r="B810" s="141" t="s">
        <v>12265</v>
      </c>
      <c r="C810" s="141" t="s">
        <v>8974</v>
      </c>
      <c r="D810" s="141" t="s">
        <v>11612</v>
      </c>
      <c r="E810" s="141" t="s">
        <v>292</v>
      </c>
      <c r="F810" s="141" t="s">
        <v>2067</v>
      </c>
      <c r="G810" s="141" t="s">
        <v>12266</v>
      </c>
      <c r="H810" s="141" t="s">
        <v>12267</v>
      </c>
      <c r="I810" s="141" t="s">
        <v>12180</v>
      </c>
      <c r="J810" s="141" t="s">
        <v>12268</v>
      </c>
      <c r="K810" s="141">
        <v>410</v>
      </c>
      <c r="L810" s="141">
        <v>237</v>
      </c>
      <c r="M810" s="141">
        <v>99</v>
      </c>
      <c r="N810" s="10" t="s">
        <v>368</v>
      </c>
      <c r="O810" s="10"/>
    </row>
    <row r="811" customHeight="1" spans="1:15">
      <c r="A811" s="141">
        <v>57941</v>
      </c>
      <c r="B811" s="141" t="s">
        <v>12269</v>
      </c>
      <c r="C811" s="141" t="s">
        <v>8974</v>
      </c>
      <c r="D811" s="141" t="s">
        <v>11612</v>
      </c>
      <c r="E811" s="141" t="s">
        <v>292</v>
      </c>
      <c r="F811" s="141" t="s">
        <v>2067</v>
      </c>
      <c r="G811" s="141" t="s">
        <v>12270</v>
      </c>
      <c r="H811" s="141" t="s">
        <v>11726</v>
      </c>
      <c r="I811" s="141" t="s">
        <v>11727</v>
      </c>
      <c r="J811" s="141" t="s">
        <v>12271</v>
      </c>
      <c r="K811" s="141">
        <v>390</v>
      </c>
      <c r="L811" s="141">
        <v>127</v>
      </c>
      <c r="M811" s="141">
        <v>100</v>
      </c>
      <c r="N811" s="10" t="s">
        <v>368</v>
      </c>
      <c r="O811" s="10"/>
    </row>
    <row r="812" customHeight="1" spans="1:15">
      <c r="A812" s="141">
        <v>61506</v>
      </c>
      <c r="B812" s="141" t="s">
        <v>12272</v>
      </c>
      <c r="C812" s="141" t="s">
        <v>8974</v>
      </c>
      <c r="D812" s="141" t="s">
        <v>11612</v>
      </c>
      <c r="E812" s="141" t="s">
        <v>292</v>
      </c>
      <c r="F812" s="141" t="s">
        <v>2067</v>
      </c>
      <c r="G812" s="141" t="s">
        <v>12273</v>
      </c>
      <c r="H812" s="141" t="s">
        <v>4995</v>
      </c>
      <c r="I812" s="141" t="s">
        <v>11846</v>
      </c>
      <c r="J812" s="141" t="s">
        <v>12274</v>
      </c>
      <c r="K812" s="141">
        <v>370</v>
      </c>
      <c r="L812" s="141">
        <v>57</v>
      </c>
      <c r="M812" s="141">
        <v>101</v>
      </c>
      <c r="N812" s="10" t="s">
        <v>368</v>
      </c>
      <c r="O812" s="10"/>
    </row>
    <row r="813" customHeight="1" spans="1:15">
      <c r="A813" s="141">
        <v>55749</v>
      </c>
      <c r="B813" s="141" t="s">
        <v>12275</v>
      </c>
      <c r="C813" s="141" t="s">
        <v>8974</v>
      </c>
      <c r="D813" s="141" t="s">
        <v>11612</v>
      </c>
      <c r="E813" s="141" t="s">
        <v>292</v>
      </c>
      <c r="F813" s="141" t="s">
        <v>2067</v>
      </c>
      <c r="G813" s="141" t="s">
        <v>12276</v>
      </c>
      <c r="H813" s="141" t="s">
        <v>12223</v>
      </c>
      <c r="I813" s="141" t="s">
        <v>12224</v>
      </c>
      <c r="J813" s="141" t="s">
        <v>12277</v>
      </c>
      <c r="K813" s="141">
        <v>370</v>
      </c>
      <c r="L813" s="141">
        <v>120</v>
      </c>
      <c r="M813" s="141">
        <v>102</v>
      </c>
      <c r="N813" s="10" t="s">
        <v>368</v>
      </c>
      <c r="O813" s="10"/>
    </row>
    <row r="814" customHeight="1" spans="1:15">
      <c r="A814" s="141">
        <v>53044</v>
      </c>
      <c r="B814" s="141" t="s">
        <v>12278</v>
      </c>
      <c r="C814" s="141" t="s">
        <v>8974</v>
      </c>
      <c r="D814" s="141" t="s">
        <v>11612</v>
      </c>
      <c r="E814" s="141" t="s">
        <v>292</v>
      </c>
      <c r="F814" s="141" t="s">
        <v>2067</v>
      </c>
      <c r="G814" s="141" t="s">
        <v>12279</v>
      </c>
      <c r="H814" s="141" t="s">
        <v>12280</v>
      </c>
      <c r="I814" s="141" t="s">
        <v>12070</v>
      </c>
      <c r="J814" s="141" t="s">
        <v>12281</v>
      </c>
      <c r="K814" s="141">
        <v>370</v>
      </c>
      <c r="L814" s="141">
        <v>139</v>
      </c>
      <c r="M814" s="141">
        <v>103</v>
      </c>
      <c r="N814" s="10" t="s">
        <v>368</v>
      </c>
      <c r="O814" s="10"/>
    </row>
    <row r="815" customHeight="1" spans="1:15">
      <c r="A815" s="141">
        <v>60515</v>
      </c>
      <c r="B815" s="141" t="s">
        <v>12282</v>
      </c>
      <c r="C815" s="141" t="s">
        <v>8974</v>
      </c>
      <c r="D815" s="141" t="s">
        <v>11612</v>
      </c>
      <c r="E815" s="141" t="s">
        <v>292</v>
      </c>
      <c r="F815" s="141" t="s">
        <v>2067</v>
      </c>
      <c r="G815" s="141" t="s">
        <v>12283</v>
      </c>
      <c r="H815" s="141" t="s">
        <v>12284</v>
      </c>
      <c r="I815" s="141" t="s">
        <v>12285</v>
      </c>
      <c r="J815" s="141" t="s">
        <v>12286</v>
      </c>
      <c r="K815" s="141">
        <v>370</v>
      </c>
      <c r="L815" s="141">
        <v>144</v>
      </c>
      <c r="M815" s="141">
        <v>104</v>
      </c>
      <c r="N815" s="10" t="s">
        <v>368</v>
      </c>
      <c r="O815" s="10"/>
    </row>
    <row r="816" customHeight="1" spans="1:15">
      <c r="A816" s="141">
        <v>55894</v>
      </c>
      <c r="B816" s="141" t="s">
        <v>12287</v>
      </c>
      <c r="C816" s="141" t="s">
        <v>8974</v>
      </c>
      <c r="D816" s="141" t="s">
        <v>11612</v>
      </c>
      <c r="E816" s="141" t="s">
        <v>292</v>
      </c>
      <c r="F816" s="141" t="s">
        <v>2067</v>
      </c>
      <c r="G816" s="141" t="s">
        <v>12288</v>
      </c>
      <c r="H816" s="141" t="s">
        <v>12289</v>
      </c>
      <c r="I816" s="141" t="s">
        <v>12290</v>
      </c>
      <c r="J816" s="141" t="s">
        <v>12291</v>
      </c>
      <c r="K816" s="141">
        <v>350</v>
      </c>
      <c r="L816" s="141">
        <v>109</v>
      </c>
      <c r="M816" s="141">
        <v>105</v>
      </c>
      <c r="N816" s="10" t="s">
        <v>368</v>
      </c>
      <c r="O816" s="10"/>
    </row>
    <row r="817" customHeight="1" spans="1:15">
      <c r="A817" s="141">
        <v>51539</v>
      </c>
      <c r="B817" s="141" t="s">
        <v>12292</v>
      </c>
      <c r="C817" s="141" t="s">
        <v>8974</v>
      </c>
      <c r="D817" s="141" t="s">
        <v>11612</v>
      </c>
      <c r="E817" s="141" t="s">
        <v>292</v>
      </c>
      <c r="F817" s="141" t="s">
        <v>2067</v>
      </c>
      <c r="G817" s="141" t="s">
        <v>12293</v>
      </c>
      <c r="H817" s="141" t="s">
        <v>12294</v>
      </c>
      <c r="I817" s="141" t="s">
        <v>12151</v>
      </c>
      <c r="J817" s="141" t="s">
        <v>12295</v>
      </c>
      <c r="K817" s="141">
        <v>350</v>
      </c>
      <c r="L817" s="141">
        <v>190</v>
      </c>
      <c r="M817" s="141">
        <v>106</v>
      </c>
      <c r="N817" s="10" t="s">
        <v>368</v>
      </c>
      <c r="O817" s="10"/>
    </row>
    <row r="818" customHeight="1" spans="1:15">
      <c r="A818" s="141">
        <v>54289</v>
      </c>
      <c r="B818" s="141" t="s">
        <v>12296</v>
      </c>
      <c r="C818" s="141" t="s">
        <v>8974</v>
      </c>
      <c r="D818" s="141" t="s">
        <v>11612</v>
      </c>
      <c r="E818" s="141" t="s">
        <v>292</v>
      </c>
      <c r="F818" s="141" t="s">
        <v>2067</v>
      </c>
      <c r="G818" s="141" t="s">
        <v>12297</v>
      </c>
      <c r="H818" s="141" t="s">
        <v>12298</v>
      </c>
      <c r="I818" s="141" t="s">
        <v>11864</v>
      </c>
      <c r="J818" s="141" t="s">
        <v>12299</v>
      </c>
      <c r="K818" s="141">
        <v>350</v>
      </c>
      <c r="L818" s="141">
        <v>242</v>
      </c>
      <c r="M818" s="141">
        <v>107</v>
      </c>
      <c r="N818" s="10" t="s">
        <v>368</v>
      </c>
      <c r="O818" s="10"/>
    </row>
    <row r="819" customHeight="1" spans="1:15">
      <c r="A819" s="141">
        <v>57862</v>
      </c>
      <c r="B819" s="141" t="s">
        <v>12300</v>
      </c>
      <c r="C819" s="141" t="s">
        <v>8974</v>
      </c>
      <c r="D819" s="141" t="s">
        <v>11612</v>
      </c>
      <c r="E819" s="141" t="s">
        <v>292</v>
      </c>
      <c r="F819" s="141" t="s">
        <v>2067</v>
      </c>
      <c r="G819" s="141" t="s">
        <v>12301</v>
      </c>
      <c r="H819" s="141" t="s">
        <v>12302</v>
      </c>
      <c r="I819" s="141" t="s">
        <v>12303</v>
      </c>
      <c r="J819" s="141" t="s">
        <v>12304</v>
      </c>
      <c r="K819" s="141">
        <v>350</v>
      </c>
      <c r="L819" s="141">
        <v>243</v>
      </c>
      <c r="M819" s="141">
        <v>108</v>
      </c>
      <c r="N819" s="10" t="s">
        <v>368</v>
      </c>
      <c r="O819" s="10"/>
    </row>
    <row r="820" customHeight="1" spans="1:15">
      <c r="A820" s="141">
        <v>58894</v>
      </c>
      <c r="B820" s="141" t="s">
        <v>12305</v>
      </c>
      <c r="C820" s="141" t="s">
        <v>8974</v>
      </c>
      <c r="D820" s="141" t="s">
        <v>11612</v>
      </c>
      <c r="E820" s="141" t="s">
        <v>292</v>
      </c>
      <c r="F820" s="141" t="s">
        <v>2067</v>
      </c>
      <c r="G820" s="141" t="s">
        <v>12306</v>
      </c>
      <c r="H820" s="141" t="s">
        <v>12111</v>
      </c>
      <c r="I820" s="141" t="s">
        <v>12112</v>
      </c>
      <c r="J820" s="141" t="s">
        <v>12307</v>
      </c>
      <c r="K820" s="141">
        <v>350</v>
      </c>
      <c r="L820" s="141">
        <v>249</v>
      </c>
      <c r="M820" s="141">
        <v>109</v>
      </c>
      <c r="N820" s="10" t="s">
        <v>368</v>
      </c>
      <c r="O820" s="10"/>
    </row>
    <row r="821" customHeight="1" spans="1:15">
      <c r="A821" s="141">
        <v>56917</v>
      </c>
      <c r="B821" s="141" t="s">
        <v>12308</v>
      </c>
      <c r="C821" s="141" t="s">
        <v>8974</v>
      </c>
      <c r="D821" s="141" t="s">
        <v>11612</v>
      </c>
      <c r="E821" s="141" t="s">
        <v>292</v>
      </c>
      <c r="F821" s="141" t="s">
        <v>2067</v>
      </c>
      <c r="G821" s="141" t="s">
        <v>12309</v>
      </c>
      <c r="H821" s="141" t="s">
        <v>12310</v>
      </c>
      <c r="I821" s="141" t="s">
        <v>12311</v>
      </c>
      <c r="J821" s="141" t="s">
        <v>12312</v>
      </c>
      <c r="K821" s="141">
        <v>340</v>
      </c>
      <c r="L821" s="141">
        <v>145</v>
      </c>
      <c r="M821" s="141">
        <v>110</v>
      </c>
      <c r="N821" s="10" t="s">
        <v>368</v>
      </c>
      <c r="O821" s="10"/>
    </row>
    <row r="822" customHeight="1" spans="1:15">
      <c r="A822" s="141">
        <v>59418</v>
      </c>
      <c r="B822" s="141" t="s">
        <v>12313</v>
      </c>
      <c r="C822" s="141" t="s">
        <v>8974</v>
      </c>
      <c r="D822" s="141" t="s">
        <v>11612</v>
      </c>
      <c r="E822" s="141" t="s">
        <v>292</v>
      </c>
      <c r="F822" s="141" t="s">
        <v>2067</v>
      </c>
      <c r="G822" s="141" t="s">
        <v>12314</v>
      </c>
      <c r="H822" s="141" t="s">
        <v>12315</v>
      </c>
      <c r="I822" s="141" t="s">
        <v>12316</v>
      </c>
      <c r="J822" s="141" t="s">
        <v>12317</v>
      </c>
      <c r="K822" s="141">
        <v>320</v>
      </c>
      <c r="L822" s="141">
        <v>117</v>
      </c>
      <c r="M822" s="141">
        <v>111</v>
      </c>
      <c r="N822" s="10" t="s">
        <v>368</v>
      </c>
      <c r="O822" s="10"/>
    </row>
    <row r="823" customHeight="1" spans="1:15">
      <c r="A823" s="141">
        <v>56798</v>
      </c>
      <c r="B823" s="141" t="s">
        <v>12318</v>
      </c>
      <c r="C823" s="141" t="s">
        <v>8974</v>
      </c>
      <c r="D823" s="141" t="s">
        <v>11612</v>
      </c>
      <c r="E823" s="141" t="s">
        <v>292</v>
      </c>
      <c r="F823" s="141" t="s">
        <v>2067</v>
      </c>
      <c r="G823" s="141" t="s">
        <v>12319</v>
      </c>
      <c r="H823" s="141" t="s">
        <v>12320</v>
      </c>
      <c r="I823" s="141" t="s">
        <v>12321</v>
      </c>
      <c r="J823" s="141" t="s">
        <v>12322</v>
      </c>
      <c r="K823" s="141">
        <v>310</v>
      </c>
      <c r="L823" s="141">
        <v>170</v>
      </c>
      <c r="M823" s="141">
        <v>112</v>
      </c>
      <c r="N823" s="10" t="s">
        <v>368</v>
      </c>
      <c r="O823" s="10"/>
    </row>
    <row r="824" customHeight="1" spans="1:15">
      <c r="A824" s="141">
        <v>59103</v>
      </c>
      <c r="B824" s="141" t="s">
        <v>12323</v>
      </c>
      <c r="C824" s="141" t="s">
        <v>8974</v>
      </c>
      <c r="D824" s="141" t="s">
        <v>11612</v>
      </c>
      <c r="E824" s="141" t="s">
        <v>292</v>
      </c>
      <c r="F824" s="141" t="s">
        <v>2067</v>
      </c>
      <c r="G824" s="141" t="s">
        <v>12324</v>
      </c>
      <c r="H824" s="141" t="s">
        <v>10440</v>
      </c>
      <c r="I824" s="141" t="s">
        <v>12172</v>
      </c>
      <c r="J824" s="141" t="s">
        <v>12325</v>
      </c>
      <c r="K824" s="141">
        <v>310</v>
      </c>
      <c r="L824" s="141">
        <v>254</v>
      </c>
      <c r="M824" s="141">
        <v>113</v>
      </c>
      <c r="N824" s="10" t="s">
        <v>368</v>
      </c>
      <c r="O824" s="10"/>
    </row>
    <row r="825" customHeight="1" spans="1:15">
      <c r="A825" s="141">
        <v>61042</v>
      </c>
      <c r="B825" s="141" t="s">
        <v>12326</v>
      </c>
      <c r="C825" s="141" t="s">
        <v>8974</v>
      </c>
      <c r="D825" s="141" t="s">
        <v>11612</v>
      </c>
      <c r="E825" s="141" t="s">
        <v>292</v>
      </c>
      <c r="F825" s="141" t="s">
        <v>2067</v>
      </c>
      <c r="G825" s="141" t="s">
        <v>12327</v>
      </c>
      <c r="H825" s="141" t="s">
        <v>12328</v>
      </c>
      <c r="I825" s="141" t="s">
        <v>12329</v>
      </c>
      <c r="J825" s="141" t="s">
        <v>12330</v>
      </c>
      <c r="K825" s="141">
        <v>300</v>
      </c>
      <c r="L825" s="141">
        <v>204</v>
      </c>
      <c r="M825" s="141">
        <v>114</v>
      </c>
      <c r="N825" s="10" t="s">
        <v>368</v>
      </c>
      <c r="O825" s="10"/>
    </row>
    <row r="826" customHeight="1" spans="1:15">
      <c r="A826" s="141">
        <v>57996</v>
      </c>
      <c r="B826" s="141" t="s">
        <v>12331</v>
      </c>
      <c r="C826" s="141" t="s">
        <v>8974</v>
      </c>
      <c r="D826" s="141" t="s">
        <v>11612</v>
      </c>
      <c r="E826" s="141" t="s">
        <v>292</v>
      </c>
      <c r="F826" s="141" t="s">
        <v>2067</v>
      </c>
      <c r="G826" s="141" t="s">
        <v>12332</v>
      </c>
      <c r="H826" s="141" t="s">
        <v>11789</v>
      </c>
      <c r="I826" s="141" t="s">
        <v>12333</v>
      </c>
      <c r="J826" s="141" t="s">
        <v>12334</v>
      </c>
      <c r="K826" s="141">
        <v>290</v>
      </c>
      <c r="L826" s="141">
        <v>212</v>
      </c>
      <c r="M826" s="141">
        <v>115</v>
      </c>
      <c r="N826" s="10" t="s">
        <v>368</v>
      </c>
      <c r="O826" s="10"/>
    </row>
    <row r="827" customHeight="1" spans="1:15">
      <c r="A827" s="141">
        <v>57975</v>
      </c>
      <c r="B827" s="141" t="s">
        <v>12335</v>
      </c>
      <c r="C827" s="141" t="s">
        <v>8974</v>
      </c>
      <c r="D827" s="141" t="s">
        <v>11612</v>
      </c>
      <c r="E827" s="141" t="s">
        <v>292</v>
      </c>
      <c r="F827" s="141" t="s">
        <v>2067</v>
      </c>
      <c r="G827" s="141" t="s">
        <v>12336</v>
      </c>
      <c r="H827" s="141" t="s">
        <v>12337</v>
      </c>
      <c r="I827" s="141" t="s">
        <v>6431</v>
      </c>
      <c r="J827" s="141" t="s">
        <v>12338</v>
      </c>
      <c r="K827" s="141">
        <v>290</v>
      </c>
      <c r="L827" s="141">
        <v>221</v>
      </c>
      <c r="M827" s="141">
        <v>116</v>
      </c>
      <c r="N827" s="10" t="s">
        <v>368</v>
      </c>
      <c r="O827" s="10"/>
    </row>
    <row r="828" customHeight="1" spans="1:15">
      <c r="A828" s="141">
        <v>56337</v>
      </c>
      <c r="B828" s="141" t="s">
        <v>12339</v>
      </c>
      <c r="C828" s="141" t="s">
        <v>8974</v>
      </c>
      <c r="D828" s="141" t="s">
        <v>11612</v>
      </c>
      <c r="E828" s="141" t="s">
        <v>292</v>
      </c>
      <c r="F828" s="141" t="s">
        <v>2067</v>
      </c>
      <c r="G828" s="141" t="s">
        <v>12340</v>
      </c>
      <c r="H828" s="141" t="s">
        <v>11722</v>
      </c>
      <c r="I828" s="141" t="s">
        <v>11709</v>
      </c>
      <c r="J828" s="141" t="s">
        <v>12341</v>
      </c>
      <c r="K828" s="141">
        <v>280</v>
      </c>
      <c r="L828" s="141">
        <v>70</v>
      </c>
      <c r="M828" s="141">
        <v>117</v>
      </c>
      <c r="N828" s="10" t="s">
        <v>368</v>
      </c>
      <c r="O828" s="10"/>
    </row>
    <row r="829" customHeight="1" spans="1:15">
      <c r="A829" s="141">
        <v>55772</v>
      </c>
      <c r="B829" s="141" t="s">
        <v>12342</v>
      </c>
      <c r="C829" s="141" t="s">
        <v>8974</v>
      </c>
      <c r="D829" s="141" t="s">
        <v>11612</v>
      </c>
      <c r="E829" s="141" t="s">
        <v>292</v>
      </c>
      <c r="F829" s="141" t="s">
        <v>2067</v>
      </c>
      <c r="G829" s="141" t="s">
        <v>12343</v>
      </c>
      <c r="H829" s="141" t="s">
        <v>12344</v>
      </c>
      <c r="I829" s="141" t="s">
        <v>12180</v>
      </c>
      <c r="J829" s="141" t="s">
        <v>12345</v>
      </c>
      <c r="K829" s="141">
        <v>280</v>
      </c>
      <c r="L829" s="141">
        <v>235</v>
      </c>
      <c r="M829" s="141">
        <v>118</v>
      </c>
      <c r="N829" s="10" t="s">
        <v>368</v>
      </c>
      <c r="O829" s="10"/>
    </row>
    <row r="830" customHeight="1" spans="1:15">
      <c r="A830" s="141">
        <v>57985</v>
      </c>
      <c r="B830" s="141" t="s">
        <v>12346</v>
      </c>
      <c r="C830" s="141" t="s">
        <v>8974</v>
      </c>
      <c r="D830" s="141" t="s">
        <v>11612</v>
      </c>
      <c r="E830" s="141" t="s">
        <v>292</v>
      </c>
      <c r="F830" s="141" t="s">
        <v>2067</v>
      </c>
      <c r="G830" s="141" t="s">
        <v>12347</v>
      </c>
      <c r="H830" s="141" t="s">
        <v>12348</v>
      </c>
      <c r="I830" s="141" t="s">
        <v>12349</v>
      </c>
      <c r="J830" s="141" t="s">
        <v>12350</v>
      </c>
      <c r="K830" s="141">
        <v>280</v>
      </c>
      <c r="L830" s="141">
        <v>277</v>
      </c>
      <c r="M830" s="141">
        <v>119</v>
      </c>
      <c r="N830" s="10" t="s">
        <v>368</v>
      </c>
      <c r="O830" s="10"/>
    </row>
    <row r="831" customHeight="1" spans="1:15">
      <c r="A831" s="141">
        <v>61689</v>
      </c>
      <c r="B831" s="141" t="s">
        <v>12351</v>
      </c>
      <c r="C831" s="141" t="s">
        <v>8974</v>
      </c>
      <c r="D831" s="141" t="s">
        <v>11612</v>
      </c>
      <c r="E831" s="141" t="s">
        <v>292</v>
      </c>
      <c r="F831" s="141" t="s">
        <v>2067</v>
      </c>
      <c r="G831" s="141" t="s">
        <v>12352</v>
      </c>
      <c r="H831" s="141" t="s">
        <v>12353</v>
      </c>
      <c r="I831" s="141" t="s">
        <v>12354</v>
      </c>
      <c r="J831" s="141" t="s">
        <v>12355</v>
      </c>
      <c r="K831" s="141">
        <v>280</v>
      </c>
      <c r="L831" s="141">
        <v>300</v>
      </c>
      <c r="M831" s="141">
        <v>120</v>
      </c>
      <c r="N831" s="10" t="s">
        <v>368</v>
      </c>
      <c r="O831" s="10"/>
    </row>
    <row r="832" customHeight="1" spans="1:15">
      <c r="A832" s="141">
        <v>56249</v>
      </c>
      <c r="B832" s="141" t="s">
        <v>12356</v>
      </c>
      <c r="C832" s="141" t="s">
        <v>8974</v>
      </c>
      <c r="D832" s="141" t="s">
        <v>11612</v>
      </c>
      <c r="E832" s="141" t="s">
        <v>292</v>
      </c>
      <c r="F832" s="141" t="s">
        <v>2067</v>
      </c>
      <c r="G832" s="141" t="s">
        <v>12357</v>
      </c>
      <c r="H832" s="141" t="s">
        <v>12358</v>
      </c>
      <c r="I832" s="141" t="s">
        <v>11714</v>
      </c>
      <c r="J832" s="141" t="s">
        <v>12359</v>
      </c>
      <c r="K832" s="141">
        <v>270</v>
      </c>
      <c r="L832" s="141">
        <v>35</v>
      </c>
      <c r="M832" s="141">
        <v>121</v>
      </c>
      <c r="N832" s="10" t="s">
        <v>368</v>
      </c>
      <c r="O832" s="10"/>
    </row>
    <row r="833" customHeight="1" spans="1:15">
      <c r="A833" s="141">
        <v>61608</v>
      </c>
      <c r="B833" s="141" t="s">
        <v>12360</v>
      </c>
      <c r="C833" s="141" t="s">
        <v>8974</v>
      </c>
      <c r="D833" s="141" t="s">
        <v>11612</v>
      </c>
      <c r="E833" s="141" t="s">
        <v>292</v>
      </c>
      <c r="F833" s="141" t="s">
        <v>2067</v>
      </c>
      <c r="G833" s="141" t="s">
        <v>12361</v>
      </c>
      <c r="H833" s="141" t="s">
        <v>12362</v>
      </c>
      <c r="I833" s="141" t="s">
        <v>11750</v>
      </c>
      <c r="J833" s="141" t="s">
        <v>12363</v>
      </c>
      <c r="K833" s="141">
        <v>270</v>
      </c>
      <c r="L833" s="141">
        <v>279</v>
      </c>
      <c r="M833" s="141">
        <v>122</v>
      </c>
      <c r="N833" s="10" t="s">
        <v>368</v>
      </c>
      <c r="O833" s="10"/>
    </row>
    <row r="834" customHeight="1" spans="1:15">
      <c r="A834" s="141">
        <v>57825</v>
      </c>
      <c r="B834" s="141" t="s">
        <v>12364</v>
      </c>
      <c r="C834" s="141" t="s">
        <v>8974</v>
      </c>
      <c r="D834" s="141" t="s">
        <v>11612</v>
      </c>
      <c r="E834" s="141" t="s">
        <v>292</v>
      </c>
      <c r="F834" s="141" t="s">
        <v>2067</v>
      </c>
      <c r="G834" s="141" t="s">
        <v>12365</v>
      </c>
      <c r="H834" s="141" t="s">
        <v>12366</v>
      </c>
      <c r="I834" s="141" t="s">
        <v>12367</v>
      </c>
      <c r="J834" s="141" t="s">
        <v>12368</v>
      </c>
      <c r="K834" s="141">
        <v>270</v>
      </c>
      <c r="L834" s="141">
        <v>290</v>
      </c>
      <c r="M834" s="141">
        <v>123</v>
      </c>
      <c r="N834" s="10" t="s">
        <v>368</v>
      </c>
      <c r="O834" s="10"/>
    </row>
    <row r="835" customHeight="1" spans="1:15">
      <c r="A835" s="141">
        <v>59420</v>
      </c>
      <c r="B835" s="141" t="s">
        <v>12369</v>
      </c>
      <c r="C835" s="141" t="s">
        <v>8974</v>
      </c>
      <c r="D835" s="141" t="s">
        <v>11612</v>
      </c>
      <c r="E835" s="141" t="s">
        <v>292</v>
      </c>
      <c r="F835" s="141" t="s">
        <v>2067</v>
      </c>
      <c r="G835" s="141" t="s">
        <v>12370</v>
      </c>
      <c r="H835" s="141" t="s">
        <v>12315</v>
      </c>
      <c r="I835" s="141" t="s">
        <v>12371</v>
      </c>
      <c r="J835" s="141" t="s">
        <v>12372</v>
      </c>
      <c r="K835" s="141">
        <v>260</v>
      </c>
      <c r="L835" s="141">
        <v>180</v>
      </c>
      <c r="M835" s="141">
        <v>124</v>
      </c>
      <c r="N835" s="10" t="s">
        <v>368</v>
      </c>
      <c r="O835" s="10"/>
    </row>
    <row r="836" customHeight="1" spans="1:15">
      <c r="A836" s="141">
        <v>60925</v>
      </c>
      <c r="B836" s="141" t="s">
        <v>12373</v>
      </c>
      <c r="C836" s="141" t="s">
        <v>8974</v>
      </c>
      <c r="D836" s="141" t="s">
        <v>11612</v>
      </c>
      <c r="E836" s="141" t="s">
        <v>292</v>
      </c>
      <c r="F836" s="141" t="s">
        <v>2067</v>
      </c>
      <c r="G836" s="141" t="s">
        <v>12374</v>
      </c>
      <c r="H836" s="141" t="s">
        <v>12375</v>
      </c>
      <c r="I836" s="141" t="s">
        <v>12354</v>
      </c>
      <c r="J836" s="141" t="s">
        <v>12376</v>
      </c>
      <c r="K836" s="141">
        <v>260</v>
      </c>
      <c r="L836" s="141">
        <v>278</v>
      </c>
      <c r="M836" s="141">
        <v>125</v>
      </c>
      <c r="N836" s="10" t="s">
        <v>368</v>
      </c>
      <c r="O836" s="10"/>
    </row>
    <row r="837" customHeight="1" spans="1:15">
      <c r="A837" s="141">
        <v>59414</v>
      </c>
      <c r="B837" s="141" t="s">
        <v>12377</v>
      </c>
      <c r="C837" s="141" t="s">
        <v>8974</v>
      </c>
      <c r="D837" s="141" t="s">
        <v>11612</v>
      </c>
      <c r="E837" s="141" t="s">
        <v>292</v>
      </c>
      <c r="F837" s="141" t="s">
        <v>2067</v>
      </c>
      <c r="G837" s="141" t="s">
        <v>12378</v>
      </c>
      <c r="H837" s="141" t="s">
        <v>12315</v>
      </c>
      <c r="I837" s="141" t="s">
        <v>12316</v>
      </c>
      <c r="J837" s="141" t="s">
        <v>12379</v>
      </c>
      <c r="K837" s="141">
        <v>250</v>
      </c>
      <c r="L837" s="141">
        <v>169</v>
      </c>
      <c r="M837" s="141">
        <v>126</v>
      </c>
      <c r="N837" s="10" t="s">
        <v>368</v>
      </c>
      <c r="O837" s="10"/>
    </row>
    <row r="838" customHeight="1" spans="1:15">
      <c r="A838" s="141">
        <v>61540</v>
      </c>
      <c r="B838" s="141" t="s">
        <v>12380</v>
      </c>
      <c r="C838" s="141" t="s">
        <v>8974</v>
      </c>
      <c r="D838" s="141" t="s">
        <v>11612</v>
      </c>
      <c r="E838" s="141" t="s">
        <v>292</v>
      </c>
      <c r="F838" s="141" t="s">
        <v>2067</v>
      </c>
      <c r="G838" s="141" t="s">
        <v>12381</v>
      </c>
      <c r="H838" s="141" t="s">
        <v>12382</v>
      </c>
      <c r="I838" s="141" t="s">
        <v>11750</v>
      </c>
      <c r="J838" s="141" t="s">
        <v>12383</v>
      </c>
      <c r="K838" s="141">
        <v>240</v>
      </c>
      <c r="L838" s="141">
        <v>227</v>
      </c>
      <c r="M838" s="141">
        <v>127</v>
      </c>
      <c r="N838" s="10" t="s">
        <v>368</v>
      </c>
      <c r="O838" s="10"/>
    </row>
    <row r="839" customHeight="1" spans="1:15">
      <c r="A839" s="141">
        <v>57786</v>
      </c>
      <c r="B839" s="141" t="s">
        <v>12384</v>
      </c>
      <c r="C839" s="141" t="s">
        <v>8974</v>
      </c>
      <c r="D839" s="141" t="s">
        <v>11612</v>
      </c>
      <c r="E839" s="141" t="s">
        <v>292</v>
      </c>
      <c r="F839" s="141" t="s">
        <v>2067</v>
      </c>
      <c r="G839" s="141" t="s">
        <v>12385</v>
      </c>
      <c r="H839" s="141" t="s">
        <v>11693</v>
      </c>
      <c r="I839" s="141" t="s">
        <v>11694</v>
      </c>
      <c r="J839" s="141" t="s">
        <v>12386</v>
      </c>
      <c r="K839" s="141">
        <v>230</v>
      </c>
      <c r="L839" s="141">
        <v>168</v>
      </c>
      <c r="M839" s="141">
        <v>128</v>
      </c>
      <c r="N839" s="10" t="s">
        <v>368</v>
      </c>
      <c r="O839" s="10"/>
    </row>
    <row r="840" customHeight="1" spans="1:15">
      <c r="A840" s="141">
        <v>54793</v>
      </c>
      <c r="B840" s="141" t="s">
        <v>12387</v>
      </c>
      <c r="C840" s="141" t="s">
        <v>8974</v>
      </c>
      <c r="D840" s="141" t="s">
        <v>11612</v>
      </c>
      <c r="E840" s="141" t="s">
        <v>292</v>
      </c>
      <c r="F840" s="141" t="s">
        <v>2067</v>
      </c>
      <c r="G840" s="141" t="s">
        <v>12388</v>
      </c>
      <c r="H840" s="141" t="s">
        <v>12389</v>
      </c>
      <c r="I840" s="141" t="s">
        <v>2503</v>
      </c>
      <c r="J840" s="141" t="s">
        <v>12390</v>
      </c>
      <c r="K840" s="141">
        <v>230</v>
      </c>
      <c r="L840" s="141">
        <v>227</v>
      </c>
      <c r="M840" s="141">
        <v>129</v>
      </c>
      <c r="N840" s="10" t="s">
        <v>368</v>
      </c>
      <c r="O840" s="10"/>
    </row>
    <row r="841" customHeight="1" spans="1:15">
      <c r="A841" s="141">
        <v>54840</v>
      </c>
      <c r="B841" s="141" t="s">
        <v>12391</v>
      </c>
      <c r="C841" s="141" t="s">
        <v>8974</v>
      </c>
      <c r="D841" s="141" t="s">
        <v>11612</v>
      </c>
      <c r="E841" s="141" t="s">
        <v>292</v>
      </c>
      <c r="F841" s="141" t="s">
        <v>2067</v>
      </c>
      <c r="G841" s="141" t="s">
        <v>12392</v>
      </c>
      <c r="H841" s="141" t="s">
        <v>12245</v>
      </c>
      <c r="I841" s="141" t="s">
        <v>2503</v>
      </c>
      <c r="J841" s="141" t="s">
        <v>12393</v>
      </c>
      <c r="K841" s="141">
        <v>220</v>
      </c>
      <c r="L841" s="141">
        <v>101</v>
      </c>
      <c r="M841" s="141">
        <v>130</v>
      </c>
      <c r="N841" s="10" t="s">
        <v>368</v>
      </c>
      <c r="O841" s="10"/>
    </row>
    <row r="842" customHeight="1" spans="1:15">
      <c r="A842" s="141">
        <v>59451</v>
      </c>
      <c r="B842" s="141" t="s">
        <v>12394</v>
      </c>
      <c r="C842" s="141" t="s">
        <v>8974</v>
      </c>
      <c r="D842" s="141" t="s">
        <v>11612</v>
      </c>
      <c r="E842" s="141" t="s">
        <v>292</v>
      </c>
      <c r="F842" s="141" t="s">
        <v>2067</v>
      </c>
      <c r="G842" s="141" t="s">
        <v>12395</v>
      </c>
      <c r="H842" s="141" t="s">
        <v>11798</v>
      </c>
      <c r="I842" s="141" t="s">
        <v>11799</v>
      </c>
      <c r="J842" s="141" t="s">
        <v>12396</v>
      </c>
      <c r="K842" s="141">
        <v>220</v>
      </c>
      <c r="L842" s="141">
        <v>207</v>
      </c>
      <c r="M842" s="141">
        <v>131</v>
      </c>
      <c r="N842" s="10" t="s">
        <v>368</v>
      </c>
      <c r="O842" s="10"/>
    </row>
    <row r="843" customHeight="1" spans="1:15">
      <c r="A843" s="141">
        <v>57812</v>
      </c>
      <c r="B843" s="141" t="s">
        <v>12397</v>
      </c>
      <c r="C843" s="141" t="s">
        <v>8974</v>
      </c>
      <c r="D843" s="141" t="s">
        <v>11612</v>
      </c>
      <c r="E843" s="141" t="s">
        <v>292</v>
      </c>
      <c r="F843" s="141" t="s">
        <v>2067</v>
      </c>
      <c r="G843" s="141" t="s">
        <v>12398</v>
      </c>
      <c r="H843" s="141" t="s">
        <v>12399</v>
      </c>
      <c r="I843" s="141" t="s">
        <v>11804</v>
      </c>
      <c r="J843" s="141" t="s">
        <v>12400</v>
      </c>
      <c r="K843" s="141">
        <v>210</v>
      </c>
      <c r="L843" s="141">
        <v>174</v>
      </c>
      <c r="M843" s="141">
        <v>132</v>
      </c>
      <c r="N843" s="10" t="s">
        <v>368</v>
      </c>
      <c r="O843" s="10"/>
    </row>
    <row r="844" customHeight="1" spans="1:15">
      <c r="A844" s="141">
        <v>59440</v>
      </c>
      <c r="B844" s="141" t="s">
        <v>12401</v>
      </c>
      <c r="C844" s="141" t="s">
        <v>8974</v>
      </c>
      <c r="D844" s="141" t="s">
        <v>11612</v>
      </c>
      <c r="E844" s="141" t="s">
        <v>292</v>
      </c>
      <c r="F844" s="141" t="s">
        <v>2067</v>
      </c>
      <c r="G844" s="141" t="s">
        <v>12402</v>
      </c>
      <c r="H844" s="141" t="s">
        <v>12403</v>
      </c>
      <c r="I844" s="141" t="s">
        <v>11750</v>
      </c>
      <c r="J844" s="141" t="s">
        <v>12404</v>
      </c>
      <c r="K844" s="141">
        <v>210</v>
      </c>
      <c r="L844" s="141">
        <v>287</v>
      </c>
      <c r="M844" s="141">
        <v>133</v>
      </c>
      <c r="N844" s="10" t="s">
        <v>368</v>
      </c>
      <c r="O844" s="10"/>
    </row>
    <row r="845" customHeight="1" spans="1:15">
      <c r="A845" s="141">
        <v>60467</v>
      </c>
      <c r="B845" s="141" t="s">
        <v>12405</v>
      </c>
      <c r="C845" s="141" t="s">
        <v>8974</v>
      </c>
      <c r="D845" s="141" t="s">
        <v>11612</v>
      </c>
      <c r="E845" s="141" t="s">
        <v>292</v>
      </c>
      <c r="F845" s="141" t="s">
        <v>2067</v>
      </c>
      <c r="G845" s="141" t="s">
        <v>12406</v>
      </c>
      <c r="H845" s="141" t="s">
        <v>3242</v>
      </c>
      <c r="I845" s="141" t="s">
        <v>12285</v>
      </c>
      <c r="J845" s="141" t="s">
        <v>12407</v>
      </c>
      <c r="K845" s="141">
        <v>200</v>
      </c>
      <c r="L845" s="141">
        <v>156</v>
      </c>
      <c r="M845" s="141">
        <v>134</v>
      </c>
      <c r="N845" s="10" t="s">
        <v>368</v>
      </c>
      <c r="O845" s="10"/>
    </row>
    <row r="846" customHeight="1" spans="1:15">
      <c r="A846" s="141">
        <v>59168</v>
      </c>
      <c r="B846" s="141" t="s">
        <v>12408</v>
      </c>
      <c r="C846" s="141" t="s">
        <v>8974</v>
      </c>
      <c r="D846" s="141" t="s">
        <v>11612</v>
      </c>
      <c r="E846" s="141" t="s">
        <v>292</v>
      </c>
      <c r="F846" s="141" t="s">
        <v>2067</v>
      </c>
      <c r="G846" s="141" t="s">
        <v>12409</v>
      </c>
      <c r="H846" s="141" t="s">
        <v>11971</v>
      </c>
      <c r="I846" s="141" t="s">
        <v>11972</v>
      </c>
      <c r="J846" s="141" t="s">
        <v>12410</v>
      </c>
      <c r="K846" s="141">
        <v>190</v>
      </c>
      <c r="L846" s="141">
        <v>236</v>
      </c>
      <c r="M846" s="141">
        <v>135</v>
      </c>
      <c r="N846" s="10" t="s">
        <v>368</v>
      </c>
      <c r="O846" s="10"/>
    </row>
    <row r="847" customHeight="1" spans="1:15">
      <c r="A847" s="141">
        <v>59464</v>
      </c>
      <c r="B847" s="141" t="s">
        <v>12411</v>
      </c>
      <c r="C847" s="141" t="s">
        <v>8974</v>
      </c>
      <c r="D847" s="141" t="s">
        <v>11612</v>
      </c>
      <c r="E847" s="141" t="s">
        <v>292</v>
      </c>
      <c r="F847" s="141" t="s">
        <v>2067</v>
      </c>
      <c r="G847" s="141" t="s">
        <v>12412</v>
      </c>
      <c r="H847" s="141" t="s">
        <v>12413</v>
      </c>
      <c r="I847" s="141" t="s">
        <v>11750</v>
      </c>
      <c r="J847" s="141" t="s">
        <v>12414</v>
      </c>
      <c r="K847" s="141">
        <v>180</v>
      </c>
      <c r="L847" s="141">
        <v>209</v>
      </c>
      <c r="M847" s="141">
        <v>136</v>
      </c>
      <c r="N847" s="10" t="s">
        <v>368</v>
      </c>
      <c r="O847" s="10"/>
    </row>
    <row r="848" customHeight="1" spans="1:15">
      <c r="A848" s="141">
        <v>57883</v>
      </c>
      <c r="B848" s="141" t="s">
        <v>12415</v>
      </c>
      <c r="C848" s="141" t="s">
        <v>8974</v>
      </c>
      <c r="D848" s="141" t="s">
        <v>11612</v>
      </c>
      <c r="E848" s="141" t="s">
        <v>292</v>
      </c>
      <c r="F848" s="141" t="s">
        <v>2067</v>
      </c>
      <c r="G848" s="141" t="s">
        <v>12416</v>
      </c>
      <c r="H848" s="141" t="s">
        <v>12417</v>
      </c>
      <c r="I848" s="141" t="s">
        <v>12303</v>
      </c>
      <c r="J848" s="141" t="s">
        <v>12418</v>
      </c>
      <c r="K848" s="141">
        <v>160</v>
      </c>
      <c r="L848" s="141">
        <v>298</v>
      </c>
      <c r="M848" s="141">
        <v>137</v>
      </c>
      <c r="N848" s="10" t="s">
        <v>368</v>
      </c>
      <c r="O848" s="10"/>
    </row>
    <row r="849" customHeight="1" spans="1:15">
      <c r="A849" s="141">
        <v>59463</v>
      </c>
      <c r="B849" s="141" t="s">
        <v>12419</v>
      </c>
      <c r="C849" s="141" t="s">
        <v>8974</v>
      </c>
      <c r="D849" s="141" t="s">
        <v>11612</v>
      </c>
      <c r="E849" s="141" t="s">
        <v>292</v>
      </c>
      <c r="F849" s="141" t="s">
        <v>2067</v>
      </c>
      <c r="G849" s="141" t="s">
        <v>12420</v>
      </c>
      <c r="H849" s="141" t="s">
        <v>12421</v>
      </c>
      <c r="I849" s="141" t="s">
        <v>11785</v>
      </c>
      <c r="J849" s="141" t="s">
        <v>12422</v>
      </c>
      <c r="K849" s="141">
        <v>30</v>
      </c>
      <c r="L849" s="141">
        <v>185</v>
      </c>
      <c r="M849" s="141">
        <v>138</v>
      </c>
      <c r="N849" s="10" t="s">
        <v>368</v>
      </c>
      <c r="O849" s="10"/>
    </row>
    <row r="850" customHeight="1" spans="1:15">
      <c r="A850" s="141">
        <v>57994</v>
      </c>
      <c r="B850" s="141" t="s">
        <v>12423</v>
      </c>
      <c r="C850" s="141" t="s">
        <v>8974</v>
      </c>
      <c r="D850" s="141" t="s">
        <v>11612</v>
      </c>
      <c r="E850" s="141" t="s">
        <v>292</v>
      </c>
      <c r="F850" s="141" t="s">
        <v>2067</v>
      </c>
      <c r="G850" s="141" t="s">
        <v>12424</v>
      </c>
      <c r="H850" s="141" t="s">
        <v>12425</v>
      </c>
      <c r="I850" s="141" t="s">
        <v>12426</v>
      </c>
      <c r="J850" s="141" t="s">
        <v>12427</v>
      </c>
      <c r="K850" s="141">
        <v>20</v>
      </c>
      <c r="L850" s="141">
        <v>93</v>
      </c>
      <c r="M850" s="141">
        <v>139</v>
      </c>
      <c r="N850" s="10" t="s">
        <v>368</v>
      </c>
      <c r="O850" s="10"/>
    </row>
    <row r="851" customHeight="1" spans="1:15">
      <c r="A851" s="141">
        <v>57992</v>
      </c>
      <c r="B851" s="141" t="s">
        <v>12428</v>
      </c>
      <c r="C851" s="141" t="s">
        <v>8974</v>
      </c>
      <c r="D851" s="141" t="s">
        <v>11612</v>
      </c>
      <c r="E851" s="141" t="s">
        <v>292</v>
      </c>
      <c r="F851" s="141" t="s">
        <v>2067</v>
      </c>
      <c r="G851" s="141" t="s">
        <v>12429</v>
      </c>
      <c r="H851" s="141" t="s">
        <v>11789</v>
      </c>
      <c r="I851" s="141" t="s">
        <v>12430</v>
      </c>
      <c r="J851" s="141" t="s">
        <v>12431</v>
      </c>
      <c r="K851" s="141">
        <v>10</v>
      </c>
      <c r="L851" s="141">
        <v>65</v>
      </c>
      <c r="M851" s="141">
        <v>140</v>
      </c>
      <c r="N851" s="10" t="s">
        <v>368</v>
      </c>
      <c r="O851" s="10"/>
    </row>
    <row r="852" customHeight="1" spans="1:15">
      <c r="A852" s="6"/>
      <c r="B852" s="6"/>
      <c r="C852" s="6"/>
      <c r="D852" s="6"/>
      <c r="E852" s="6"/>
      <c r="F852" s="6"/>
      <c r="G852" s="6"/>
      <c r="H852" s="6"/>
      <c r="I852" s="6"/>
      <c r="J852" s="6"/>
      <c r="K852" s="6"/>
      <c r="L852" s="6"/>
      <c r="M852" s="6"/>
      <c r="N852" s="10"/>
      <c r="O852" s="10"/>
    </row>
    <row r="853" customHeight="1" spans="1:15">
      <c r="A853" s="141">
        <v>51609</v>
      </c>
      <c r="B853" s="141" t="s">
        <v>12432</v>
      </c>
      <c r="C853" s="141" t="s">
        <v>8974</v>
      </c>
      <c r="D853" s="141" t="s">
        <v>11612</v>
      </c>
      <c r="E853" s="141" t="s">
        <v>292</v>
      </c>
      <c r="F853" s="141" t="s">
        <v>866</v>
      </c>
      <c r="G853" s="141" t="s">
        <v>12433</v>
      </c>
      <c r="H853" s="141" t="s">
        <v>12434</v>
      </c>
      <c r="I853" s="141" t="s">
        <v>12151</v>
      </c>
      <c r="J853" s="141" t="s">
        <v>12435</v>
      </c>
      <c r="K853" s="141">
        <v>780</v>
      </c>
      <c r="L853" s="141">
        <v>52</v>
      </c>
      <c r="M853" s="141">
        <v>1</v>
      </c>
      <c r="N853" s="9" t="s">
        <v>298</v>
      </c>
      <c r="O853" s="10" t="s">
        <v>299</v>
      </c>
    </row>
    <row r="854" customHeight="1" spans="1:15">
      <c r="A854" s="141">
        <v>55771</v>
      </c>
      <c r="B854" s="141" t="s">
        <v>12436</v>
      </c>
      <c r="C854" s="141" t="s">
        <v>8974</v>
      </c>
      <c r="D854" s="141" t="s">
        <v>11612</v>
      </c>
      <c r="E854" s="141" t="s">
        <v>292</v>
      </c>
      <c r="F854" s="141" t="s">
        <v>866</v>
      </c>
      <c r="G854" s="141" t="s">
        <v>12437</v>
      </c>
      <c r="H854" s="141" t="s">
        <v>12438</v>
      </c>
      <c r="I854" s="141" t="s">
        <v>12439</v>
      </c>
      <c r="J854" s="141" t="s">
        <v>12440</v>
      </c>
      <c r="K854" s="141">
        <v>780</v>
      </c>
      <c r="L854" s="141">
        <v>95</v>
      </c>
      <c r="M854" s="141">
        <v>2</v>
      </c>
      <c r="N854" s="9" t="s">
        <v>311</v>
      </c>
      <c r="O854" s="10" t="s">
        <v>299</v>
      </c>
    </row>
    <row r="855" customHeight="1" spans="1:15">
      <c r="A855" s="141">
        <v>58986</v>
      </c>
      <c r="B855" s="141" t="s">
        <v>12441</v>
      </c>
      <c r="C855" s="141" t="s">
        <v>8974</v>
      </c>
      <c r="D855" s="141" t="s">
        <v>11612</v>
      </c>
      <c r="E855" s="141" t="s">
        <v>292</v>
      </c>
      <c r="F855" s="141" t="s">
        <v>866</v>
      </c>
      <c r="G855" s="141" t="s">
        <v>12442</v>
      </c>
      <c r="H855" s="141" t="s">
        <v>12443</v>
      </c>
      <c r="I855" s="141" t="s">
        <v>12444</v>
      </c>
      <c r="J855" s="141" t="s">
        <v>12445</v>
      </c>
      <c r="K855" s="141">
        <v>780</v>
      </c>
      <c r="L855" s="141">
        <v>108</v>
      </c>
      <c r="M855" s="141">
        <v>3</v>
      </c>
      <c r="N855" s="9" t="s">
        <v>322</v>
      </c>
      <c r="O855" s="10" t="s">
        <v>299</v>
      </c>
    </row>
    <row r="856" customHeight="1" spans="1:15">
      <c r="A856" s="141">
        <v>58938</v>
      </c>
      <c r="B856" s="141" t="s">
        <v>12446</v>
      </c>
      <c r="C856" s="141" t="s">
        <v>8974</v>
      </c>
      <c r="D856" s="141" t="s">
        <v>11612</v>
      </c>
      <c r="E856" s="141" t="s">
        <v>292</v>
      </c>
      <c r="F856" s="141" t="s">
        <v>866</v>
      </c>
      <c r="G856" s="141" t="s">
        <v>12447</v>
      </c>
      <c r="H856" s="141" t="s">
        <v>12443</v>
      </c>
      <c r="I856" s="141" t="s">
        <v>12444</v>
      </c>
      <c r="J856" s="141" t="s">
        <v>12448</v>
      </c>
      <c r="K856" s="141">
        <v>780</v>
      </c>
      <c r="L856" s="141">
        <v>112</v>
      </c>
      <c r="M856" s="141">
        <v>4</v>
      </c>
      <c r="N856" s="10" t="s">
        <v>642</v>
      </c>
      <c r="O856" s="10" t="s">
        <v>299</v>
      </c>
    </row>
    <row r="857" customHeight="1" spans="1:15">
      <c r="A857" s="141">
        <v>55735</v>
      </c>
      <c r="B857" s="141" t="s">
        <v>12449</v>
      </c>
      <c r="C857" s="141" t="s">
        <v>8974</v>
      </c>
      <c r="D857" s="141" t="s">
        <v>11612</v>
      </c>
      <c r="E857" s="141" t="s">
        <v>292</v>
      </c>
      <c r="F857" s="141" t="s">
        <v>866</v>
      </c>
      <c r="G857" s="141" t="s">
        <v>12450</v>
      </c>
      <c r="H857" s="141" t="s">
        <v>12451</v>
      </c>
      <c r="I857" s="141" t="s">
        <v>12439</v>
      </c>
      <c r="J857" s="141" t="s">
        <v>12452</v>
      </c>
      <c r="K857" s="141">
        <v>770</v>
      </c>
      <c r="L857" s="141">
        <v>132</v>
      </c>
      <c r="M857" s="141">
        <v>5</v>
      </c>
      <c r="N857" s="10" t="s">
        <v>642</v>
      </c>
      <c r="O857" s="10" t="s">
        <v>299</v>
      </c>
    </row>
    <row r="858" customHeight="1" spans="1:15">
      <c r="A858" s="141">
        <v>58974</v>
      </c>
      <c r="B858" s="141" t="s">
        <v>12453</v>
      </c>
      <c r="C858" s="141" t="s">
        <v>8974</v>
      </c>
      <c r="D858" s="141" t="s">
        <v>11612</v>
      </c>
      <c r="E858" s="141" t="s">
        <v>292</v>
      </c>
      <c r="F858" s="141" t="s">
        <v>866</v>
      </c>
      <c r="G858" s="141" t="s">
        <v>12454</v>
      </c>
      <c r="H858" s="141" t="s">
        <v>12455</v>
      </c>
      <c r="I858" s="6" t="s">
        <v>11685</v>
      </c>
      <c r="J858" s="6" t="s">
        <v>12456</v>
      </c>
      <c r="K858" s="141">
        <v>750</v>
      </c>
      <c r="L858" s="141">
        <v>220</v>
      </c>
      <c r="M858" s="141">
        <v>6</v>
      </c>
      <c r="N858" s="10" t="s">
        <v>333</v>
      </c>
      <c r="O858" s="10"/>
    </row>
    <row r="859" customHeight="1" spans="1:15">
      <c r="A859" s="141">
        <v>54099</v>
      </c>
      <c r="B859" s="141" t="s">
        <v>12457</v>
      </c>
      <c r="C859" s="141" t="s">
        <v>8974</v>
      </c>
      <c r="D859" s="141" t="s">
        <v>11612</v>
      </c>
      <c r="E859" s="141" t="s">
        <v>292</v>
      </c>
      <c r="F859" s="141" t="s">
        <v>866</v>
      </c>
      <c r="G859" s="141" t="s">
        <v>12458</v>
      </c>
      <c r="H859" s="141" t="s">
        <v>12459</v>
      </c>
      <c r="I859" s="141" t="s">
        <v>11925</v>
      </c>
      <c r="J859" s="141" t="s">
        <v>12460</v>
      </c>
      <c r="K859" s="141">
        <v>730</v>
      </c>
      <c r="L859" s="141">
        <v>112</v>
      </c>
      <c r="M859" s="141">
        <v>7</v>
      </c>
      <c r="N859" s="10" t="s">
        <v>333</v>
      </c>
      <c r="O859" s="10"/>
    </row>
    <row r="860" customHeight="1" spans="1:15">
      <c r="A860" s="141">
        <v>58077</v>
      </c>
      <c r="B860" s="141" t="s">
        <v>12461</v>
      </c>
      <c r="C860" s="141" t="s">
        <v>8974</v>
      </c>
      <c r="D860" s="141" t="s">
        <v>11612</v>
      </c>
      <c r="E860" s="141" t="s">
        <v>292</v>
      </c>
      <c r="F860" s="141" t="s">
        <v>866</v>
      </c>
      <c r="G860" s="141" t="s">
        <v>12462</v>
      </c>
      <c r="H860" s="141" t="s">
        <v>12463</v>
      </c>
      <c r="I860" s="141" t="s">
        <v>12464</v>
      </c>
      <c r="J860" s="141" t="s">
        <v>12465</v>
      </c>
      <c r="K860" s="141">
        <v>730</v>
      </c>
      <c r="L860" s="141">
        <v>129</v>
      </c>
      <c r="M860" s="141">
        <v>8</v>
      </c>
      <c r="N860" s="10" t="s">
        <v>333</v>
      </c>
      <c r="O860" s="10"/>
    </row>
    <row r="861" customHeight="1" spans="1:15">
      <c r="A861" s="141">
        <v>59155</v>
      </c>
      <c r="B861" s="141" t="s">
        <v>12466</v>
      </c>
      <c r="C861" s="141" t="s">
        <v>8974</v>
      </c>
      <c r="D861" s="141" t="s">
        <v>11612</v>
      </c>
      <c r="E861" s="141" t="s">
        <v>292</v>
      </c>
      <c r="F861" s="141" t="s">
        <v>866</v>
      </c>
      <c r="G861" s="141" t="s">
        <v>12467</v>
      </c>
      <c r="H861" s="141" t="s">
        <v>12468</v>
      </c>
      <c r="I861" s="141" t="s">
        <v>12469</v>
      </c>
      <c r="J861" s="141" t="s">
        <v>12470</v>
      </c>
      <c r="K861" s="141">
        <v>730</v>
      </c>
      <c r="L861" s="141">
        <v>241</v>
      </c>
      <c r="M861" s="141">
        <v>9</v>
      </c>
      <c r="N861" s="10" t="s">
        <v>333</v>
      </c>
      <c r="O861" s="10"/>
    </row>
    <row r="862" customHeight="1" spans="1:15">
      <c r="A862" s="141">
        <v>53580</v>
      </c>
      <c r="B862" s="141" t="s">
        <v>12471</v>
      </c>
      <c r="C862" s="141" t="s">
        <v>8974</v>
      </c>
      <c r="D862" s="141" t="s">
        <v>11612</v>
      </c>
      <c r="E862" s="141" t="s">
        <v>292</v>
      </c>
      <c r="F862" s="141" t="s">
        <v>866</v>
      </c>
      <c r="G862" s="141" t="s">
        <v>12472</v>
      </c>
      <c r="H862" s="141" t="s">
        <v>12473</v>
      </c>
      <c r="I862" s="141" t="s">
        <v>12046</v>
      </c>
      <c r="J862" s="141" t="s">
        <v>12474</v>
      </c>
      <c r="K862" s="141">
        <v>720</v>
      </c>
      <c r="L862" s="141">
        <v>126</v>
      </c>
      <c r="M862" s="141">
        <v>10</v>
      </c>
      <c r="N862" s="10" t="s">
        <v>333</v>
      </c>
      <c r="O862" s="10"/>
    </row>
    <row r="863" customHeight="1" spans="1:15">
      <c r="A863" s="141">
        <v>56018</v>
      </c>
      <c r="B863" s="141" t="s">
        <v>12475</v>
      </c>
      <c r="C863" s="141" t="s">
        <v>8974</v>
      </c>
      <c r="D863" s="141" t="s">
        <v>11612</v>
      </c>
      <c r="E863" s="141" t="s">
        <v>292</v>
      </c>
      <c r="F863" s="141" t="s">
        <v>866</v>
      </c>
      <c r="G863" s="141" t="s">
        <v>12476</v>
      </c>
      <c r="H863" s="141" t="s">
        <v>12477</v>
      </c>
      <c r="I863" s="141" t="s">
        <v>12478</v>
      </c>
      <c r="J863" s="141" t="s">
        <v>12479</v>
      </c>
      <c r="K863" s="141">
        <v>720</v>
      </c>
      <c r="L863" s="141">
        <v>202</v>
      </c>
      <c r="M863" s="141">
        <v>11</v>
      </c>
      <c r="N863" s="10" t="s">
        <v>333</v>
      </c>
      <c r="O863" s="10"/>
    </row>
    <row r="864" customHeight="1" spans="1:15">
      <c r="A864" s="141">
        <v>58303</v>
      </c>
      <c r="B864" s="141" t="s">
        <v>12480</v>
      </c>
      <c r="C864" s="141" t="s">
        <v>8974</v>
      </c>
      <c r="D864" s="141" t="s">
        <v>11612</v>
      </c>
      <c r="E864" s="141" t="s">
        <v>292</v>
      </c>
      <c r="F864" s="141" t="s">
        <v>866</v>
      </c>
      <c r="G864" s="141" t="s">
        <v>12481</v>
      </c>
      <c r="H864" s="141" t="s">
        <v>12482</v>
      </c>
      <c r="I864" s="141" t="s">
        <v>12439</v>
      </c>
      <c r="J864" s="141" t="s">
        <v>12483</v>
      </c>
      <c r="K864" s="141">
        <v>720</v>
      </c>
      <c r="L864" s="141">
        <v>230</v>
      </c>
      <c r="M864" s="141">
        <v>12</v>
      </c>
      <c r="N864" s="10" t="s">
        <v>333</v>
      </c>
      <c r="O864" s="10"/>
    </row>
    <row r="865" customHeight="1" spans="1:15">
      <c r="A865" s="141">
        <v>58285</v>
      </c>
      <c r="B865" s="141" t="s">
        <v>12484</v>
      </c>
      <c r="C865" s="141" t="s">
        <v>8974</v>
      </c>
      <c r="D865" s="141" t="s">
        <v>11612</v>
      </c>
      <c r="E865" s="141" t="s">
        <v>292</v>
      </c>
      <c r="F865" s="141" t="s">
        <v>866</v>
      </c>
      <c r="G865" s="141" t="s">
        <v>12485</v>
      </c>
      <c r="H865" s="141" t="s">
        <v>12486</v>
      </c>
      <c r="I865" s="141" t="s">
        <v>12439</v>
      </c>
      <c r="J865" s="141" t="s">
        <v>12487</v>
      </c>
      <c r="K865" s="141">
        <v>670</v>
      </c>
      <c r="L865" s="141">
        <v>109</v>
      </c>
      <c r="M865" s="141">
        <v>13</v>
      </c>
      <c r="N865" s="10" t="s">
        <v>333</v>
      </c>
      <c r="O865" s="10"/>
    </row>
    <row r="866" customHeight="1" spans="1:15">
      <c r="A866" s="141">
        <v>57362</v>
      </c>
      <c r="B866" s="141" t="s">
        <v>12488</v>
      </c>
      <c r="C866" s="141" t="s">
        <v>8974</v>
      </c>
      <c r="D866" s="141" t="s">
        <v>11612</v>
      </c>
      <c r="E866" s="141" t="s">
        <v>292</v>
      </c>
      <c r="F866" s="141" t="s">
        <v>866</v>
      </c>
      <c r="G866" s="141" t="s">
        <v>12489</v>
      </c>
      <c r="H866" s="141" t="s">
        <v>12032</v>
      </c>
      <c r="I866" s="141" t="s">
        <v>12033</v>
      </c>
      <c r="J866" s="141" t="s">
        <v>12490</v>
      </c>
      <c r="K866" s="141">
        <v>670</v>
      </c>
      <c r="L866" s="141">
        <v>152</v>
      </c>
      <c r="M866" s="141">
        <v>14</v>
      </c>
      <c r="N866" s="10" t="s">
        <v>333</v>
      </c>
      <c r="O866" s="10"/>
    </row>
    <row r="867" customHeight="1" spans="1:15">
      <c r="A867" s="141">
        <v>53158</v>
      </c>
      <c r="B867" s="141" t="s">
        <v>12491</v>
      </c>
      <c r="C867" s="141" t="s">
        <v>8974</v>
      </c>
      <c r="D867" s="141" t="s">
        <v>11612</v>
      </c>
      <c r="E867" s="141" t="s">
        <v>292</v>
      </c>
      <c r="F867" s="141" t="s">
        <v>866</v>
      </c>
      <c r="G867" s="141" t="s">
        <v>12492</v>
      </c>
      <c r="H867" s="141" t="s">
        <v>12493</v>
      </c>
      <c r="I867" s="141" t="s">
        <v>11615</v>
      </c>
      <c r="J867" s="141" t="s">
        <v>12494</v>
      </c>
      <c r="K867" s="141">
        <v>610</v>
      </c>
      <c r="L867" s="141">
        <v>182</v>
      </c>
      <c r="M867" s="141">
        <v>15</v>
      </c>
      <c r="N867" s="10" t="s">
        <v>333</v>
      </c>
      <c r="O867" s="10"/>
    </row>
    <row r="868" customHeight="1" spans="1:15">
      <c r="A868" s="141">
        <v>55319</v>
      </c>
      <c r="B868" s="141" t="s">
        <v>12495</v>
      </c>
      <c r="C868" s="141" t="s">
        <v>8974</v>
      </c>
      <c r="D868" s="141" t="s">
        <v>11612</v>
      </c>
      <c r="E868" s="141" t="s">
        <v>292</v>
      </c>
      <c r="F868" s="141" t="s">
        <v>866</v>
      </c>
      <c r="G868" s="141" t="s">
        <v>12496</v>
      </c>
      <c r="H868" s="141" t="s">
        <v>12120</v>
      </c>
      <c r="I868" s="141" t="s">
        <v>12121</v>
      </c>
      <c r="J868" s="141" t="s">
        <v>12497</v>
      </c>
      <c r="K868" s="141">
        <v>610</v>
      </c>
      <c r="L868" s="141">
        <v>272</v>
      </c>
      <c r="M868" s="141">
        <v>16</v>
      </c>
      <c r="N868" s="10" t="s">
        <v>368</v>
      </c>
      <c r="O868" s="10"/>
    </row>
    <row r="869" customHeight="1" spans="1:15">
      <c r="A869" s="141">
        <v>53063</v>
      </c>
      <c r="B869" s="141" t="s">
        <v>12498</v>
      </c>
      <c r="C869" s="141" t="s">
        <v>8974</v>
      </c>
      <c r="D869" s="141" t="s">
        <v>11612</v>
      </c>
      <c r="E869" s="141" t="s">
        <v>292</v>
      </c>
      <c r="F869" s="141" t="s">
        <v>866</v>
      </c>
      <c r="G869" s="141" t="s">
        <v>12499</v>
      </c>
      <c r="H869" s="141" t="s">
        <v>12500</v>
      </c>
      <c r="I869" s="141" t="s">
        <v>12501</v>
      </c>
      <c r="J869" s="141" t="s">
        <v>12502</v>
      </c>
      <c r="K869" s="141">
        <v>580</v>
      </c>
      <c r="L869" s="141">
        <v>89</v>
      </c>
      <c r="M869" s="141">
        <v>17</v>
      </c>
      <c r="N869" s="10" t="s">
        <v>368</v>
      </c>
      <c r="O869" s="10"/>
    </row>
    <row r="870" customHeight="1" spans="1:15">
      <c r="A870" s="141">
        <v>60585</v>
      </c>
      <c r="B870" s="141" t="s">
        <v>12503</v>
      </c>
      <c r="C870" s="141" t="s">
        <v>8974</v>
      </c>
      <c r="D870" s="141" t="s">
        <v>11612</v>
      </c>
      <c r="E870" s="141" t="s">
        <v>292</v>
      </c>
      <c r="F870" s="141" t="s">
        <v>866</v>
      </c>
      <c r="G870" s="141" t="s">
        <v>12504</v>
      </c>
      <c r="H870" s="141" t="s">
        <v>12505</v>
      </c>
      <c r="I870" s="141" t="s">
        <v>11772</v>
      </c>
      <c r="J870" s="141" t="s">
        <v>12506</v>
      </c>
      <c r="K870" s="141">
        <v>580</v>
      </c>
      <c r="L870" s="141">
        <v>117</v>
      </c>
      <c r="M870" s="141">
        <v>18</v>
      </c>
      <c r="N870" s="10" t="s">
        <v>368</v>
      </c>
      <c r="O870" s="10"/>
    </row>
    <row r="871" customHeight="1" spans="1:15">
      <c r="A871" s="141">
        <v>58687</v>
      </c>
      <c r="B871" s="141" t="s">
        <v>12507</v>
      </c>
      <c r="C871" s="141" t="s">
        <v>8974</v>
      </c>
      <c r="D871" s="141" t="s">
        <v>11612</v>
      </c>
      <c r="E871" s="141" t="s">
        <v>292</v>
      </c>
      <c r="F871" s="141" t="s">
        <v>866</v>
      </c>
      <c r="G871" s="141" t="s">
        <v>12508</v>
      </c>
      <c r="H871" s="141" t="s">
        <v>12111</v>
      </c>
      <c r="I871" s="141" t="s">
        <v>12509</v>
      </c>
      <c r="J871" s="141" t="s">
        <v>12510</v>
      </c>
      <c r="K871" s="141">
        <v>550</v>
      </c>
      <c r="L871" s="141">
        <v>209</v>
      </c>
      <c r="M871" s="141">
        <v>19</v>
      </c>
      <c r="N871" s="10" t="s">
        <v>368</v>
      </c>
      <c r="O871" s="10"/>
    </row>
    <row r="872" customHeight="1" spans="1:15">
      <c r="A872" s="141">
        <v>58883</v>
      </c>
      <c r="B872" s="141" t="s">
        <v>12511</v>
      </c>
      <c r="C872" s="141" t="s">
        <v>8974</v>
      </c>
      <c r="D872" s="141" t="s">
        <v>11612</v>
      </c>
      <c r="E872" s="141" t="s">
        <v>292</v>
      </c>
      <c r="F872" s="141" t="s">
        <v>866</v>
      </c>
      <c r="G872" s="141" t="s">
        <v>12512</v>
      </c>
      <c r="H872" s="141" t="s">
        <v>12111</v>
      </c>
      <c r="I872" s="141" t="s">
        <v>12509</v>
      </c>
      <c r="J872" s="141" t="s">
        <v>12513</v>
      </c>
      <c r="K872" s="141">
        <v>520</v>
      </c>
      <c r="L872" s="141">
        <v>249</v>
      </c>
      <c r="M872" s="141">
        <v>20</v>
      </c>
      <c r="N872" s="10" t="s">
        <v>368</v>
      </c>
      <c r="O872" s="10"/>
    </row>
    <row r="873" customHeight="1" spans="1:15">
      <c r="A873" s="141">
        <v>55789</v>
      </c>
      <c r="B873" s="141" t="s">
        <v>12514</v>
      </c>
      <c r="C873" s="141" t="s">
        <v>8974</v>
      </c>
      <c r="D873" s="141" t="s">
        <v>11612</v>
      </c>
      <c r="E873" s="141" t="s">
        <v>292</v>
      </c>
      <c r="F873" s="141" t="s">
        <v>866</v>
      </c>
      <c r="G873" s="141" t="s">
        <v>12515</v>
      </c>
      <c r="H873" s="141" t="s">
        <v>12451</v>
      </c>
      <c r="I873" s="141" t="s">
        <v>12439</v>
      </c>
      <c r="J873" s="141" t="s">
        <v>12516</v>
      </c>
      <c r="K873" s="141">
        <v>510</v>
      </c>
      <c r="L873" s="141">
        <v>194</v>
      </c>
      <c r="M873" s="141">
        <v>21</v>
      </c>
      <c r="N873" s="10" t="s">
        <v>368</v>
      </c>
      <c r="O873" s="10"/>
    </row>
    <row r="874" customHeight="1" spans="1:15">
      <c r="A874" s="141">
        <v>56203</v>
      </c>
      <c r="B874" s="141" t="s">
        <v>12517</v>
      </c>
      <c r="C874" s="141" t="s">
        <v>8974</v>
      </c>
      <c r="D874" s="141" t="s">
        <v>11612</v>
      </c>
      <c r="E874" s="141" t="s">
        <v>292</v>
      </c>
      <c r="F874" s="141" t="s">
        <v>866</v>
      </c>
      <c r="G874" s="141" t="s">
        <v>12518</v>
      </c>
      <c r="H874" s="141" t="s">
        <v>12519</v>
      </c>
      <c r="I874" s="141" t="s">
        <v>11714</v>
      </c>
      <c r="J874" s="141" t="s">
        <v>12520</v>
      </c>
      <c r="K874" s="141">
        <v>500</v>
      </c>
      <c r="L874" s="141">
        <v>121</v>
      </c>
      <c r="M874" s="141">
        <v>22</v>
      </c>
      <c r="N874" s="10" t="s">
        <v>368</v>
      </c>
      <c r="O874" s="10"/>
    </row>
    <row r="875" customHeight="1" spans="1:15">
      <c r="A875" s="141">
        <v>55839</v>
      </c>
      <c r="B875" s="141" t="s">
        <v>12521</v>
      </c>
      <c r="C875" s="141" t="s">
        <v>8974</v>
      </c>
      <c r="D875" s="141" t="s">
        <v>11612</v>
      </c>
      <c r="E875" s="141" t="s">
        <v>292</v>
      </c>
      <c r="F875" s="141" t="s">
        <v>866</v>
      </c>
      <c r="G875" s="141" t="s">
        <v>12522</v>
      </c>
      <c r="H875" s="141" t="s">
        <v>12523</v>
      </c>
      <c r="I875" s="141" t="s">
        <v>11668</v>
      </c>
      <c r="J875" s="141" t="s">
        <v>12524</v>
      </c>
      <c r="K875" s="141">
        <v>490</v>
      </c>
      <c r="L875" s="141">
        <v>150</v>
      </c>
      <c r="M875" s="141">
        <v>23</v>
      </c>
      <c r="N875" s="10" t="s">
        <v>368</v>
      </c>
      <c r="O875" s="10"/>
    </row>
    <row r="876" customHeight="1" spans="1:15">
      <c r="A876" s="141">
        <v>58274</v>
      </c>
      <c r="B876" s="141" t="s">
        <v>12525</v>
      </c>
      <c r="C876" s="141" t="s">
        <v>8974</v>
      </c>
      <c r="D876" s="141" t="s">
        <v>11612</v>
      </c>
      <c r="E876" s="141" t="s">
        <v>292</v>
      </c>
      <c r="F876" s="141" t="s">
        <v>866</v>
      </c>
      <c r="G876" s="141" t="s">
        <v>12526</v>
      </c>
      <c r="H876" s="141" t="s">
        <v>12527</v>
      </c>
      <c r="I876" s="141" t="s">
        <v>12439</v>
      </c>
      <c r="J876" s="141" t="s">
        <v>12528</v>
      </c>
      <c r="K876" s="141">
        <v>490</v>
      </c>
      <c r="L876" s="141">
        <v>248</v>
      </c>
      <c r="M876" s="141">
        <v>24</v>
      </c>
      <c r="N876" s="10" t="s">
        <v>368</v>
      </c>
      <c r="O876" s="10"/>
    </row>
    <row r="877" customHeight="1" spans="1:15">
      <c r="A877" s="141">
        <v>52061</v>
      </c>
      <c r="B877" s="141" t="s">
        <v>12529</v>
      </c>
      <c r="C877" s="141" t="s">
        <v>8974</v>
      </c>
      <c r="D877" s="141" t="s">
        <v>11612</v>
      </c>
      <c r="E877" s="141" t="s">
        <v>292</v>
      </c>
      <c r="F877" s="141" t="s">
        <v>866</v>
      </c>
      <c r="G877" s="141" t="s">
        <v>12530</v>
      </c>
      <c r="H877" s="141" t="s">
        <v>12531</v>
      </c>
      <c r="I877" s="141" t="s">
        <v>12532</v>
      </c>
      <c r="J877" s="141" t="s">
        <v>12533</v>
      </c>
      <c r="K877" s="141">
        <v>450</v>
      </c>
      <c r="L877" s="141">
        <v>103</v>
      </c>
      <c r="M877" s="141">
        <v>25</v>
      </c>
      <c r="N877" s="10" t="s">
        <v>368</v>
      </c>
      <c r="O877" s="10"/>
    </row>
    <row r="878" customHeight="1" spans="1:15">
      <c r="A878" s="141">
        <v>55340</v>
      </c>
      <c r="B878" s="141" t="s">
        <v>12534</v>
      </c>
      <c r="C878" s="141" t="s">
        <v>8974</v>
      </c>
      <c r="D878" s="141" t="s">
        <v>11612</v>
      </c>
      <c r="E878" s="141" t="s">
        <v>292</v>
      </c>
      <c r="F878" s="141" t="s">
        <v>866</v>
      </c>
      <c r="G878" s="141" t="s">
        <v>12535</v>
      </c>
      <c r="H878" s="141" t="s">
        <v>12120</v>
      </c>
      <c r="I878" s="141" t="s">
        <v>12121</v>
      </c>
      <c r="J878" s="141" t="s">
        <v>12536</v>
      </c>
      <c r="K878" s="141">
        <v>410</v>
      </c>
      <c r="L878" s="141">
        <v>210</v>
      </c>
      <c r="M878" s="141">
        <v>26</v>
      </c>
      <c r="N878" s="10" t="s">
        <v>368</v>
      </c>
      <c r="O878" s="10"/>
    </row>
    <row r="879" customHeight="1" spans="1:15">
      <c r="A879" s="141">
        <v>61449</v>
      </c>
      <c r="B879" s="141" t="s">
        <v>12537</v>
      </c>
      <c r="C879" s="141" t="s">
        <v>8974</v>
      </c>
      <c r="D879" s="141" t="s">
        <v>11612</v>
      </c>
      <c r="E879" s="141" t="s">
        <v>292</v>
      </c>
      <c r="F879" s="141" t="s">
        <v>866</v>
      </c>
      <c r="G879" s="141" t="s">
        <v>12538</v>
      </c>
      <c r="H879" s="141" t="s">
        <v>4995</v>
      </c>
      <c r="I879" s="141" t="s">
        <v>11846</v>
      </c>
      <c r="J879" s="141" t="s">
        <v>12539</v>
      </c>
      <c r="K879" s="141">
        <v>390</v>
      </c>
      <c r="L879" s="141">
        <v>293</v>
      </c>
      <c r="M879" s="141">
        <v>27</v>
      </c>
      <c r="N879" s="10" t="s">
        <v>368</v>
      </c>
      <c r="O879" s="10"/>
    </row>
    <row r="880" customHeight="1" spans="1:15">
      <c r="A880" s="141">
        <v>58309</v>
      </c>
      <c r="B880" s="141" t="s">
        <v>12540</v>
      </c>
      <c r="C880" s="141" t="s">
        <v>8974</v>
      </c>
      <c r="D880" s="141" t="s">
        <v>11612</v>
      </c>
      <c r="E880" s="141" t="s">
        <v>292</v>
      </c>
      <c r="F880" s="141" t="s">
        <v>866</v>
      </c>
      <c r="G880" s="141" t="s">
        <v>12541</v>
      </c>
      <c r="H880" s="141" t="s">
        <v>12531</v>
      </c>
      <c r="I880" s="141" t="s">
        <v>12532</v>
      </c>
      <c r="J880" s="141" t="s">
        <v>12542</v>
      </c>
      <c r="K880" s="141">
        <v>370</v>
      </c>
      <c r="L880" s="141">
        <v>236</v>
      </c>
      <c r="M880" s="141">
        <v>28</v>
      </c>
      <c r="N880" s="10" t="s">
        <v>368</v>
      </c>
      <c r="O880" s="10"/>
    </row>
    <row r="881" customHeight="1" spans="1:15">
      <c r="A881" s="141">
        <v>57351</v>
      </c>
      <c r="B881" s="141" t="s">
        <v>12543</v>
      </c>
      <c r="C881" s="141" t="s">
        <v>8974</v>
      </c>
      <c r="D881" s="141" t="s">
        <v>11612</v>
      </c>
      <c r="E881" s="141" t="s">
        <v>292</v>
      </c>
      <c r="F881" s="141" t="s">
        <v>866</v>
      </c>
      <c r="G881" s="141" t="s">
        <v>12544</v>
      </c>
      <c r="H881" s="141" t="s">
        <v>12032</v>
      </c>
      <c r="I881" s="141" t="s">
        <v>12033</v>
      </c>
      <c r="J881" s="141" t="s">
        <v>12545</v>
      </c>
      <c r="K881" s="141">
        <v>250</v>
      </c>
      <c r="L881" s="141">
        <v>198</v>
      </c>
      <c r="M881" s="141">
        <v>29</v>
      </c>
      <c r="N881" s="10" t="s">
        <v>368</v>
      </c>
      <c r="O881" s="10"/>
    </row>
    <row r="882" customHeight="1" spans="1:15">
      <c r="A882" s="141">
        <v>57644</v>
      </c>
      <c r="B882" s="141" t="s">
        <v>12546</v>
      </c>
      <c r="C882" s="141" t="s">
        <v>8974</v>
      </c>
      <c r="D882" s="141" t="s">
        <v>11612</v>
      </c>
      <c r="E882" s="141" t="s">
        <v>292</v>
      </c>
      <c r="F882" s="141" t="s">
        <v>866</v>
      </c>
      <c r="G882" s="141" t="s">
        <v>12547</v>
      </c>
      <c r="H882" s="141" t="s">
        <v>12548</v>
      </c>
      <c r="I882" s="141" t="s">
        <v>12549</v>
      </c>
      <c r="J882" s="141" t="s">
        <v>12547</v>
      </c>
      <c r="K882" s="141">
        <v>200</v>
      </c>
      <c r="L882" s="141">
        <v>174</v>
      </c>
      <c r="M882" s="141">
        <v>30</v>
      </c>
      <c r="N882" s="10" t="s">
        <v>368</v>
      </c>
      <c r="O882" s="10"/>
    </row>
    <row r="883" customHeight="1" spans="1:15">
      <c r="A883" s="141" t="s">
        <v>3874</v>
      </c>
      <c r="B883" s="6"/>
      <c r="C883" s="6"/>
      <c r="D883" s="6"/>
      <c r="E883" s="6"/>
      <c r="F883" s="6"/>
      <c r="G883" s="6"/>
      <c r="H883" s="6"/>
      <c r="I883" s="6"/>
      <c r="J883" s="6"/>
      <c r="K883" s="6"/>
      <c r="L883" s="6"/>
      <c r="M883" s="6"/>
      <c r="N883" s="10"/>
      <c r="O883" s="10"/>
    </row>
    <row r="884" customHeight="1" spans="1:15">
      <c r="A884" s="141">
        <v>58057</v>
      </c>
      <c r="B884" s="141" t="s">
        <v>12550</v>
      </c>
      <c r="C884" s="141" t="s">
        <v>8974</v>
      </c>
      <c r="D884" s="141" t="s">
        <v>11612</v>
      </c>
      <c r="E884" s="141" t="s">
        <v>292</v>
      </c>
      <c r="F884" s="141" t="s">
        <v>293</v>
      </c>
      <c r="G884" s="141" t="s">
        <v>12551</v>
      </c>
      <c r="H884" s="141" t="s">
        <v>12552</v>
      </c>
      <c r="I884" s="141" t="s">
        <v>12464</v>
      </c>
      <c r="J884" s="141" t="s">
        <v>12553</v>
      </c>
      <c r="K884" s="141">
        <v>780</v>
      </c>
      <c r="L884" s="141">
        <v>167</v>
      </c>
      <c r="M884" s="141">
        <v>1</v>
      </c>
      <c r="N884" s="9" t="s">
        <v>298</v>
      </c>
      <c r="O884" s="10" t="s">
        <v>299</v>
      </c>
    </row>
    <row r="885" customHeight="1" spans="1:15">
      <c r="A885" s="141">
        <v>58053</v>
      </c>
      <c r="B885" s="141" t="s">
        <v>12554</v>
      </c>
      <c r="C885" s="141" t="s">
        <v>8974</v>
      </c>
      <c r="D885" s="141" t="s">
        <v>11612</v>
      </c>
      <c r="E885" s="141" t="s">
        <v>292</v>
      </c>
      <c r="F885" s="141" t="s">
        <v>293</v>
      </c>
      <c r="G885" s="141" t="s">
        <v>12555</v>
      </c>
      <c r="H885" s="141" t="s">
        <v>12552</v>
      </c>
      <c r="I885" s="141" t="s">
        <v>12464</v>
      </c>
      <c r="J885" s="141" t="s">
        <v>12556</v>
      </c>
      <c r="K885" s="141">
        <v>780</v>
      </c>
      <c r="L885" s="141">
        <v>167</v>
      </c>
      <c r="M885" s="141">
        <v>2</v>
      </c>
      <c r="N885" s="9" t="s">
        <v>311</v>
      </c>
      <c r="O885" s="10" t="s">
        <v>299</v>
      </c>
    </row>
    <row r="886" customHeight="1" spans="1:15">
      <c r="A886" s="141">
        <v>59054</v>
      </c>
      <c r="B886" s="141" t="s">
        <v>12557</v>
      </c>
      <c r="C886" s="141" t="s">
        <v>8974</v>
      </c>
      <c r="D886" s="141" t="s">
        <v>11612</v>
      </c>
      <c r="E886" s="141" t="s">
        <v>292</v>
      </c>
      <c r="F886" s="141" t="s">
        <v>293</v>
      </c>
      <c r="G886" s="141" t="s">
        <v>12558</v>
      </c>
      <c r="H886" s="141" t="s">
        <v>10613</v>
      </c>
      <c r="I886" s="141" t="s">
        <v>12559</v>
      </c>
      <c r="J886" s="141" t="s">
        <v>12560</v>
      </c>
      <c r="K886" s="141">
        <v>780</v>
      </c>
      <c r="L886" s="141">
        <v>175</v>
      </c>
      <c r="M886" s="141">
        <v>3</v>
      </c>
      <c r="N886" s="9" t="s">
        <v>322</v>
      </c>
      <c r="O886" s="10" t="s">
        <v>299</v>
      </c>
    </row>
    <row r="887" customHeight="1" spans="1:15">
      <c r="A887" s="141">
        <v>59065</v>
      </c>
      <c r="B887" s="141" t="s">
        <v>12561</v>
      </c>
      <c r="C887" s="141" t="s">
        <v>8974</v>
      </c>
      <c r="D887" s="141" t="s">
        <v>11612</v>
      </c>
      <c r="E887" s="141" t="s">
        <v>292</v>
      </c>
      <c r="F887" s="141" t="s">
        <v>293</v>
      </c>
      <c r="G887" s="141" t="s">
        <v>12562</v>
      </c>
      <c r="H887" s="141" t="s">
        <v>10863</v>
      </c>
      <c r="I887" s="141" t="s">
        <v>12563</v>
      </c>
      <c r="J887" s="141" t="s">
        <v>12564</v>
      </c>
      <c r="K887" s="141">
        <v>780</v>
      </c>
      <c r="L887" s="141">
        <v>247</v>
      </c>
      <c r="M887" s="141">
        <v>4</v>
      </c>
      <c r="N887" s="10" t="s">
        <v>642</v>
      </c>
      <c r="O887" s="10" t="s">
        <v>299</v>
      </c>
    </row>
    <row r="888" customHeight="1" spans="1:15">
      <c r="A888" s="141">
        <v>55867</v>
      </c>
      <c r="B888" s="141" t="s">
        <v>12565</v>
      </c>
      <c r="C888" s="141" t="s">
        <v>8974</v>
      </c>
      <c r="D888" s="141" t="s">
        <v>11612</v>
      </c>
      <c r="E888" s="141" t="s">
        <v>292</v>
      </c>
      <c r="F888" s="141" t="s">
        <v>293</v>
      </c>
      <c r="G888" s="141" t="s">
        <v>12566</v>
      </c>
      <c r="H888" s="141" t="s">
        <v>12567</v>
      </c>
      <c r="I888" s="141" t="s">
        <v>12568</v>
      </c>
      <c r="J888" s="141" t="s">
        <v>12569</v>
      </c>
      <c r="K888" s="141">
        <v>780</v>
      </c>
      <c r="L888" s="141">
        <v>259</v>
      </c>
      <c r="M888" s="141">
        <v>5</v>
      </c>
      <c r="N888" s="10" t="s">
        <v>642</v>
      </c>
      <c r="O888" s="10" t="s">
        <v>299</v>
      </c>
    </row>
    <row r="889" customHeight="1" spans="1:15">
      <c r="A889" s="141">
        <v>59072</v>
      </c>
      <c r="B889" s="141" t="s">
        <v>12570</v>
      </c>
      <c r="C889" s="141" t="s">
        <v>8974</v>
      </c>
      <c r="D889" s="141" t="s">
        <v>11612</v>
      </c>
      <c r="E889" s="141" t="s">
        <v>292</v>
      </c>
      <c r="F889" s="141" t="s">
        <v>293</v>
      </c>
      <c r="G889" s="141" t="s">
        <v>12571</v>
      </c>
      <c r="H889" s="141" t="s">
        <v>10863</v>
      </c>
      <c r="I889" s="141" t="s">
        <v>12559</v>
      </c>
      <c r="J889" s="141" t="s">
        <v>12572</v>
      </c>
      <c r="K889" s="141">
        <v>780</v>
      </c>
      <c r="L889" s="141">
        <v>269</v>
      </c>
      <c r="M889" s="141">
        <v>6</v>
      </c>
      <c r="N889" s="10" t="s">
        <v>642</v>
      </c>
      <c r="O889" s="10" t="s">
        <v>299</v>
      </c>
    </row>
    <row r="890" customHeight="1" spans="1:15">
      <c r="A890" s="141">
        <v>50903</v>
      </c>
      <c r="B890" s="141" t="s">
        <v>12573</v>
      </c>
      <c r="C890" s="141" t="s">
        <v>8974</v>
      </c>
      <c r="D890" s="141" t="s">
        <v>11612</v>
      </c>
      <c r="E890" s="141" t="s">
        <v>292</v>
      </c>
      <c r="F890" s="141" t="s">
        <v>293</v>
      </c>
      <c r="G890" s="141" t="s">
        <v>12574</v>
      </c>
      <c r="H890" s="141" t="s">
        <v>12575</v>
      </c>
      <c r="I890" s="141" t="s">
        <v>12576</v>
      </c>
      <c r="J890" s="141" t="s">
        <v>12577</v>
      </c>
      <c r="K890" s="141">
        <v>760</v>
      </c>
      <c r="L890" s="141">
        <v>246</v>
      </c>
      <c r="M890" s="141">
        <v>7</v>
      </c>
      <c r="N890" s="10" t="s">
        <v>642</v>
      </c>
      <c r="O890" s="10" t="s">
        <v>299</v>
      </c>
    </row>
    <row r="891" customHeight="1" spans="1:15">
      <c r="A891" s="141">
        <v>58033</v>
      </c>
      <c r="B891" s="141" t="s">
        <v>12578</v>
      </c>
      <c r="C891" s="141" t="s">
        <v>8974</v>
      </c>
      <c r="D891" s="141" t="s">
        <v>11612</v>
      </c>
      <c r="E891" s="141" t="s">
        <v>292</v>
      </c>
      <c r="F891" s="141" t="s">
        <v>293</v>
      </c>
      <c r="G891" s="141" t="s">
        <v>12579</v>
      </c>
      <c r="H891" s="141" t="s">
        <v>12580</v>
      </c>
      <c r="I891" s="141" t="s">
        <v>12464</v>
      </c>
      <c r="J891" s="141" t="s">
        <v>12581</v>
      </c>
      <c r="K891" s="141">
        <v>710</v>
      </c>
      <c r="L891" s="141">
        <v>306</v>
      </c>
      <c r="M891" s="141">
        <v>8</v>
      </c>
      <c r="N891" s="10" t="s">
        <v>333</v>
      </c>
      <c r="O891" s="10"/>
    </row>
    <row r="892" customHeight="1" spans="1:15">
      <c r="A892" s="141">
        <v>54388</v>
      </c>
      <c r="B892" s="141" t="s">
        <v>12582</v>
      </c>
      <c r="C892" s="141" t="s">
        <v>8974</v>
      </c>
      <c r="D892" s="141" t="s">
        <v>11612</v>
      </c>
      <c r="E892" s="141" t="s">
        <v>292</v>
      </c>
      <c r="F892" s="141" t="s">
        <v>293</v>
      </c>
      <c r="G892" s="141" t="s">
        <v>12583</v>
      </c>
      <c r="H892" s="141" t="s">
        <v>12584</v>
      </c>
      <c r="I892" s="141" t="s">
        <v>12585</v>
      </c>
      <c r="J892" s="141" t="s">
        <v>12586</v>
      </c>
      <c r="K892" s="141">
        <v>700</v>
      </c>
      <c r="L892" s="141">
        <v>241</v>
      </c>
      <c r="M892" s="141">
        <v>9</v>
      </c>
      <c r="N892" s="10" t="s">
        <v>333</v>
      </c>
      <c r="O892" s="10"/>
    </row>
    <row r="893" customHeight="1" spans="1:15">
      <c r="A893" s="141">
        <v>56061</v>
      </c>
      <c r="B893" s="141" t="s">
        <v>12587</v>
      </c>
      <c r="C893" s="141" t="s">
        <v>8974</v>
      </c>
      <c r="D893" s="141" t="s">
        <v>11612</v>
      </c>
      <c r="E893" s="141" t="s">
        <v>292</v>
      </c>
      <c r="F893" s="141" t="s">
        <v>293</v>
      </c>
      <c r="G893" s="141" t="s">
        <v>12588</v>
      </c>
      <c r="H893" s="141" t="s">
        <v>12589</v>
      </c>
      <c r="I893" s="141" t="s">
        <v>12590</v>
      </c>
      <c r="J893" s="141" t="s">
        <v>12591</v>
      </c>
      <c r="K893" s="141">
        <v>700</v>
      </c>
      <c r="L893" s="141">
        <v>248</v>
      </c>
      <c r="M893" s="141">
        <v>10</v>
      </c>
      <c r="N893" s="10" t="s">
        <v>333</v>
      </c>
      <c r="O893" s="10"/>
    </row>
    <row r="894" customHeight="1" spans="1:15">
      <c r="A894" s="141">
        <v>58034</v>
      </c>
      <c r="B894" s="141" t="s">
        <v>12592</v>
      </c>
      <c r="C894" s="141" t="s">
        <v>8974</v>
      </c>
      <c r="D894" s="141" t="s">
        <v>11612</v>
      </c>
      <c r="E894" s="141" t="s">
        <v>292</v>
      </c>
      <c r="F894" s="141" t="s">
        <v>293</v>
      </c>
      <c r="G894" s="141" t="s">
        <v>12593</v>
      </c>
      <c r="H894" s="141" t="s">
        <v>12594</v>
      </c>
      <c r="I894" s="141" t="s">
        <v>12464</v>
      </c>
      <c r="J894" s="141" t="s">
        <v>12595</v>
      </c>
      <c r="K894" s="141">
        <v>700</v>
      </c>
      <c r="L894" s="141">
        <v>254</v>
      </c>
      <c r="M894" s="141">
        <v>11</v>
      </c>
      <c r="N894" s="10" t="s">
        <v>333</v>
      </c>
      <c r="O894" s="10"/>
    </row>
    <row r="895" customHeight="1" spans="1:15">
      <c r="A895" s="141">
        <v>54059</v>
      </c>
      <c r="B895" s="141" t="s">
        <v>12596</v>
      </c>
      <c r="C895" s="141" t="s">
        <v>8974</v>
      </c>
      <c r="D895" s="141" t="s">
        <v>11612</v>
      </c>
      <c r="E895" s="141" t="s">
        <v>292</v>
      </c>
      <c r="F895" s="141" t="s">
        <v>293</v>
      </c>
      <c r="G895" s="141" t="s">
        <v>12597</v>
      </c>
      <c r="H895" s="141" t="s">
        <v>12598</v>
      </c>
      <c r="I895" s="141" t="s">
        <v>12585</v>
      </c>
      <c r="J895" s="141" t="s">
        <v>12599</v>
      </c>
      <c r="K895" s="141">
        <v>680</v>
      </c>
      <c r="L895" s="141">
        <v>242</v>
      </c>
      <c r="M895" s="141">
        <v>12</v>
      </c>
      <c r="N895" s="10" t="s">
        <v>333</v>
      </c>
      <c r="O895" s="10"/>
    </row>
    <row r="896" customHeight="1" spans="1:15">
      <c r="A896" s="141">
        <v>50926</v>
      </c>
      <c r="B896" s="141" t="s">
        <v>12600</v>
      </c>
      <c r="C896" s="141" t="s">
        <v>8974</v>
      </c>
      <c r="D896" s="141" t="s">
        <v>11612</v>
      </c>
      <c r="E896" s="141" t="s">
        <v>292</v>
      </c>
      <c r="F896" s="141" t="s">
        <v>293</v>
      </c>
      <c r="G896" s="141" t="s">
        <v>12601</v>
      </c>
      <c r="H896" s="141" t="s">
        <v>12602</v>
      </c>
      <c r="I896" s="141" t="s">
        <v>12576</v>
      </c>
      <c r="J896" s="141" t="s">
        <v>12603</v>
      </c>
      <c r="K896" s="141">
        <v>640</v>
      </c>
      <c r="L896" s="141">
        <v>252</v>
      </c>
      <c r="M896" s="141">
        <v>13</v>
      </c>
      <c r="N896" s="10" t="s">
        <v>333</v>
      </c>
      <c r="O896" s="10"/>
    </row>
    <row r="897" customHeight="1" spans="1:15">
      <c r="A897" s="141">
        <v>56011</v>
      </c>
      <c r="B897" s="141" t="s">
        <v>12604</v>
      </c>
      <c r="C897" s="141" t="s">
        <v>8974</v>
      </c>
      <c r="D897" s="141" t="s">
        <v>11612</v>
      </c>
      <c r="E897" s="141" t="s">
        <v>292</v>
      </c>
      <c r="F897" s="141" t="s">
        <v>293</v>
      </c>
      <c r="G897" s="141" t="s">
        <v>12605</v>
      </c>
      <c r="H897" s="141" t="s">
        <v>12606</v>
      </c>
      <c r="I897" s="141" t="s">
        <v>4499</v>
      </c>
      <c r="J897" s="141" t="s">
        <v>12607</v>
      </c>
      <c r="K897" s="141">
        <v>640</v>
      </c>
      <c r="L897" s="141">
        <v>289</v>
      </c>
      <c r="M897" s="141">
        <v>14</v>
      </c>
      <c r="N897" s="10" t="s">
        <v>333</v>
      </c>
      <c r="O897" s="10"/>
    </row>
    <row r="898" customHeight="1" spans="1:15">
      <c r="A898" s="141">
        <v>59061</v>
      </c>
      <c r="B898" s="141" t="s">
        <v>12608</v>
      </c>
      <c r="C898" s="141" t="s">
        <v>8974</v>
      </c>
      <c r="D898" s="141" t="s">
        <v>11612</v>
      </c>
      <c r="E898" s="141" t="s">
        <v>292</v>
      </c>
      <c r="F898" s="141" t="s">
        <v>293</v>
      </c>
      <c r="G898" s="141" t="s">
        <v>12609</v>
      </c>
      <c r="H898" s="141" t="s">
        <v>10863</v>
      </c>
      <c r="I898" s="141" t="s">
        <v>12563</v>
      </c>
      <c r="J898" s="141" t="s">
        <v>12610</v>
      </c>
      <c r="K898" s="141">
        <v>630</v>
      </c>
      <c r="L898" s="141">
        <v>277</v>
      </c>
      <c r="M898" s="141">
        <v>15</v>
      </c>
      <c r="N898" s="10" t="s">
        <v>333</v>
      </c>
      <c r="O898" s="10"/>
    </row>
    <row r="899" customHeight="1" spans="1:15">
      <c r="A899" s="141">
        <v>59077</v>
      </c>
      <c r="B899" s="141" t="s">
        <v>12611</v>
      </c>
      <c r="C899" s="141" t="s">
        <v>8974</v>
      </c>
      <c r="D899" s="141" t="s">
        <v>11612</v>
      </c>
      <c r="E899" s="141" t="s">
        <v>292</v>
      </c>
      <c r="F899" s="141" t="s">
        <v>293</v>
      </c>
      <c r="G899" s="141" t="s">
        <v>12612</v>
      </c>
      <c r="H899" s="141" t="s">
        <v>10863</v>
      </c>
      <c r="I899" s="141" t="s">
        <v>12559</v>
      </c>
      <c r="J899" s="141" t="s">
        <v>12613</v>
      </c>
      <c r="K899" s="141">
        <v>630</v>
      </c>
      <c r="L899" s="141">
        <v>280</v>
      </c>
      <c r="M899" s="141">
        <v>16</v>
      </c>
      <c r="N899" s="10" t="s">
        <v>333</v>
      </c>
      <c r="O899" s="10"/>
    </row>
    <row r="900" customHeight="1" spans="1:15">
      <c r="A900" s="141">
        <v>58127</v>
      </c>
      <c r="B900" s="141" t="s">
        <v>12614</v>
      </c>
      <c r="C900" s="141" t="s">
        <v>8974</v>
      </c>
      <c r="D900" s="141" t="s">
        <v>11612</v>
      </c>
      <c r="E900" s="141" t="s">
        <v>292</v>
      </c>
      <c r="F900" s="141" t="s">
        <v>293</v>
      </c>
      <c r="G900" s="141" t="s">
        <v>12615</v>
      </c>
      <c r="H900" s="141" t="s">
        <v>12616</v>
      </c>
      <c r="I900" s="141" t="s">
        <v>12464</v>
      </c>
      <c r="J900" s="141" t="s">
        <v>12617</v>
      </c>
      <c r="K900" s="141">
        <v>620</v>
      </c>
      <c r="L900" s="141">
        <v>273</v>
      </c>
      <c r="M900" s="141">
        <v>17</v>
      </c>
      <c r="N900" s="10" t="s">
        <v>333</v>
      </c>
      <c r="O900" s="10"/>
    </row>
    <row r="901" customHeight="1" spans="1:15">
      <c r="A901" s="141">
        <v>49142</v>
      </c>
      <c r="B901" s="141" t="s">
        <v>12618</v>
      </c>
      <c r="C901" s="141" t="s">
        <v>8974</v>
      </c>
      <c r="D901" s="141" t="s">
        <v>11612</v>
      </c>
      <c r="E901" s="141" t="s">
        <v>292</v>
      </c>
      <c r="F901" s="141" t="s">
        <v>293</v>
      </c>
      <c r="G901" s="141" t="s">
        <v>12619</v>
      </c>
      <c r="H901" s="141" t="s">
        <v>12620</v>
      </c>
      <c r="I901" s="141" t="s">
        <v>12576</v>
      </c>
      <c r="J901" s="141" t="s">
        <v>12621</v>
      </c>
      <c r="K901" s="141">
        <v>620</v>
      </c>
      <c r="L901" s="141">
        <v>357</v>
      </c>
      <c r="M901" s="141">
        <v>18</v>
      </c>
      <c r="N901" s="10" t="s">
        <v>333</v>
      </c>
      <c r="O901" s="10"/>
    </row>
    <row r="902" customHeight="1" spans="1:15">
      <c r="A902" s="141">
        <v>58074</v>
      </c>
      <c r="B902" s="141" t="s">
        <v>12622</v>
      </c>
      <c r="C902" s="141" t="s">
        <v>8974</v>
      </c>
      <c r="D902" s="141" t="s">
        <v>11612</v>
      </c>
      <c r="E902" s="141" t="s">
        <v>292</v>
      </c>
      <c r="F902" s="141" t="s">
        <v>293</v>
      </c>
      <c r="G902" s="141" t="s">
        <v>12623</v>
      </c>
      <c r="H902" s="141" t="s">
        <v>12624</v>
      </c>
      <c r="I902" s="141" t="s">
        <v>12464</v>
      </c>
      <c r="J902" s="141" t="s">
        <v>12625</v>
      </c>
      <c r="K902" s="141">
        <v>610</v>
      </c>
      <c r="L902" s="141">
        <v>253</v>
      </c>
      <c r="M902" s="141">
        <v>19</v>
      </c>
      <c r="N902" s="10" t="s">
        <v>333</v>
      </c>
      <c r="O902" s="10"/>
    </row>
    <row r="903" customHeight="1" spans="1:15">
      <c r="A903" s="141">
        <v>59082</v>
      </c>
      <c r="B903" s="141" t="s">
        <v>12626</v>
      </c>
      <c r="C903" s="141" t="s">
        <v>8974</v>
      </c>
      <c r="D903" s="141" t="s">
        <v>11612</v>
      </c>
      <c r="E903" s="141" t="s">
        <v>292</v>
      </c>
      <c r="F903" s="141" t="s">
        <v>293</v>
      </c>
      <c r="G903" s="141" t="s">
        <v>12627</v>
      </c>
      <c r="H903" s="141" t="s">
        <v>12628</v>
      </c>
      <c r="I903" s="141" t="s">
        <v>12563</v>
      </c>
      <c r="J903" s="141" t="s">
        <v>12629</v>
      </c>
      <c r="K903" s="141">
        <v>610</v>
      </c>
      <c r="L903" s="141">
        <v>343</v>
      </c>
      <c r="M903" s="141">
        <v>20</v>
      </c>
      <c r="N903" s="10" t="s">
        <v>333</v>
      </c>
      <c r="O903" s="10"/>
    </row>
    <row r="904" customHeight="1" spans="1:15">
      <c r="A904" s="141">
        <v>56076</v>
      </c>
      <c r="B904" s="141" t="s">
        <v>12630</v>
      </c>
      <c r="C904" s="141" t="s">
        <v>8974</v>
      </c>
      <c r="D904" s="141" t="s">
        <v>11612</v>
      </c>
      <c r="E904" s="141" t="s">
        <v>292</v>
      </c>
      <c r="F904" s="141" t="s">
        <v>293</v>
      </c>
      <c r="G904" s="141" t="s">
        <v>12631</v>
      </c>
      <c r="H904" s="141" t="s">
        <v>12632</v>
      </c>
      <c r="I904" s="141" t="s">
        <v>4499</v>
      </c>
      <c r="J904" s="141" t="s">
        <v>12633</v>
      </c>
      <c r="K904" s="141">
        <v>580</v>
      </c>
      <c r="L904" s="141">
        <v>325</v>
      </c>
      <c r="M904" s="141">
        <v>21</v>
      </c>
      <c r="N904" s="10" t="s">
        <v>333</v>
      </c>
      <c r="O904" s="10"/>
    </row>
    <row r="905" customHeight="1" spans="1:15">
      <c r="A905" s="141">
        <v>49149</v>
      </c>
      <c r="B905" s="141" t="s">
        <v>12634</v>
      </c>
      <c r="C905" s="141" t="s">
        <v>8974</v>
      </c>
      <c r="D905" s="141" t="s">
        <v>11612</v>
      </c>
      <c r="E905" s="141" t="s">
        <v>292</v>
      </c>
      <c r="F905" s="141" t="s">
        <v>293</v>
      </c>
      <c r="G905" s="141" t="s">
        <v>12635</v>
      </c>
      <c r="H905" s="141" t="s">
        <v>12620</v>
      </c>
      <c r="I905" s="141" t="s">
        <v>12576</v>
      </c>
      <c r="J905" s="141" t="s">
        <v>12636</v>
      </c>
      <c r="K905" s="141">
        <v>560</v>
      </c>
      <c r="L905" s="141">
        <v>335</v>
      </c>
      <c r="M905" s="141">
        <v>22</v>
      </c>
      <c r="N905" s="10" t="s">
        <v>333</v>
      </c>
      <c r="O905" s="10"/>
    </row>
    <row r="906" customHeight="1" spans="1:15">
      <c r="A906" s="141">
        <v>58065</v>
      </c>
      <c r="B906" s="141" t="s">
        <v>12637</v>
      </c>
      <c r="C906" s="141" t="s">
        <v>8974</v>
      </c>
      <c r="D906" s="141" t="s">
        <v>11612</v>
      </c>
      <c r="E906" s="141" t="s">
        <v>292</v>
      </c>
      <c r="F906" s="141" t="s">
        <v>293</v>
      </c>
      <c r="G906" s="141" t="s">
        <v>12638</v>
      </c>
      <c r="H906" s="141" t="s">
        <v>12552</v>
      </c>
      <c r="I906" s="141" t="s">
        <v>12464</v>
      </c>
      <c r="J906" s="141" t="s">
        <v>12639</v>
      </c>
      <c r="K906" s="141">
        <v>560</v>
      </c>
      <c r="L906" s="141">
        <v>343</v>
      </c>
      <c r="M906" s="141">
        <v>23</v>
      </c>
      <c r="N906" s="10" t="s">
        <v>333</v>
      </c>
      <c r="O906" s="10"/>
    </row>
    <row r="907" customHeight="1" spans="1:15">
      <c r="A907" s="141">
        <v>58070</v>
      </c>
      <c r="B907" s="141" t="s">
        <v>12640</v>
      </c>
      <c r="C907" s="141" t="s">
        <v>8974</v>
      </c>
      <c r="D907" s="141" t="s">
        <v>11612</v>
      </c>
      <c r="E907" s="141" t="s">
        <v>292</v>
      </c>
      <c r="F907" s="141" t="s">
        <v>293</v>
      </c>
      <c r="G907" s="141" t="s">
        <v>12641</v>
      </c>
      <c r="H907" s="141" t="s">
        <v>12642</v>
      </c>
      <c r="I907" s="141" t="s">
        <v>12464</v>
      </c>
      <c r="J907" s="141" t="s">
        <v>12643</v>
      </c>
      <c r="K907" s="141">
        <v>550</v>
      </c>
      <c r="L907" s="141">
        <v>269</v>
      </c>
      <c r="M907" s="141">
        <v>24</v>
      </c>
      <c r="N907" s="10" t="s">
        <v>368</v>
      </c>
      <c r="O907" s="10"/>
    </row>
    <row r="908" customHeight="1" spans="1:15">
      <c r="A908" s="141">
        <v>57761</v>
      </c>
      <c r="B908" s="141" t="s">
        <v>12644</v>
      </c>
      <c r="C908" s="141" t="s">
        <v>8974</v>
      </c>
      <c r="D908" s="141" t="s">
        <v>11612</v>
      </c>
      <c r="E908" s="141" t="s">
        <v>292</v>
      </c>
      <c r="F908" s="141" t="s">
        <v>293</v>
      </c>
      <c r="G908" s="141" t="s">
        <v>12645</v>
      </c>
      <c r="H908" s="141" t="s">
        <v>12646</v>
      </c>
      <c r="I908" s="141" t="s">
        <v>12303</v>
      </c>
      <c r="J908" s="141" t="s">
        <v>12647</v>
      </c>
      <c r="K908" s="141">
        <v>550</v>
      </c>
      <c r="L908" s="141">
        <v>311</v>
      </c>
      <c r="M908" s="141">
        <v>25</v>
      </c>
      <c r="N908" s="10" t="s">
        <v>368</v>
      </c>
      <c r="O908" s="10"/>
    </row>
    <row r="909" customHeight="1" spans="1:15">
      <c r="A909" s="141">
        <v>49132</v>
      </c>
      <c r="B909" s="141" t="s">
        <v>12648</v>
      </c>
      <c r="C909" s="141" t="s">
        <v>8974</v>
      </c>
      <c r="D909" s="141" t="s">
        <v>11612</v>
      </c>
      <c r="E909" s="141" t="s">
        <v>292</v>
      </c>
      <c r="F909" s="141" t="s">
        <v>293</v>
      </c>
      <c r="G909" s="141" t="s">
        <v>12649</v>
      </c>
      <c r="H909" s="141" t="s">
        <v>12650</v>
      </c>
      <c r="I909" s="141" t="s">
        <v>12576</v>
      </c>
      <c r="J909" s="141" t="s">
        <v>12651</v>
      </c>
      <c r="K909" s="141">
        <v>540</v>
      </c>
      <c r="L909" s="141">
        <v>305</v>
      </c>
      <c r="M909" s="141">
        <v>26</v>
      </c>
      <c r="N909" s="10" t="s">
        <v>368</v>
      </c>
      <c r="O909" s="10"/>
    </row>
    <row r="910" customHeight="1" spans="1:15">
      <c r="A910" s="142">
        <v>57126</v>
      </c>
      <c r="B910" s="142" t="s">
        <v>12652</v>
      </c>
      <c r="C910" s="142" t="s">
        <v>8974</v>
      </c>
      <c r="D910" s="142" t="s">
        <v>11612</v>
      </c>
      <c r="E910" s="142" t="s">
        <v>292</v>
      </c>
      <c r="F910" s="142" t="s">
        <v>293</v>
      </c>
      <c r="G910" s="142" t="s">
        <v>12653</v>
      </c>
      <c r="H910" s="142" t="s">
        <v>12654</v>
      </c>
      <c r="I910" s="142" t="s">
        <v>12655</v>
      </c>
      <c r="J910" s="142" t="s">
        <v>12656</v>
      </c>
      <c r="K910" s="142">
        <v>520</v>
      </c>
      <c r="L910" s="142">
        <v>329</v>
      </c>
      <c r="M910" s="142">
        <v>27</v>
      </c>
      <c r="N910" s="10" t="s">
        <v>368</v>
      </c>
      <c r="O910" s="169"/>
    </row>
    <row r="911" customHeight="1" spans="1:15">
      <c r="A911" s="142">
        <v>57832</v>
      </c>
      <c r="B911" s="142" t="s">
        <v>12657</v>
      </c>
      <c r="C911" s="142" t="s">
        <v>8974</v>
      </c>
      <c r="D911" s="142" t="s">
        <v>11612</v>
      </c>
      <c r="E911" s="142" t="s">
        <v>292</v>
      </c>
      <c r="F911" s="142" t="s">
        <v>293</v>
      </c>
      <c r="G911" s="142" t="s">
        <v>12658</v>
      </c>
      <c r="H911" s="142" t="s">
        <v>12659</v>
      </c>
      <c r="I911" s="142" t="s">
        <v>12303</v>
      </c>
      <c r="J911" s="142" t="s">
        <v>12660</v>
      </c>
      <c r="K911" s="142">
        <v>500</v>
      </c>
      <c r="L911" s="142">
        <v>340</v>
      </c>
      <c r="M911" s="142">
        <v>28</v>
      </c>
      <c r="N911" s="10" t="s">
        <v>368</v>
      </c>
      <c r="O911" s="10"/>
    </row>
    <row r="912" customHeight="1" spans="1:15">
      <c r="A912" s="141">
        <v>57875</v>
      </c>
      <c r="B912" s="141" t="s">
        <v>12661</v>
      </c>
      <c r="C912" s="141" t="s">
        <v>8974</v>
      </c>
      <c r="D912" s="141" t="s">
        <v>11612</v>
      </c>
      <c r="E912" s="141" t="s">
        <v>292</v>
      </c>
      <c r="F912" s="141" t="s">
        <v>293</v>
      </c>
      <c r="G912" s="141" t="s">
        <v>12662</v>
      </c>
      <c r="H912" s="141" t="s">
        <v>12663</v>
      </c>
      <c r="I912" s="141" t="s">
        <v>432</v>
      </c>
      <c r="J912" s="141" t="s">
        <v>12664</v>
      </c>
      <c r="K912" s="141">
        <v>470</v>
      </c>
      <c r="L912" s="141">
        <v>294</v>
      </c>
      <c r="M912" s="141">
        <v>29</v>
      </c>
      <c r="N912" s="10" t="s">
        <v>368</v>
      </c>
      <c r="O912" s="10"/>
    </row>
    <row r="913" customHeight="1" spans="1:15">
      <c r="A913" s="141">
        <v>57859</v>
      </c>
      <c r="B913" s="141" t="s">
        <v>12665</v>
      </c>
      <c r="C913" s="141" t="s">
        <v>8974</v>
      </c>
      <c r="D913" s="141" t="s">
        <v>11612</v>
      </c>
      <c r="E913" s="141" t="s">
        <v>292</v>
      </c>
      <c r="F913" s="141" t="s">
        <v>293</v>
      </c>
      <c r="G913" s="141" t="s">
        <v>12666</v>
      </c>
      <c r="H913" s="141" t="s">
        <v>12663</v>
      </c>
      <c r="I913" s="141" t="s">
        <v>432</v>
      </c>
      <c r="J913" s="141" t="s">
        <v>12667</v>
      </c>
      <c r="K913" s="141">
        <v>460</v>
      </c>
      <c r="L913" s="141">
        <v>345</v>
      </c>
      <c r="M913" s="141">
        <v>30</v>
      </c>
      <c r="N913" s="10" t="s">
        <v>368</v>
      </c>
      <c r="O913" s="10"/>
    </row>
    <row r="914" customHeight="1" spans="1:15">
      <c r="A914" s="141">
        <v>59410</v>
      </c>
      <c r="B914" s="141" t="s">
        <v>12668</v>
      </c>
      <c r="C914" s="141" t="s">
        <v>8974</v>
      </c>
      <c r="D914" s="141" t="s">
        <v>11612</v>
      </c>
      <c r="E914" s="141" t="s">
        <v>292</v>
      </c>
      <c r="F914" s="141" t="s">
        <v>293</v>
      </c>
      <c r="G914" s="141" t="s">
        <v>12669</v>
      </c>
      <c r="H914" s="141" t="s">
        <v>12315</v>
      </c>
      <c r="I914" s="141" t="s">
        <v>12316</v>
      </c>
      <c r="J914" s="141" t="s">
        <v>12670</v>
      </c>
      <c r="K914" s="141">
        <v>460</v>
      </c>
      <c r="L914" s="141">
        <v>360</v>
      </c>
      <c r="M914" s="141">
        <v>31</v>
      </c>
      <c r="N914" s="10" t="s">
        <v>368</v>
      </c>
      <c r="O914" s="10"/>
    </row>
    <row r="915" customHeight="1" spans="1:15">
      <c r="A915" s="141">
        <v>53091</v>
      </c>
      <c r="B915" s="141" t="s">
        <v>12671</v>
      </c>
      <c r="C915" s="141" t="s">
        <v>8974</v>
      </c>
      <c r="D915" s="141" t="s">
        <v>11612</v>
      </c>
      <c r="E915" s="141" t="s">
        <v>292</v>
      </c>
      <c r="F915" s="141" t="s">
        <v>293</v>
      </c>
      <c r="G915" s="141" t="s">
        <v>12672</v>
      </c>
      <c r="H915" s="141" t="s">
        <v>12673</v>
      </c>
      <c r="I915" s="141" t="s">
        <v>12041</v>
      </c>
      <c r="J915" s="141" t="s">
        <v>12674</v>
      </c>
      <c r="K915" s="141">
        <v>440</v>
      </c>
      <c r="L915" s="141">
        <v>182</v>
      </c>
      <c r="M915" s="141">
        <v>32</v>
      </c>
      <c r="N915" s="10" t="s">
        <v>368</v>
      </c>
      <c r="O915" s="10"/>
    </row>
    <row r="916" customHeight="1" spans="1:15">
      <c r="A916" s="141">
        <v>59389</v>
      </c>
      <c r="B916" s="141" t="s">
        <v>12675</v>
      </c>
      <c r="C916" s="141" t="s">
        <v>8974</v>
      </c>
      <c r="D916" s="141" t="s">
        <v>11612</v>
      </c>
      <c r="E916" s="141" t="s">
        <v>292</v>
      </c>
      <c r="F916" s="141" t="s">
        <v>293</v>
      </c>
      <c r="G916" s="141" t="s">
        <v>12676</v>
      </c>
      <c r="H916" s="141" t="s">
        <v>12315</v>
      </c>
      <c r="I916" s="141" t="s">
        <v>12316</v>
      </c>
      <c r="J916" s="141" t="s">
        <v>12677</v>
      </c>
      <c r="K916" s="141">
        <v>440</v>
      </c>
      <c r="L916" s="141">
        <v>360</v>
      </c>
      <c r="M916" s="141">
        <v>33</v>
      </c>
      <c r="N916" s="10" t="s">
        <v>368</v>
      </c>
      <c r="O916" s="10"/>
    </row>
    <row r="917" customHeight="1" spans="1:15">
      <c r="A917" s="141">
        <v>57895</v>
      </c>
      <c r="B917" s="141" t="s">
        <v>12678</v>
      </c>
      <c r="C917" s="141" t="s">
        <v>8974</v>
      </c>
      <c r="D917" s="141" t="s">
        <v>11612</v>
      </c>
      <c r="E917" s="141" t="s">
        <v>292</v>
      </c>
      <c r="F917" s="141" t="s">
        <v>293</v>
      </c>
      <c r="G917" s="141" t="s">
        <v>12679</v>
      </c>
      <c r="H917" s="141" t="s">
        <v>12663</v>
      </c>
      <c r="I917" s="141" t="s">
        <v>432</v>
      </c>
      <c r="J917" s="141" t="s">
        <v>12680</v>
      </c>
      <c r="K917" s="141">
        <v>420</v>
      </c>
      <c r="L917" s="141">
        <v>279</v>
      </c>
      <c r="M917" s="141">
        <v>34</v>
      </c>
      <c r="N917" s="10" t="s">
        <v>368</v>
      </c>
      <c r="O917" s="10"/>
    </row>
    <row r="918" customHeight="1" spans="1:15">
      <c r="A918" s="141">
        <v>59058</v>
      </c>
      <c r="B918" s="141" t="s">
        <v>12681</v>
      </c>
      <c r="C918" s="141" t="s">
        <v>8974</v>
      </c>
      <c r="D918" s="141" t="s">
        <v>11612</v>
      </c>
      <c r="E918" s="141" t="s">
        <v>292</v>
      </c>
      <c r="F918" s="141" t="s">
        <v>293</v>
      </c>
      <c r="G918" s="141" t="s">
        <v>12682</v>
      </c>
      <c r="H918" s="141" t="s">
        <v>10613</v>
      </c>
      <c r="I918" s="141" t="s">
        <v>12559</v>
      </c>
      <c r="J918" s="141" t="s">
        <v>12683</v>
      </c>
      <c r="K918" s="141">
        <v>420</v>
      </c>
      <c r="L918" s="141">
        <v>297</v>
      </c>
      <c r="M918" s="141">
        <v>35</v>
      </c>
      <c r="N918" s="10" t="s">
        <v>368</v>
      </c>
      <c r="O918" s="10"/>
    </row>
    <row r="919" customHeight="1" spans="1:15">
      <c r="A919" s="141">
        <v>57795</v>
      </c>
      <c r="B919" s="141" t="s">
        <v>12684</v>
      </c>
      <c r="C919" s="141" t="s">
        <v>8974</v>
      </c>
      <c r="D919" s="141" t="s">
        <v>11612</v>
      </c>
      <c r="E919" s="141" t="s">
        <v>292</v>
      </c>
      <c r="F919" s="141" t="s">
        <v>293</v>
      </c>
      <c r="G919" s="141" t="s">
        <v>12685</v>
      </c>
      <c r="H919" s="141" t="s">
        <v>12686</v>
      </c>
      <c r="I919" s="141" t="s">
        <v>12303</v>
      </c>
      <c r="J919" s="141" t="s">
        <v>12687</v>
      </c>
      <c r="K919" s="141">
        <v>400</v>
      </c>
      <c r="L919" s="141">
        <v>361</v>
      </c>
      <c r="M919" s="141">
        <v>36</v>
      </c>
      <c r="N919" s="10" t="s">
        <v>368</v>
      </c>
      <c r="O919" s="10"/>
    </row>
    <row r="920" customHeight="1" spans="1:15">
      <c r="A920" s="141">
        <v>50917</v>
      </c>
      <c r="B920" s="141" t="s">
        <v>12688</v>
      </c>
      <c r="C920" s="141" t="s">
        <v>8974</v>
      </c>
      <c r="D920" s="141" t="s">
        <v>11612</v>
      </c>
      <c r="E920" s="141" t="s">
        <v>292</v>
      </c>
      <c r="F920" s="141" t="s">
        <v>293</v>
      </c>
      <c r="G920" s="141" t="s">
        <v>12689</v>
      </c>
      <c r="H920" s="141" t="s">
        <v>12650</v>
      </c>
      <c r="I920" s="141" t="s">
        <v>12690</v>
      </c>
      <c r="J920" s="141" t="s">
        <v>12691</v>
      </c>
      <c r="K920" s="141">
        <v>350</v>
      </c>
      <c r="L920" s="141">
        <v>338</v>
      </c>
      <c r="M920" s="141">
        <v>37</v>
      </c>
      <c r="N920" s="10" t="s">
        <v>368</v>
      </c>
      <c r="O920" s="10"/>
    </row>
    <row r="921" customHeight="1" spans="1:15">
      <c r="A921" s="141">
        <v>53078</v>
      </c>
      <c r="B921" s="141" t="s">
        <v>12692</v>
      </c>
      <c r="C921" s="141" t="s">
        <v>8974</v>
      </c>
      <c r="D921" s="141" t="s">
        <v>11612</v>
      </c>
      <c r="E921" s="141" t="s">
        <v>292</v>
      </c>
      <c r="F921" s="141" t="s">
        <v>293</v>
      </c>
      <c r="G921" s="141" t="s">
        <v>12693</v>
      </c>
      <c r="H921" s="141" t="s">
        <v>12694</v>
      </c>
      <c r="I921" s="141" t="s">
        <v>12041</v>
      </c>
      <c r="J921" s="141" t="s">
        <v>12695</v>
      </c>
      <c r="K921" s="141">
        <v>340</v>
      </c>
      <c r="L921" s="141">
        <v>303</v>
      </c>
      <c r="M921" s="141">
        <v>38</v>
      </c>
      <c r="N921" s="10" t="s">
        <v>368</v>
      </c>
      <c r="O921" s="10"/>
    </row>
    <row r="922" customHeight="1" spans="1:15">
      <c r="A922" s="141">
        <v>59409</v>
      </c>
      <c r="B922" s="141" t="s">
        <v>12696</v>
      </c>
      <c r="C922" s="141" t="s">
        <v>8974</v>
      </c>
      <c r="D922" s="141" t="s">
        <v>11612</v>
      </c>
      <c r="E922" s="141" t="s">
        <v>292</v>
      </c>
      <c r="F922" s="141" t="s">
        <v>293</v>
      </c>
      <c r="G922" s="141" t="s">
        <v>12697</v>
      </c>
      <c r="H922" s="141" t="s">
        <v>12315</v>
      </c>
      <c r="I922" s="141" t="s">
        <v>12698</v>
      </c>
      <c r="J922" s="141" t="s">
        <v>12699</v>
      </c>
      <c r="K922" s="141">
        <v>210</v>
      </c>
      <c r="L922" s="141">
        <v>360</v>
      </c>
      <c r="M922" s="141">
        <v>39</v>
      </c>
      <c r="N922" s="10" t="s">
        <v>368</v>
      </c>
      <c r="O922" s="10"/>
    </row>
    <row r="923" customHeight="1" spans="1:15">
      <c r="A923" s="141">
        <v>61150</v>
      </c>
      <c r="B923" s="141" t="s">
        <v>12700</v>
      </c>
      <c r="C923" s="141" t="s">
        <v>8974</v>
      </c>
      <c r="D923" s="141" t="s">
        <v>11612</v>
      </c>
      <c r="E923" s="141" t="s">
        <v>292</v>
      </c>
      <c r="F923" s="141" t="s">
        <v>293</v>
      </c>
      <c r="G923" s="141" t="s">
        <v>12701</v>
      </c>
      <c r="H923" s="141" t="s">
        <v>12000</v>
      </c>
      <c r="I923" s="141" t="s">
        <v>12702</v>
      </c>
      <c r="J923" s="141" t="s">
        <v>12703</v>
      </c>
      <c r="K923" s="141">
        <v>200</v>
      </c>
      <c r="L923" s="141">
        <v>360</v>
      </c>
      <c r="M923" s="141">
        <v>40</v>
      </c>
      <c r="N923" s="10" t="s">
        <v>368</v>
      </c>
      <c r="O923" s="10"/>
    </row>
    <row r="924" customHeight="1" spans="1:15">
      <c r="A924" s="141">
        <v>61603</v>
      </c>
      <c r="B924" s="141" t="s">
        <v>12704</v>
      </c>
      <c r="C924" s="141" t="s">
        <v>8974</v>
      </c>
      <c r="D924" s="141" t="s">
        <v>11612</v>
      </c>
      <c r="E924" s="141" t="s">
        <v>292</v>
      </c>
      <c r="F924" s="141" t="s">
        <v>293</v>
      </c>
      <c r="G924" s="141" t="s">
        <v>12705</v>
      </c>
      <c r="H924" s="141" t="s">
        <v>12706</v>
      </c>
      <c r="I924" s="141" t="s">
        <v>10237</v>
      </c>
      <c r="J924" s="141" t="s">
        <v>12707</v>
      </c>
      <c r="K924" s="141">
        <v>150</v>
      </c>
      <c r="L924" s="141">
        <v>360</v>
      </c>
      <c r="M924" s="141">
        <v>41</v>
      </c>
      <c r="N924" s="10" t="s">
        <v>368</v>
      </c>
      <c r="O924" s="10"/>
    </row>
    <row r="925" customHeight="1" spans="1:15">
      <c r="A925" s="141">
        <v>61646</v>
      </c>
      <c r="B925" s="141" t="s">
        <v>12708</v>
      </c>
      <c r="C925" s="141" t="s">
        <v>8974</v>
      </c>
      <c r="D925" s="141" t="s">
        <v>11612</v>
      </c>
      <c r="E925" s="141" t="s">
        <v>292</v>
      </c>
      <c r="F925" s="141" t="s">
        <v>293</v>
      </c>
      <c r="G925" s="141" t="s">
        <v>12709</v>
      </c>
      <c r="H925" s="141" t="s">
        <v>12710</v>
      </c>
      <c r="I925" s="141" t="s">
        <v>10237</v>
      </c>
      <c r="J925" s="141" t="s">
        <v>12711</v>
      </c>
      <c r="K925" s="141">
        <v>150</v>
      </c>
      <c r="L925" s="141">
        <v>360</v>
      </c>
      <c r="M925" s="141">
        <v>41</v>
      </c>
      <c r="N925" s="10" t="s">
        <v>368</v>
      </c>
      <c r="O925" s="10"/>
    </row>
    <row r="926" customHeight="1" spans="1:15">
      <c r="A926" s="141">
        <v>59407</v>
      </c>
      <c r="B926" s="141" t="s">
        <v>12712</v>
      </c>
      <c r="C926" s="141" t="s">
        <v>8974</v>
      </c>
      <c r="D926" s="141" t="s">
        <v>11612</v>
      </c>
      <c r="E926" s="141" t="s">
        <v>292</v>
      </c>
      <c r="F926" s="141" t="s">
        <v>293</v>
      </c>
      <c r="G926" s="141" t="s">
        <v>12713</v>
      </c>
      <c r="H926" s="141" t="s">
        <v>12315</v>
      </c>
      <c r="I926" s="141" t="s">
        <v>12371</v>
      </c>
      <c r="J926" s="141" t="s">
        <v>12714</v>
      </c>
      <c r="K926" s="141">
        <v>140</v>
      </c>
      <c r="L926" s="141">
        <v>360</v>
      </c>
      <c r="M926" s="141">
        <v>43</v>
      </c>
      <c r="N926" s="10" t="s">
        <v>368</v>
      </c>
      <c r="O926" s="10"/>
    </row>
    <row r="927" customHeight="1" spans="1:15">
      <c r="A927" s="141">
        <v>61619</v>
      </c>
      <c r="B927" s="141" t="s">
        <v>12715</v>
      </c>
      <c r="C927" s="141" t="s">
        <v>8974</v>
      </c>
      <c r="D927" s="141" t="s">
        <v>11612</v>
      </c>
      <c r="E927" s="141" t="s">
        <v>292</v>
      </c>
      <c r="F927" s="141" t="s">
        <v>293</v>
      </c>
      <c r="G927" s="141" t="s">
        <v>12716</v>
      </c>
      <c r="H927" s="141" t="s">
        <v>12717</v>
      </c>
      <c r="I927" s="141" t="s">
        <v>10237</v>
      </c>
      <c r="J927" s="141" t="s">
        <v>12718</v>
      </c>
      <c r="K927" s="141">
        <v>130</v>
      </c>
      <c r="L927" s="141">
        <v>360</v>
      </c>
      <c r="M927" s="141">
        <v>44</v>
      </c>
      <c r="N927" s="10" t="s">
        <v>368</v>
      </c>
      <c r="O927" s="10"/>
    </row>
    <row r="928" customHeight="1" spans="1:15">
      <c r="A928" s="141">
        <v>55810</v>
      </c>
      <c r="B928" s="141" t="s">
        <v>12719</v>
      </c>
      <c r="C928" s="141" t="s">
        <v>8974</v>
      </c>
      <c r="D928" s="141" t="s">
        <v>11612</v>
      </c>
      <c r="E928" s="141" t="s">
        <v>292</v>
      </c>
      <c r="F928" s="141" t="s">
        <v>293</v>
      </c>
      <c r="G928" s="141" t="s">
        <v>12720</v>
      </c>
      <c r="H928" s="141" t="s">
        <v>12179</v>
      </c>
      <c r="I928" s="141" t="s">
        <v>12180</v>
      </c>
      <c r="J928" s="141" t="s">
        <v>12721</v>
      </c>
      <c r="K928" s="141">
        <v>60</v>
      </c>
      <c r="L928" s="141">
        <v>360</v>
      </c>
      <c r="M928" s="141">
        <v>45</v>
      </c>
      <c r="N928" s="10" t="s">
        <v>368</v>
      </c>
      <c r="O928" s="10"/>
    </row>
    <row r="929" customHeight="1" spans="1:15">
      <c r="A929" s="141" t="s">
        <v>425</v>
      </c>
      <c r="B929" s="6"/>
      <c r="C929" s="6"/>
      <c r="D929" s="6"/>
      <c r="E929" s="6"/>
      <c r="F929" s="6"/>
      <c r="G929" s="6"/>
      <c r="H929" s="6"/>
      <c r="I929" s="6"/>
      <c r="J929" s="6"/>
      <c r="K929" s="6"/>
      <c r="L929" s="6"/>
      <c r="M929" s="6"/>
      <c r="N929" s="10"/>
      <c r="O929" s="10"/>
    </row>
    <row r="930" customHeight="1" spans="1:15">
      <c r="A930" s="141">
        <v>61389</v>
      </c>
      <c r="B930" s="141" t="s">
        <v>12722</v>
      </c>
      <c r="C930" s="141" t="s">
        <v>8974</v>
      </c>
      <c r="D930" s="141" t="s">
        <v>12723</v>
      </c>
      <c r="E930" s="141" t="s">
        <v>428</v>
      </c>
      <c r="F930" s="141" t="s">
        <v>429</v>
      </c>
      <c r="G930" s="141" t="s">
        <v>12724</v>
      </c>
      <c r="H930" s="141" t="s">
        <v>9282</v>
      </c>
      <c r="I930" s="141" t="s">
        <v>12725</v>
      </c>
      <c r="J930" s="141" t="s">
        <v>12726</v>
      </c>
      <c r="K930" s="141">
        <v>910</v>
      </c>
      <c r="L930" s="141">
        <v>359</v>
      </c>
      <c r="M930" s="141">
        <v>1</v>
      </c>
      <c r="N930" s="9" t="s">
        <v>298</v>
      </c>
      <c r="O930" s="10" t="s">
        <v>299</v>
      </c>
    </row>
    <row r="931" customHeight="1" spans="1:15">
      <c r="A931" s="141">
        <v>58351</v>
      </c>
      <c r="B931" s="141" t="s">
        <v>12727</v>
      </c>
      <c r="C931" s="141" t="s">
        <v>8974</v>
      </c>
      <c r="D931" s="141" t="s">
        <v>12723</v>
      </c>
      <c r="E931" s="141" t="s">
        <v>428</v>
      </c>
      <c r="F931" s="141" t="s">
        <v>429</v>
      </c>
      <c r="G931" s="141" t="s">
        <v>12728</v>
      </c>
      <c r="H931" s="141" t="s">
        <v>12729</v>
      </c>
      <c r="I931" s="141" t="s">
        <v>807</v>
      </c>
      <c r="J931" s="141" t="s">
        <v>12730</v>
      </c>
      <c r="K931" s="141">
        <v>870</v>
      </c>
      <c r="L931" s="141">
        <v>326</v>
      </c>
      <c r="M931" s="141">
        <v>2</v>
      </c>
      <c r="N931" s="9" t="s">
        <v>311</v>
      </c>
      <c r="O931" s="10" t="s">
        <v>299</v>
      </c>
    </row>
    <row r="932" customHeight="1" spans="1:15">
      <c r="A932" s="141">
        <v>54973</v>
      </c>
      <c r="B932" s="141" t="s">
        <v>12731</v>
      </c>
      <c r="C932" s="141" t="s">
        <v>8974</v>
      </c>
      <c r="D932" s="141" t="s">
        <v>12723</v>
      </c>
      <c r="E932" s="141" t="s">
        <v>428</v>
      </c>
      <c r="F932" s="141" t="s">
        <v>429</v>
      </c>
      <c r="G932" s="141" t="s">
        <v>12732</v>
      </c>
      <c r="H932" s="141" t="s">
        <v>12733</v>
      </c>
      <c r="I932" s="141" t="s">
        <v>12734</v>
      </c>
      <c r="J932" s="141" t="s">
        <v>12735</v>
      </c>
      <c r="K932" s="141">
        <v>850</v>
      </c>
      <c r="L932" s="141">
        <v>250</v>
      </c>
      <c r="M932" s="141">
        <v>3</v>
      </c>
      <c r="N932" s="9" t="s">
        <v>322</v>
      </c>
      <c r="O932" s="10" t="s">
        <v>299</v>
      </c>
    </row>
    <row r="933" customHeight="1" spans="1:15">
      <c r="A933" s="141">
        <v>55051</v>
      </c>
      <c r="B933" s="141" t="s">
        <v>12736</v>
      </c>
      <c r="C933" s="141" t="s">
        <v>8974</v>
      </c>
      <c r="D933" s="141" t="s">
        <v>12723</v>
      </c>
      <c r="E933" s="141" t="s">
        <v>428</v>
      </c>
      <c r="F933" s="141" t="s">
        <v>429</v>
      </c>
      <c r="G933" s="141" t="s">
        <v>12737</v>
      </c>
      <c r="H933" s="141" t="s">
        <v>12738</v>
      </c>
      <c r="I933" s="141" t="s">
        <v>12734</v>
      </c>
      <c r="J933" s="141" t="s">
        <v>12739</v>
      </c>
      <c r="K933" s="141">
        <v>840</v>
      </c>
      <c r="L933" s="141">
        <v>206</v>
      </c>
      <c r="M933" s="141">
        <v>4</v>
      </c>
      <c r="N933" s="10" t="s">
        <v>642</v>
      </c>
      <c r="O933" s="10" t="s">
        <v>299</v>
      </c>
    </row>
    <row r="934" customHeight="1" spans="1:15">
      <c r="A934" s="141">
        <v>58371</v>
      </c>
      <c r="B934" s="141" t="s">
        <v>12740</v>
      </c>
      <c r="C934" s="141" t="s">
        <v>8974</v>
      </c>
      <c r="D934" s="141" t="s">
        <v>12723</v>
      </c>
      <c r="E934" s="141" t="s">
        <v>428</v>
      </c>
      <c r="F934" s="141" t="s">
        <v>429</v>
      </c>
      <c r="G934" s="141" t="s">
        <v>12741</v>
      </c>
      <c r="H934" s="141" t="s">
        <v>12742</v>
      </c>
      <c r="I934" s="141" t="s">
        <v>807</v>
      </c>
      <c r="J934" s="141" t="s">
        <v>12743</v>
      </c>
      <c r="K934" s="141">
        <v>830</v>
      </c>
      <c r="L934" s="141">
        <v>229</v>
      </c>
      <c r="M934" s="141">
        <v>5</v>
      </c>
      <c r="N934" s="10" t="s">
        <v>642</v>
      </c>
      <c r="O934" s="10" t="s">
        <v>299</v>
      </c>
    </row>
    <row r="935" customHeight="1" spans="1:15">
      <c r="A935" s="141">
        <v>55012</v>
      </c>
      <c r="B935" s="141" t="s">
        <v>12744</v>
      </c>
      <c r="C935" s="141" t="s">
        <v>8974</v>
      </c>
      <c r="D935" s="141" t="s">
        <v>12723</v>
      </c>
      <c r="E935" s="141" t="s">
        <v>428</v>
      </c>
      <c r="F935" s="141" t="s">
        <v>429</v>
      </c>
      <c r="G935" s="141" t="s">
        <v>12745</v>
      </c>
      <c r="H935" s="141" t="s">
        <v>12746</v>
      </c>
      <c r="I935" s="141" t="s">
        <v>12734</v>
      </c>
      <c r="J935" s="141" t="s">
        <v>12747</v>
      </c>
      <c r="K935" s="141">
        <v>830</v>
      </c>
      <c r="L935" s="141">
        <v>271</v>
      </c>
      <c r="M935" s="141">
        <v>6</v>
      </c>
      <c r="N935" s="10" t="s">
        <v>642</v>
      </c>
      <c r="O935" s="10" t="s">
        <v>299</v>
      </c>
    </row>
    <row r="936" customHeight="1" spans="1:15">
      <c r="A936" s="141">
        <v>56563</v>
      </c>
      <c r="B936" s="141" t="s">
        <v>12748</v>
      </c>
      <c r="C936" s="141" t="s">
        <v>8974</v>
      </c>
      <c r="D936" s="141" t="s">
        <v>12723</v>
      </c>
      <c r="E936" s="141" t="s">
        <v>428</v>
      </c>
      <c r="F936" s="141" t="s">
        <v>429</v>
      </c>
      <c r="G936" s="141" t="s">
        <v>12749</v>
      </c>
      <c r="H936" s="141" t="s">
        <v>12750</v>
      </c>
      <c r="I936" s="141" t="s">
        <v>12751</v>
      </c>
      <c r="J936" s="141" t="s">
        <v>12752</v>
      </c>
      <c r="K936" s="141">
        <v>810</v>
      </c>
      <c r="L936" s="141">
        <v>306</v>
      </c>
      <c r="M936" s="141">
        <v>7</v>
      </c>
      <c r="N936" s="10" t="s">
        <v>642</v>
      </c>
      <c r="O936" s="10" t="s">
        <v>299</v>
      </c>
    </row>
    <row r="937" customHeight="1" spans="1:15">
      <c r="A937" s="141">
        <v>51645</v>
      </c>
      <c r="B937" s="141" t="s">
        <v>12753</v>
      </c>
      <c r="C937" s="141" t="s">
        <v>8974</v>
      </c>
      <c r="D937" s="141" t="s">
        <v>12723</v>
      </c>
      <c r="E937" s="141" t="s">
        <v>428</v>
      </c>
      <c r="F937" s="141" t="s">
        <v>429</v>
      </c>
      <c r="G937" s="141" t="s">
        <v>12754</v>
      </c>
      <c r="H937" s="141" t="s">
        <v>12755</v>
      </c>
      <c r="I937" s="141" t="s">
        <v>12756</v>
      </c>
      <c r="J937" s="141" t="s">
        <v>5668</v>
      </c>
      <c r="K937" s="141">
        <v>800</v>
      </c>
      <c r="L937" s="141">
        <v>323</v>
      </c>
      <c r="M937" s="141">
        <v>8</v>
      </c>
      <c r="N937" s="10" t="s">
        <v>642</v>
      </c>
      <c r="O937" s="10" t="s">
        <v>299</v>
      </c>
    </row>
    <row r="938" customHeight="1" spans="1:15">
      <c r="A938" s="141">
        <v>60252</v>
      </c>
      <c r="B938" s="141" t="s">
        <v>12757</v>
      </c>
      <c r="C938" s="141" t="s">
        <v>8974</v>
      </c>
      <c r="D938" s="141" t="s">
        <v>12723</v>
      </c>
      <c r="E938" s="141" t="s">
        <v>428</v>
      </c>
      <c r="F938" s="141" t="s">
        <v>429</v>
      </c>
      <c r="G938" s="141" t="s">
        <v>12758</v>
      </c>
      <c r="H938" s="141" t="s">
        <v>12759</v>
      </c>
      <c r="I938" s="141" t="s">
        <v>12760</v>
      </c>
      <c r="J938" s="141" t="s">
        <v>12761</v>
      </c>
      <c r="K938" s="141">
        <v>770</v>
      </c>
      <c r="L938" s="141">
        <v>277</v>
      </c>
      <c r="M938" s="141">
        <v>9</v>
      </c>
      <c r="N938" s="10" t="s">
        <v>642</v>
      </c>
      <c r="O938" s="10" t="s">
        <v>299</v>
      </c>
    </row>
    <row r="939" customHeight="1" spans="1:15">
      <c r="A939" s="141">
        <v>56300</v>
      </c>
      <c r="B939" s="141" t="s">
        <v>12762</v>
      </c>
      <c r="C939" s="141" t="s">
        <v>8974</v>
      </c>
      <c r="D939" s="141" t="s">
        <v>12723</v>
      </c>
      <c r="E939" s="141" t="s">
        <v>428</v>
      </c>
      <c r="F939" s="141" t="s">
        <v>429</v>
      </c>
      <c r="G939" s="141" t="s">
        <v>12763</v>
      </c>
      <c r="H939" s="141" t="s">
        <v>12764</v>
      </c>
      <c r="I939" s="141" t="s">
        <v>12765</v>
      </c>
      <c r="J939" s="141" t="s">
        <v>12766</v>
      </c>
      <c r="K939" s="141">
        <v>770</v>
      </c>
      <c r="L939" s="141">
        <v>334</v>
      </c>
      <c r="M939" s="141">
        <v>10</v>
      </c>
      <c r="N939" s="10" t="s">
        <v>333</v>
      </c>
      <c r="O939" s="10"/>
    </row>
    <row r="940" customHeight="1" spans="1:15">
      <c r="A940" s="141">
        <v>53684</v>
      </c>
      <c r="B940" s="141" t="s">
        <v>12767</v>
      </c>
      <c r="C940" s="141" t="s">
        <v>8974</v>
      </c>
      <c r="D940" s="141" t="s">
        <v>12723</v>
      </c>
      <c r="E940" s="141" t="s">
        <v>428</v>
      </c>
      <c r="F940" s="141" t="s">
        <v>429</v>
      </c>
      <c r="G940" s="141" t="s">
        <v>12768</v>
      </c>
      <c r="H940" s="141" t="s">
        <v>12768</v>
      </c>
      <c r="I940" s="141" t="s">
        <v>12769</v>
      </c>
      <c r="J940" s="141" t="s">
        <v>12770</v>
      </c>
      <c r="K940" s="141">
        <v>760</v>
      </c>
      <c r="L940" s="141">
        <v>291</v>
      </c>
      <c r="M940" s="141">
        <v>11</v>
      </c>
      <c r="N940" s="10" t="s">
        <v>333</v>
      </c>
      <c r="O940" s="10"/>
    </row>
    <row r="941" customHeight="1" spans="1:15">
      <c r="A941" s="141">
        <v>51629</v>
      </c>
      <c r="B941" s="141" t="s">
        <v>12771</v>
      </c>
      <c r="C941" s="141" t="s">
        <v>8974</v>
      </c>
      <c r="D941" s="141" t="s">
        <v>12723</v>
      </c>
      <c r="E941" s="141" t="s">
        <v>428</v>
      </c>
      <c r="F941" s="141" t="s">
        <v>429</v>
      </c>
      <c r="G941" s="141" t="s">
        <v>12772</v>
      </c>
      <c r="H941" s="141" t="s">
        <v>12755</v>
      </c>
      <c r="I941" s="141" t="s">
        <v>12773</v>
      </c>
      <c r="J941" s="141" t="s">
        <v>5294</v>
      </c>
      <c r="K941" s="141">
        <v>760</v>
      </c>
      <c r="L941" s="141">
        <v>344</v>
      </c>
      <c r="M941" s="141">
        <v>12</v>
      </c>
      <c r="N941" s="10" t="s">
        <v>333</v>
      </c>
      <c r="O941" s="10"/>
    </row>
    <row r="942" customHeight="1" spans="1:15">
      <c r="A942" s="141">
        <v>57202</v>
      </c>
      <c r="B942" s="141" t="s">
        <v>12774</v>
      </c>
      <c r="C942" s="141" t="s">
        <v>8974</v>
      </c>
      <c r="D942" s="141" t="s">
        <v>12723</v>
      </c>
      <c r="E942" s="141" t="s">
        <v>428</v>
      </c>
      <c r="F942" s="141" t="s">
        <v>429</v>
      </c>
      <c r="G942" s="141" t="s">
        <v>12775</v>
      </c>
      <c r="H942" s="141" t="s">
        <v>12776</v>
      </c>
      <c r="I942" s="141" t="s">
        <v>12777</v>
      </c>
      <c r="J942" s="141" t="s">
        <v>12778</v>
      </c>
      <c r="K942" s="141">
        <v>750</v>
      </c>
      <c r="L942" s="141">
        <v>304</v>
      </c>
      <c r="M942" s="141">
        <v>13</v>
      </c>
      <c r="N942" s="10" t="s">
        <v>333</v>
      </c>
      <c r="O942" s="10"/>
    </row>
    <row r="943" customHeight="1" spans="1:15">
      <c r="A943" s="141">
        <v>55032</v>
      </c>
      <c r="B943" s="141" t="s">
        <v>12779</v>
      </c>
      <c r="C943" s="141" t="s">
        <v>8974</v>
      </c>
      <c r="D943" s="141" t="s">
        <v>12723</v>
      </c>
      <c r="E943" s="141" t="s">
        <v>428</v>
      </c>
      <c r="F943" s="141" t="s">
        <v>429</v>
      </c>
      <c r="G943" s="141" t="s">
        <v>12780</v>
      </c>
      <c r="H943" s="141" t="s">
        <v>12781</v>
      </c>
      <c r="I943" s="141" t="s">
        <v>12734</v>
      </c>
      <c r="J943" s="141" t="s">
        <v>12782</v>
      </c>
      <c r="K943" s="141">
        <v>750</v>
      </c>
      <c r="L943" s="141">
        <v>305</v>
      </c>
      <c r="M943" s="141">
        <v>14</v>
      </c>
      <c r="N943" s="10" t="s">
        <v>333</v>
      </c>
      <c r="O943" s="10"/>
    </row>
    <row r="944" customHeight="1" spans="1:15">
      <c r="A944" s="141">
        <v>58360</v>
      </c>
      <c r="B944" s="141" t="s">
        <v>12783</v>
      </c>
      <c r="C944" s="141" t="s">
        <v>8974</v>
      </c>
      <c r="D944" s="141" t="s">
        <v>12723</v>
      </c>
      <c r="E944" s="141" t="s">
        <v>428</v>
      </c>
      <c r="F944" s="141" t="s">
        <v>429</v>
      </c>
      <c r="G944" s="141" t="s">
        <v>12784</v>
      </c>
      <c r="H944" s="141" t="s">
        <v>12785</v>
      </c>
      <c r="I944" s="141" t="s">
        <v>807</v>
      </c>
      <c r="J944" s="141" t="s">
        <v>12786</v>
      </c>
      <c r="K944" s="141">
        <v>740</v>
      </c>
      <c r="L944" s="141">
        <v>92</v>
      </c>
      <c r="M944" s="141">
        <v>15</v>
      </c>
      <c r="N944" s="10" t="s">
        <v>333</v>
      </c>
      <c r="O944" s="10"/>
    </row>
    <row r="945" customHeight="1" spans="1:15">
      <c r="A945" s="141">
        <v>53690</v>
      </c>
      <c r="B945" s="141" t="s">
        <v>12787</v>
      </c>
      <c r="C945" s="141" t="s">
        <v>8974</v>
      </c>
      <c r="D945" s="141" t="s">
        <v>12723</v>
      </c>
      <c r="E945" s="141" t="s">
        <v>428</v>
      </c>
      <c r="F945" s="141" t="s">
        <v>429</v>
      </c>
      <c r="G945" s="141" t="s">
        <v>12788</v>
      </c>
      <c r="H945" s="141" t="s">
        <v>12788</v>
      </c>
      <c r="I945" s="141" t="s">
        <v>12769</v>
      </c>
      <c r="J945" s="141" t="s">
        <v>12789</v>
      </c>
      <c r="K945" s="141">
        <v>740</v>
      </c>
      <c r="L945" s="141">
        <v>247</v>
      </c>
      <c r="M945" s="141">
        <v>16</v>
      </c>
      <c r="N945" s="10" t="s">
        <v>333</v>
      </c>
      <c r="O945" s="10"/>
    </row>
    <row r="946" customHeight="1" spans="1:15">
      <c r="A946" s="141">
        <v>53659</v>
      </c>
      <c r="B946" s="141" t="s">
        <v>12790</v>
      </c>
      <c r="C946" s="141" t="s">
        <v>8974</v>
      </c>
      <c r="D946" s="141" t="s">
        <v>12723</v>
      </c>
      <c r="E946" s="141" t="s">
        <v>428</v>
      </c>
      <c r="F946" s="141" t="s">
        <v>429</v>
      </c>
      <c r="G946" s="141" t="s">
        <v>10783</v>
      </c>
      <c r="H946" s="141" t="s">
        <v>10783</v>
      </c>
      <c r="I946" s="141" t="s">
        <v>12769</v>
      </c>
      <c r="J946" s="141" t="s">
        <v>12791</v>
      </c>
      <c r="K946" s="141">
        <v>710</v>
      </c>
      <c r="L946" s="141">
        <v>317</v>
      </c>
      <c r="M946" s="141">
        <v>17</v>
      </c>
      <c r="N946" s="10" t="s">
        <v>333</v>
      </c>
      <c r="O946" s="10"/>
    </row>
    <row r="947" customHeight="1" spans="1:15">
      <c r="A947" s="141">
        <v>59327</v>
      </c>
      <c r="B947" s="141" t="s">
        <v>12792</v>
      </c>
      <c r="C947" s="141" t="s">
        <v>8974</v>
      </c>
      <c r="D947" s="141" t="s">
        <v>12723</v>
      </c>
      <c r="E947" s="141" t="s">
        <v>428</v>
      </c>
      <c r="F947" s="141" t="s">
        <v>429</v>
      </c>
      <c r="G947" s="141" t="s">
        <v>12793</v>
      </c>
      <c r="H947" s="141" t="s">
        <v>9282</v>
      </c>
      <c r="I947" s="141" t="s">
        <v>12725</v>
      </c>
      <c r="J947" s="141" t="s">
        <v>12794</v>
      </c>
      <c r="K947" s="141">
        <v>710</v>
      </c>
      <c r="L947" s="141">
        <v>355</v>
      </c>
      <c r="M947" s="141">
        <v>18</v>
      </c>
      <c r="N947" s="10" t="s">
        <v>333</v>
      </c>
      <c r="O947" s="10"/>
    </row>
    <row r="948" customHeight="1" spans="1:15">
      <c r="A948" s="141">
        <v>59349</v>
      </c>
      <c r="B948" s="141" t="s">
        <v>12795</v>
      </c>
      <c r="C948" s="141" t="s">
        <v>8974</v>
      </c>
      <c r="D948" s="141" t="s">
        <v>12723</v>
      </c>
      <c r="E948" s="141" t="s">
        <v>428</v>
      </c>
      <c r="F948" s="141" t="s">
        <v>429</v>
      </c>
      <c r="G948" s="141" t="s">
        <v>12796</v>
      </c>
      <c r="H948" s="141" t="s">
        <v>9282</v>
      </c>
      <c r="I948" s="141" t="s">
        <v>12725</v>
      </c>
      <c r="J948" s="141" t="s">
        <v>12797</v>
      </c>
      <c r="K948" s="141">
        <v>710</v>
      </c>
      <c r="L948" s="141">
        <v>358</v>
      </c>
      <c r="M948" s="141">
        <v>19</v>
      </c>
      <c r="N948" s="10" t="s">
        <v>333</v>
      </c>
      <c r="O948" s="10"/>
    </row>
    <row r="949" customHeight="1" spans="1:15">
      <c r="A949" s="141">
        <v>58837</v>
      </c>
      <c r="B949" s="141" t="s">
        <v>12798</v>
      </c>
      <c r="C949" s="141" t="s">
        <v>8974</v>
      </c>
      <c r="D949" s="141" t="s">
        <v>12723</v>
      </c>
      <c r="E949" s="141" t="s">
        <v>428</v>
      </c>
      <c r="F949" s="141" t="s">
        <v>429</v>
      </c>
      <c r="G949" s="141" t="s">
        <v>12799</v>
      </c>
      <c r="H949" s="141" t="s">
        <v>9389</v>
      </c>
      <c r="I949" s="141" t="s">
        <v>9076</v>
      </c>
      <c r="J949" s="141" t="s">
        <v>12800</v>
      </c>
      <c r="K949" s="141">
        <v>700</v>
      </c>
      <c r="L949" s="141">
        <v>307</v>
      </c>
      <c r="M949" s="141">
        <v>20</v>
      </c>
      <c r="N949" s="10" t="s">
        <v>333</v>
      </c>
      <c r="O949" s="10"/>
    </row>
    <row r="950" customHeight="1" spans="1:15">
      <c r="A950" s="141">
        <v>53667</v>
      </c>
      <c r="B950" s="141" t="s">
        <v>12801</v>
      </c>
      <c r="C950" s="141" t="s">
        <v>8974</v>
      </c>
      <c r="D950" s="141" t="s">
        <v>12723</v>
      </c>
      <c r="E950" s="141" t="s">
        <v>428</v>
      </c>
      <c r="F950" s="141" t="s">
        <v>429</v>
      </c>
      <c r="G950" s="141" t="s">
        <v>12802</v>
      </c>
      <c r="H950" s="141" t="s">
        <v>12802</v>
      </c>
      <c r="I950" s="141" t="s">
        <v>12769</v>
      </c>
      <c r="J950" s="141" t="s">
        <v>12803</v>
      </c>
      <c r="K950" s="141">
        <v>700</v>
      </c>
      <c r="L950" s="141">
        <v>360</v>
      </c>
      <c r="M950" s="141">
        <v>21</v>
      </c>
      <c r="N950" s="10" t="s">
        <v>333</v>
      </c>
      <c r="O950" s="10"/>
    </row>
    <row r="951" customHeight="1" spans="1:15">
      <c r="A951" s="141">
        <v>53664</v>
      </c>
      <c r="B951" s="141" t="s">
        <v>12804</v>
      </c>
      <c r="C951" s="141" t="s">
        <v>8974</v>
      </c>
      <c r="D951" s="141" t="s">
        <v>12723</v>
      </c>
      <c r="E951" s="141" t="s">
        <v>428</v>
      </c>
      <c r="F951" s="141" t="s">
        <v>429</v>
      </c>
      <c r="G951" s="141" t="s">
        <v>12805</v>
      </c>
      <c r="H951" s="141" t="s">
        <v>12806</v>
      </c>
      <c r="I951" s="141" t="s">
        <v>12807</v>
      </c>
      <c r="J951" s="141" t="s">
        <v>12808</v>
      </c>
      <c r="K951" s="141">
        <v>680</v>
      </c>
      <c r="L951" s="141">
        <v>297</v>
      </c>
      <c r="M951" s="141">
        <v>22</v>
      </c>
      <c r="N951" s="10" t="s">
        <v>333</v>
      </c>
      <c r="O951" s="10"/>
    </row>
    <row r="952" customHeight="1" spans="1:15">
      <c r="A952" s="141">
        <v>59317</v>
      </c>
      <c r="B952" s="141" t="s">
        <v>12809</v>
      </c>
      <c r="C952" s="141" t="s">
        <v>8974</v>
      </c>
      <c r="D952" s="141" t="s">
        <v>12723</v>
      </c>
      <c r="E952" s="141" t="s">
        <v>428</v>
      </c>
      <c r="F952" s="141" t="s">
        <v>429</v>
      </c>
      <c r="G952" s="141" t="s">
        <v>12810</v>
      </c>
      <c r="H952" s="141" t="s">
        <v>9282</v>
      </c>
      <c r="I952" s="141" t="s">
        <v>12725</v>
      </c>
      <c r="J952" s="141" t="s">
        <v>12811</v>
      </c>
      <c r="K952" s="141">
        <v>680</v>
      </c>
      <c r="L952" s="141">
        <v>355</v>
      </c>
      <c r="M952" s="141">
        <v>23</v>
      </c>
      <c r="N952" s="10" t="s">
        <v>333</v>
      </c>
      <c r="O952" s="10"/>
    </row>
    <row r="953" customHeight="1" spans="1:15">
      <c r="A953" s="141">
        <v>59335</v>
      </c>
      <c r="B953" s="141" t="s">
        <v>12812</v>
      </c>
      <c r="C953" s="141" t="s">
        <v>8974</v>
      </c>
      <c r="D953" s="141" t="s">
        <v>12723</v>
      </c>
      <c r="E953" s="141" t="s">
        <v>428</v>
      </c>
      <c r="F953" s="141" t="s">
        <v>429</v>
      </c>
      <c r="G953" s="141" t="s">
        <v>12813</v>
      </c>
      <c r="H953" s="141" t="s">
        <v>12814</v>
      </c>
      <c r="I953" s="141" t="s">
        <v>12815</v>
      </c>
      <c r="J953" s="141" t="s">
        <v>12816</v>
      </c>
      <c r="K953" s="141">
        <v>630</v>
      </c>
      <c r="L953" s="141">
        <v>228</v>
      </c>
      <c r="M953" s="141">
        <v>24</v>
      </c>
      <c r="N953" s="10" t="s">
        <v>333</v>
      </c>
      <c r="O953" s="10"/>
    </row>
    <row r="954" customHeight="1" spans="1:15">
      <c r="A954" s="141">
        <v>59337</v>
      </c>
      <c r="B954" s="141" t="s">
        <v>12817</v>
      </c>
      <c r="C954" s="141" t="s">
        <v>8974</v>
      </c>
      <c r="D954" s="141" t="s">
        <v>12723</v>
      </c>
      <c r="E954" s="141" t="s">
        <v>428</v>
      </c>
      <c r="F954" s="141" t="s">
        <v>429</v>
      </c>
      <c r="G954" s="141" t="s">
        <v>12818</v>
      </c>
      <c r="H954" s="141" t="s">
        <v>9282</v>
      </c>
      <c r="I954" s="141" t="s">
        <v>12725</v>
      </c>
      <c r="J954" s="141" t="s">
        <v>12819</v>
      </c>
      <c r="K954" s="141">
        <v>620</v>
      </c>
      <c r="L954" s="141">
        <v>358</v>
      </c>
      <c r="M954" s="141">
        <v>25</v>
      </c>
      <c r="N954" s="10" t="s">
        <v>333</v>
      </c>
      <c r="O954" s="10"/>
    </row>
    <row r="955" customHeight="1" spans="1:15">
      <c r="A955" s="141">
        <v>57153</v>
      </c>
      <c r="B955" s="141" t="s">
        <v>12820</v>
      </c>
      <c r="C955" s="141" t="s">
        <v>8974</v>
      </c>
      <c r="D955" s="141" t="s">
        <v>12723</v>
      </c>
      <c r="E955" s="141" t="s">
        <v>428</v>
      </c>
      <c r="F955" s="141" t="s">
        <v>429</v>
      </c>
      <c r="G955" s="141" t="s">
        <v>12821</v>
      </c>
      <c r="H955" s="141" t="s">
        <v>12822</v>
      </c>
      <c r="I955" s="141" t="s">
        <v>12777</v>
      </c>
      <c r="J955" s="141" t="s">
        <v>12823</v>
      </c>
      <c r="K955" s="141">
        <v>620</v>
      </c>
      <c r="L955" s="141">
        <v>360</v>
      </c>
      <c r="M955" s="141">
        <v>26</v>
      </c>
      <c r="N955" s="10" t="s">
        <v>333</v>
      </c>
      <c r="O955" s="10"/>
    </row>
    <row r="956" customHeight="1" spans="1:15">
      <c r="A956" s="141">
        <v>58355</v>
      </c>
      <c r="B956" s="141" t="s">
        <v>12824</v>
      </c>
      <c r="C956" s="141" t="s">
        <v>8974</v>
      </c>
      <c r="D956" s="141" t="s">
        <v>12723</v>
      </c>
      <c r="E956" s="141" t="s">
        <v>428</v>
      </c>
      <c r="F956" s="141" t="s">
        <v>429</v>
      </c>
      <c r="G956" s="141" t="s">
        <v>12825</v>
      </c>
      <c r="H956" s="141" t="s">
        <v>12826</v>
      </c>
      <c r="I956" s="141" t="s">
        <v>807</v>
      </c>
      <c r="J956" s="141" t="s">
        <v>12827</v>
      </c>
      <c r="K956" s="141">
        <v>610</v>
      </c>
      <c r="L956" s="141">
        <v>240</v>
      </c>
      <c r="M956" s="141">
        <v>27</v>
      </c>
      <c r="N956" s="10" t="s">
        <v>333</v>
      </c>
      <c r="O956" s="10"/>
    </row>
    <row r="957" customHeight="1" spans="1:15">
      <c r="A957" s="141">
        <v>53626</v>
      </c>
      <c r="B957" s="141" t="s">
        <v>12828</v>
      </c>
      <c r="C957" s="141" t="s">
        <v>8974</v>
      </c>
      <c r="D957" s="141" t="s">
        <v>12723</v>
      </c>
      <c r="E957" s="141" t="s">
        <v>428</v>
      </c>
      <c r="F957" s="141" t="s">
        <v>429</v>
      </c>
      <c r="G957" s="141" t="s">
        <v>12829</v>
      </c>
      <c r="H957" s="141" t="s">
        <v>12806</v>
      </c>
      <c r="I957" s="141" t="s">
        <v>12830</v>
      </c>
      <c r="J957" s="141" t="s">
        <v>12831</v>
      </c>
      <c r="K957" s="141">
        <v>610</v>
      </c>
      <c r="L957" s="141">
        <v>313</v>
      </c>
      <c r="M957" s="141">
        <v>28</v>
      </c>
      <c r="N957" s="10" t="s">
        <v>333</v>
      </c>
      <c r="O957" s="10"/>
    </row>
    <row r="958" customHeight="1" spans="1:15">
      <c r="A958" s="141">
        <v>53671</v>
      </c>
      <c r="B958" s="141" t="s">
        <v>12832</v>
      </c>
      <c r="C958" s="141" t="s">
        <v>8974</v>
      </c>
      <c r="D958" s="141" t="s">
        <v>12723</v>
      </c>
      <c r="E958" s="141" t="s">
        <v>428</v>
      </c>
      <c r="F958" s="141" t="s">
        <v>429</v>
      </c>
      <c r="G958" s="141" t="s">
        <v>12833</v>
      </c>
      <c r="H958" s="141" t="s">
        <v>12806</v>
      </c>
      <c r="I958" s="141" t="s">
        <v>12834</v>
      </c>
      <c r="J958" s="141" t="s">
        <v>12835</v>
      </c>
      <c r="K958" s="141">
        <v>610</v>
      </c>
      <c r="L958" s="141">
        <v>345</v>
      </c>
      <c r="M958" s="141">
        <v>29</v>
      </c>
      <c r="N958" s="10" t="s">
        <v>333</v>
      </c>
      <c r="O958" s="10"/>
    </row>
    <row r="959" customHeight="1" spans="1:15">
      <c r="A959" s="141">
        <v>59302</v>
      </c>
      <c r="B959" s="141" t="s">
        <v>12836</v>
      </c>
      <c r="C959" s="141" t="s">
        <v>8974</v>
      </c>
      <c r="D959" s="141" t="s">
        <v>12723</v>
      </c>
      <c r="E959" s="141" t="s">
        <v>428</v>
      </c>
      <c r="F959" s="141" t="s">
        <v>429</v>
      </c>
      <c r="G959" s="141" t="s">
        <v>12837</v>
      </c>
      <c r="H959" s="141" t="s">
        <v>12838</v>
      </c>
      <c r="I959" s="141" t="s">
        <v>12815</v>
      </c>
      <c r="J959" s="141" t="s">
        <v>12839</v>
      </c>
      <c r="K959" s="141">
        <v>600</v>
      </c>
      <c r="L959" s="141">
        <v>325</v>
      </c>
      <c r="M959" s="141">
        <v>30</v>
      </c>
      <c r="N959" s="10" t="s">
        <v>333</v>
      </c>
      <c r="O959" s="10"/>
    </row>
    <row r="960" customHeight="1" spans="1:15">
      <c r="A960" s="141">
        <v>53679</v>
      </c>
      <c r="B960" s="141" t="s">
        <v>12840</v>
      </c>
      <c r="C960" s="141" t="s">
        <v>8974</v>
      </c>
      <c r="D960" s="141" t="s">
        <v>12723</v>
      </c>
      <c r="E960" s="141" t="s">
        <v>428</v>
      </c>
      <c r="F960" s="141" t="s">
        <v>429</v>
      </c>
      <c r="G960" s="141" t="s">
        <v>10981</v>
      </c>
      <c r="H960" s="141" t="s">
        <v>10981</v>
      </c>
      <c r="I960" s="141" t="s">
        <v>12769</v>
      </c>
      <c r="J960" s="141" t="s">
        <v>12841</v>
      </c>
      <c r="K960" s="141">
        <v>590</v>
      </c>
      <c r="L960" s="141">
        <v>329</v>
      </c>
      <c r="M960" s="141">
        <v>31</v>
      </c>
      <c r="N960" s="10" t="s">
        <v>333</v>
      </c>
      <c r="O960" s="10"/>
    </row>
    <row r="961" customHeight="1" spans="1:15">
      <c r="A961" s="141">
        <v>59231</v>
      </c>
      <c r="B961" s="141" t="s">
        <v>12842</v>
      </c>
      <c r="C961" s="141" t="s">
        <v>8974</v>
      </c>
      <c r="D961" s="141" t="s">
        <v>12723</v>
      </c>
      <c r="E961" s="141" t="s">
        <v>428</v>
      </c>
      <c r="F961" s="141" t="s">
        <v>429</v>
      </c>
      <c r="G961" s="141" t="s">
        <v>12843</v>
      </c>
      <c r="H961" s="141" t="s">
        <v>12844</v>
      </c>
      <c r="I961" s="141" t="s">
        <v>12845</v>
      </c>
      <c r="J961" s="141" t="s">
        <v>12846</v>
      </c>
      <c r="K961" s="141">
        <v>590</v>
      </c>
      <c r="L961" s="141">
        <v>353</v>
      </c>
      <c r="M961" s="141">
        <v>32</v>
      </c>
      <c r="N961" s="10" t="s">
        <v>368</v>
      </c>
      <c r="O961" s="10"/>
    </row>
    <row r="962" customHeight="1" spans="1:15">
      <c r="A962" s="141">
        <v>58056</v>
      </c>
      <c r="B962" s="141" t="s">
        <v>12847</v>
      </c>
      <c r="C962" s="141" t="s">
        <v>8974</v>
      </c>
      <c r="D962" s="141" t="s">
        <v>12723</v>
      </c>
      <c r="E962" s="141" t="s">
        <v>428</v>
      </c>
      <c r="F962" s="141" t="s">
        <v>429</v>
      </c>
      <c r="G962" s="141" t="s">
        <v>12848</v>
      </c>
      <c r="H962" s="141" t="s">
        <v>12806</v>
      </c>
      <c r="I962" s="141" t="s">
        <v>12849</v>
      </c>
      <c r="J962" s="141" t="s">
        <v>12850</v>
      </c>
      <c r="K962" s="141">
        <v>580</v>
      </c>
      <c r="L962" s="141">
        <v>331</v>
      </c>
      <c r="M962" s="141">
        <v>33</v>
      </c>
      <c r="N962" s="10" t="s">
        <v>368</v>
      </c>
      <c r="O962" s="10"/>
    </row>
    <row r="963" customHeight="1" spans="1:15">
      <c r="A963" s="141">
        <v>59384</v>
      </c>
      <c r="B963" s="141" t="s">
        <v>12851</v>
      </c>
      <c r="C963" s="141" t="s">
        <v>8974</v>
      </c>
      <c r="D963" s="141" t="s">
        <v>12723</v>
      </c>
      <c r="E963" s="141" t="s">
        <v>428</v>
      </c>
      <c r="F963" s="141" t="s">
        <v>429</v>
      </c>
      <c r="G963" s="141" t="s">
        <v>12852</v>
      </c>
      <c r="H963" s="141" t="s">
        <v>12853</v>
      </c>
      <c r="I963" s="141" t="s">
        <v>12815</v>
      </c>
      <c r="J963" s="141" t="s">
        <v>12854</v>
      </c>
      <c r="K963" s="141">
        <v>580</v>
      </c>
      <c r="L963" s="141">
        <v>353</v>
      </c>
      <c r="M963" s="141">
        <v>34</v>
      </c>
      <c r="N963" s="10" t="s">
        <v>368</v>
      </c>
      <c r="O963" s="10"/>
    </row>
    <row r="964" customHeight="1" spans="1:15">
      <c r="A964" s="141">
        <v>61363</v>
      </c>
      <c r="B964" s="141" t="s">
        <v>12855</v>
      </c>
      <c r="C964" s="141" t="s">
        <v>8974</v>
      </c>
      <c r="D964" s="141" t="s">
        <v>12723</v>
      </c>
      <c r="E964" s="141" t="s">
        <v>428</v>
      </c>
      <c r="F964" s="141" t="s">
        <v>429</v>
      </c>
      <c r="G964" s="141" t="s">
        <v>12856</v>
      </c>
      <c r="H964" s="141" t="s">
        <v>9282</v>
      </c>
      <c r="I964" s="141" t="s">
        <v>12725</v>
      </c>
      <c r="J964" s="141" t="s">
        <v>12857</v>
      </c>
      <c r="K964" s="141">
        <v>580</v>
      </c>
      <c r="L964" s="141">
        <v>358</v>
      </c>
      <c r="M964" s="141">
        <v>35</v>
      </c>
      <c r="N964" s="10" t="s">
        <v>368</v>
      </c>
      <c r="O964" s="10"/>
    </row>
    <row r="965" customHeight="1" spans="1:15">
      <c r="A965" s="141">
        <v>53676</v>
      </c>
      <c r="B965" s="141" t="s">
        <v>12858</v>
      </c>
      <c r="C965" s="141" t="s">
        <v>8974</v>
      </c>
      <c r="D965" s="141" t="s">
        <v>12723</v>
      </c>
      <c r="E965" s="141" t="s">
        <v>428</v>
      </c>
      <c r="F965" s="141" t="s">
        <v>429</v>
      </c>
      <c r="G965" s="141" t="s">
        <v>12859</v>
      </c>
      <c r="H965" s="141" t="s">
        <v>12859</v>
      </c>
      <c r="I965" s="141" t="s">
        <v>12769</v>
      </c>
      <c r="J965" s="141" t="s">
        <v>12860</v>
      </c>
      <c r="K965" s="141">
        <v>580</v>
      </c>
      <c r="L965" s="141">
        <v>360</v>
      </c>
      <c r="M965" s="141">
        <v>36</v>
      </c>
      <c r="N965" s="10" t="s">
        <v>368</v>
      </c>
      <c r="O965" s="10"/>
    </row>
    <row r="966" customHeight="1" spans="1:15">
      <c r="A966" s="168">
        <v>61427</v>
      </c>
      <c r="B966" s="168" t="s">
        <v>12861</v>
      </c>
      <c r="C966" s="168" t="s">
        <v>8974</v>
      </c>
      <c r="D966" s="168" t="s">
        <v>12723</v>
      </c>
      <c r="E966" s="168" t="s">
        <v>428</v>
      </c>
      <c r="F966" s="141" t="s">
        <v>429</v>
      </c>
      <c r="G966" s="168" t="s">
        <v>12862</v>
      </c>
      <c r="H966" s="168" t="s">
        <v>9282</v>
      </c>
      <c r="I966" s="168" t="s">
        <v>12725</v>
      </c>
      <c r="J966" s="168" t="s">
        <v>12863</v>
      </c>
      <c r="K966" s="168">
        <v>580</v>
      </c>
      <c r="L966" s="168">
        <v>360</v>
      </c>
      <c r="M966" s="141">
        <v>36</v>
      </c>
      <c r="N966" s="10" t="s">
        <v>368</v>
      </c>
      <c r="O966" s="10"/>
    </row>
    <row r="967" customHeight="1" spans="1:15">
      <c r="A967" s="141">
        <v>57672</v>
      </c>
      <c r="B967" s="141" t="s">
        <v>12864</v>
      </c>
      <c r="C967" s="141" t="s">
        <v>8974</v>
      </c>
      <c r="D967" s="141" t="s">
        <v>12723</v>
      </c>
      <c r="E967" s="141" t="s">
        <v>428</v>
      </c>
      <c r="F967" s="141" t="s">
        <v>429</v>
      </c>
      <c r="G967" s="141" t="s">
        <v>12865</v>
      </c>
      <c r="H967" s="141" t="s">
        <v>12759</v>
      </c>
      <c r="I967" s="141" t="s">
        <v>12760</v>
      </c>
      <c r="J967" s="141" t="s">
        <v>12866</v>
      </c>
      <c r="K967" s="141">
        <v>570</v>
      </c>
      <c r="L967" s="141">
        <v>338</v>
      </c>
      <c r="M967" s="141">
        <v>38</v>
      </c>
      <c r="N967" s="10" t="s">
        <v>368</v>
      </c>
      <c r="O967" s="10"/>
    </row>
    <row r="968" customHeight="1" spans="1:15">
      <c r="A968" s="141">
        <v>55105</v>
      </c>
      <c r="B968" s="141" t="s">
        <v>12867</v>
      </c>
      <c r="C968" s="141" t="s">
        <v>8974</v>
      </c>
      <c r="D968" s="141" t="s">
        <v>12723</v>
      </c>
      <c r="E968" s="141" t="s">
        <v>428</v>
      </c>
      <c r="F968" s="141" t="s">
        <v>429</v>
      </c>
      <c r="G968" s="141" t="s">
        <v>12868</v>
      </c>
      <c r="H968" s="141" t="s">
        <v>12057</v>
      </c>
      <c r="I968" s="141" t="s">
        <v>12734</v>
      </c>
      <c r="J968" s="141" t="s">
        <v>12869</v>
      </c>
      <c r="K968" s="141">
        <v>540</v>
      </c>
      <c r="L968" s="141">
        <v>342</v>
      </c>
      <c r="M968" s="141">
        <v>39</v>
      </c>
      <c r="N968" s="10" t="s">
        <v>368</v>
      </c>
      <c r="O968" s="10"/>
    </row>
    <row r="969" customHeight="1" spans="1:15">
      <c r="A969" s="141">
        <v>57659</v>
      </c>
      <c r="B969" s="141" t="s">
        <v>12870</v>
      </c>
      <c r="C969" s="141" t="s">
        <v>8974</v>
      </c>
      <c r="D969" s="141" t="s">
        <v>12723</v>
      </c>
      <c r="E969" s="141" t="s">
        <v>428</v>
      </c>
      <c r="F969" s="141" t="s">
        <v>429</v>
      </c>
      <c r="G969" s="141" t="s">
        <v>12871</v>
      </c>
      <c r="H969" s="141" t="s">
        <v>12759</v>
      </c>
      <c r="I969" s="141" t="s">
        <v>12760</v>
      </c>
      <c r="J969" s="141" t="s">
        <v>12872</v>
      </c>
      <c r="K969" s="141">
        <v>530</v>
      </c>
      <c r="L969" s="141">
        <v>334</v>
      </c>
      <c r="M969" s="141">
        <v>40</v>
      </c>
      <c r="N969" s="10" t="s">
        <v>368</v>
      </c>
      <c r="O969" s="10"/>
    </row>
    <row r="970" customHeight="1" spans="1:15">
      <c r="A970" s="141">
        <v>55085</v>
      </c>
      <c r="B970" s="141" t="s">
        <v>12873</v>
      </c>
      <c r="C970" s="141" t="s">
        <v>8974</v>
      </c>
      <c r="D970" s="141" t="s">
        <v>12723</v>
      </c>
      <c r="E970" s="141" t="s">
        <v>428</v>
      </c>
      <c r="F970" s="141" t="s">
        <v>429</v>
      </c>
      <c r="G970" s="141" t="s">
        <v>12874</v>
      </c>
      <c r="H970" s="141" t="s">
        <v>12738</v>
      </c>
      <c r="I970" s="141" t="s">
        <v>12734</v>
      </c>
      <c r="J970" s="141" t="s">
        <v>12875</v>
      </c>
      <c r="K970" s="141">
        <v>530</v>
      </c>
      <c r="L970" s="141">
        <v>360</v>
      </c>
      <c r="M970" s="141">
        <v>41</v>
      </c>
      <c r="N970" s="10" t="s">
        <v>368</v>
      </c>
      <c r="O970" s="10"/>
    </row>
    <row r="971" customHeight="1" spans="1:15">
      <c r="A971" s="168">
        <v>59345</v>
      </c>
      <c r="B971" s="168" t="s">
        <v>12876</v>
      </c>
      <c r="C971" s="168" t="s">
        <v>8974</v>
      </c>
      <c r="D971" s="168" t="s">
        <v>12723</v>
      </c>
      <c r="E971" s="168" t="s">
        <v>428</v>
      </c>
      <c r="F971" s="141" t="s">
        <v>429</v>
      </c>
      <c r="G971" s="168" t="s">
        <v>12877</v>
      </c>
      <c r="H971" s="168" t="s">
        <v>9282</v>
      </c>
      <c r="I971" s="168" t="s">
        <v>12725</v>
      </c>
      <c r="J971" s="168" t="s">
        <v>12878</v>
      </c>
      <c r="K971" s="168">
        <v>510</v>
      </c>
      <c r="L971" s="168">
        <v>360</v>
      </c>
      <c r="M971" s="141">
        <v>42</v>
      </c>
      <c r="N971" s="10" t="s">
        <v>368</v>
      </c>
      <c r="O971" s="10"/>
    </row>
    <row r="972" customHeight="1" spans="1:15">
      <c r="A972" s="141">
        <v>56566</v>
      </c>
      <c r="B972" s="141" t="s">
        <v>12879</v>
      </c>
      <c r="C972" s="141" t="s">
        <v>8974</v>
      </c>
      <c r="D972" s="141" t="s">
        <v>12723</v>
      </c>
      <c r="E972" s="141" t="s">
        <v>428</v>
      </c>
      <c r="F972" s="141" t="s">
        <v>429</v>
      </c>
      <c r="G972" s="141" t="s">
        <v>12880</v>
      </c>
      <c r="H972" s="141" t="s">
        <v>12881</v>
      </c>
      <c r="I972" s="141" t="s">
        <v>3637</v>
      </c>
      <c r="J972" s="141" t="s">
        <v>12882</v>
      </c>
      <c r="K972" s="141">
        <v>490</v>
      </c>
      <c r="L972" s="141">
        <v>198</v>
      </c>
      <c r="M972" s="141">
        <v>43</v>
      </c>
      <c r="N972" s="10" t="s">
        <v>368</v>
      </c>
      <c r="O972" s="10"/>
    </row>
    <row r="973" customHeight="1" spans="1:15">
      <c r="A973" s="141">
        <v>53623</v>
      </c>
      <c r="B973" s="141" t="s">
        <v>12883</v>
      </c>
      <c r="C973" s="141" t="s">
        <v>8974</v>
      </c>
      <c r="D973" s="141" t="s">
        <v>12723</v>
      </c>
      <c r="E973" s="141" t="s">
        <v>428</v>
      </c>
      <c r="F973" s="141" t="s">
        <v>429</v>
      </c>
      <c r="G973" s="141" t="s">
        <v>12884</v>
      </c>
      <c r="H973" s="141" t="s">
        <v>12806</v>
      </c>
      <c r="I973" s="141" t="s">
        <v>12885</v>
      </c>
      <c r="J973" s="141" t="s">
        <v>12886</v>
      </c>
      <c r="K973" s="141">
        <v>490</v>
      </c>
      <c r="L973" s="141">
        <v>360</v>
      </c>
      <c r="M973" s="141">
        <v>44</v>
      </c>
      <c r="N973" s="10" t="s">
        <v>368</v>
      </c>
      <c r="O973" s="10"/>
    </row>
    <row r="974" customHeight="1" spans="1:15">
      <c r="A974" s="168">
        <v>59331</v>
      </c>
      <c r="B974" s="168" t="s">
        <v>12887</v>
      </c>
      <c r="C974" s="168" t="s">
        <v>8974</v>
      </c>
      <c r="D974" s="168" t="s">
        <v>12723</v>
      </c>
      <c r="E974" s="168" t="s">
        <v>428</v>
      </c>
      <c r="F974" s="141" t="s">
        <v>429</v>
      </c>
      <c r="G974" s="168" t="s">
        <v>12888</v>
      </c>
      <c r="H974" s="168" t="s">
        <v>9282</v>
      </c>
      <c r="I974" s="168" t="s">
        <v>12725</v>
      </c>
      <c r="J974" s="168" t="s">
        <v>12889</v>
      </c>
      <c r="K974" s="168">
        <v>480</v>
      </c>
      <c r="L974" s="168">
        <v>300</v>
      </c>
      <c r="M974" s="141">
        <v>45</v>
      </c>
      <c r="N974" s="10" t="s">
        <v>368</v>
      </c>
      <c r="O974" s="10"/>
    </row>
    <row r="975" customHeight="1" spans="1:15">
      <c r="A975" s="141">
        <v>58147</v>
      </c>
      <c r="B975" s="141" t="s">
        <v>12890</v>
      </c>
      <c r="C975" s="141" t="s">
        <v>8974</v>
      </c>
      <c r="D975" s="141" t="s">
        <v>12723</v>
      </c>
      <c r="E975" s="141" t="s">
        <v>428</v>
      </c>
      <c r="F975" s="141" t="s">
        <v>429</v>
      </c>
      <c r="G975" s="141" t="s">
        <v>12891</v>
      </c>
      <c r="H975" s="141" t="s">
        <v>12892</v>
      </c>
      <c r="I975" s="141" t="s">
        <v>12893</v>
      </c>
      <c r="J975" s="141" t="s">
        <v>12894</v>
      </c>
      <c r="K975" s="141">
        <v>460</v>
      </c>
      <c r="L975" s="141">
        <v>127</v>
      </c>
      <c r="M975" s="141">
        <v>46</v>
      </c>
      <c r="N975" s="10" t="s">
        <v>368</v>
      </c>
      <c r="O975" s="10"/>
    </row>
    <row r="976" customHeight="1" spans="1:15">
      <c r="A976" s="141">
        <v>59365</v>
      </c>
      <c r="B976" s="141" t="s">
        <v>12895</v>
      </c>
      <c r="C976" s="141" t="s">
        <v>8974</v>
      </c>
      <c r="D976" s="141" t="s">
        <v>12723</v>
      </c>
      <c r="E976" s="141" t="s">
        <v>428</v>
      </c>
      <c r="F976" s="141" t="s">
        <v>429</v>
      </c>
      <c r="G976" s="141" t="s">
        <v>12896</v>
      </c>
      <c r="H976" s="141" t="s">
        <v>12838</v>
      </c>
      <c r="I976" s="141" t="s">
        <v>12815</v>
      </c>
      <c r="J976" s="141" t="s">
        <v>12897</v>
      </c>
      <c r="K976" s="141">
        <v>460</v>
      </c>
      <c r="L976" s="141">
        <v>303</v>
      </c>
      <c r="M976" s="141">
        <v>47</v>
      </c>
      <c r="N976" s="10" t="s">
        <v>368</v>
      </c>
      <c r="O976" s="10"/>
    </row>
    <row r="977" customHeight="1" spans="1:15">
      <c r="A977" s="141">
        <v>58137</v>
      </c>
      <c r="B977" s="141" t="s">
        <v>12898</v>
      </c>
      <c r="C977" s="141" t="s">
        <v>8974</v>
      </c>
      <c r="D977" s="141" t="s">
        <v>12723</v>
      </c>
      <c r="E977" s="141" t="s">
        <v>428</v>
      </c>
      <c r="F977" s="141" t="s">
        <v>429</v>
      </c>
      <c r="G977" s="141" t="s">
        <v>12899</v>
      </c>
      <c r="H977" s="141" t="s">
        <v>12900</v>
      </c>
      <c r="I977" s="141" t="s">
        <v>12901</v>
      </c>
      <c r="J977" s="141" t="s">
        <v>12902</v>
      </c>
      <c r="K977" s="141">
        <v>440</v>
      </c>
      <c r="L977" s="141">
        <v>159</v>
      </c>
      <c r="M977" s="141">
        <v>48</v>
      </c>
      <c r="N977" s="10" t="s">
        <v>368</v>
      </c>
      <c r="O977" s="10"/>
    </row>
    <row r="978" customHeight="1" spans="1:15">
      <c r="A978" s="141">
        <v>58464</v>
      </c>
      <c r="B978" s="141" t="s">
        <v>12903</v>
      </c>
      <c r="C978" s="141" t="s">
        <v>8974</v>
      </c>
      <c r="D978" s="141" t="s">
        <v>12723</v>
      </c>
      <c r="E978" s="141" t="s">
        <v>428</v>
      </c>
      <c r="F978" s="141" t="s">
        <v>429</v>
      </c>
      <c r="G978" s="141" t="s">
        <v>12904</v>
      </c>
      <c r="H978" s="141" t="s">
        <v>12905</v>
      </c>
      <c r="I978" s="141" t="s">
        <v>12845</v>
      </c>
      <c r="J978" s="141" t="s">
        <v>12906</v>
      </c>
      <c r="K978" s="141">
        <v>440</v>
      </c>
      <c r="L978" s="141">
        <v>304</v>
      </c>
      <c r="M978" s="141">
        <v>49</v>
      </c>
      <c r="N978" s="10" t="s">
        <v>368</v>
      </c>
      <c r="O978" s="10"/>
    </row>
    <row r="979" customHeight="1" spans="1:15">
      <c r="A979" s="141">
        <v>59226</v>
      </c>
      <c r="B979" s="141" t="s">
        <v>12907</v>
      </c>
      <c r="C979" s="141" t="s">
        <v>8974</v>
      </c>
      <c r="D979" s="141" t="s">
        <v>12723</v>
      </c>
      <c r="E979" s="141" t="s">
        <v>428</v>
      </c>
      <c r="F979" s="141" t="s">
        <v>429</v>
      </c>
      <c r="G979" s="141" t="s">
        <v>12908</v>
      </c>
      <c r="H979" s="141" t="s">
        <v>12909</v>
      </c>
      <c r="I979" s="141" t="s">
        <v>12845</v>
      </c>
      <c r="J979" s="141" t="s">
        <v>12910</v>
      </c>
      <c r="K979" s="141">
        <v>440</v>
      </c>
      <c r="L979" s="141">
        <v>359</v>
      </c>
      <c r="M979" s="141">
        <v>50</v>
      </c>
      <c r="N979" s="10" t="s">
        <v>368</v>
      </c>
      <c r="O979" s="10"/>
    </row>
    <row r="980" customHeight="1" spans="1:15">
      <c r="A980" s="141">
        <v>58460</v>
      </c>
      <c r="B980" s="141" t="s">
        <v>12911</v>
      </c>
      <c r="C980" s="141" t="s">
        <v>8974</v>
      </c>
      <c r="D980" s="141" t="s">
        <v>12723</v>
      </c>
      <c r="E980" s="141" t="s">
        <v>428</v>
      </c>
      <c r="F980" s="141" t="s">
        <v>429</v>
      </c>
      <c r="G980" s="141" t="s">
        <v>12912</v>
      </c>
      <c r="H980" s="141" t="s">
        <v>12913</v>
      </c>
      <c r="I980" s="141" t="s">
        <v>12845</v>
      </c>
      <c r="J980" s="141" t="s">
        <v>12914</v>
      </c>
      <c r="K980" s="141">
        <v>420</v>
      </c>
      <c r="L980" s="141">
        <v>360</v>
      </c>
      <c r="M980" s="141">
        <v>51</v>
      </c>
      <c r="N980" s="10" t="s">
        <v>368</v>
      </c>
      <c r="O980" s="10"/>
    </row>
    <row r="981" s="166" customFormat="1" customHeight="1" spans="1:15">
      <c r="A981" s="141">
        <v>57666</v>
      </c>
      <c r="B981" s="141" t="s">
        <v>12915</v>
      </c>
      <c r="C981" s="141" t="s">
        <v>8974</v>
      </c>
      <c r="D981" s="141" t="s">
        <v>12723</v>
      </c>
      <c r="E981" s="141" t="s">
        <v>428</v>
      </c>
      <c r="F981" s="141" t="s">
        <v>429</v>
      </c>
      <c r="G981" s="141" t="s">
        <v>12916</v>
      </c>
      <c r="H981" s="141" t="s">
        <v>12759</v>
      </c>
      <c r="I981" s="141" t="s">
        <v>12760</v>
      </c>
      <c r="J981" s="141" t="s">
        <v>12917</v>
      </c>
      <c r="K981" s="141">
        <v>400</v>
      </c>
      <c r="L981" s="141">
        <v>292</v>
      </c>
      <c r="M981" s="141">
        <v>52</v>
      </c>
      <c r="N981" s="10" t="s">
        <v>368</v>
      </c>
      <c r="O981" s="167"/>
    </row>
    <row r="982" customHeight="1" spans="1:15">
      <c r="A982" s="141">
        <v>58152</v>
      </c>
      <c r="B982" s="141" t="s">
        <v>12918</v>
      </c>
      <c r="C982" s="141" t="s">
        <v>8974</v>
      </c>
      <c r="D982" s="141" t="s">
        <v>12723</v>
      </c>
      <c r="E982" s="141" t="s">
        <v>428</v>
      </c>
      <c r="F982" s="141" t="s">
        <v>429</v>
      </c>
      <c r="G982" s="141" t="s">
        <v>12919</v>
      </c>
      <c r="H982" s="141" t="s">
        <v>12892</v>
      </c>
      <c r="I982" s="141" t="s">
        <v>12901</v>
      </c>
      <c r="J982" s="141" t="s">
        <v>12920</v>
      </c>
      <c r="K982" s="141">
        <v>390</v>
      </c>
      <c r="L982" s="141">
        <v>235</v>
      </c>
      <c r="M982" s="141">
        <v>53</v>
      </c>
      <c r="N982" s="10" t="s">
        <v>368</v>
      </c>
      <c r="O982" s="10"/>
    </row>
    <row r="983" customHeight="1" spans="1:15">
      <c r="A983" s="141">
        <v>56557</v>
      </c>
      <c r="B983" s="141" t="s">
        <v>12921</v>
      </c>
      <c r="C983" s="141" t="s">
        <v>8974</v>
      </c>
      <c r="D983" s="141" t="s">
        <v>12723</v>
      </c>
      <c r="E983" s="141" t="s">
        <v>428</v>
      </c>
      <c r="F983" s="141" t="s">
        <v>429</v>
      </c>
      <c r="G983" s="141" t="s">
        <v>12922</v>
      </c>
      <c r="H983" s="141" t="s">
        <v>12923</v>
      </c>
      <c r="I983" s="141" t="s">
        <v>12924</v>
      </c>
      <c r="J983" s="141" t="s">
        <v>12925</v>
      </c>
      <c r="K983" s="141">
        <v>370</v>
      </c>
      <c r="L983" s="141">
        <v>101</v>
      </c>
      <c r="M983" s="141">
        <v>54</v>
      </c>
      <c r="N983" s="10" t="s">
        <v>368</v>
      </c>
      <c r="O983" s="10"/>
    </row>
    <row r="984" s="166" customFormat="1" customHeight="1" spans="1:15">
      <c r="A984" s="141">
        <v>58559</v>
      </c>
      <c r="B984" s="141" t="s">
        <v>12926</v>
      </c>
      <c r="C984" s="141" t="s">
        <v>8974</v>
      </c>
      <c r="D984" s="141" t="s">
        <v>12723</v>
      </c>
      <c r="E984" s="141" t="s">
        <v>428</v>
      </c>
      <c r="F984" s="141" t="s">
        <v>429</v>
      </c>
      <c r="G984" s="141" t="s">
        <v>12927</v>
      </c>
      <c r="H984" s="141" t="s">
        <v>12928</v>
      </c>
      <c r="I984" s="141" t="s">
        <v>9076</v>
      </c>
      <c r="J984" s="141" t="s">
        <v>12929</v>
      </c>
      <c r="K984" s="141">
        <v>370</v>
      </c>
      <c r="L984" s="141">
        <v>257</v>
      </c>
      <c r="M984" s="141">
        <v>55</v>
      </c>
      <c r="N984" s="10" t="s">
        <v>368</v>
      </c>
      <c r="O984" s="167"/>
    </row>
    <row r="985" customHeight="1" spans="1:15">
      <c r="A985" s="141">
        <v>53195</v>
      </c>
      <c r="B985" s="141" t="s">
        <v>12930</v>
      </c>
      <c r="C985" s="141" t="s">
        <v>8974</v>
      </c>
      <c r="D985" s="141" t="s">
        <v>12723</v>
      </c>
      <c r="E985" s="141" t="s">
        <v>428</v>
      </c>
      <c r="F985" s="141" t="s">
        <v>429</v>
      </c>
      <c r="G985" s="141" t="s">
        <v>12931</v>
      </c>
      <c r="H985" s="141" t="s">
        <v>12932</v>
      </c>
      <c r="I985" s="141" t="s">
        <v>12933</v>
      </c>
      <c r="J985" s="141" t="s">
        <v>12934</v>
      </c>
      <c r="K985" s="141">
        <v>310</v>
      </c>
      <c r="L985" s="141">
        <v>179</v>
      </c>
      <c r="M985" s="141">
        <v>56</v>
      </c>
      <c r="N985" s="10" t="s">
        <v>368</v>
      </c>
      <c r="O985" s="10"/>
    </row>
    <row r="986" customHeight="1" spans="1:15">
      <c r="A986" s="141">
        <v>53205</v>
      </c>
      <c r="B986" s="141" t="s">
        <v>12935</v>
      </c>
      <c r="C986" s="141" t="s">
        <v>8974</v>
      </c>
      <c r="D986" s="141" t="s">
        <v>12723</v>
      </c>
      <c r="E986" s="141" t="s">
        <v>428</v>
      </c>
      <c r="F986" s="141" t="s">
        <v>429</v>
      </c>
      <c r="G986" s="141" t="s">
        <v>12936</v>
      </c>
      <c r="H986" s="141" t="s">
        <v>12937</v>
      </c>
      <c r="I986" s="141" t="s">
        <v>12938</v>
      </c>
      <c r="J986" s="141" t="s">
        <v>12939</v>
      </c>
      <c r="K986" s="141">
        <v>310</v>
      </c>
      <c r="L986" s="141">
        <v>295</v>
      </c>
      <c r="M986" s="141">
        <v>57</v>
      </c>
      <c r="N986" s="10" t="s">
        <v>368</v>
      </c>
      <c r="O986" s="10"/>
    </row>
    <row r="987" customHeight="1" spans="1:15">
      <c r="A987" s="141">
        <v>53169</v>
      </c>
      <c r="B987" s="141" t="s">
        <v>12940</v>
      </c>
      <c r="C987" s="141" t="s">
        <v>8974</v>
      </c>
      <c r="D987" s="141" t="s">
        <v>12723</v>
      </c>
      <c r="E987" s="141" t="s">
        <v>428</v>
      </c>
      <c r="F987" s="141" t="s">
        <v>429</v>
      </c>
      <c r="G987" s="141" t="s">
        <v>12941</v>
      </c>
      <c r="H987" s="141" t="s">
        <v>12942</v>
      </c>
      <c r="I987" s="141" t="s">
        <v>12943</v>
      </c>
      <c r="J987" s="141" t="s">
        <v>12944</v>
      </c>
      <c r="K987" s="141">
        <v>260</v>
      </c>
      <c r="L987" s="141">
        <v>330</v>
      </c>
      <c r="M987" s="141">
        <v>58</v>
      </c>
      <c r="N987" s="10" t="s">
        <v>368</v>
      </c>
      <c r="O987" s="10"/>
    </row>
    <row r="988" customHeight="1" spans="1:15">
      <c r="A988" s="141">
        <v>58759</v>
      </c>
      <c r="B988" s="141" t="s">
        <v>12945</v>
      </c>
      <c r="C988" s="141" t="s">
        <v>8974</v>
      </c>
      <c r="D988" s="141" t="s">
        <v>12723</v>
      </c>
      <c r="E988" s="141" t="s">
        <v>428</v>
      </c>
      <c r="F988" s="141" t="s">
        <v>429</v>
      </c>
      <c r="G988" s="141" t="s">
        <v>12946</v>
      </c>
      <c r="H988" s="141" t="s">
        <v>12892</v>
      </c>
      <c r="I988" s="141" t="s">
        <v>12893</v>
      </c>
      <c r="J988" s="141" t="s">
        <v>12947</v>
      </c>
      <c r="K988" s="141">
        <v>220</v>
      </c>
      <c r="L988" s="141">
        <v>95</v>
      </c>
      <c r="M988" s="141">
        <v>59</v>
      </c>
      <c r="N988" s="10" t="s">
        <v>368</v>
      </c>
      <c r="O988" s="10"/>
    </row>
    <row r="989" customHeight="1" spans="1:15">
      <c r="A989" s="141">
        <v>58547</v>
      </c>
      <c r="B989" s="141" t="s">
        <v>12948</v>
      </c>
      <c r="C989" s="141" t="s">
        <v>8974</v>
      </c>
      <c r="D989" s="141" t="s">
        <v>12723</v>
      </c>
      <c r="E989" s="141" t="s">
        <v>428</v>
      </c>
      <c r="F989" s="141" t="s">
        <v>429</v>
      </c>
      <c r="G989" s="141" t="s">
        <v>12949</v>
      </c>
      <c r="H989" s="141" t="s">
        <v>9389</v>
      </c>
      <c r="I989" s="141" t="s">
        <v>9076</v>
      </c>
      <c r="J989" s="141" t="s">
        <v>12950</v>
      </c>
      <c r="K989" s="141">
        <v>180</v>
      </c>
      <c r="L989" s="141">
        <v>280</v>
      </c>
      <c r="M989" s="141">
        <v>60</v>
      </c>
      <c r="N989" s="10" t="s">
        <v>368</v>
      </c>
      <c r="O989" s="10"/>
    </row>
    <row r="990" customHeight="1" spans="1:15">
      <c r="A990" s="141">
        <v>58114</v>
      </c>
      <c r="B990" s="141" t="s">
        <v>12951</v>
      </c>
      <c r="C990" s="141" t="s">
        <v>8974</v>
      </c>
      <c r="D990" s="141" t="s">
        <v>12723</v>
      </c>
      <c r="E990" s="141" t="s">
        <v>428</v>
      </c>
      <c r="F990" s="141" t="s">
        <v>429</v>
      </c>
      <c r="G990" s="141" t="s">
        <v>12952</v>
      </c>
      <c r="H990" s="141" t="s">
        <v>12806</v>
      </c>
      <c r="I990" s="141" t="s">
        <v>12953</v>
      </c>
      <c r="J990" s="141" t="s">
        <v>12954</v>
      </c>
      <c r="K990" s="141">
        <v>170</v>
      </c>
      <c r="L990" s="141">
        <v>239</v>
      </c>
      <c r="M990" s="141">
        <v>61</v>
      </c>
      <c r="N990" s="10" t="s">
        <v>368</v>
      </c>
      <c r="O990" s="10"/>
    </row>
    <row r="991" s="166" customFormat="1" customHeight="1" spans="1:15">
      <c r="A991" s="141">
        <v>60513</v>
      </c>
      <c r="B991" s="141" t="s">
        <v>12955</v>
      </c>
      <c r="C991" s="141" t="s">
        <v>8974</v>
      </c>
      <c r="D991" s="141" t="s">
        <v>12723</v>
      </c>
      <c r="E991" s="141" t="s">
        <v>428</v>
      </c>
      <c r="F991" s="141" t="s">
        <v>429</v>
      </c>
      <c r="G991" s="141" t="s">
        <v>12956</v>
      </c>
      <c r="H991" s="141" t="s">
        <v>12957</v>
      </c>
      <c r="I991" s="141" t="s">
        <v>12845</v>
      </c>
      <c r="J991" s="141" t="s">
        <v>12958</v>
      </c>
      <c r="K991" s="141">
        <v>150</v>
      </c>
      <c r="L991" s="141">
        <v>230</v>
      </c>
      <c r="M991" s="141">
        <v>62</v>
      </c>
      <c r="N991" s="10" t="s">
        <v>368</v>
      </c>
      <c r="O991" s="167"/>
    </row>
    <row r="992" customHeight="1" spans="1:15">
      <c r="A992" s="6"/>
      <c r="B992" s="6"/>
      <c r="C992" s="6"/>
      <c r="D992" s="6"/>
      <c r="E992" s="6"/>
      <c r="F992" s="6"/>
      <c r="G992" s="6"/>
      <c r="H992" s="6"/>
      <c r="I992" s="6"/>
      <c r="J992" s="6"/>
      <c r="K992" s="6"/>
      <c r="L992" s="6"/>
      <c r="M992" s="6"/>
      <c r="N992" s="10"/>
      <c r="O992" s="10"/>
    </row>
    <row r="993" customHeight="1" spans="1:15">
      <c r="A993" s="141">
        <v>58338</v>
      </c>
      <c r="B993" s="141" t="s">
        <v>12959</v>
      </c>
      <c r="C993" s="141" t="s">
        <v>8974</v>
      </c>
      <c r="D993" s="141" t="s">
        <v>12723</v>
      </c>
      <c r="E993" s="141" t="s">
        <v>428</v>
      </c>
      <c r="F993" s="141" t="s">
        <v>1102</v>
      </c>
      <c r="G993" s="141" t="s">
        <v>12960</v>
      </c>
      <c r="H993" s="141" t="s">
        <v>12961</v>
      </c>
      <c r="I993" s="141" t="s">
        <v>807</v>
      </c>
      <c r="J993" s="141" t="s">
        <v>12962</v>
      </c>
      <c r="K993" s="141">
        <v>980</v>
      </c>
      <c r="L993" s="141">
        <v>127</v>
      </c>
      <c r="M993" s="141">
        <v>1</v>
      </c>
      <c r="N993" s="9" t="s">
        <v>298</v>
      </c>
      <c r="O993" s="10" t="s">
        <v>299</v>
      </c>
    </row>
    <row r="994" customHeight="1" spans="1:15">
      <c r="A994" s="141">
        <v>56197</v>
      </c>
      <c r="B994" s="141" t="s">
        <v>12963</v>
      </c>
      <c r="C994" s="141" t="s">
        <v>8974</v>
      </c>
      <c r="D994" s="141" t="s">
        <v>12723</v>
      </c>
      <c r="E994" s="141" t="s">
        <v>428</v>
      </c>
      <c r="F994" s="141" t="s">
        <v>1102</v>
      </c>
      <c r="G994" s="141" t="s">
        <v>12964</v>
      </c>
      <c r="H994" s="141" t="s">
        <v>12965</v>
      </c>
      <c r="I994" s="141" t="s">
        <v>12966</v>
      </c>
      <c r="J994" s="141" t="s">
        <v>12967</v>
      </c>
      <c r="K994" s="141">
        <v>900</v>
      </c>
      <c r="L994" s="141">
        <v>243</v>
      </c>
      <c r="M994" s="141">
        <v>2</v>
      </c>
      <c r="N994" s="9" t="s">
        <v>311</v>
      </c>
      <c r="O994" s="10" t="s">
        <v>299</v>
      </c>
    </row>
    <row r="995" customHeight="1" spans="1:15">
      <c r="A995" s="141">
        <v>60607</v>
      </c>
      <c r="B995" s="141" t="s">
        <v>12968</v>
      </c>
      <c r="C995" s="141" t="s">
        <v>8974</v>
      </c>
      <c r="D995" s="141" t="s">
        <v>12723</v>
      </c>
      <c r="E995" s="141" t="s">
        <v>428</v>
      </c>
      <c r="F995" s="141" t="s">
        <v>1102</v>
      </c>
      <c r="G995" s="141" t="s">
        <v>12969</v>
      </c>
      <c r="H995" s="141" t="s">
        <v>12970</v>
      </c>
      <c r="I995" s="141" t="s">
        <v>12971</v>
      </c>
      <c r="J995" s="141" t="s">
        <v>12972</v>
      </c>
      <c r="K995" s="141">
        <v>890</v>
      </c>
      <c r="L995" s="141">
        <v>185</v>
      </c>
      <c r="M995" s="141">
        <v>3</v>
      </c>
      <c r="N995" s="9" t="s">
        <v>322</v>
      </c>
      <c r="O995" s="10" t="s">
        <v>299</v>
      </c>
    </row>
    <row r="996" customHeight="1" spans="1:15">
      <c r="A996" s="141">
        <v>58304</v>
      </c>
      <c r="B996" s="141" t="s">
        <v>12973</v>
      </c>
      <c r="C996" s="141" t="s">
        <v>8974</v>
      </c>
      <c r="D996" s="141" t="s">
        <v>12723</v>
      </c>
      <c r="E996" s="141" t="s">
        <v>428</v>
      </c>
      <c r="F996" s="141" t="s">
        <v>1102</v>
      </c>
      <c r="G996" s="141" t="s">
        <v>12974</v>
      </c>
      <c r="H996" s="141" t="s">
        <v>12975</v>
      </c>
      <c r="I996" s="141" t="s">
        <v>12976</v>
      </c>
      <c r="J996" s="141" t="s">
        <v>12977</v>
      </c>
      <c r="K996" s="141">
        <v>890</v>
      </c>
      <c r="L996" s="141">
        <v>234</v>
      </c>
      <c r="M996" s="141">
        <v>4</v>
      </c>
      <c r="N996" s="10" t="s">
        <v>642</v>
      </c>
      <c r="O996" s="10" t="s">
        <v>299</v>
      </c>
    </row>
    <row r="997" customHeight="1" spans="1:15">
      <c r="A997" s="141">
        <v>59235</v>
      </c>
      <c r="B997" s="141" t="s">
        <v>12978</v>
      </c>
      <c r="C997" s="141" t="s">
        <v>8974</v>
      </c>
      <c r="D997" s="141" t="s">
        <v>12723</v>
      </c>
      <c r="E997" s="141" t="s">
        <v>428</v>
      </c>
      <c r="F997" s="141" t="s">
        <v>1102</v>
      </c>
      <c r="G997" s="141" t="s">
        <v>12979</v>
      </c>
      <c r="H997" s="141" t="s">
        <v>12980</v>
      </c>
      <c r="I997" s="141" t="s">
        <v>12981</v>
      </c>
      <c r="J997" s="141" t="s">
        <v>12982</v>
      </c>
      <c r="K997" s="141">
        <v>860</v>
      </c>
      <c r="L997" s="141">
        <v>144</v>
      </c>
      <c r="M997" s="141">
        <v>5</v>
      </c>
      <c r="N997" s="10" t="s">
        <v>333</v>
      </c>
      <c r="O997" s="10"/>
    </row>
    <row r="998" customHeight="1" spans="1:15">
      <c r="A998" s="141">
        <v>58365</v>
      </c>
      <c r="B998" s="141" t="s">
        <v>12983</v>
      </c>
      <c r="C998" s="141" t="s">
        <v>8974</v>
      </c>
      <c r="D998" s="141" t="s">
        <v>12723</v>
      </c>
      <c r="E998" s="141" t="s">
        <v>428</v>
      </c>
      <c r="F998" s="141" t="s">
        <v>1102</v>
      </c>
      <c r="G998" s="141" t="s">
        <v>12984</v>
      </c>
      <c r="H998" s="141" t="s">
        <v>12980</v>
      </c>
      <c r="I998" s="141" t="s">
        <v>12981</v>
      </c>
      <c r="J998" s="141" t="s">
        <v>12985</v>
      </c>
      <c r="K998" s="141">
        <v>830</v>
      </c>
      <c r="L998" s="141">
        <v>286</v>
      </c>
      <c r="M998" s="141">
        <v>6</v>
      </c>
      <c r="N998" s="10" t="s">
        <v>333</v>
      </c>
      <c r="O998" s="10"/>
    </row>
    <row r="999" customHeight="1" spans="1:15">
      <c r="A999" s="141">
        <v>61369</v>
      </c>
      <c r="B999" s="141" t="s">
        <v>12986</v>
      </c>
      <c r="C999" s="141" t="s">
        <v>8974</v>
      </c>
      <c r="D999" s="141" t="s">
        <v>12723</v>
      </c>
      <c r="E999" s="141" t="s">
        <v>428</v>
      </c>
      <c r="F999" s="141" t="s">
        <v>1102</v>
      </c>
      <c r="G999" s="141" t="s">
        <v>12987</v>
      </c>
      <c r="H999" s="141" t="s">
        <v>12988</v>
      </c>
      <c r="I999" s="141" t="s">
        <v>12845</v>
      </c>
      <c r="J999" s="141" t="s">
        <v>12989</v>
      </c>
      <c r="K999" s="141">
        <v>750</v>
      </c>
      <c r="L999" s="141">
        <v>360</v>
      </c>
      <c r="M999" s="141">
        <v>7</v>
      </c>
      <c r="N999" s="10" t="s">
        <v>333</v>
      </c>
      <c r="O999" s="10"/>
    </row>
    <row r="1000" customHeight="1" spans="1:15">
      <c r="A1000" s="141">
        <v>60659</v>
      </c>
      <c r="B1000" s="141" t="s">
        <v>12990</v>
      </c>
      <c r="C1000" s="141" t="s">
        <v>8974</v>
      </c>
      <c r="D1000" s="141" t="s">
        <v>12723</v>
      </c>
      <c r="E1000" s="141" t="s">
        <v>428</v>
      </c>
      <c r="F1000" s="141" t="s">
        <v>1102</v>
      </c>
      <c r="G1000" s="141" t="s">
        <v>12991</v>
      </c>
      <c r="H1000" s="141" t="s">
        <v>12980</v>
      </c>
      <c r="I1000" s="141" t="s">
        <v>12981</v>
      </c>
      <c r="J1000" s="141" t="s">
        <v>12992</v>
      </c>
      <c r="K1000" s="141">
        <v>740</v>
      </c>
      <c r="L1000" s="141">
        <v>136</v>
      </c>
      <c r="M1000" s="141">
        <v>8</v>
      </c>
      <c r="N1000" s="10" t="s">
        <v>333</v>
      </c>
      <c r="O1000" s="10"/>
    </row>
    <row r="1001" customHeight="1" spans="1:15">
      <c r="A1001" s="141">
        <v>61653</v>
      </c>
      <c r="B1001" s="141" t="s">
        <v>12993</v>
      </c>
      <c r="C1001" s="141" t="s">
        <v>8974</v>
      </c>
      <c r="D1001" s="141" t="s">
        <v>12723</v>
      </c>
      <c r="E1001" s="141" t="s">
        <v>428</v>
      </c>
      <c r="F1001" s="141" t="s">
        <v>1102</v>
      </c>
      <c r="G1001" s="141" t="s">
        <v>12994</v>
      </c>
      <c r="H1001" s="141" t="s">
        <v>12995</v>
      </c>
      <c r="I1001" s="141" t="s">
        <v>12996</v>
      </c>
      <c r="J1001" s="141" t="s">
        <v>12997</v>
      </c>
      <c r="K1001" s="141">
        <v>710</v>
      </c>
      <c r="L1001" s="141">
        <v>291</v>
      </c>
      <c r="M1001" s="141">
        <v>9</v>
      </c>
      <c r="N1001" s="10" t="s">
        <v>333</v>
      </c>
      <c r="O1001" s="10"/>
    </row>
    <row r="1002" customHeight="1" spans="1:15">
      <c r="A1002" s="141">
        <v>53703</v>
      </c>
      <c r="B1002" s="141" t="s">
        <v>12998</v>
      </c>
      <c r="C1002" s="141" t="s">
        <v>8974</v>
      </c>
      <c r="D1002" s="141" t="s">
        <v>12723</v>
      </c>
      <c r="E1002" s="141" t="s">
        <v>428</v>
      </c>
      <c r="F1002" s="141" t="s">
        <v>1102</v>
      </c>
      <c r="G1002" s="141" t="s">
        <v>12999</v>
      </c>
      <c r="H1002" s="141" t="s">
        <v>10969</v>
      </c>
      <c r="I1002" s="141" t="s">
        <v>10970</v>
      </c>
      <c r="J1002" s="141" t="s">
        <v>13000</v>
      </c>
      <c r="K1002" s="141">
        <v>690</v>
      </c>
      <c r="L1002" s="141">
        <v>345</v>
      </c>
      <c r="M1002" s="141">
        <v>10</v>
      </c>
      <c r="N1002" s="10" t="s">
        <v>333</v>
      </c>
      <c r="O1002" s="10"/>
    </row>
    <row r="1003" customHeight="1" spans="1:15">
      <c r="A1003" s="141">
        <v>60316</v>
      </c>
      <c r="B1003" s="141" t="s">
        <v>13001</v>
      </c>
      <c r="C1003" s="141" t="s">
        <v>8974</v>
      </c>
      <c r="D1003" s="141" t="s">
        <v>12723</v>
      </c>
      <c r="E1003" s="141" t="s">
        <v>428</v>
      </c>
      <c r="F1003" s="141" t="s">
        <v>1102</v>
      </c>
      <c r="G1003" s="141" t="s">
        <v>13002</v>
      </c>
      <c r="H1003" s="141" t="s">
        <v>12892</v>
      </c>
      <c r="I1003" s="141" t="s">
        <v>12901</v>
      </c>
      <c r="J1003" s="141" t="s">
        <v>13003</v>
      </c>
      <c r="K1003" s="141">
        <v>680</v>
      </c>
      <c r="L1003" s="141">
        <v>245</v>
      </c>
      <c r="M1003" s="141">
        <v>11</v>
      </c>
      <c r="N1003" s="10" t="s">
        <v>333</v>
      </c>
      <c r="O1003" s="10"/>
    </row>
    <row r="1004" customHeight="1" spans="1:15">
      <c r="A1004" s="141">
        <v>53696</v>
      </c>
      <c r="B1004" s="141" t="s">
        <v>13004</v>
      </c>
      <c r="C1004" s="141" t="s">
        <v>8974</v>
      </c>
      <c r="D1004" s="141" t="s">
        <v>12723</v>
      </c>
      <c r="E1004" s="141" t="s">
        <v>428</v>
      </c>
      <c r="F1004" s="141" t="s">
        <v>1102</v>
      </c>
      <c r="G1004" s="141" t="s">
        <v>10969</v>
      </c>
      <c r="H1004" s="141" t="s">
        <v>10969</v>
      </c>
      <c r="I1004" s="141" t="s">
        <v>10970</v>
      </c>
      <c r="J1004" s="141" t="s">
        <v>13005</v>
      </c>
      <c r="K1004" s="141">
        <v>680</v>
      </c>
      <c r="L1004" s="141">
        <v>342</v>
      </c>
      <c r="M1004" s="141">
        <v>12</v>
      </c>
      <c r="N1004" s="10" t="s">
        <v>333</v>
      </c>
      <c r="O1004" s="10"/>
    </row>
    <row r="1005" customHeight="1" spans="1:15">
      <c r="A1005" s="141">
        <v>51162</v>
      </c>
      <c r="B1005" s="141" t="s">
        <v>13006</v>
      </c>
      <c r="C1005" s="141" t="s">
        <v>8974</v>
      </c>
      <c r="D1005" s="141" t="s">
        <v>12723</v>
      </c>
      <c r="E1005" s="141" t="s">
        <v>428</v>
      </c>
      <c r="F1005" s="141" t="s">
        <v>1102</v>
      </c>
      <c r="G1005" s="141" t="s">
        <v>13007</v>
      </c>
      <c r="H1005" s="141" t="s">
        <v>13008</v>
      </c>
      <c r="I1005" s="141" t="s">
        <v>13009</v>
      </c>
      <c r="J1005" s="141" t="s">
        <v>13010</v>
      </c>
      <c r="K1005" s="141">
        <v>670</v>
      </c>
      <c r="L1005" s="141">
        <v>360</v>
      </c>
      <c r="M1005" s="141">
        <v>13</v>
      </c>
      <c r="N1005" s="10" t="s">
        <v>333</v>
      </c>
      <c r="O1005" s="10"/>
    </row>
    <row r="1006" customHeight="1" spans="1:15">
      <c r="A1006" s="141">
        <v>60638</v>
      </c>
      <c r="B1006" s="141" t="s">
        <v>13011</v>
      </c>
      <c r="C1006" s="141" t="s">
        <v>8974</v>
      </c>
      <c r="D1006" s="141" t="s">
        <v>12723</v>
      </c>
      <c r="E1006" s="141" t="s">
        <v>428</v>
      </c>
      <c r="F1006" s="141" t="s">
        <v>1102</v>
      </c>
      <c r="G1006" s="141" t="s">
        <v>13012</v>
      </c>
      <c r="H1006" s="141" t="s">
        <v>12970</v>
      </c>
      <c r="I1006" s="141" t="s">
        <v>12971</v>
      </c>
      <c r="J1006" s="141" t="s">
        <v>13013</v>
      </c>
      <c r="K1006" s="141">
        <v>640</v>
      </c>
      <c r="L1006" s="141">
        <v>169</v>
      </c>
      <c r="M1006" s="141">
        <v>14</v>
      </c>
      <c r="N1006" s="10" t="s">
        <v>333</v>
      </c>
      <c r="O1006" s="10"/>
    </row>
    <row r="1007" customHeight="1" spans="1:15">
      <c r="A1007" s="141">
        <v>51131</v>
      </c>
      <c r="B1007" s="141" t="s">
        <v>13014</v>
      </c>
      <c r="C1007" s="141" t="s">
        <v>8974</v>
      </c>
      <c r="D1007" s="141" t="s">
        <v>12723</v>
      </c>
      <c r="E1007" s="141" t="s">
        <v>428</v>
      </c>
      <c r="F1007" s="141" t="s">
        <v>1102</v>
      </c>
      <c r="G1007" s="141" t="s">
        <v>13015</v>
      </c>
      <c r="H1007" s="141" t="s">
        <v>13016</v>
      </c>
      <c r="I1007" s="141" t="s">
        <v>13017</v>
      </c>
      <c r="J1007" s="141" t="s">
        <v>13018</v>
      </c>
      <c r="K1007" s="141">
        <v>640</v>
      </c>
      <c r="L1007" s="141">
        <v>328</v>
      </c>
      <c r="M1007" s="141">
        <v>15</v>
      </c>
      <c r="N1007" s="10" t="s">
        <v>368</v>
      </c>
      <c r="O1007" s="10"/>
    </row>
    <row r="1008" customHeight="1" spans="1:15">
      <c r="A1008" s="141">
        <v>58346</v>
      </c>
      <c r="B1008" s="141" t="s">
        <v>13019</v>
      </c>
      <c r="C1008" s="141" t="s">
        <v>8974</v>
      </c>
      <c r="D1008" s="141" t="s">
        <v>12723</v>
      </c>
      <c r="E1008" s="141" t="s">
        <v>428</v>
      </c>
      <c r="F1008" s="141" t="s">
        <v>1102</v>
      </c>
      <c r="G1008" s="141" t="s">
        <v>13020</v>
      </c>
      <c r="H1008" s="141" t="s">
        <v>13021</v>
      </c>
      <c r="I1008" s="141" t="s">
        <v>807</v>
      </c>
      <c r="J1008" s="141" t="s">
        <v>13022</v>
      </c>
      <c r="K1008" s="141">
        <v>630</v>
      </c>
      <c r="L1008" s="141">
        <v>229</v>
      </c>
      <c r="M1008" s="141">
        <v>16</v>
      </c>
      <c r="N1008" s="10" t="s">
        <v>368</v>
      </c>
      <c r="O1008" s="10"/>
    </row>
    <row r="1009" customHeight="1" spans="1:15">
      <c r="A1009" s="141">
        <v>60613</v>
      </c>
      <c r="B1009" s="141" t="s">
        <v>13023</v>
      </c>
      <c r="C1009" s="141" t="s">
        <v>8974</v>
      </c>
      <c r="D1009" s="141" t="s">
        <v>12723</v>
      </c>
      <c r="E1009" s="141" t="s">
        <v>428</v>
      </c>
      <c r="F1009" s="141" t="s">
        <v>1102</v>
      </c>
      <c r="G1009" s="141" t="s">
        <v>13024</v>
      </c>
      <c r="H1009" s="141" t="s">
        <v>12980</v>
      </c>
      <c r="I1009" s="141" t="s">
        <v>12981</v>
      </c>
      <c r="J1009" s="141" t="s">
        <v>13025</v>
      </c>
      <c r="K1009" s="141">
        <v>610</v>
      </c>
      <c r="L1009" s="141">
        <v>265</v>
      </c>
      <c r="M1009" s="141">
        <v>17</v>
      </c>
      <c r="N1009" s="10" t="s">
        <v>368</v>
      </c>
      <c r="O1009" s="10"/>
    </row>
    <row r="1010" customHeight="1" spans="1:15">
      <c r="A1010" s="141">
        <v>61700</v>
      </c>
      <c r="B1010" s="141" t="s">
        <v>13026</v>
      </c>
      <c r="C1010" s="141" t="s">
        <v>8974</v>
      </c>
      <c r="D1010" s="141" t="s">
        <v>12723</v>
      </c>
      <c r="E1010" s="141" t="s">
        <v>428</v>
      </c>
      <c r="F1010" s="141" t="s">
        <v>1102</v>
      </c>
      <c r="G1010" s="141" t="s">
        <v>13027</v>
      </c>
      <c r="H1010" s="141" t="s">
        <v>13028</v>
      </c>
      <c r="I1010" s="141" t="s">
        <v>12996</v>
      </c>
      <c r="J1010" s="141" t="s">
        <v>13029</v>
      </c>
      <c r="K1010" s="141">
        <v>600</v>
      </c>
      <c r="L1010" s="141">
        <v>259</v>
      </c>
      <c r="M1010" s="141">
        <v>18</v>
      </c>
      <c r="N1010" s="10" t="s">
        <v>368</v>
      </c>
      <c r="O1010" s="10"/>
    </row>
    <row r="1011" customHeight="1" spans="1:15">
      <c r="A1011" s="141">
        <v>58395</v>
      </c>
      <c r="B1011" s="141" t="s">
        <v>13030</v>
      </c>
      <c r="C1011" s="141" t="s">
        <v>8974</v>
      </c>
      <c r="D1011" s="141" t="s">
        <v>12723</v>
      </c>
      <c r="E1011" s="141" t="s">
        <v>428</v>
      </c>
      <c r="F1011" s="141" t="s">
        <v>1102</v>
      </c>
      <c r="G1011" s="141" t="s">
        <v>13031</v>
      </c>
      <c r="H1011" s="141" t="s">
        <v>12980</v>
      </c>
      <c r="I1011" s="141" t="s">
        <v>13032</v>
      </c>
      <c r="J1011" s="141" t="s">
        <v>13033</v>
      </c>
      <c r="K1011" s="141">
        <v>590</v>
      </c>
      <c r="L1011" s="141">
        <v>180</v>
      </c>
      <c r="M1011" s="141">
        <v>19</v>
      </c>
      <c r="N1011" s="10" t="s">
        <v>368</v>
      </c>
      <c r="O1011" s="10"/>
    </row>
    <row r="1012" customHeight="1" spans="1:15">
      <c r="A1012" s="141">
        <v>61336</v>
      </c>
      <c r="B1012" s="141" t="s">
        <v>13034</v>
      </c>
      <c r="C1012" s="141" t="s">
        <v>8974</v>
      </c>
      <c r="D1012" s="141" t="s">
        <v>12723</v>
      </c>
      <c r="E1012" s="141" t="s">
        <v>428</v>
      </c>
      <c r="F1012" s="141" t="s">
        <v>1102</v>
      </c>
      <c r="G1012" s="141" t="s">
        <v>13035</v>
      </c>
      <c r="H1012" s="141" t="s">
        <v>13036</v>
      </c>
      <c r="I1012" s="141" t="s">
        <v>12815</v>
      </c>
      <c r="J1012" s="141" t="s">
        <v>13037</v>
      </c>
      <c r="K1012" s="141">
        <v>590</v>
      </c>
      <c r="L1012" s="141">
        <v>277</v>
      </c>
      <c r="M1012" s="141">
        <v>20</v>
      </c>
      <c r="N1012" s="10" t="s">
        <v>368</v>
      </c>
      <c r="O1012" s="10"/>
    </row>
    <row r="1013" customHeight="1" spans="1:15">
      <c r="A1013" s="141">
        <v>60312</v>
      </c>
      <c r="B1013" s="141" t="s">
        <v>13038</v>
      </c>
      <c r="C1013" s="141" t="s">
        <v>8974</v>
      </c>
      <c r="D1013" s="141" t="s">
        <v>12723</v>
      </c>
      <c r="E1013" s="141" t="s">
        <v>428</v>
      </c>
      <c r="F1013" s="141" t="s">
        <v>1102</v>
      </c>
      <c r="G1013" s="141" t="s">
        <v>13039</v>
      </c>
      <c r="H1013" s="141" t="s">
        <v>12892</v>
      </c>
      <c r="I1013" s="141" t="s">
        <v>12893</v>
      </c>
      <c r="J1013" s="141" t="s">
        <v>13040</v>
      </c>
      <c r="K1013" s="141">
        <v>560</v>
      </c>
      <c r="L1013" s="141">
        <v>173</v>
      </c>
      <c r="M1013" s="141">
        <v>21</v>
      </c>
      <c r="N1013" s="10" t="s">
        <v>368</v>
      </c>
      <c r="O1013" s="10"/>
    </row>
    <row r="1014" customHeight="1" spans="1:15">
      <c r="A1014" s="141">
        <v>57677</v>
      </c>
      <c r="B1014" s="141" t="s">
        <v>13041</v>
      </c>
      <c r="C1014" s="141" t="s">
        <v>8974</v>
      </c>
      <c r="D1014" s="141" t="s">
        <v>12723</v>
      </c>
      <c r="E1014" s="141" t="s">
        <v>428</v>
      </c>
      <c r="F1014" s="141" t="s">
        <v>1102</v>
      </c>
      <c r="G1014" s="141" t="s">
        <v>13042</v>
      </c>
      <c r="H1014" s="141" t="s">
        <v>12759</v>
      </c>
      <c r="I1014" s="141" t="s">
        <v>12760</v>
      </c>
      <c r="J1014" s="141" t="s">
        <v>13043</v>
      </c>
      <c r="K1014" s="141">
        <v>560</v>
      </c>
      <c r="L1014" s="141">
        <v>360</v>
      </c>
      <c r="M1014" s="141">
        <v>22</v>
      </c>
      <c r="N1014" s="10" t="s">
        <v>368</v>
      </c>
      <c r="O1014" s="10"/>
    </row>
    <row r="1015" customHeight="1" spans="1:15">
      <c r="A1015" s="141">
        <v>60644</v>
      </c>
      <c r="B1015" s="141" t="s">
        <v>13044</v>
      </c>
      <c r="C1015" s="141" t="s">
        <v>8974</v>
      </c>
      <c r="D1015" s="141" t="s">
        <v>12723</v>
      </c>
      <c r="E1015" s="141" t="s">
        <v>428</v>
      </c>
      <c r="F1015" s="141" t="s">
        <v>1102</v>
      </c>
      <c r="G1015" s="141" t="s">
        <v>13045</v>
      </c>
      <c r="H1015" s="141" t="s">
        <v>12980</v>
      </c>
      <c r="I1015" s="141" t="s">
        <v>12981</v>
      </c>
      <c r="J1015" s="141" t="s">
        <v>13046</v>
      </c>
      <c r="K1015" s="141">
        <v>530</v>
      </c>
      <c r="L1015" s="141">
        <v>360</v>
      </c>
      <c r="M1015" s="141">
        <v>23</v>
      </c>
      <c r="N1015" s="10" t="s">
        <v>368</v>
      </c>
      <c r="O1015" s="10"/>
    </row>
    <row r="1016" customHeight="1" spans="1:15">
      <c r="A1016" s="141">
        <v>60324</v>
      </c>
      <c r="B1016" s="141" t="s">
        <v>13047</v>
      </c>
      <c r="C1016" s="141" t="s">
        <v>8974</v>
      </c>
      <c r="D1016" s="141" t="s">
        <v>12723</v>
      </c>
      <c r="E1016" s="141" t="s">
        <v>428</v>
      </c>
      <c r="F1016" s="141" t="s">
        <v>1102</v>
      </c>
      <c r="G1016" s="141" t="s">
        <v>13048</v>
      </c>
      <c r="H1016" s="141" t="s">
        <v>12892</v>
      </c>
      <c r="I1016" s="141" t="s">
        <v>12901</v>
      </c>
      <c r="J1016" s="141" t="s">
        <v>13049</v>
      </c>
      <c r="K1016" s="141">
        <v>470</v>
      </c>
      <c r="L1016" s="141">
        <v>237</v>
      </c>
      <c r="M1016" s="141">
        <v>24</v>
      </c>
      <c r="N1016" s="10" t="s">
        <v>368</v>
      </c>
      <c r="O1016" s="10"/>
    </row>
    <row r="1017" customHeight="1" spans="1:15">
      <c r="A1017" s="141">
        <v>60556</v>
      </c>
      <c r="B1017" s="141" t="s">
        <v>13050</v>
      </c>
      <c r="C1017" s="141" t="s">
        <v>8974</v>
      </c>
      <c r="D1017" s="141" t="s">
        <v>12723</v>
      </c>
      <c r="E1017" s="141" t="s">
        <v>428</v>
      </c>
      <c r="F1017" s="141" t="s">
        <v>1102</v>
      </c>
      <c r="G1017" s="141" t="s">
        <v>13051</v>
      </c>
      <c r="H1017" s="141" t="s">
        <v>13052</v>
      </c>
      <c r="I1017" s="141" t="s">
        <v>12815</v>
      </c>
      <c r="J1017" s="141" t="s">
        <v>13053</v>
      </c>
      <c r="K1017" s="141">
        <v>470</v>
      </c>
      <c r="L1017" s="141">
        <v>310</v>
      </c>
      <c r="M1017" s="141">
        <v>25</v>
      </c>
      <c r="N1017" s="10" t="s">
        <v>368</v>
      </c>
      <c r="O1017" s="10"/>
    </row>
    <row r="1018" customHeight="1" spans="1:15">
      <c r="A1018" s="141">
        <v>60615</v>
      </c>
      <c r="B1018" s="141" t="s">
        <v>13054</v>
      </c>
      <c r="C1018" s="141" t="s">
        <v>8974</v>
      </c>
      <c r="D1018" s="141" t="s">
        <v>12723</v>
      </c>
      <c r="E1018" s="141" t="s">
        <v>428</v>
      </c>
      <c r="F1018" s="141" t="s">
        <v>1102</v>
      </c>
      <c r="G1018" s="141" t="s">
        <v>13055</v>
      </c>
      <c r="H1018" s="141" t="s">
        <v>12970</v>
      </c>
      <c r="I1018" s="141" t="s">
        <v>12971</v>
      </c>
      <c r="J1018" s="141" t="s">
        <v>13056</v>
      </c>
      <c r="K1018" s="141">
        <v>460</v>
      </c>
      <c r="L1018" s="141">
        <v>231</v>
      </c>
      <c r="M1018" s="141">
        <v>26</v>
      </c>
      <c r="N1018" s="10" t="s">
        <v>368</v>
      </c>
      <c r="O1018" s="10"/>
    </row>
    <row r="1019" customHeight="1" spans="1:15">
      <c r="A1019" s="141">
        <v>61380</v>
      </c>
      <c r="B1019" s="141" t="s">
        <v>13057</v>
      </c>
      <c r="C1019" s="141" t="s">
        <v>8974</v>
      </c>
      <c r="D1019" s="141" t="s">
        <v>12723</v>
      </c>
      <c r="E1019" s="141" t="s">
        <v>428</v>
      </c>
      <c r="F1019" s="141" t="s">
        <v>1102</v>
      </c>
      <c r="G1019" s="141" t="s">
        <v>13058</v>
      </c>
      <c r="H1019" s="141" t="s">
        <v>13059</v>
      </c>
      <c r="I1019" s="141" t="s">
        <v>12845</v>
      </c>
      <c r="J1019" s="141" t="s">
        <v>13060</v>
      </c>
      <c r="K1019" s="141">
        <v>450</v>
      </c>
      <c r="L1019" s="141">
        <v>184</v>
      </c>
      <c r="M1019" s="141">
        <v>27</v>
      </c>
      <c r="N1019" s="10" t="s">
        <v>368</v>
      </c>
      <c r="O1019" s="10"/>
    </row>
    <row r="1020" customHeight="1" spans="1:15">
      <c r="A1020" s="141">
        <v>60992</v>
      </c>
      <c r="B1020" s="141" t="s">
        <v>13061</v>
      </c>
      <c r="C1020" s="141" t="s">
        <v>8974</v>
      </c>
      <c r="D1020" s="141" t="s">
        <v>12723</v>
      </c>
      <c r="E1020" s="141" t="s">
        <v>428</v>
      </c>
      <c r="F1020" s="141" t="s">
        <v>1102</v>
      </c>
      <c r="G1020" s="141" t="s">
        <v>13062</v>
      </c>
      <c r="H1020" s="141" t="s">
        <v>13016</v>
      </c>
      <c r="I1020" s="141" t="s">
        <v>13063</v>
      </c>
      <c r="J1020" s="141" t="s">
        <v>13064</v>
      </c>
      <c r="K1020" s="141">
        <v>390</v>
      </c>
      <c r="L1020" s="141">
        <v>360</v>
      </c>
      <c r="M1020" s="141">
        <v>28</v>
      </c>
      <c r="N1020" s="10" t="s">
        <v>368</v>
      </c>
      <c r="O1020" s="10"/>
    </row>
    <row r="1021" customHeight="1" spans="1:15">
      <c r="A1021" s="141" t="s">
        <v>609</v>
      </c>
      <c r="B1021" s="141"/>
      <c r="C1021" s="141"/>
      <c r="D1021" s="141"/>
      <c r="E1021" s="141"/>
      <c r="F1021" s="141"/>
      <c r="G1021" s="141"/>
      <c r="H1021" s="141"/>
      <c r="I1021" s="141"/>
      <c r="J1021" s="141"/>
      <c r="K1021" s="141"/>
      <c r="L1021" s="141"/>
      <c r="M1021" s="141"/>
      <c r="N1021" s="10"/>
      <c r="O1021" s="10"/>
    </row>
    <row r="1022" customHeight="1" spans="1:15">
      <c r="A1022" s="141">
        <v>61269</v>
      </c>
      <c r="B1022" s="141" t="s">
        <v>13065</v>
      </c>
      <c r="C1022" s="141" t="s">
        <v>8974</v>
      </c>
      <c r="D1022" s="141" t="s">
        <v>12723</v>
      </c>
      <c r="E1022" s="141" t="s">
        <v>428</v>
      </c>
      <c r="F1022" s="141" t="s">
        <v>429</v>
      </c>
      <c r="G1022" s="141" t="s">
        <v>13066</v>
      </c>
      <c r="H1022" s="141" t="s">
        <v>678</v>
      </c>
      <c r="I1022" s="141" t="s">
        <v>3542</v>
      </c>
      <c r="J1022" s="141" t="s">
        <v>13067</v>
      </c>
      <c r="K1022" s="141">
        <v>980</v>
      </c>
      <c r="L1022" s="141">
        <v>55</v>
      </c>
      <c r="M1022" s="141">
        <v>1</v>
      </c>
      <c r="N1022" s="9" t="s">
        <v>298</v>
      </c>
      <c r="O1022" s="10" t="s">
        <v>299</v>
      </c>
    </row>
    <row r="1023" customHeight="1" spans="1:15">
      <c r="A1023" s="141">
        <v>61245</v>
      </c>
      <c r="B1023" s="141" t="s">
        <v>13068</v>
      </c>
      <c r="C1023" s="141" t="s">
        <v>8974</v>
      </c>
      <c r="D1023" s="141" t="s">
        <v>12723</v>
      </c>
      <c r="E1023" s="141" t="s">
        <v>428</v>
      </c>
      <c r="F1023" s="141" t="s">
        <v>429</v>
      </c>
      <c r="G1023" s="141" t="s">
        <v>13069</v>
      </c>
      <c r="H1023" s="141" t="s">
        <v>678</v>
      </c>
      <c r="I1023" s="141" t="s">
        <v>3542</v>
      </c>
      <c r="J1023" s="141" t="s">
        <v>13070</v>
      </c>
      <c r="K1023" s="141">
        <v>980</v>
      </c>
      <c r="L1023" s="141">
        <v>60</v>
      </c>
      <c r="M1023" s="141">
        <v>2</v>
      </c>
      <c r="N1023" s="9" t="s">
        <v>311</v>
      </c>
      <c r="O1023" s="10" t="s">
        <v>299</v>
      </c>
    </row>
    <row r="1024" customHeight="1" spans="1:15">
      <c r="A1024" s="141">
        <v>59461</v>
      </c>
      <c r="B1024" s="141" t="s">
        <v>13071</v>
      </c>
      <c r="C1024" s="141" t="s">
        <v>8974</v>
      </c>
      <c r="D1024" s="141" t="s">
        <v>12723</v>
      </c>
      <c r="E1024" s="141" t="s">
        <v>428</v>
      </c>
      <c r="F1024" s="141" t="s">
        <v>429</v>
      </c>
      <c r="G1024" s="141" t="s">
        <v>13072</v>
      </c>
      <c r="H1024" s="141" t="s">
        <v>13073</v>
      </c>
      <c r="I1024" s="141" t="s">
        <v>13074</v>
      </c>
      <c r="J1024" s="141" t="s">
        <v>13075</v>
      </c>
      <c r="K1024" s="141">
        <v>980</v>
      </c>
      <c r="L1024" s="141">
        <v>63</v>
      </c>
      <c r="M1024" s="141">
        <v>3</v>
      </c>
      <c r="N1024" s="9" t="s">
        <v>322</v>
      </c>
      <c r="O1024" s="10" t="s">
        <v>299</v>
      </c>
    </row>
    <row r="1025" customHeight="1" spans="1:15">
      <c r="A1025" s="141">
        <v>53733</v>
      </c>
      <c r="B1025" s="141" t="s">
        <v>13076</v>
      </c>
      <c r="C1025" s="141" t="s">
        <v>8974</v>
      </c>
      <c r="D1025" s="141" t="s">
        <v>12723</v>
      </c>
      <c r="E1025" s="141" t="s">
        <v>428</v>
      </c>
      <c r="F1025" s="141" t="s">
        <v>429</v>
      </c>
      <c r="G1025" s="141" t="s">
        <v>13077</v>
      </c>
      <c r="H1025" s="141" t="s">
        <v>13078</v>
      </c>
      <c r="I1025" s="141" t="s">
        <v>13079</v>
      </c>
      <c r="J1025" s="141" t="s">
        <v>13080</v>
      </c>
      <c r="K1025" s="141">
        <v>980</v>
      </c>
      <c r="L1025" s="141">
        <v>63</v>
      </c>
      <c r="M1025" s="141">
        <v>4</v>
      </c>
      <c r="N1025" s="10" t="s">
        <v>642</v>
      </c>
      <c r="O1025" s="10" t="s">
        <v>299</v>
      </c>
    </row>
    <row r="1026" customHeight="1" spans="1:15">
      <c r="A1026" s="141">
        <v>51453</v>
      </c>
      <c r="B1026" s="141" t="s">
        <v>13081</v>
      </c>
      <c r="C1026" s="141" t="s">
        <v>8974</v>
      </c>
      <c r="D1026" s="141" t="s">
        <v>12723</v>
      </c>
      <c r="E1026" s="141" t="s">
        <v>428</v>
      </c>
      <c r="F1026" s="141" t="s">
        <v>429</v>
      </c>
      <c r="G1026" s="141" t="s">
        <v>13082</v>
      </c>
      <c r="H1026" s="141" t="s">
        <v>13083</v>
      </c>
      <c r="I1026" s="141" t="s">
        <v>13084</v>
      </c>
      <c r="J1026" s="141" t="s">
        <v>13085</v>
      </c>
      <c r="K1026" s="141">
        <v>980</v>
      </c>
      <c r="L1026" s="141">
        <v>76</v>
      </c>
      <c r="M1026" s="141">
        <v>5</v>
      </c>
      <c r="N1026" s="10" t="s">
        <v>642</v>
      </c>
      <c r="O1026" s="10" t="s">
        <v>299</v>
      </c>
    </row>
    <row r="1027" customHeight="1" spans="1:15">
      <c r="A1027" s="141">
        <v>61229</v>
      </c>
      <c r="B1027" s="141" t="s">
        <v>13086</v>
      </c>
      <c r="C1027" s="141" t="s">
        <v>8974</v>
      </c>
      <c r="D1027" s="141" t="s">
        <v>12723</v>
      </c>
      <c r="E1027" s="141" t="s">
        <v>428</v>
      </c>
      <c r="F1027" s="141" t="s">
        <v>429</v>
      </c>
      <c r="G1027" s="141" t="s">
        <v>13087</v>
      </c>
      <c r="H1027" s="141" t="s">
        <v>678</v>
      </c>
      <c r="I1027" s="141" t="s">
        <v>3542</v>
      </c>
      <c r="J1027" s="141" t="s">
        <v>13088</v>
      </c>
      <c r="K1027" s="141">
        <v>980</v>
      </c>
      <c r="L1027" s="141">
        <v>79</v>
      </c>
      <c r="M1027" s="141">
        <v>6</v>
      </c>
      <c r="N1027" s="10" t="s">
        <v>642</v>
      </c>
      <c r="O1027" s="10" t="s">
        <v>299</v>
      </c>
    </row>
    <row r="1028" customHeight="1" spans="1:15">
      <c r="A1028" s="141">
        <v>61293</v>
      </c>
      <c r="B1028" s="141" t="s">
        <v>13089</v>
      </c>
      <c r="C1028" s="141" t="s">
        <v>8974</v>
      </c>
      <c r="D1028" s="141" t="s">
        <v>12723</v>
      </c>
      <c r="E1028" s="141" t="s">
        <v>428</v>
      </c>
      <c r="F1028" s="141" t="s">
        <v>429</v>
      </c>
      <c r="G1028" s="141" t="s">
        <v>13090</v>
      </c>
      <c r="H1028" s="141" t="s">
        <v>13091</v>
      </c>
      <c r="I1028" s="141" t="s">
        <v>13092</v>
      </c>
      <c r="J1028" s="141" t="s">
        <v>13093</v>
      </c>
      <c r="K1028" s="141">
        <v>980</v>
      </c>
      <c r="L1028" s="141">
        <v>83</v>
      </c>
      <c r="M1028" s="141">
        <v>7</v>
      </c>
      <c r="N1028" s="10" t="s">
        <v>333</v>
      </c>
      <c r="O1028" s="10"/>
    </row>
    <row r="1029" customHeight="1" spans="1:15">
      <c r="A1029" s="141">
        <v>62140</v>
      </c>
      <c r="B1029" s="141" t="s">
        <v>13094</v>
      </c>
      <c r="C1029" s="141" t="s">
        <v>8974</v>
      </c>
      <c r="D1029" s="141" t="s">
        <v>12723</v>
      </c>
      <c r="E1029" s="141" t="s">
        <v>428</v>
      </c>
      <c r="F1029" s="141" t="s">
        <v>429</v>
      </c>
      <c r="G1029" s="141" t="s">
        <v>13095</v>
      </c>
      <c r="H1029" s="141" t="s">
        <v>678</v>
      </c>
      <c r="I1029" s="141" t="s">
        <v>3542</v>
      </c>
      <c r="J1029" s="141" t="s">
        <v>13096</v>
      </c>
      <c r="K1029" s="141">
        <v>980</v>
      </c>
      <c r="L1029" s="141">
        <v>90</v>
      </c>
      <c r="M1029" s="141">
        <v>8</v>
      </c>
      <c r="N1029" s="10" t="s">
        <v>333</v>
      </c>
      <c r="O1029" s="10"/>
    </row>
    <row r="1030" customHeight="1" spans="1:15">
      <c r="A1030" s="141">
        <v>51194</v>
      </c>
      <c r="B1030" s="141" t="s">
        <v>13097</v>
      </c>
      <c r="C1030" s="141" t="s">
        <v>8974</v>
      </c>
      <c r="D1030" s="141" t="s">
        <v>12723</v>
      </c>
      <c r="E1030" s="141" t="s">
        <v>428</v>
      </c>
      <c r="F1030" s="141" t="s">
        <v>429</v>
      </c>
      <c r="G1030" s="141" t="s">
        <v>13098</v>
      </c>
      <c r="H1030" s="141" t="s">
        <v>13099</v>
      </c>
      <c r="I1030" s="141" t="s">
        <v>13100</v>
      </c>
      <c r="J1030" s="141" t="s">
        <v>13101</v>
      </c>
      <c r="K1030" s="141">
        <v>980</v>
      </c>
      <c r="L1030" s="141">
        <v>91</v>
      </c>
      <c r="M1030" s="141">
        <v>9</v>
      </c>
      <c r="N1030" s="10" t="s">
        <v>333</v>
      </c>
      <c r="O1030" s="10"/>
    </row>
    <row r="1031" customHeight="1" spans="1:15">
      <c r="A1031" s="141">
        <v>59455</v>
      </c>
      <c r="B1031" s="141" t="s">
        <v>13102</v>
      </c>
      <c r="C1031" s="141" t="s">
        <v>8974</v>
      </c>
      <c r="D1031" s="141" t="s">
        <v>12723</v>
      </c>
      <c r="E1031" s="141" t="s">
        <v>428</v>
      </c>
      <c r="F1031" s="141" t="s">
        <v>429</v>
      </c>
      <c r="G1031" s="141" t="s">
        <v>13103</v>
      </c>
      <c r="H1031" s="141" t="s">
        <v>13104</v>
      </c>
      <c r="I1031" s="141" t="s">
        <v>13074</v>
      </c>
      <c r="J1031" s="141" t="s">
        <v>13105</v>
      </c>
      <c r="K1031" s="141">
        <v>980</v>
      </c>
      <c r="L1031" s="141">
        <v>95</v>
      </c>
      <c r="M1031" s="141">
        <v>10</v>
      </c>
      <c r="N1031" s="10" t="s">
        <v>333</v>
      </c>
      <c r="O1031" s="10"/>
    </row>
    <row r="1032" customHeight="1" spans="1:15">
      <c r="A1032" s="141">
        <v>57370</v>
      </c>
      <c r="B1032" s="141" t="s">
        <v>13106</v>
      </c>
      <c r="C1032" s="141" t="s">
        <v>8974</v>
      </c>
      <c r="D1032" s="141" t="s">
        <v>12723</v>
      </c>
      <c r="E1032" s="141" t="s">
        <v>428</v>
      </c>
      <c r="F1032" s="141" t="s">
        <v>429</v>
      </c>
      <c r="G1032" s="141" t="s">
        <v>13107</v>
      </c>
      <c r="H1032" s="141" t="s">
        <v>13108</v>
      </c>
      <c r="I1032" s="141" t="s">
        <v>9410</v>
      </c>
      <c r="J1032" s="141" t="s">
        <v>13109</v>
      </c>
      <c r="K1032" s="141">
        <v>980</v>
      </c>
      <c r="L1032" s="141">
        <v>95</v>
      </c>
      <c r="M1032" s="141">
        <v>10</v>
      </c>
      <c r="N1032" s="10" t="s">
        <v>333</v>
      </c>
      <c r="O1032" s="10"/>
    </row>
    <row r="1033" customHeight="1" spans="1:15">
      <c r="A1033" s="141">
        <v>58294</v>
      </c>
      <c r="B1033" s="141" t="s">
        <v>13110</v>
      </c>
      <c r="C1033" s="141" t="s">
        <v>8974</v>
      </c>
      <c r="D1033" s="141" t="s">
        <v>12723</v>
      </c>
      <c r="E1033" s="141" t="s">
        <v>428</v>
      </c>
      <c r="F1033" s="141" t="s">
        <v>429</v>
      </c>
      <c r="G1033" s="141" t="s">
        <v>13111</v>
      </c>
      <c r="H1033" s="141" t="s">
        <v>13112</v>
      </c>
      <c r="I1033" s="141" t="s">
        <v>9410</v>
      </c>
      <c r="J1033" s="141" t="s">
        <v>13113</v>
      </c>
      <c r="K1033" s="141">
        <v>980</v>
      </c>
      <c r="L1033" s="141">
        <v>102</v>
      </c>
      <c r="M1033" s="141">
        <v>12</v>
      </c>
      <c r="N1033" s="10" t="s">
        <v>333</v>
      </c>
      <c r="O1033" s="10"/>
    </row>
    <row r="1034" customHeight="1" spans="1:15">
      <c r="A1034" s="141">
        <v>62025</v>
      </c>
      <c r="B1034" s="141" t="s">
        <v>13114</v>
      </c>
      <c r="C1034" s="141" t="s">
        <v>8974</v>
      </c>
      <c r="D1034" s="141" t="s">
        <v>12723</v>
      </c>
      <c r="E1034" s="141" t="s">
        <v>428</v>
      </c>
      <c r="F1034" s="141" t="s">
        <v>429</v>
      </c>
      <c r="G1034" s="141" t="s">
        <v>13115</v>
      </c>
      <c r="H1034" s="141" t="s">
        <v>13116</v>
      </c>
      <c r="I1034" s="141" t="s">
        <v>13117</v>
      </c>
      <c r="J1034" s="141" t="s">
        <v>13118</v>
      </c>
      <c r="K1034" s="141">
        <v>980</v>
      </c>
      <c r="L1034" s="141">
        <v>110</v>
      </c>
      <c r="M1034" s="141">
        <v>13</v>
      </c>
      <c r="N1034" s="10" t="s">
        <v>333</v>
      </c>
      <c r="O1034" s="10"/>
    </row>
    <row r="1035" customHeight="1" spans="1:15">
      <c r="A1035" s="141">
        <v>61304</v>
      </c>
      <c r="B1035" s="141" t="s">
        <v>13119</v>
      </c>
      <c r="C1035" s="141" t="s">
        <v>8974</v>
      </c>
      <c r="D1035" s="141" t="s">
        <v>12723</v>
      </c>
      <c r="E1035" s="141" t="s">
        <v>428</v>
      </c>
      <c r="F1035" s="141" t="s">
        <v>429</v>
      </c>
      <c r="G1035" s="141" t="s">
        <v>13120</v>
      </c>
      <c r="H1035" s="141" t="s">
        <v>13121</v>
      </c>
      <c r="I1035" s="141" t="s">
        <v>13122</v>
      </c>
      <c r="J1035" s="141" t="s">
        <v>13123</v>
      </c>
      <c r="K1035" s="141">
        <v>980</v>
      </c>
      <c r="L1035" s="141">
        <v>117</v>
      </c>
      <c r="M1035" s="141">
        <v>14</v>
      </c>
      <c r="N1035" s="10" t="s">
        <v>333</v>
      </c>
      <c r="O1035" s="10"/>
    </row>
    <row r="1036" customHeight="1" spans="1:15">
      <c r="A1036" s="141">
        <v>51267</v>
      </c>
      <c r="B1036" s="141" t="s">
        <v>13124</v>
      </c>
      <c r="C1036" s="141" t="s">
        <v>8974</v>
      </c>
      <c r="D1036" s="141" t="s">
        <v>12723</v>
      </c>
      <c r="E1036" s="141" t="s">
        <v>428</v>
      </c>
      <c r="F1036" s="141" t="s">
        <v>429</v>
      </c>
      <c r="G1036" s="141" t="s">
        <v>13125</v>
      </c>
      <c r="H1036" s="141" t="s">
        <v>13126</v>
      </c>
      <c r="I1036" s="141" t="s">
        <v>13100</v>
      </c>
      <c r="J1036" s="141" t="s">
        <v>13127</v>
      </c>
      <c r="K1036" s="141">
        <v>980</v>
      </c>
      <c r="L1036" s="141">
        <v>123</v>
      </c>
      <c r="M1036" s="141">
        <v>15</v>
      </c>
      <c r="N1036" s="10" t="s">
        <v>333</v>
      </c>
      <c r="O1036" s="10"/>
    </row>
    <row r="1037" customHeight="1" spans="1:15">
      <c r="A1037" s="141">
        <v>51278</v>
      </c>
      <c r="B1037" s="141" t="s">
        <v>13128</v>
      </c>
      <c r="C1037" s="141" t="s">
        <v>8974</v>
      </c>
      <c r="D1037" s="141" t="s">
        <v>12723</v>
      </c>
      <c r="E1037" s="141" t="s">
        <v>428</v>
      </c>
      <c r="F1037" s="141" t="s">
        <v>429</v>
      </c>
      <c r="G1037" s="141" t="s">
        <v>13129</v>
      </c>
      <c r="H1037" s="141" t="s">
        <v>13130</v>
      </c>
      <c r="I1037" s="141" t="s">
        <v>13100</v>
      </c>
      <c r="J1037" s="141" t="s">
        <v>13131</v>
      </c>
      <c r="K1037" s="141">
        <v>980</v>
      </c>
      <c r="L1037" s="141">
        <v>128</v>
      </c>
      <c r="M1037" s="141">
        <v>16</v>
      </c>
      <c r="N1037" s="10" t="s">
        <v>333</v>
      </c>
      <c r="O1037" s="10"/>
    </row>
    <row r="1038" customHeight="1" spans="1:15">
      <c r="A1038" s="141">
        <v>51212</v>
      </c>
      <c r="B1038" s="141" t="s">
        <v>13132</v>
      </c>
      <c r="C1038" s="141" t="s">
        <v>8974</v>
      </c>
      <c r="D1038" s="141" t="s">
        <v>12723</v>
      </c>
      <c r="E1038" s="141" t="s">
        <v>428</v>
      </c>
      <c r="F1038" s="141" t="s">
        <v>429</v>
      </c>
      <c r="G1038" s="141" t="s">
        <v>13133</v>
      </c>
      <c r="H1038" s="141" t="s">
        <v>13134</v>
      </c>
      <c r="I1038" s="141" t="s">
        <v>13100</v>
      </c>
      <c r="J1038" s="141" t="s">
        <v>13135</v>
      </c>
      <c r="K1038" s="141">
        <v>980</v>
      </c>
      <c r="L1038" s="141">
        <v>130</v>
      </c>
      <c r="M1038" s="141">
        <v>17</v>
      </c>
      <c r="N1038" s="10" t="s">
        <v>333</v>
      </c>
      <c r="O1038" s="10"/>
    </row>
    <row r="1039" customHeight="1" spans="1:15">
      <c r="A1039" s="141">
        <v>62245</v>
      </c>
      <c r="B1039" s="141" t="s">
        <v>13136</v>
      </c>
      <c r="C1039" s="141" t="s">
        <v>8974</v>
      </c>
      <c r="D1039" s="141" t="s">
        <v>12723</v>
      </c>
      <c r="E1039" s="141" t="s">
        <v>428</v>
      </c>
      <c r="F1039" s="141" t="s">
        <v>429</v>
      </c>
      <c r="G1039" s="141" t="s">
        <v>13137</v>
      </c>
      <c r="H1039" s="141" t="s">
        <v>13138</v>
      </c>
      <c r="I1039" s="141" t="s">
        <v>13139</v>
      </c>
      <c r="J1039" s="141" t="s">
        <v>13140</v>
      </c>
      <c r="K1039" s="141">
        <v>980</v>
      </c>
      <c r="L1039" s="141">
        <v>132</v>
      </c>
      <c r="M1039" s="141">
        <v>18</v>
      </c>
      <c r="N1039" s="10" t="s">
        <v>333</v>
      </c>
      <c r="O1039" s="10"/>
    </row>
    <row r="1040" customHeight="1" spans="1:15">
      <c r="A1040" s="141">
        <v>53719</v>
      </c>
      <c r="B1040" s="141" t="s">
        <v>13141</v>
      </c>
      <c r="C1040" s="141" t="s">
        <v>8974</v>
      </c>
      <c r="D1040" s="141" t="s">
        <v>12723</v>
      </c>
      <c r="E1040" s="141" t="s">
        <v>428</v>
      </c>
      <c r="F1040" s="141" t="s">
        <v>429</v>
      </c>
      <c r="G1040" s="141" t="s">
        <v>13142</v>
      </c>
      <c r="H1040" s="141" t="s">
        <v>13078</v>
      </c>
      <c r="I1040" s="141" t="s">
        <v>13079</v>
      </c>
      <c r="J1040" s="141" t="s">
        <v>13143</v>
      </c>
      <c r="K1040" s="141">
        <v>970</v>
      </c>
      <c r="L1040" s="141">
        <v>74</v>
      </c>
      <c r="M1040" s="141">
        <v>19</v>
      </c>
      <c r="N1040" s="10" t="s">
        <v>333</v>
      </c>
      <c r="O1040" s="10"/>
    </row>
    <row r="1041" customHeight="1" spans="1:15">
      <c r="A1041" s="141">
        <v>61550</v>
      </c>
      <c r="B1041" s="141" t="s">
        <v>13144</v>
      </c>
      <c r="C1041" s="141" t="s">
        <v>8974</v>
      </c>
      <c r="D1041" s="141" t="s">
        <v>12723</v>
      </c>
      <c r="E1041" s="141" t="s">
        <v>428</v>
      </c>
      <c r="F1041" s="141" t="s">
        <v>429</v>
      </c>
      <c r="G1041" s="141" t="s">
        <v>13145</v>
      </c>
      <c r="H1041" s="141" t="s">
        <v>678</v>
      </c>
      <c r="I1041" s="141" t="s">
        <v>9270</v>
      </c>
      <c r="J1041" s="141" t="s">
        <v>13146</v>
      </c>
      <c r="K1041" s="141">
        <v>970</v>
      </c>
      <c r="L1041" s="141">
        <v>77</v>
      </c>
      <c r="M1041" s="141">
        <v>20</v>
      </c>
      <c r="N1041" s="10" t="s">
        <v>368</v>
      </c>
      <c r="O1041" s="10"/>
    </row>
    <row r="1042" customHeight="1" spans="1:15">
      <c r="A1042" s="141">
        <v>61283</v>
      </c>
      <c r="B1042" s="141" t="s">
        <v>13147</v>
      </c>
      <c r="C1042" s="141" t="s">
        <v>8974</v>
      </c>
      <c r="D1042" s="141" t="s">
        <v>12723</v>
      </c>
      <c r="E1042" s="141" t="s">
        <v>428</v>
      </c>
      <c r="F1042" s="141" t="s">
        <v>429</v>
      </c>
      <c r="G1042" s="141" t="s">
        <v>13148</v>
      </c>
      <c r="H1042" s="141" t="s">
        <v>678</v>
      </c>
      <c r="I1042" s="141" t="s">
        <v>3542</v>
      </c>
      <c r="J1042" s="141" t="s">
        <v>13149</v>
      </c>
      <c r="K1042" s="141">
        <v>970</v>
      </c>
      <c r="L1042" s="141">
        <v>82</v>
      </c>
      <c r="M1042" s="141">
        <v>21</v>
      </c>
      <c r="N1042" s="10" t="s">
        <v>368</v>
      </c>
      <c r="O1042" s="10"/>
    </row>
    <row r="1043" customHeight="1" spans="1:15">
      <c r="A1043" s="141">
        <v>58270</v>
      </c>
      <c r="B1043" s="141" t="s">
        <v>13150</v>
      </c>
      <c r="C1043" s="141" t="s">
        <v>8974</v>
      </c>
      <c r="D1043" s="141" t="s">
        <v>12723</v>
      </c>
      <c r="E1043" s="141" t="s">
        <v>428</v>
      </c>
      <c r="F1043" s="141" t="s">
        <v>429</v>
      </c>
      <c r="G1043" s="141" t="s">
        <v>13151</v>
      </c>
      <c r="H1043" s="141" t="s">
        <v>13112</v>
      </c>
      <c r="I1043" s="141" t="s">
        <v>9410</v>
      </c>
      <c r="J1043" s="141" t="s">
        <v>13152</v>
      </c>
      <c r="K1043" s="141">
        <v>970</v>
      </c>
      <c r="L1043" s="141">
        <v>94</v>
      </c>
      <c r="M1043" s="141">
        <v>22</v>
      </c>
      <c r="N1043" s="10" t="s">
        <v>368</v>
      </c>
      <c r="O1043" s="10"/>
    </row>
    <row r="1044" customHeight="1" spans="1:15">
      <c r="A1044" s="141">
        <v>58579</v>
      </c>
      <c r="B1044" s="141" t="s">
        <v>13153</v>
      </c>
      <c r="C1044" s="141" t="s">
        <v>8974</v>
      </c>
      <c r="D1044" s="141" t="s">
        <v>12723</v>
      </c>
      <c r="E1044" s="141" t="s">
        <v>428</v>
      </c>
      <c r="F1044" s="141" t="s">
        <v>429</v>
      </c>
      <c r="G1044" s="141" t="s">
        <v>13154</v>
      </c>
      <c r="H1044" s="141" t="s">
        <v>13155</v>
      </c>
      <c r="I1044" s="141" t="s">
        <v>168</v>
      </c>
      <c r="J1044" s="141" t="s">
        <v>13156</v>
      </c>
      <c r="K1044" s="141">
        <v>970</v>
      </c>
      <c r="L1044" s="141">
        <v>113</v>
      </c>
      <c r="M1044" s="141">
        <v>23</v>
      </c>
      <c r="N1044" s="10" t="s">
        <v>368</v>
      </c>
      <c r="O1044" s="10"/>
    </row>
    <row r="1045" customHeight="1" spans="1:15">
      <c r="A1045" s="141">
        <v>51275</v>
      </c>
      <c r="B1045" s="141" t="s">
        <v>13157</v>
      </c>
      <c r="C1045" s="141" t="s">
        <v>8974</v>
      </c>
      <c r="D1045" s="141" t="s">
        <v>12723</v>
      </c>
      <c r="E1045" s="141" t="s">
        <v>428</v>
      </c>
      <c r="F1045" s="141" t="s">
        <v>429</v>
      </c>
      <c r="G1045" s="141" t="s">
        <v>13158</v>
      </c>
      <c r="H1045" s="141" t="s">
        <v>13138</v>
      </c>
      <c r="I1045" s="141" t="s">
        <v>13139</v>
      </c>
      <c r="J1045" s="141" t="s">
        <v>13159</v>
      </c>
      <c r="K1045" s="141">
        <v>970</v>
      </c>
      <c r="L1045" s="141">
        <v>116</v>
      </c>
      <c r="M1045" s="141">
        <v>24</v>
      </c>
      <c r="N1045" s="10" t="s">
        <v>368</v>
      </c>
      <c r="O1045" s="10"/>
    </row>
    <row r="1046" customHeight="1" spans="1:15">
      <c r="A1046" s="141">
        <v>56555</v>
      </c>
      <c r="B1046" s="141" t="s">
        <v>13160</v>
      </c>
      <c r="C1046" s="141" t="s">
        <v>8974</v>
      </c>
      <c r="D1046" s="141" t="s">
        <v>12723</v>
      </c>
      <c r="E1046" s="141" t="s">
        <v>428</v>
      </c>
      <c r="F1046" s="141" t="s">
        <v>429</v>
      </c>
      <c r="G1046" s="141" t="s">
        <v>13161</v>
      </c>
      <c r="H1046" s="141" t="s">
        <v>8992</v>
      </c>
      <c r="I1046" s="141" t="s">
        <v>13162</v>
      </c>
      <c r="J1046" s="141" t="s">
        <v>13163</v>
      </c>
      <c r="K1046" s="141">
        <v>970</v>
      </c>
      <c r="L1046" s="141">
        <v>121</v>
      </c>
      <c r="M1046" s="141">
        <v>25</v>
      </c>
      <c r="N1046" s="10" t="s">
        <v>368</v>
      </c>
      <c r="O1046" s="10"/>
    </row>
    <row r="1047" customHeight="1" spans="1:15">
      <c r="A1047" s="141">
        <v>51244</v>
      </c>
      <c r="B1047" s="141" t="s">
        <v>13164</v>
      </c>
      <c r="C1047" s="141" t="s">
        <v>8974</v>
      </c>
      <c r="D1047" s="141" t="s">
        <v>12723</v>
      </c>
      <c r="E1047" s="141" t="s">
        <v>428</v>
      </c>
      <c r="F1047" s="141" t="s">
        <v>429</v>
      </c>
      <c r="G1047" s="141" t="s">
        <v>13165</v>
      </c>
      <c r="H1047" s="141" t="s">
        <v>13166</v>
      </c>
      <c r="I1047" s="141" t="s">
        <v>13100</v>
      </c>
      <c r="J1047" s="141" t="s">
        <v>13167</v>
      </c>
      <c r="K1047" s="141">
        <v>970</v>
      </c>
      <c r="L1047" s="141">
        <v>124</v>
      </c>
      <c r="M1047" s="141">
        <v>26</v>
      </c>
      <c r="N1047" s="10" t="s">
        <v>368</v>
      </c>
      <c r="O1047" s="10"/>
    </row>
    <row r="1048" customHeight="1" spans="1:15">
      <c r="A1048" s="141">
        <v>58788</v>
      </c>
      <c r="B1048" s="141" t="s">
        <v>13168</v>
      </c>
      <c r="C1048" s="141" t="s">
        <v>8974</v>
      </c>
      <c r="D1048" s="141" t="s">
        <v>12723</v>
      </c>
      <c r="E1048" s="141" t="s">
        <v>428</v>
      </c>
      <c r="F1048" s="141" t="s">
        <v>429</v>
      </c>
      <c r="G1048" s="141" t="s">
        <v>13169</v>
      </c>
      <c r="H1048" s="141" t="s">
        <v>13170</v>
      </c>
      <c r="I1048" s="141" t="s">
        <v>168</v>
      </c>
      <c r="J1048" s="141" t="s">
        <v>13171</v>
      </c>
      <c r="K1048" s="141">
        <v>970</v>
      </c>
      <c r="L1048" s="141">
        <v>172</v>
      </c>
      <c r="M1048" s="141">
        <v>27</v>
      </c>
      <c r="N1048" s="10" t="s">
        <v>368</v>
      </c>
      <c r="O1048" s="10"/>
    </row>
    <row r="1049" customHeight="1" spans="1:15">
      <c r="A1049" s="141">
        <v>57215</v>
      </c>
      <c r="B1049" s="141" t="s">
        <v>13172</v>
      </c>
      <c r="C1049" s="141" t="s">
        <v>8974</v>
      </c>
      <c r="D1049" s="141" t="s">
        <v>12723</v>
      </c>
      <c r="E1049" s="141" t="s">
        <v>428</v>
      </c>
      <c r="F1049" s="141" t="s">
        <v>429</v>
      </c>
      <c r="G1049" s="141" t="s">
        <v>13173</v>
      </c>
      <c r="H1049" s="141" t="s">
        <v>13174</v>
      </c>
      <c r="I1049" s="141" t="s">
        <v>13175</v>
      </c>
      <c r="J1049" s="141" t="s">
        <v>13176</v>
      </c>
      <c r="K1049" s="141">
        <v>960</v>
      </c>
      <c r="L1049" s="141">
        <v>74</v>
      </c>
      <c r="M1049" s="141">
        <v>28</v>
      </c>
      <c r="N1049" s="10" t="s">
        <v>368</v>
      </c>
      <c r="O1049" s="10"/>
    </row>
    <row r="1050" customHeight="1" spans="1:15">
      <c r="A1050" s="141">
        <v>51159</v>
      </c>
      <c r="B1050" s="141" t="s">
        <v>13177</v>
      </c>
      <c r="C1050" s="141" t="s">
        <v>8974</v>
      </c>
      <c r="D1050" s="141" t="s">
        <v>12723</v>
      </c>
      <c r="E1050" s="141" t="s">
        <v>428</v>
      </c>
      <c r="F1050" s="141" t="s">
        <v>429</v>
      </c>
      <c r="G1050" s="141" t="s">
        <v>13178</v>
      </c>
      <c r="H1050" s="141" t="s">
        <v>13179</v>
      </c>
      <c r="I1050" s="141" t="s">
        <v>13100</v>
      </c>
      <c r="J1050" s="141" t="s">
        <v>13180</v>
      </c>
      <c r="K1050" s="141">
        <v>960</v>
      </c>
      <c r="L1050" s="141">
        <v>154</v>
      </c>
      <c r="M1050" s="141">
        <v>29</v>
      </c>
      <c r="N1050" s="10" t="s">
        <v>368</v>
      </c>
      <c r="O1050" s="10"/>
    </row>
    <row r="1051" customHeight="1" spans="1:15">
      <c r="A1051" s="141">
        <v>51232</v>
      </c>
      <c r="B1051" s="141" t="s">
        <v>13181</v>
      </c>
      <c r="C1051" s="141" t="s">
        <v>8974</v>
      </c>
      <c r="D1051" s="141" t="s">
        <v>12723</v>
      </c>
      <c r="E1051" s="141" t="s">
        <v>428</v>
      </c>
      <c r="F1051" s="141" t="s">
        <v>429</v>
      </c>
      <c r="G1051" s="141" t="s">
        <v>13182</v>
      </c>
      <c r="H1051" s="141" t="s">
        <v>13183</v>
      </c>
      <c r="I1051" s="141" t="s">
        <v>13100</v>
      </c>
      <c r="J1051" s="141" t="s">
        <v>13184</v>
      </c>
      <c r="K1051" s="141">
        <v>950</v>
      </c>
      <c r="L1051" s="141">
        <v>177</v>
      </c>
      <c r="M1051" s="141">
        <v>30</v>
      </c>
      <c r="N1051" s="10" t="s">
        <v>368</v>
      </c>
      <c r="O1051" s="10"/>
    </row>
    <row r="1052" customHeight="1" spans="1:15">
      <c r="A1052" s="141">
        <v>55438</v>
      </c>
      <c r="B1052" s="141" t="s">
        <v>13185</v>
      </c>
      <c r="C1052" s="141" t="s">
        <v>8974</v>
      </c>
      <c r="D1052" s="141" t="s">
        <v>12723</v>
      </c>
      <c r="E1052" s="141" t="s">
        <v>428</v>
      </c>
      <c r="F1052" s="141" t="s">
        <v>429</v>
      </c>
      <c r="G1052" s="141" t="s">
        <v>13186</v>
      </c>
      <c r="H1052" s="141" t="s">
        <v>13187</v>
      </c>
      <c r="I1052" s="141" t="s">
        <v>12996</v>
      </c>
      <c r="J1052" s="141" t="s">
        <v>13188</v>
      </c>
      <c r="K1052" s="141">
        <v>950</v>
      </c>
      <c r="L1052" s="141">
        <v>260</v>
      </c>
      <c r="M1052" s="141">
        <v>31</v>
      </c>
      <c r="N1052" s="10" t="s">
        <v>368</v>
      </c>
      <c r="O1052" s="10"/>
    </row>
    <row r="1053" customHeight="1" spans="1:15">
      <c r="A1053" s="141">
        <v>58586</v>
      </c>
      <c r="B1053" s="141" t="s">
        <v>13189</v>
      </c>
      <c r="C1053" s="141" t="s">
        <v>8974</v>
      </c>
      <c r="D1053" s="141" t="s">
        <v>12723</v>
      </c>
      <c r="E1053" s="141" t="s">
        <v>428</v>
      </c>
      <c r="F1053" s="141" t="s">
        <v>429</v>
      </c>
      <c r="G1053" s="141" t="s">
        <v>13190</v>
      </c>
      <c r="H1053" s="141" t="s">
        <v>12928</v>
      </c>
      <c r="I1053" s="141" t="s">
        <v>13191</v>
      </c>
      <c r="J1053" s="141" t="s">
        <v>13192</v>
      </c>
      <c r="K1053" s="141">
        <v>940</v>
      </c>
      <c r="L1053" s="141">
        <v>105</v>
      </c>
      <c r="M1053" s="141">
        <v>32</v>
      </c>
      <c r="N1053" s="10" t="s">
        <v>368</v>
      </c>
      <c r="O1053" s="10"/>
    </row>
    <row r="1054" customHeight="1" spans="1:15">
      <c r="A1054" s="141">
        <v>57271</v>
      </c>
      <c r="B1054" s="141" t="s">
        <v>13193</v>
      </c>
      <c r="C1054" s="141" t="s">
        <v>8974</v>
      </c>
      <c r="D1054" s="141" t="s">
        <v>12723</v>
      </c>
      <c r="E1054" s="141" t="s">
        <v>428</v>
      </c>
      <c r="F1054" s="141" t="s">
        <v>429</v>
      </c>
      <c r="G1054" s="141" t="s">
        <v>13194</v>
      </c>
      <c r="H1054" s="141" t="s">
        <v>1339</v>
      </c>
      <c r="I1054" s="141" t="s">
        <v>1340</v>
      </c>
      <c r="J1054" s="141" t="s">
        <v>13195</v>
      </c>
      <c r="K1054" s="141">
        <v>940</v>
      </c>
      <c r="L1054" s="141">
        <v>133</v>
      </c>
      <c r="M1054" s="141">
        <v>33</v>
      </c>
      <c r="N1054" s="10" t="s">
        <v>368</v>
      </c>
      <c r="O1054" s="10"/>
    </row>
    <row r="1055" customHeight="1" spans="1:15">
      <c r="A1055" s="141">
        <v>51288</v>
      </c>
      <c r="B1055" s="141" t="s">
        <v>13196</v>
      </c>
      <c r="C1055" s="141" t="s">
        <v>8974</v>
      </c>
      <c r="D1055" s="141" t="s">
        <v>12723</v>
      </c>
      <c r="E1055" s="141" t="s">
        <v>428</v>
      </c>
      <c r="F1055" s="141" t="s">
        <v>429</v>
      </c>
      <c r="G1055" s="141" t="s">
        <v>13197</v>
      </c>
      <c r="H1055" s="141" t="s">
        <v>13198</v>
      </c>
      <c r="I1055" s="141" t="s">
        <v>13100</v>
      </c>
      <c r="J1055" s="141" t="s">
        <v>13199</v>
      </c>
      <c r="K1055" s="141">
        <v>940</v>
      </c>
      <c r="L1055" s="141">
        <v>256</v>
      </c>
      <c r="M1055" s="141">
        <v>34</v>
      </c>
      <c r="N1055" s="10" t="s">
        <v>368</v>
      </c>
      <c r="O1055" s="10"/>
    </row>
    <row r="1056" customHeight="1" spans="1:15">
      <c r="A1056" s="141">
        <v>61373</v>
      </c>
      <c r="B1056" s="141" t="s">
        <v>13200</v>
      </c>
      <c r="C1056" s="141" t="s">
        <v>8974</v>
      </c>
      <c r="D1056" s="141" t="s">
        <v>12723</v>
      </c>
      <c r="E1056" s="141" t="s">
        <v>428</v>
      </c>
      <c r="F1056" s="141" t="s">
        <v>429</v>
      </c>
      <c r="G1056" s="141" t="s">
        <v>13201</v>
      </c>
      <c r="H1056" s="141" t="s">
        <v>13202</v>
      </c>
      <c r="I1056" s="141" t="s">
        <v>13203</v>
      </c>
      <c r="J1056" s="141" t="s">
        <v>13204</v>
      </c>
      <c r="K1056" s="141">
        <v>900</v>
      </c>
      <c r="L1056" s="141">
        <v>178</v>
      </c>
      <c r="M1056" s="141">
        <v>35</v>
      </c>
      <c r="N1056" s="10" t="s">
        <v>368</v>
      </c>
      <c r="O1056" s="10"/>
    </row>
    <row r="1057" customHeight="1" spans="1:15">
      <c r="A1057" s="141">
        <v>51255</v>
      </c>
      <c r="B1057" s="141" t="s">
        <v>13205</v>
      </c>
      <c r="C1057" s="141" t="s">
        <v>8974</v>
      </c>
      <c r="D1057" s="141" t="s">
        <v>12723</v>
      </c>
      <c r="E1057" s="141" t="s">
        <v>428</v>
      </c>
      <c r="F1057" s="141" t="s">
        <v>429</v>
      </c>
      <c r="G1057" s="141" t="s">
        <v>13206</v>
      </c>
      <c r="H1057" s="141" t="s">
        <v>13207</v>
      </c>
      <c r="I1057" s="141" t="s">
        <v>13100</v>
      </c>
      <c r="J1057" s="141" t="s">
        <v>13208</v>
      </c>
      <c r="K1057" s="141">
        <v>880</v>
      </c>
      <c r="L1057" s="141">
        <v>149</v>
      </c>
      <c r="M1057" s="141">
        <v>36</v>
      </c>
      <c r="N1057" s="10" t="s">
        <v>368</v>
      </c>
      <c r="O1057" s="10"/>
    </row>
    <row r="1058" customHeight="1" spans="1:15">
      <c r="A1058" s="141">
        <v>59434</v>
      </c>
      <c r="B1058" s="141" t="s">
        <v>13209</v>
      </c>
      <c r="C1058" s="141" t="s">
        <v>8974</v>
      </c>
      <c r="D1058" s="141" t="s">
        <v>12723</v>
      </c>
      <c r="E1058" s="141" t="s">
        <v>428</v>
      </c>
      <c r="F1058" s="141" t="s">
        <v>429</v>
      </c>
      <c r="G1058" s="141" t="s">
        <v>13104</v>
      </c>
      <c r="H1058" s="141" t="s">
        <v>13104</v>
      </c>
      <c r="I1058" s="141" t="s">
        <v>13074</v>
      </c>
      <c r="J1058" s="141" t="s">
        <v>13210</v>
      </c>
      <c r="K1058" s="141">
        <v>780</v>
      </c>
      <c r="L1058" s="141">
        <v>251</v>
      </c>
      <c r="M1058" s="141">
        <v>37</v>
      </c>
      <c r="N1058" s="10" t="s">
        <v>368</v>
      </c>
      <c r="O1058" s="10"/>
    </row>
    <row r="1059" customHeight="1" spans="1:15">
      <c r="A1059" s="141"/>
      <c r="B1059" s="141"/>
      <c r="C1059" s="141"/>
      <c r="D1059" s="141"/>
      <c r="E1059" s="141"/>
      <c r="F1059" s="141"/>
      <c r="G1059" s="141"/>
      <c r="H1059" s="141"/>
      <c r="I1059" s="141"/>
      <c r="J1059" s="141"/>
      <c r="K1059" s="141"/>
      <c r="L1059" s="141"/>
      <c r="M1059" s="141"/>
      <c r="N1059" s="10"/>
      <c r="O1059" s="10"/>
    </row>
    <row r="1060" s="21" customFormat="1" customHeight="1" spans="1:15">
      <c r="A1060" s="139" t="s">
        <v>1</v>
      </c>
      <c r="B1060" s="139" t="s">
        <v>1748</v>
      </c>
      <c r="C1060" s="139" t="s">
        <v>283</v>
      </c>
      <c r="D1060" s="139" t="s">
        <v>284</v>
      </c>
      <c r="E1060" s="139" t="s">
        <v>285</v>
      </c>
      <c r="F1060" s="139" t="s">
        <v>286</v>
      </c>
      <c r="G1060" s="139" t="s">
        <v>3</v>
      </c>
      <c r="H1060" s="139" t="s">
        <v>1749</v>
      </c>
      <c r="I1060" s="139" t="s">
        <v>5</v>
      </c>
      <c r="J1060" s="139" t="s">
        <v>1750</v>
      </c>
      <c r="K1060" s="139"/>
      <c r="L1060" s="139"/>
      <c r="M1060" s="139" t="s">
        <v>1753</v>
      </c>
      <c r="N1060" s="8" t="s">
        <v>7</v>
      </c>
      <c r="O1060" s="5" t="s">
        <v>288</v>
      </c>
    </row>
    <row r="1061" customHeight="1" spans="1:15">
      <c r="A1061" s="141" t="s">
        <v>425</v>
      </c>
      <c r="B1061" s="6"/>
      <c r="C1061" s="6"/>
      <c r="D1061" s="6"/>
      <c r="E1061" s="6"/>
      <c r="F1061" s="6"/>
      <c r="G1061" s="6"/>
      <c r="H1061" s="6"/>
      <c r="I1061" s="6"/>
      <c r="J1061" s="6"/>
      <c r="K1061" s="6"/>
      <c r="L1061" s="6"/>
      <c r="M1061" s="6"/>
      <c r="N1061" s="10"/>
      <c r="O1061" s="10"/>
    </row>
    <row r="1062" customHeight="1" spans="1:15">
      <c r="A1062" s="141">
        <v>57706</v>
      </c>
      <c r="B1062" s="141" t="s">
        <v>13211</v>
      </c>
      <c r="C1062" s="141" t="s">
        <v>8974</v>
      </c>
      <c r="D1062" s="141" t="s">
        <v>13212</v>
      </c>
      <c r="E1062" s="141" t="s">
        <v>428</v>
      </c>
      <c r="F1062" s="141" t="s">
        <v>429</v>
      </c>
      <c r="G1062" s="141" t="s">
        <v>13213</v>
      </c>
      <c r="H1062" s="141" t="s">
        <v>13214</v>
      </c>
      <c r="I1062" s="141" t="s">
        <v>13215</v>
      </c>
      <c r="J1062" s="141" t="s">
        <v>13216</v>
      </c>
      <c r="K1062" s="6"/>
      <c r="L1062" s="141"/>
      <c r="M1062" s="141" t="s">
        <v>7000</v>
      </c>
      <c r="N1062" s="9" t="s">
        <v>298</v>
      </c>
      <c r="O1062" s="10" t="s">
        <v>299</v>
      </c>
    </row>
    <row r="1063" customHeight="1" spans="1:15">
      <c r="A1063" s="141">
        <v>60162</v>
      </c>
      <c r="B1063" s="141" t="s">
        <v>13217</v>
      </c>
      <c r="C1063" s="141" t="s">
        <v>8974</v>
      </c>
      <c r="D1063" s="141" t="s">
        <v>13212</v>
      </c>
      <c r="E1063" s="141" t="s">
        <v>428</v>
      </c>
      <c r="F1063" s="141" t="s">
        <v>429</v>
      </c>
      <c r="G1063" s="141" t="s">
        <v>13218</v>
      </c>
      <c r="H1063" s="141" t="s">
        <v>13219</v>
      </c>
      <c r="I1063" s="141" t="s">
        <v>13220</v>
      </c>
      <c r="J1063" s="141" t="s">
        <v>13221</v>
      </c>
      <c r="K1063" s="6"/>
      <c r="L1063" s="141"/>
      <c r="M1063" s="141" t="s">
        <v>7010</v>
      </c>
      <c r="N1063" s="9" t="s">
        <v>311</v>
      </c>
      <c r="O1063" s="10" t="s">
        <v>299</v>
      </c>
    </row>
    <row r="1064" customHeight="1" spans="1:15">
      <c r="A1064" s="141">
        <v>56863</v>
      </c>
      <c r="B1064" s="141" t="s">
        <v>13222</v>
      </c>
      <c r="C1064" s="141" t="s">
        <v>8974</v>
      </c>
      <c r="D1064" s="141" t="s">
        <v>13212</v>
      </c>
      <c r="E1064" s="141" t="s">
        <v>428</v>
      </c>
      <c r="F1064" s="141" t="s">
        <v>429</v>
      </c>
      <c r="G1064" s="141" t="s">
        <v>13223</v>
      </c>
      <c r="H1064" s="141" t="s">
        <v>9257</v>
      </c>
      <c r="I1064" s="141" t="s">
        <v>13224</v>
      </c>
      <c r="J1064" s="141" t="s">
        <v>13225</v>
      </c>
      <c r="K1064" s="6"/>
      <c r="L1064" s="141"/>
      <c r="M1064" s="141" t="s">
        <v>7021</v>
      </c>
      <c r="N1064" s="9" t="s">
        <v>322</v>
      </c>
      <c r="O1064" s="10" t="s">
        <v>299</v>
      </c>
    </row>
    <row r="1065" customHeight="1" spans="1:15">
      <c r="A1065" s="141">
        <v>54798</v>
      </c>
      <c r="B1065" s="141" t="s">
        <v>13226</v>
      </c>
      <c r="C1065" s="141" t="s">
        <v>8974</v>
      </c>
      <c r="D1065" s="141" t="s">
        <v>13212</v>
      </c>
      <c r="E1065" s="141" t="s">
        <v>428</v>
      </c>
      <c r="F1065" s="141" t="s">
        <v>429</v>
      </c>
      <c r="G1065" s="141" t="s">
        <v>13227</v>
      </c>
      <c r="H1065" s="141" t="s">
        <v>5231</v>
      </c>
      <c r="I1065" s="141" t="s">
        <v>5232</v>
      </c>
      <c r="J1065" s="141" t="s">
        <v>13228</v>
      </c>
      <c r="K1065" s="6"/>
      <c r="L1065" s="141"/>
      <c r="M1065" s="141" t="s">
        <v>13229</v>
      </c>
      <c r="N1065" s="10" t="s">
        <v>333</v>
      </c>
      <c r="O1065" s="10"/>
    </row>
    <row r="1066" customHeight="1" spans="1:15">
      <c r="A1066" s="141">
        <v>57006</v>
      </c>
      <c r="B1066" s="141" t="s">
        <v>13230</v>
      </c>
      <c r="C1066" s="141" t="s">
        <v>8974</v>
      </c>
      <c r="D1066" s="141" t="s">
        <v>13212</v>
      </c>
      <c r="E1066" s="141" t="s">
        <v>428</v>
      </c>
      <c r="F1066" s="141" t="s">
        <v>429</v>
      </c>
      <c r="G1066" s="141" t="s">
        <v>13231</v>
      </c>
      <c r="H1066" s="141" t="s">
        <v>9060</v>
      </c>
      <c r="I1066" s="141" t="s">
        <v>13232</v>
      </c>
      <c r="J1066" s="141" t="s">
        <v>13233</v>
      </c>
      <c r="K1066" s="6"/>
      <c r="L1066" s="141"/>
      <c r="M1066" s="141" t="s">
        <v>13229</v>
      </c>
      <c r="N1066" s="10" t="s">
        <v>333</v>
      </c>
      <c r="O1066" s="10"/>
    </row>
    <row r="1067" customHeight="1" spans="1:15">
      <c r="A1067" s="141">
        <v>57703</v>
      </c>
      <c r="B1067" s="141" t="s">
        <v>13234</v>
      </c>
      <c r="C1067" s="141" t="s">
        <v>8974</v>
      </c>
      <c r="D1067" s="141" t="s">
        <v>13212</v>
      </c>
      <c r="E1067" s="141" t="s">
        <v>428</v>
      </c>
      <c r="F1067" s="141" t="s">
        <v>429</v>
      </c>
      <c r="G1067" s="141" t="s">
        <v>13235</v>
      </c>
      <c r="H1067" s="141" t="s">
        <v>3553</v>
      </c>
      <c r="I1067" s="141" t="s">
        <v>13236</v>
      </c>
      <c r="J1067" s="141" t="s">
        <v>13237</v>
      </c>
      <c r="K1067" s="6"/>
      <c r="L1067" s="141"/>
      <c r="M1067" s="141" t="s">
        <v>13229</v>
      </c>
      <c r="N1067" s="10" t="s">
        <v>333</v>
      </c>
      <c r="O1067" s="10"/>
    </row>
    <row r="1068" customHeight="1" spans="1:15">
      <c r="A1068" s="141">
        <v>58437</v>
      </c>
      <c r="B1068" s="141" t="s">
        <v>13238</v>
      </c>
      <c r="C1068" s="141" t="s">
        <v>8974</v>
      </c>
      <c r="D1068" s="141" t="s">
        <v>13212</v>
      </c>
      <c r="E1068" s="141" t="s">
        <v>428</v>
      </c>
      <c r="F1068" s="141" t="s">
        <v>429</v>
      </c>
      <c r="G1068" s="141" t="s">
        <v>13239</v>
      </c>
      <c r="H1068" s="141" t="s">
        <v>9145</v>
      </c>
      <c r="I1068" s="141" t="s">
        <v>9146</v>
      </c>
      <c r="J1068" s="141" t="s">
        <v>13240</v>
      </c>
      <c r="K1068" s="6"/>
      <c r="L1068" s="141"/>
      <c r="M1068" s="141" t="s">
        <v>13229</v>
      </c>
      <c r="N1068" s="10" t="s">
        <v>333</v>
      </c>
      <c r="O1068" s="10"/>
    </row>
    <row r="1069" customHeight="1" spans="1:15">
      <c r="A1069" s="141">
        <v>60168</v>
      </c>
      <c r="B1069" s="141" t="s">
        <v>13241</v>
      </c>
      <c r="C1069" s="141" t="s">
        <v>8974</v>
      </c>
      <c r="D1069" s="141" t="s">
        <v>13212</v>
      </c>
      <c r="E1069" s="141" t="s">
        <v>428</v>
      </c>
      <c r="F1069" s="141" t="s">
        <v>429</v>
      </c>
      <c r="G1069" s="141" t="s">
        <v>13242</v>
      </c>
      <c r="H1069" s="141" t="s">
        <v>13243</v>
      </c>
      <c r="I1069" s="141" t="s">
        <v>13220</v>
      </c>
      <c r="J1069" s="141" t="s">
        <v>13244</v>
      </c>
      <c r="K1069" s="6"/>
      <c r="L1069" s="141"/>
      <c r="M1069" s="141" t="s">
        <v>13229</v>
      </c>
      <c r="N1069" s="10" t="s">
        <v>333</v>
      </c>
      <c r="O1069" s="10"/>
    </row>
    <row r="1070" customHeight="1" spans="1:15">
      <c r="A1070" s="141">
        <v>60169</v>
      </c>
      <c r="B1070" s="141" t="s">
        <v>13245</v>
      </c>
      <c r="C1070" s="141" t="s">
        <v>8974</v>
      </c>
      <c r="D1070" s="141" t="s">
        <v>13212</v>
      </c>
      <c r="E1070" s="141" t="s">
        <v>428</v>
      </c>
      <c r="F1070" s="141" t="s">
        <v>429</v>
      </c>
      <c r="G1070" s="141" t="s">
        <v>13246</v>
      </c>
      <c r="H1070" s="141" t="s">
        <v>13219</v>
      </c>
      <c r="I1070" s="141" t="s">
        <v>13220</v>
      </c>
      <c r="J1070" s="141" t="s">
        <v>13247</v>
      </c>
      <c r="K1070" s="6"/>
      <c r="L1070" s="141"/>
      <c r="M1070" s="141" t="s">
        <v>13229</v>
      </c>
      <c r="N1070" s="10" t="s">
        <v>333</v>
      </c>
      <c r="O1070" s="10"/>
    </row>
    <row r="1071" customHeight="1" spans="1:15">
      <c r="A1071" s="141">
        <v>56308</v>
      </c>
      <c r="B1071" s="141" t="s">
        <v>13248</v>
      </c>
      <c r="C1071" s="141" t="s">
        <v>8974</v>
      </c>
      <c r="D1071" s="141" t="s">
        <v>13212</v>
      </c>
      <c r="E1071" s="141" t="s">
        <v>428</v>
      </c>
      <c r="F1071" s="141" t="s">
        <v>429</v>
      </c>
      <c r="G1071" s="141" t="s">
        <v>13249</v>
      </c>
      <c r="H1071" s="141" t="s">
        <v>13250</v>
      </c>
      <c r="I1071" s="141" t="s">
        <v>10300</v>
      </c>
      <c r="J1071" s="141" t="s">
        <v>13251</v>
      </c>
      <c r="K1071" s="6"/>
      <c r="L1071" s="141"/>
      <c r="M1071" s="141" t="s">
        <v>13252</v>
      </c>
      <c r="N1071" s="10" t="s">
        <v>333</v>
      </c>
      <c r="O1071" s="10"/>
    </row>
    <row r="1072" customHeight="1" spans="1:15">
      <c r="A1072" s="141">
        <v>56316</v>
      </c>
      <c r="B1072" s="141" t="s">
        <v>13253</v>
      </c>
      <c r="C1072" s="141" t="s">
        <v>8974</v>
      </c>
      <c r="D1072" s="141" t="s">
        <v>13212</v>
      </c>
      <c r="E1072" s="141" t="s">
        <v>428</v>
      </c>
      <c r="F1072" s="141" t="s">
        <v>429</v>
      </c>
      <c r="G1072" s="141" t="s">
        <v>13254</v>
      </c>
      <c r="H1072" s="141" t="s">
        <v>13250</v>
      </c>
      <c r="I1072" s="141" t="s">
        <v>10300</v>
      </c>
      <c r="J1072" s="141" t="s">
        <v>13255</v>
      </c>
      <c r="K1072" s="6"/>
      <c r="L1072" s="141"/>
      <c r="M1072" s="141" t="s">
        <v>13252</v>
      </c>
      <c r="N1072" s="10" t="s">
        <v>333</v>
      </c>
      <c r="O1072" s="10"/>
    </row>
    <row r="1073" customHeight="1" spans="1:15">
      <c r="A1073" s="141">
        <v>57698</v>
      </c>
      <c r="B1073" s="141" t="s">
        <v>13256</v>
      </c>
      <c r="C1073" s="141" t="s">
        <v>8974</v>
      </c>
      <c r="D1073" s="141" t="s">
        <v>13212</v>
      </c>
      <c r="E1073" s="141" t="s">
        <v>428</v>
      </c>
      <c r="F1073" s="141" t="s">
        <v>429</v>
      </c>
      <c r="G1073" s="141" t="s">
        <v>13257</v>
      </c>
      <c r="H1073" s="141" t="s">
        <v>13258</v>
      </c>
      <c r="I1073" s="141" t="s">
        <v>13259</v>
      </c>
      <c r="J1073" s="141" t="s">
        <v>13260</v>
      </c>
      <c r="K1073" s="6"/>
      <c r="L1073" s="141"/>
      <c r="M1073" s="141" t="s">
        <v>13252</v>
      </c>
      <c r="N1073" s="10" t="s">
        <v>333</v>
      </c>
      <c r="O1073" s="10"/>
    </row>
    <row r="1074" customHeight="1" spans="1:15">
      <c r="A1074" s="141">
        <v>57713</v>
      </c>
      <c r="B1074" s="141" t="s">
        <v>13261</v>
      </c>
      <c r="C1074" s="141" t="s">
        <v>8974</v>
      </c>
      <c r="D1074" s="141" t="s">
        <v>13212</v>
      </c>
      <c r="E1074" s="141" t="s">
        <v>428</v>
      </c>
      <c r="F1074" s="141" t="s">
        <v>429</v>
      </c>
      <c r="G1074" s="141" t="s">
        <v>13262</v>
      </c>
      <c r="H1074" s="141" t="s">
        <v>13263</v>
      </c>
      <c r="I1074" s="141" t="s">
        <v>13264</v>
      </c>
      <c r="J1074" s="141" t="s">
        <v>13265</v>
      </c>
      <c r="K1074" s="6"/>
      <c r="L1074" s="141"/>
      <c r="M1074" s="141" t="s">
        <v>13252</v>
      </c>
      <c r="N1074" s="10" t="s">
        <v>333</v>
      </c>
      <c r="O1074" s="10"/>
    </row>
    <row r="1075" customHeight="1" spans="1:15">
      <c r="A1075" s="141">
        <v>57714</v>
      </c>
      <c r="B1075" s="141" t="s">
        <v>13266</v>
      </c>
      <c r="C1075" s="141" t="s">
        <v>8974</v>
      </c>
      <c r="D1075" s="141" t="s">
        <v>13212</v>
      </c>
      <c r="E1075" s="141" t="s">
        <v>428</v>
      </c>
      <c r="F1075" s="141" t="s">
        <v>429</v>
      </c>
      <c r="G1075" s="141" t="s">
        <v>13267</v>
      </c>
      <c r="H1075" s="141" t="s">
        <v>13268</v>
      </c>
      <c r="I1075" s="141" t="s">
        <v>13269</v>
      </c>
      <c r="J1075" s="141" t="s">
        <v>13270</v>
      </c>
      <c r="K1075" s="6"/>
      <c r="L1075" s="141"/>
      <c r="M1075" s="141" t="s">
        <v>13252</v>
      </c>
      <c r="N1075" s="10" t="s">
        <v>333</v>
      </c>
      <c r="O1075" s="10"/>
    </row>
    <row r="1076" customHeight="1" spans="1:15">
      <c r="A1076" s="141">
        <v>58431</v>
      </c>
      <c r="B1076" s="141" t="s">
        <v>13271</v>
      </c>
      <c r="C1076" s="141" t="s">
        <v>8974</v>
      </c>
      <c r="D1076" s="141" t="s">
        <v>13212</v>
      </c>
      <c r="E1076" s="141" t="s">
        <v>428</v>
      </c>
      <c r="F1076" s="141" t="s">
        <v>429</v>
      </c>
      <c r="G1076" s="141" t="s">
        <v>13272</v>
      </c>
      <c r="H1076" s="141" t="s">
        <v>9145</v>
      </c>
      <c r="I1076" s="141" t="s">
        <v>9146</v>
      </c>
      <c r="J1076" s="141" t="s">
        <v>13273</v>
      </c>
      <c r="K1076" s="6"/>
      <c r="L1076" s="141"/>
      <c r="M1076" s="141" t="s">
        <v>13252</v>
      </c>
      <c r="N1076" s="10" t="s">
        <v>333</v>
      </c>
      <c r="O1076" s="10"/>
    </row>
    <row r="1077" customHeight="1" spans="1:15">
      <c r="A1077" s="141">
        <v>59239</v>
      </c>
      <c r="B1077" s="141" t="s">
        <v>13274</v>
      </c>
      <c r="C1077" s="141" t="s">
        <v>8974</v>
      </c>
      <c r="D1077" s="141" t="s">
        <v>13212</v>
      </c>
      <c r="E1077" s="141" t="s">
        <v>428</v>
      </c>
      <c r="F1077" s="141" t="s">
        <v>429</v>
      </c>
      <c r="G1077" s="141" t="s">
        <v>13275</v>
      </c>
      <c r="H1077" s="141" t="s">
        <v>13276</v>
      </c>
      <c r="I1077" s="141" t="s">
        <v>13277</v>
      </c>
      <c r="J1077" s="141" t="s">
        <v>13278</v>
      </c>
      <c r="K1077" s="6"/>
      <c r="L1077" s="141"/>
      <c r="M1077" s="141" t="s">
        <v>13252</v>
      </c>
      <c r="N1077" s="10" t="s">
        <v>333</v>
      </c>
      <c r="O1077" s="10"/>
    </row>
    <row r="1078" customHeight="1" spans="1:15">
      <c r="A1078" s="141">
        <v>59258</v>
      </c>
      <c r="B1078" s="141" t="s">
        <v>13279</v>
      </c>
      <c r="C1078" s="141" t="s">
        <v>8974</v>
      </c>
      <c r="D1078" s="141" t="s">
        <v>13212</v>
      </c>
      <c r="E1078" s="141" t="s">
        <v>428</v>
      </c>
      <c r="F1078" s="141" t="s">
        <v>429</v>
      </c>
      <c r="G1078" s="141" t="s">
        <v>13280</v>
      </c>
      <c r="H1078" s="141" t="s">
        <v>13276</v>
      </c>
      <c r="I1078" s="141" t="s">
        <v>13277</v>
      </c>
      <c r="J1078" s="141" t="s">
        <v>13281</v>
      </c>
      <c r="K1078" s="6"/>
      <c r="L1078" s="141"/>
      <c r="M1078" s="141" t="s">
        <v>13252</v>
      </c>
      <c r="N1078" s="10" t="s">
        <v>333</v>
      </c>
      <c r="O1078" s="10"/>
    </row>
    <row r="1079" customHeight="1" spans="1:15">
      <c r="A1079" s="141">
        <v>60495</v>
      </c>
      <c r="B1079" s="141" t="s">
        <v>13282</v>
      </c>
      <c r="C1079" s="141" t="s">
        <v>8974</v>
      </c>
      <c r="D1079" s="141" t="s">
        <v>13212</v>
      </c>
      <c r="E1079" s="141" t="s">
        <v>428</v>
      </c>
      <c r="F1079" s="141" t="s">
        <v>429</v>
      </c>
      <c r="G1079" s="141" t="s">
        <v>13283</v>
      </c>
      <c r="H1079" s="141" t="s">
        <v>13284</v>
      </c>
      <c r="I1079" s="141" t="s">
        <v>13285</v>
      </c>
      <c r="J1079" s="141" t="s">
        <v>13286</v>
      </c>
      <c r="K1079" s="6"/>
      <c r="L1079" s="141"/>
      <c r="M1079" s="141" t="s">
        <v>13252</v>
      </c>
      <c r="N1079" s="10" t="s">
        <v>333</v>
      </c>
      <c r="O1079" s="10"/>
    </row>
    <row r="1080" customHeight="1" spans="1:15">
      <c r="A1080" s="141">
        <v>53539</v>
      </c>
      <c r="B1080" s="141" t="s">
        <v>13287</v>
      </c>
      <c r="C1080" s="141" t="s">
        <v>8974</v>
      </c>
      <c r="D1080" s="141" t="s">
        <v>13212</v>
      </c>
      <c r="E1080" s="141" t="s">
        <v>428</v>
      </c>
      <c r="F1080" s="141" t="s">
        <v>429</v>
      </c>
      <c r="G1080" s="141" t="s">
        <v>13288</v>
      </c>
      <c r="H1080" s="141" t="s">
        <v>12806</v>
      </c>
      <c r="I1080" s="141" t="s">
        <v>12849</v>
      </c>
      <c r="J1080" s="141" t="s">
        <v>13289</v>
      </c>
      <c r="K1080" s="6"/>
      <c r="L1080" s="141"/>
      <c r="M1080" s="141" t="s">
        <v>2444</v>
      </c>
      <c r="N1080" s="10" t="s">
        <v>368</v>
      </c>
      <c r="O1080" s="10"/>
    </row>
    <row r="1081" customHeight="1" spans="1:15">
      <c r="A1081" s="141">
        <v>53615</v>
      </c>
      <c r="B1081" s="141" t="s">
        <v>13290</v>
      </c>
      <c r="C1081" s="141" t="s">
        <v>8974</v>
      </c>
      <c r="D1081" s="141" t="s">
        <v>13212</v>
      </c>
      <c r="E1081" s="141" t="s">
        <v>428</v>
      </c>
      <c r="F1081" s="141" t="s">
        <v>429</v>
      </c>
      <c r="G1081" s="141" t="s">
        <v>13291</v>
      </c>
      <c r="H1081" s="141" t="s">
        <v>12806</v>
      </c>
      <c r="I1081" s="141" t="s">
        <v>12807</v>
      </c>
      <c r="J1081" s="141" t="s">
        <v>13292</v>
      </c>
      <c r="K1081" s="6"/>
      <c r="L1081" s="141"/>
      <c r="M1081" s="141" t="s">
        <v>2444</v>
      </c>
      <c r="N1081" s="10" t="s">
        <v>368</v>
      </c>
      <c r="O1081" s="10"/>
    </row>
    <row r="1082" customHeight="1" spans="1:15">
      <c r="A1082" s="141">
        <v>53616</v>
      </c>
      <c r="B1082" s="141" t="s">
        <v>13293</v>
      </c>
      <c r="C1082" s="141" t="s">
        <v>8974</v>
      </c>
      <c r="D1082" s="141" t="s">
        <v>13212</v>
      </c>
      <c r="E1082" s="141" t="s">
        <v>428</v>
      </c>
      <c r="F1082" s="141" t="s">
        <v>429</v>
      </c>
      <c r="G1082" s="141" t="s">
        <v>13294</v>
      </c>
      <c r="H1082" s="141" t="s">
        <v>12806</v>
      </c>
      <c r="I1082" s="141" t="s">
        <v>12885</v>
      </c>
      <c r="J1082" s="141" t="s">
        <v>13295</v>
      </c>
      <c r="K1082" s="6"/>
      <c r="L1082" s="141"/>
      <c r="M1082" s="141" t="s">
        <v>2444</v>
      </c>
      <c r="N1082" s="10" t="s">
        <v>368</v>
      </c>
      <c r="O1082" s="10"/>
    </row>
    <row r="1083" customHeight="1" spans="1:15">
      <c r="A1083" s="141">
        <v>53775</v>
      </c>
      <c r="B1083" s="141" t="s">
        <v>13296</v>
      </c>
      <c r="C1083" s="141" t="s">
        <v>8974</v>
      </c>
      <c r="D1083" s="141" t="s">
        <v>13212</v>
      </c>
      <c r="E1083" s="141" t="s">
        <v>428</v>
      </c>
      <c r="F1083" s="141" t="s">
        <v>429</v>
      </c>
      <c r="G1083" s="141" t="s">
        <v>13297</v>
      </c>
      <c r="H1083" s="141" t="s">
        <v>13298</v>
      </c>
      <c r="I1083" s="141" t="s">
        <v>13299</v>
      </c>
      <c r="J1083" s="141" t="s">
        <v>13300</v>
      </c>
      <c r="K1083" s="6"/>
      <c r="L1083" s="141"/>
      <c r="M1083" s="141" t="s">
        <v>2444</v>
      </c>
      <c r="N1083" s="10" t="s">
        <v>368</v>
      </c>
      <c r="O1083" s="10"/>
    </row>
    <row r="1084" customHeight="1" spans="1:15">
      <c r="A1084" s="141">
        <v>53811</v>
      </c>
      <c r="B1084" s="141" t="s">
        <v>13301</v>
      </c>
      <c r="C1084" s="141" t="s">
        <v>8974</v>
      </c>
      <c r="D1084" s="141" t="s">
        <v>13212</v>
      </c>
      <c r="E1084" s="141" t="s">
        <v>428</v>
      </c>
      <c r="F1084" s="141" t="s">
        <v>429</v>
      </c>
      <c r="G1084" s="141" t="s">
        <v>13302</v>
      </c>
      <c r="H1084" s="141" t="s">
        <v>13298</v>
      </c>
      <c r="I1084" s="141" t="s">
        <v>13299</v>
      </c>
      <c r="J1084" s="141" t="s">
        <v>13303</v>
      </c>
      <c r="K1084" s="6"/>
      <c r="L1084" s="141"/>
      <c r="M1084" s="141" t="s">
        <v>2444</v>
      </c>
      <c r="N1084" s="10" t="s">
        <v>368</v>
      </c>
      <c r="O1084" s="10"/>
    </row>
    <row r="1085" customHeight="1" spans="1:15">
      <c r="A1085" s="141">
        <v>57007</v>
      </c>
      <c r="B1085" s="141" t="s">
        <v>13304</v>
      </c>
      <c r="C1085" s="141" t="s">
        <v>8974</v>
      </c>
      <c r="D1085" s="141" t="s">
        <v>13212</v>
      </c>
      <c r="E1085" s="141" t="s">
        <v>428</v>
      </c>
      <c r="F1085" s="141" t="s">
        <v>429</v>
      </c>
      <c r="G1085" s="141" t="s">
        <v>13305</v>
      </c>
      <c r="H1085" s="141" t="s">
        <v>9060</v>
      </c>
      <c r="I1085" s="141" t="s">
        <v>13232</v>
      </c>
      <c r="J1085" s="141" t="s">
        <v>13306</v>
      </c>
      <c r="K1085" s="6"/>
      <c r="L1085" s="141"/>
      <c r="M1085" s="141" t="s">
        <v>2444</v>
      </c>
      <c r="N1085" s="10" t="s">
        <v>368</v>
      </c>
      <c r="O1085" s="10"/>
    </row>
    <row r="1086" customHeight="1" spans="1:15">
      <c r="A1086" s="141">
        <v>57710</v>
      </c>
      <c r="B1086" s="141" t="s">
        <v>13307</v>
      </c>
      <c r="C1086" s="141" t="s">
        <v>8974</v>
      </c>
      <c r="D1086" s="141" t="s">
        <v>13212</v>
      </c>
      <c r="E1086" s="141" t="s">
        <v>428</v>
      </c>
      <c r="F1086" s="141" t="s">
        <v>429</v>
      </c>
      <c r="G1086" s="141" t="s">
        <v>13308</v>
      </c>
      <c r="H1086" s="141" t="s">
        <v>13268</v>
      </c>
      <c r="I1086" s="141" t="s">
        <v>13269</v>
      </c>
      <c r="J1086" s="141" t="s">
        <v>13309</v>
      </c>
      <c r="K1086" s="6"/>
      <c r="L1086" s="141"/>
      <c r="M1086" s="141" t="s">
        <v>2444</v>
      </c>
      <c r="N1086" s="10" t="s">
        <v>368</v>
      </c>
      <c r="O1086" s="10"/>
    </row>
    <row r="1087" customHeight="1" spans="1:15">
      <c r="A1087" s="141">
        <v>57712</v>
      </c>
      <c r="B1087" s="141" t="s">
        <v>13310</v>
      </c>
      <c r="C1087" s="141" t="s">
        <v>8974</v>
      </c>
      <c r="D1087" s="141" t="s">
        <v>13212</v>
      </c>
      <c r="E1087" s="141" t="s">
        <v>428</v>
      </c>
      <c r="F1087" s="141" t="s">
        <v>429</v>
      </c>
      <c r="G1087" s="141" t="s">
        <v>13311</v>
      </c>
      <c r="H1087" s="141" t="s">
        <v>13312</v>
      </c>
      <c r="I1087" s="141" t="s">
        <v>13264</v>
      </c>
      <c r="J1087" s="141" t="s">
        <v>13313</v>
      </c>
      <c r="K1087" s="6"/>
      <c r="L1087" s="141"/>
      <c r="M1087" s="141" t="s">
        <v>2444</v>
      </c>
      <c r="N1087" s="10" t="s">
        <v>368</v>
      </c>
      <c r="O1087" s="10"/>
    </row>
    <row r="1088" customHeight="1" spans="1:15">
      <c r="A1088" s="141">
        <v>57718</v>
      </c>
      <c r="B1088" s="141" t="s">
        <v>13314</v>
      </c>
      <c r="C1088" s="141" t="s">
        <v>8974</v>
      </c>
      <c r="D1088" s="141" t="s">
        <v>13212</v>
      </c>
      <c r="E1088" s="141" t="s">
        <v>428</v>
      </c>
      <c r="F1088" s="141" t="s">
        <v>429</v>
      </c>
      <c r="G1088" s="141" t="s">
        <v>13315</v>
      </c>
      <c r="H1088" s="141" t="s">
        <v>3489</v>
      </c>
      <c r="I1088" s="141" t="s">
        <v>3490</v>
      </c>
      <c r="J1088" s="141" t="s">
        <v>13316</v>
      </c>
      <c r="K1088" s="6"/>
      <c r="L1088" s="141"/>
      <c r="M1088" s="141" t="s">
        <v>2444</v>
      </c>
      <c r="N1088" s="10" t="s">
        <v>368</v>
      </c>
      <c r="O1088" s="10"/>
    </row>
    <row r="1089" customHeight="1" spans="1:15">
      <c r="A1089" s="141">
        <v>57721</v>
      </c>
      <c r="B1089" s="141" t="s">
        <v>13317</v>
      </c>
      <c r="C1089" s="141" t="s">
        <v>8974</v>
      </c>
      <c r="D1089" s="141" t="s">
        <v>13212</v>
      </c>
      <c r="E1089" s="141" t="s">
        <v>428</v>
      </c>
      <c r="F1089" s="141" t="s">
        <v>429</v>
      </c>
      <c r="G1089" s="141" t="s">
        <v>13318</v>
      </c>
      <c r="H1089" s="141" t="s">
        <v>13319</v>
      </c>
      <c r="I1089" s="141" t="s">
        <v>3490</v>
      </c>
      <c r="J1089" s="141" t="s">
        <v>13320</v>
      </c>
      <c r="K1089" s="6"/>
      <c r="L1089" s="141"/>
      <c r="M1089" s="141" t="s">
        <v>2444</v>
      </c>
      <c r="N1089" s="10" t="s">
        <v>368</v>
      </c>
      <c r="O1089" s="10"/>
    </row>
    <row r="1090" customHeight="1" spans="1:15">
      <c r="A1090" s="141">
        <v>58107</v>
      </c>
      <c r="B1090" s="141" t="s">
        <v>13321</v>
      </c>
      <c r="C1090" s="141" t="s">
        <v>8974</v>
      </c>
      <c r="D1090" s="141" t="s">
        <v>13212</v>
      </c>
      <c r="E1090" s="141" t="s">
        <v>428</v>
      </c>
      <c r="F1090" s="141" t="s">
        <v>429</v>
      </c>
      <c r="G1090" s="141" t="s">
        <v>13322</v>
      </c>
      <c r="H1090" s="141" t="s">
        <v>12806</v>
      </c>
      <c r="I1090" s="141" t="s">
        <v>12849</v>
      </c>
      <c r="J1090" s="141" t="s">
        <v>13323</v>
      </c>
      <c r="K1090" s="6"/>
      <c r="L1090" s="141"/>
      <c r="M1090" s="141" t="s">
        <v>2444</v>
      </c>
      <c r="N1090" s="10" t="s">
        <v>368</v>
      </c>
      <c r="O1090" s="10"/>
    </row>
    <row r="1091" customHeight="1" spans="1:15">
      <c r="A1091" s="141">
        <v>59267</v>
      </c>
      <c r="B1091" s="141" t="s">
        <v>13324</v>
      </c>
      <c r="C1091" s="141" t="s">
        <v>8974</v>
      </c>
      <c r="D1091" s="141" t="s">
        <v>13212</v>
      </c>
      <c r="E1091" s="141" t="s">
        <v>428</v>
      </c>
      <c r="F1091" s="141" t="s">
        <v>429</v>
      </c>
      <c r="G1091" s="141" t="s">
        <v>13325</v>
      </c>
      <c r="H1091" s="141" t="s">
        <v>13276</v>
      </c>
      <c r="I1091" s="141" t="s">
        <v>13277</v>
      </c>
      <c r="J1091" s="141" t="s">
        <v>13326</v>
      </c>
      <c r="K1091" s="6"/>
      <c r="L1091" s="141"/>
      <c r="M1091" s="141" t="s">
        <v>2444</v>
      </c>
      <c r="N1091" s="10" t="s">
        <v>368</v>
      </c>
      <c r="O1091" s="10"/>
    </row>
    <row r="1092" customHeight="1" spans="1:15">
      <c r="A1092" s="141">
        <v>60167</v>
      </c>
      <c r="B1092" s="141" t="s">
        <v>13327</v>
      </c>
      <c r="C1092" s="141" t="s">
        <v>8974</v>
      </c>
      <c r="D1092" s="141" t="s">
        <v>13212</v>
      </c>
      <c r="E1092" s="141" t="s">
        <v>428</v>
      </c>
      <c r="F1092" s="141" t="s">
        <v>429</v>
      </c>
      <c r="G1092" s="141" t="s">
        <v>13328</v>
      </c>
      <c r="H1092" s="141" t="s">
        <v>13329</v>
      </c>
      <c r="I1092" s="141" t="s">
        <v>13220</v>
      </c>
      <c r="J1092" s="141" t="s">
        <v>13330</v>
      </c>
      <c r="K1092" s="6"/>
      <c r="L1092" s="141"/>
      <c r="M1092" s="141" t="s">
        <v>2444</v>
      </c>
      <c r="N1092" s="10" t="s">
        <v>368</v>
      </c>
      <c r="O1092" s="10"/>
    </row>
    <row r="1093" customHeight="1" spans="1:15">
      <c r="A1093" s="141">
        <v>60170</v>
      </c>
      <c r="B1093" s="141" t="s">
        <v>13331</v>
      </c>
      <c r="C1093" s="141" t="s">
        <v>8974</v>
      </c>
      <c r="D1093" s="141" t="s">
        <v>13212</v>
      </c>
      <c r="E1093" s="141" t="s">
        <v>428</v>
      </c>
      <c r="F1093" s="141" t="s">
        <v>429</v>
      </c>
      <c r="G1093" s="141" t="s">
        <v>13332</v>
      </c>
      <c r="H1093" s="141" t="s">
        <v>13333</v>
      </c>
      <c r="I1093" s="141" t="s">
        <v>13334</v>
      </c>
      <c r="J1093" s="141" t="s">
        <v>13335</v>
      </c>
      <c r="K1093" s="6"/>
      <c r="L1093" s="141"/>
      <c r="M1093" s="141" t="s">
        <v>2444</v>
      </c>
      <c r="N1093" s="10" t="s">
        <v>368</v>
      </c>
      <c r="O1093" s="10"/>
    </row>
    <row r="1094" customHeight="1" spans="1:15">
      <c r="A1094" s="141">
        <v>60372</v>
      </c>
      <c r="B1094" s="141" t="s">
        <v>13336</v>
      </c>
      <c r="C1094" s="141" t="s">
        <v>8974</v>
      </c>
      <c r="D1094" s="141" t="s">
        <v>13212</v>
      </c>
      <c r="E1094" s="141" t="s">
        <v>428</v>
      </c>
      <c r="F1094" s="141" t="s">
        <v>429</v>
      </c>
      <c r="G1094" s="141" t="s">
        <v>13337</v>
      </c>
      <c r="H1094" s="141" t="s">
        <v>10250</v>
      </c>
      <c r="I1094" s="141" t="s">
        <v>9213</v>
      </c>
      <c r="J1094" s="141" t="s">
        <v>13338</v>
      </c>
      <c r="K1094" s="6"/>
      <c r="L1094" s="141"/>
      <c r="M1094" s="141" t="s">
        <v>2444</v>
      </c>
      <c r="N1094" s="10" t="s">
        <v>368</v>
      </c>
      <c r="O1094" s="10"/>
    </row>
    <row r="1095" customHeight="1" spans="1:15">
      <c r="A1095" s="141">
        <v>60479</v>
      </c>
      <c r="B1095" s="141" t="s">
        <v>13339</v>
      </c>
      <c r="C1095" s="141" t="s">
        <v>8974</v>
      </c>
      <c r="D1095" s="141" t="s">
        <v>13212</v>
      </c>
      <c r="E1095" s="141" t="s">
        <v>428</v>
      </c>
      <c r="F1095" s="141" t="s">
        <v>429</v>
      </c>
      <c r="G1095" s="141" t="s">
        <v>13340</v>
      </c>
      <c r="H1095" s="141" t="s">
        <v>13341</v>
      </c>
      <c r="I1095" s="141" t="s">
        <v>13342</v>
      </c>
      <c r="J1095" s="141" t="s">
        <v>13343</v>
      </c>
      <c r="K1095" s="6"/>
      <c r="L1095" s="141"/>
      <c r="M1095" s="141" t="s">
        <v>2444</v>
      </c>
      <c r="N1095" s="10" t="s">
        <v>368</v>
      </c>
      <c r="O1095" s="10"/>
    </row>
    <row r="1096" customHeight="1" spans="1:15">
      <c r="A1096" s="141" t="s">
        <v>1098</v>
      </c>
      <c r="B1096" s="6"/>
      <c r="C1096" s="6"/>
      <c r="D1096" s="6"/>
      <c r="E1096" s="6"/>
      <c r="F1096" s="6"/>
      <c r="G1096" s="6"/>
      <c r="H1096" s="6"/>
      <c r="I1096" s="6"/>
      <c r="J1096" s="6"/>
      <c r="K1096" s="6"/>
      <c r="L1096" s="6"/>
      <c r="M1096" s="6"/>
      <c r="N1096" s="10"/>
      <c r="O1096" s="10"/>
    </row>
    <row r="1097" customHeight="1" spans="1:15">
      <c r="A1097" s="141">
        <v>57725</v>
      </c>
      <c r="B1097" s="141" t="s">
        <v>13344</v>
      </c>
      <c r="C1097" s="141" t="s">
        <v>8974</v>
      </c>
      <c r="D1097" s="141" t="s">
        <v>13212</v>
      </c>
      <c r="E1097" s="141" t="s">
        <v>428</v>
      </c>
      <c r="F1097" s="141" t="s">
        <v>1102</v>
      </c>
      <c r="G1097" s="141" t="s">
        <v>13345</v>
      </c>
      <c r="H1097" s="141" t="s">
        <v>13346</v>
      </c>
      <c r="I1097" s="141" t="s">
        <v>13347</v>
      </c>
      <c r="J1097" s="141" t="s">
        <v>13348</v>
      </c>
      <c r="K1097" s="6"/>
      <c r="L1097" s="141"/>
      <c r="M1097" s="141" t="s">
        <v>7000</v>
      </c>
      <c r="N1097" s="9" t="s">
        <v>298</v>
      </c>
      <c r="O1097" s="10" t="s">
        <v>299</v>
      </c>
    </row>
    <row r="1098" customHeight="1" spans="1:15">
      <c r="A1098" s="141">
        <v>57726</v>
      </c>
      <c r="B1098" s="141" t="s">
        <v>13349</v>
      </c>
      <c r="C1098" s="141" t="s">
        <v>8974</v>
      </c>
      <c r="D1098" s="141" t="s">
        <v>13212</v>
      </c>
      <c r="E1098" s="141" t="s">
        <v>428</v>
      </c>
      <c r="F1098" s="141" t="s">
        <v>1102</v>
      </c>
      <c r="G1098" s="141" t="s">
        <v>13350</v>
      </c>
      <c r="H1098" s="141" t="s">
        <v>13351</v>
      </c>
      <c r="I1098" s="141" t="s">
        <v>13352</v>
      </c>
      <c r="J1098" s="141" t="s">
        <v>13353</v>
      </c>
      <c r="K1098" s="6"/>
      <c r="L1098" s="141"/>
      <c r="M1098" s="141" t="s">
        <v>7010</v>
      </c>
      <c r="N1098" s="9" t="s">
        <v>311</v>
      </c>
      <c r="O1098" s="10" t="s">
        <v>299</v>
      </c>
    </row>
    <row r="1099" customHeight="1" spans="1:15">
      <c r="A1099" s="141">
        <v>57729</v>
      </c>
      <c r="B1099" s="141" t="s">
        <v>13354</v>
      </c>
      <c r="C1099" s="141" t="s">
        <v>8974</v>
      </c>
      <c r="D1099" s="141" t="s">
        <v>13212</v>
      </c>
      <c r="E1099" s="141" t="s">
        <v>428</v>
      </c>
      <c r="F1099" s="141" t="s">
        <v>1102</v>
      </c>
      <c r="G1099" s="141" t="s">
        <v>13355</v>
      </c>
      <c r="H1099" s="141" t="s">
        <v>13351</v>
      </c>
      <c r="I1099" s="141" t="s">
        <v>13352</v>
      </c>
      <c r="J1099" s="141" t="s">
        <v>13356</v>
      </c>
      <c r="K1099" s="6"/>
      <c r="L1099" s="141"/>
      <c r="M1099" s="141" t="s">
        <v>7021</v>
      </c>
      <c r="N1099" s="9" t="s">
        <v>322</v>
      </c>
      <c r="O1099" s="10" t="s">
        <v>299</v>
      </c>
    </row>
    <row r="1100" customHeight="1" spans="1:15">
      <c r="A1100" s="141">
        <v>51279</v>
      </c>
      <c r="B1100" s="141" t="s">
        <v>13357</v>
      </c>
      <c r="C1100" s="141" t="s">
        <v>8974</v>
      </c>
      <c r="D1100" s="141" t="s">
        <v>13212</v>
      </c>
      <c r="E1100" s="141" t="s">
        <v>428</v>
      </c>
      <c r="F1100" s="141" t="s">
        <v>1102</v>
      </c>
      <c r="G1100" s="141" t="s">
        <v>13358</v>
      </c>
      <c r="H1100" s="141" t="s">
        <v>13359</v>
      </c>
      <c r="I1100" s="141" t="s">
        <v>13360</v>
      </c>
      <c r="J1100" s="141" t="s">
        <v>13361</v>
      </c>
      <c r="K1100" s="6"/>
      <c r="L1100" s="141"/>
      <c r="M1100" s="141" t="s">
        <v>13362</v>
      </c>
      <c r="N1100" s="10" t="s">
        <v>333</v>
      </c>
      <c r="O1100" s="10"/>
    </row>
    <row r="1101" customHeight="1" spans="1:15">
      <c r="A1101" s="141">
        <v>55964</v>
      </c>
      <c r="B1101" s="141" t="s">
        <v>13363</v>
      </c>
      <c r="C1101" s="141" t="s">
        <v>8974</v>
      </c>
      <c r="D1101" s="141" t="s">
        <v>13212</v>
      </c>
      <c r="E1101" s="141" t="s">
        <v>428</v>
      </c>
      <c r="F1101" s="141" t="s">
        <v>1102</v>
      </c>
      <c r="G1101" s="141" t="s">
        <v>13364</v>
      </c>
      <c r="H1101" s="141" t="s">
        <v>13365</v>
      </c>
      <c r="I1101" s="141" t="s">
        <v>13366</v>
      </c>
      <c r="J1101" s="141" t="s">
        <v>13367</v>
      </c>
      <c r="K1101" s="6"/>
      <c r="L1101" s="141"/>
      <c r="M1101" s="141" t="s">
        <v>13362</v>
      </c>
      <c r="N1101" s="10" t="s">
        <v>333</v>
      </c>
      <c r="O1101" s="10"/>
    </row>
    <row r="1102" customHeight="1" spans="1:15">
      <c r="A1102" s="141">
        <v>60172</v>
      </c>
      <c r="B1102" s="141" t="s">
        <v>13368</v>
      </c>
      <c r="C1102" s="141" t="s">
        <v>8974</v>
      </c>
      <c r="D1102" s="141" t="s">
        <v>13212</v>
      </c>
      <c r="E1102" s="141" t="s">
        <v>428</v>
      </c>
      <c r="F1102" s="141" t="s">
        <v>1102</v>
      </c>
      <c r="G1102" s="141" t="s">
        <v>13369</v>
      </c>
      <c r="H1102" s="141" t="s">
        <v>13370</v>
      </c>
      <c r="I1102" s="141" t="s">
        <v>13334</v>
      </c>
      <c r="J1102" s="141" t="s">
        <v>13371</v>
      </c>
      <c r="K1102" s="6"/>
      <c r="L1102" s="141"/>
      <c r="M1102" s="141" t="s">
        <v>13362</v>
      </c>
      <c r="N1102" s="10" t="s">
        <v>333</v>
      </c>
      <c r="O1102" s="10"/>
    </row>
    <row r="1103" customHeight="1" spans="1:15">
      <c r="A1103" s="141">
        <v>51260</v>
      </c>
      <c r="B1103" s="141" t="s">
        <v>13372</v>
      </c>
      <c r="C1103" s="141" t="s">
        <v>8974</v>
      </c>
      <c r="D1103" s="141" t="s">
        <v>13212</v>
      </c>
      <c r="E1103" s="141" t="s">
        <v>428</v>
      </c>
      <c r="F1103" s="141" t="s">
        <v>1102</v>
      </c>
      <c r="G1103" s="141" t="s">
        <v>13373</v>
      </c>
      <c r="H1103" s="141" t="s">
        <v>13359</v>
      </c>
      <c r="I1103" s="141" t="s">
        <v>13374</v>
      </c>
      <c r="J1103" s="141" t="s">
        <v>13375</v>
      </c>
      <c r="K1103" s="6"/>
      <c r="L1103" s="141"/>
      <c r="M1103" s="141" t="s">
        <v>13376</v>
      </c>
      <c r="N1103" s="10" t="s">
        <v>333</v>
      </c>
      <c r="O1103" s="10"/>
    </row>
    <row r="1104" customHeight="1" spans="1:15">
      <c r="A1104" s="141">
        <v>57009</v>
      </c>
      <c r="B1104" s="141" t="s">
        <v>13377</v>
      </c>
      <c r="C1104" s="141" t="s">
        <v>8974</v>
      </c>
      <c r="D1104" s="141" t="s">
        <v>13212</v>
      </c>
      <c r="E1104" s="141" t="s">
        <v>428</v>
      </c>
      <c r="F1104" s="141" t="s">
        <v>1102</v>
      </c>
      <c r="G1104" s="141" t="s">
        <v>13378</v>
      </c>
      <c r="H1104" s="141" t="s">
        <v>13379</v>
      </c>
      <c r="I1104" s="141" t="s">
        <v>13380</v>
      </c>
      <c r="J1104" s="141" t="s">
        <v>13381</v>
      </c>
      <c r="K1104" s="6"/>
      <c r="L1104" s="141"/>
      <c r="M1104" s="141" t="s">
        <v>13376</v>
      </c>
      <c r="N1104" s="10" t="s">
        <v>333</v>
      </c>
      <c r="O1104" s="10"/>
    </row>
    <row r="1105" customHeight="1" spans="1:15">
      <c r="A1105" s="141">
        <v>57705</v>
      </c>
      <c r="B1105" s="141" t="s">
        <v>13382</v>
      </c>
      <c r="C1105" s="141" t="s">
        <v>8974</v>
      </c>
      <c r="D1105" s="141" t="s">
        <v>13212</v>
      </c>
      <c r="E1105" s="141" t="s">
        <v>428</v>
      </c>
      <c r="F1105" s="141" t="s">
        <v>1102</v>
      </c>
      <c r="G1105" s="141" t="s">
        <v>13383</v>
      </c>
      <c r="H1105" s="141" t="s">
        <v>9274</v>
      </c>
      <c r="I1105" s="141" t="s">
        <v>13384</v>
      </c>
      <c r="J1105" s="141" t="s">
        <v>13385</v>
      </c>
      <c r="K1105" s="6"/>
      <c r="L1105" s="141"/>
      <c r="M1105" s="141" t="s">
        <v>13376</v>
      </c>
      <c r="N1105" s="10" t="s">
        <v>333</v>
      </c>
      <c r="O1105" s="10"/>
    </row>
    <row r="1106" customHeight="1" spans="1:15">
      <c r="A1106" s="141">
        <v>57727</v>
      </c>
      <c r="B1106" s="141" t="s">
        <v>13386</v>
      </c>
      <c r="C1106" s="141" t="s">
        <v>8974</v>
      </c>
      <c r="D1106" s="141" t="s">
        <v>13212</v>
      </c>
      <c r="E1106" s="141" t="s">
        <v>428</v>
      </c>
      <c r="F1106" s="141" t="s">
        <v>1102</v>
      </c>
      <c r="G1106" s="141" t="s">
        <v>13387</v>
      </c>
      <c r="H1106" s="141" t="s">
        <v>13388</v>
      </c>
      <c r="I1106" s="141" t="s">
        <v>13389</v>
      </c>
      <c r="J1106" s="141" t="s">
        <v>13390</v>
      </c>
      <c r="K1106" s="6"/>
      <c r="L1106" s="141"/>
      <c r="M1106" s="141" t="s">
        <v>13376</v>
      </c>
      <c r="N1106" s="10" t="s">
        <v>333</v>
      </c>
      <c r="O1106" s="10"/>
    </row>
    <row r="1107" customHeight="1" spans="1:15">
      <c r="A1107" s="141">
        <v>58580</v>
      </c>
      <c r="B1107" s="141" t="s">
        <v>13391</v>
      </c>
      <c r="C1107" s="141" t="s">
        <v>8974</v>
      </c>
      <c r="D1107" s="141" t="s">
        <v>13212</v>
      </c>
      <c r="E1107" s="141" t="s">
        <v>428</v>
      </c>
      <c r="F1107" s="141" t="s">
        <v>1102</v>
      </c>
      <c r="G1107" s="141" t="s">
        <v>13392</v>
      </c>
      <c r="H1107" s="141" t="s">
        <v>13284</v>
      </c>
      <c r="I1107" s="141" t="s">
        <v>13342</v>
      </c>
      <c r="J1107" s="141" t="s">
        <v>13393</v>
      </c>
      <c r="K1107" s="6"/>
      <c r="L1107" s="141"/>
      <c r="M1107" s="141" t="s">
        <v>13376</v>
      </c>
      <c r="N1107" s="10" t="s">
        <v>333</v>
      </c>
      <c r="O1107" s="10"/>
    </row>
    <row r="1108" customHeight="1" spans="1:15">
      <c r="A1108" s="141">
        <v>60171</v>
      </c>
      <c r="B1108" s="141" t="s">
        <v>13394</v>
      </c>
      <c r="C1108" s="141" t="s">
        <v>8974</v>
      </c>
      <c r="D1108" s="141" t="s">
        <v>13212</v>
      </c>
      <c r="E1108" s="141" t="s">
        <v>428</v>
      </c>
      <c r="F1108" s="141" t="s">
        <v>1102</v>
      </c>
      <c r="G1108" s="141" t="s">
        <v>13395</v>
      </c>
      <c r="H1108" s="141" t="s">
        <v>13396</v>
      </c>
      <c r="I1108" s="141" t="s">
        <v>13220</v>
      </c>
      <c r="J1108" s="141" t="s">
        <v>13397</v>
      </c>
      <c r="K1108" s="6"/>
      <c r="L1108" s="141"/>
      <c r="M1108" s="141" t="s">
        <v>13376</v>
      </c>
      <c r="N1108" s="10" t="s">
        <v>333</v>
      </c>
      <c r="O1108" s="10"/>
    </row>
    <row r="1109" customHeight="1" spans="1:15">
      <c r="A1109" s="141">
        <v>51226</v>
      </c>
      <c r="B1109" s="141" t="s">
        <v>13398</v>
      </c>
      <c r="C1109" s="141" t="s">
        <v>8974</v>
      </c>
      <c r="D1109" s="141" t="s">
        <v>13212</v>
      </c>
      <c r="E1109" s="141" t="s">
        <v>428</v>
      </c>
      <c r="F1109" s="141" t="s">
        <v>1102</v>
      </c>
      <c r="G1109" s="141" t="s">
        <v>13399</v>
      </c>
      <c r="H1109" s="141" t="s">
        <v>13359</v>
      </c>
      <c r="I1109" s="141" t="s">
        <v>13400</v>
      </c>
      <c r="J1109" s="141" t="s">
        <v>13401</v>
      </c>
      <c r="K1109" s="6"/>
      <c r="L1109" s="141"/>
      <c r="M1109" s="141" t="s">
        <v>2444</v>
      </c>
      <c r="N1109" s="10" t="s">
        <v>368</v>
      </c>
      <c r="O1109" s="10"/>
    </row>
    <row r="1110" customHeight="1" spans="1:15">
      <c r="A1110" s="141">
        <v>51293</v>
      </c>
      <c r="B1110" s="141" t="s">
        <v>13402</v>
      </c>
      <c r="C1110" s="141" t="s">
        <v>8974</v>
      </c>
      <c r="D1110" s="141" t="s">
        <v>13212</v>
      </c>
      <c r="E1110" s="141" t="s">
        <v>428</v>
      </c>
      <c r="F1110" s="141" t="s">
        <v>1102</v>
      </c>
      <c r="G1110" s="141" t="s">
        <v>13403</v>
      </c>
      <c r="H1110" s="141" t="s">
        <v>13359</v>
      </c>
      <c r="I1110" s="141" t="s">
        <v>13404</v>
      </c>
      <c r="J1110" s="141" t="s">
        <v>13405</v>
      </c>
      <c r="K1110" s="6"/>
      <c r="L1110" s="141"/>
      <c r="M1110" s="141" t="s">
        <v>2444</v>
      </c>
      <c r="N1110" s="10" t="s">
        <v>368</v>
      </c>
      <c r="O1110" s="10"/>
    </row>
    <row r="1111" customHeight="1" spans="1:15">
      <c r="A1111" s="141">
        <v>55728</v>
      </c>
      <c r="B1111" s="141" t="s">
        <v>13406</v>
      </c>
      <c r="C1111" s="141" t="s">
        <v>8974</v>
      </c>
      <c r="D1111" s="141" t="s">
        <v>13212</v>
      </c>
      <c r="E1111" s="141" t="s">
        <v>428</v>
      </c>
      <c r="F1111" s="141" t="s">
        <v>1102</v>
      </c>
      <c r="G1111" s="141" t="s">
        <v>13407</v>
      </c>
      <c r="H1111" s="141" t="s">
        <v>13408</v>
      </c>
      <c r="I1111" s="141" t="s">
        <v>13409</v>
      </c>
      <c r="J1111" s="141" t="s">
        <v>13410</v>
      </c>
      <c r="K1111" s="6"/>
      <c r="L1111" s="141"/>
      <c r="M1111" s="141" t="s">
        <v>2444</v>
      </c>
      <c r="N1111" s="10" t="s">
        <v>368</v>
      </c>
      <c r="O1111" s="10"/>
    </row>
    <row r="1112" customHeight="1" spans="1:15">
      <c r="A1112" s="141">
        <v>56322</v>
      </c>
      <c r="B1112" s="141" t="s">
        <v>13411</v>
      </c>
      <c r="C1112" s="141" t="s">
        <v>8974</v>
      </c>
      <c r="D1112" s="141" t="s">
        <v>13212</v>
      </c>
      <c r="E1112" s="141" t="s">
        <v>428</v>
      </c>
      <c r="F1112" s="141" t="s">
        <v>1102</v>
      </c>
      <c r="G1112" s="141" t="s">
        <v>13412</v>
      </c>
      <c r="H1112" s="141" t="s">
        <v>13413</v>
      </c>
      <c r="I1112" s="141" t="s">
        <v>13414</v>
      </c>
      <c r="J1112" s="141" t="s">
        <v>13415</v>
      </c>
      <c r="K1112" s="6"/>
      <c r="L1112" s="141"/>
      <c r="M1112" s="141" t="s">
        <v>2444</v>
      </c>
      <c r="N1112" s="10" t="s">
        <v>368</v>
      </c>
      <c r="O1112" s="10"/>
    </row>
    <row r="1113" customHeight="1" spans="1:15">
      <c r="A1113" s="141">
        <v>57437</v>
      </c>
      <c r="B1113" s="141" t="s">
        <v>13416</v>
      </c>
      <c r="C1113" s="141" t="s">
        <v>8974</v>
      </c>
      <c r="D1113" s="141" t="s">
        <v>13212</v>
      </c>
      <c r="E1113" s="141" t="s">
        <v>428</v>
      </c>
      <c r="F1113" s="141" t="s">
        <v>1102</v>
      </c>
      <c r="G1113" s="141" t="s">
        <v>13417</v>
      </c>
      <c r="H1113" s="141" t="s">
        <v>13418</v>
      </c>
      <c r="I1113" s="141" t="s">
        <v>13419</v>
      </c>
      <c r="J1113" s="141" t="s">
        <v>13420</v>
      </c>
      <c r="K1113" s="6"/>
      <c r="L1113" s="141"/>
      <c r="M1113" s="141" t="s">
        <v>2444</v>
      </c>
      <c r="N1113" s="10" t="s">
        <v>368</v>
      </c>
      <c r="O1113" s="10"/>
    </row>
    <row r="1114" customHeight="1" spans="1:15">
      <c r="A1114" s="141">
        <v>57453</v>
      </c>
      <c r="B1114" s="141" t="s">
        <v>13421</v>
      </c>
      <c r="C1114" s="141" t="s">
        <v>8974</v>
      </c>
      <c r="D1114" s="141" t="s">
        <v>13212</v>
      </c>
      <c r="E1114" s="141" t="s">
        <v>428</v>
      </c>
      <c r="F1114" s="141" t="s">
        <v>1102</v>
      </c>
      <c r="G1114" s="141" t="s">
        <v>13422</v>
      </c>
      <c r="H1114" s="141" t="s">
        <v>13365</v>
      </c>
      <c r="I1114" s="141" t="s">
        <v>13419</v>
      </c>
      <c r="J1114" s="141" t="s">
        <v>13423</v>
      </c>
      <c r="K1114" s="6"/>
      <c r="L1114" s="141"/>
      <c r="M1114" s="141" t="s">
        <v>2444</v>
      </c>
      <c r="N1114" s="10" t="s">
        <v>368</v>
      </c>
      <c r="O1114" s="10"/>
    </row>
    <row r="1115" customHeight="1" spans="1:15">
      <c r="A1115" s="141">
        <v>57723</v>
      </c>
      <c r="B1115" s="141" t="s">
        <v>13424</v>
      </c>
      <c r="C1115" s="141" t="s">
        <v>8974</v>
      </c>
      <c r="D1115" s="141" t="s">
        <v>13212</v>
      </c>
      <c r="E1115" s="141" t="s">
        <v>428</v>
      </c>
      <c r="F1115" s="141" t="s">
        <v>1102</v>
      </c>
      <c r="G1115" s="141" t="s">
        <v>13425</v>
      </c>
      <c r="H1115" s="141" t="s">
        <v>13346</v>
      </c>
      <c r="I1115" s="141" t="s">
        <v>13347</v>
      </c>
      <c r="J1115" s="141" t="s">
        <v>13426</v>
      </c>
      <c r="K1115" s="6"/>
      <c r="L1115" s="141"/>
      <c r="M1115" s="141" t="s">
        <v>2444</v>
      </c>
      <c r="N1115" s="10" t="s">
        <v>368</v>
      </c>
      <c r="O1115" s="10"/>
    </row>
    <row r="1116" customHeight="1" spans="1:15">
      <c r="A1116" s="141">
        <v>57728</v>
      </c>
      <c r="B1116" s="141" t="s">
        <v>13427</v>
      </c>
      <c r="C1116" s="141" t="s">
        <v>8974</v>
      </c>
      <c r="D1116" s="141" t="s">
        <v>13212</v>
      </c>
      <c r="E1116" s="141" t="s">
        <v>428</v>
      </c>
      <c r="F1116" s="141" t="s">
        <v>1102</v>
      </c>
      <c r="G1116" s="141" t="s">
        <v>13428</v>
      </c>
      <c r="H1116" s="141" t="s">
        <v>13388</v>
      </c>
      <c r="I1116" s="141" t="s">
        <v>13389</v>
      </c>
      <c r="J1116" s="141" t="s">
        <v>13429</v>
      </c>
      <c r="K1116" s="6"/>
      <c r="L1116" s="141"/>
      <c r="M1116" s="141" t="s">
        <v>2444</v>
      </c>
      <c r="N1116" s="10" t="s">
        <v>368</v>
      </c>
      <c r="O1116" s="10"/>
    </row>
    <row r="1117" customHeight="1" spans="1:15">
      <c r="A1117" s="141">
        <v>57865</v>
      </c>
      <c r="B1117" s="141" t="s">
        <v>13430</v>
      </c>
      <c r="C1117" s="141" t="s">
        <v>8974</v>
      </c>
      <c r="D1117" s="141" t="s">
        <v>13212</v>
      </c>
      <c r="E1117" s="141" t="s">
        <v>428</v>
      </c>
      <c r="F1117" s="141" t="s">
        <v>1102</v>
      </c>
      <c r="G1117" s="141" t="s">
        <v>13431</v>
      </c>
      <c r="H1117" s="141" t="s">
        <v>3404</v>
      </c>
      <c r="I1117" s="141" t="s">
        <v>11180</v>
      </c>
      <c r="J1117" s="141" t="s">
        <v>13432</v>
      </c>
      <c r="K1117" s="6"/>
      <c r="L1117" s="141"/>
      <c r="M1117" s="141" t="s">
        <v>2444</v>
      </c>
      <c r="N1117" s="10" t="s">
        <v>368</v>
      </c>
      <c r="O1117" s="10"/>
    </row>
    <row r="1118" customHeight="1" spans="1:15">
      <c r="A1118" s="141">
        <v>58448</v>
      </c>
      <c r="B1118" s="141" t="s">
        <v>13433</v>
      </c>
      <c r="C1118" s="141" t="s">
        <v>8974</v>
      </c>
      <c r="D1118" s="141" t="s">
        <v>13212</v>
      </c>
      <c r="E1118" s="141" t="s">
        <v>428</v>
      </c>
      <c r="F1118" s="141" t="s">
        <v>1102</v>
      </c>
      <c r="G1118" s="141" t="s">
        <v>13434</v>
      </c>
      <c r="H1118" s="141" t="s">
        <v>9145</v>
      </c>
      <c r="I1118" s="141" t="s">
        <v>9146</v>
      </c>
      <c r="J1118" s="141" t="s">
        <v>13435</v>
      </c>
      <c r="K1118" s="6"/>
      <c r="L1118" s="141"/>
      <c r="M1118" s="141" t="s">
        <v>2444</v>
      </c>
      <c r="N1118" s="10" t="s">
        <v>368</v>
      </c>
      <c r="O1118" s="10"/>
    </row>
    <row r="1119" customHeight="1" spans="1:15">
      <c r="A1119" s="141">
        <v>60548</v>
      </c>
      <c r="B1119" s="141" t="s">
        <v>13436</v>
      </c>
      <c r="C1119" s="141" t="s">
        <v>8974</v>
      </c>
      <c r="D1119" s="141" t="s">
        <v>13212</v>
      </c>
      <c r="E1119" s="141" t="s">
        <v>428</v>
      </c>
      <c r="F1119" s="141" t="s">
        <v>1102</v>
      </c>
      <c r="G1119" s="141" t="s">
        <v>13437</v>
      </c>
      <c r="H1119" s="141" t="s">
        <v>2984</v>
      </c>
      <c r="I1119" s="141" t="s">
        <v>13438</v>
      </c>
      <c r="J1119" s="141" t="s">
        <v>13439</v>
      </c>
      <c r="K1119" s="6"/>
      <c r="L1119" s="141"/>
      <c r="M1119" s="141" t="s">
        <v>2444</v>
      </c>
      <c r="N1119" s="10" t="s">
        <v>368</v>
      </c>
      <c r="O1119" s="10"/>
    </row>
    <row r="1120" customHeight="1" spans="1:15">
      <c r="A1120" s="141">
        <v>60581</v>
      </c>
      <c r="B1120" s="141" t="s">
        <v>13440</v>
      </c>
      <c r="C1120" s="141" t="s">
        <v>8974</v>
      </c>
      <c r="D1120" s="141" t="s">
        <v>13212</v>
      </c>
      <c r="E1120" s="141" t="s">
        <v>428</v>
      </c>
      <c r="F1120" s="141" t="s">
        <v>1102</v>
      </c>
      <c r="G1120" s="141" t="s">
        <v>13441</v>
      </c>
      <c r="H1120" s="141" t="s">
        <v>12970</v>
      </c>
      <c r="I1120" s="141" t="s">
        <v>12971</v>
      </c>
      <c r="J1120" s="141" t="s">
        <v>13442</v>
      </c>
      <c r="K1120" s="6"/>
      <c r="L1120" s="141"/>
      <c r="M1120" s="141" t="s">
        <v>2444</v>
      </c>
      <c r="N1120" s="10" t="s">
        <v>368</v>
      </c>
      <c r="O1120" s="10"/>
    </row>
    <row r="1121" customHeight="1" spans="1:15">
      <c r="A1121" s="141">
        <v>60838</v>
      </c>
      <c r="B1121" s="141" t="s">
        <v>13443</v>
      </c>
      <c r="C1121" s="141" t="s">
        <v>8974</v>
      </c>
      <c r="D1121" s="141" t="s">
        <v>13212</v>
      </c>
      <c r="E1121" s="141" t="s">
        <v>428</v>
      </c>
      <c r="F1121" s="141" t="s">
        <v>1102</v>
      </c>
      <c r="G1121" s="141" t="s">
        <v>13444</v>
      </c>
      <c r="H1121" s="141" t="s">
        <v>9145</v>
      </c>
      <c r="I1121" s="141" t="s">
        <v>9146</v>
      </c>
      <c r="J1121" s="141" t="s">
        <v>13445</v>
      </c>
      <c r="K1121" s="6"/>
      <c r="L1121" s="141"/>
      <c r="M1121" s="141" t="s">
        <v>2444</v>
      </c>
      <c r="N1121" s="10" t="s">
        <v>368</v>
      </c>
      <c r="O1121" s="10"/>
    </row>
    <row r="1122" customHeight="1" spans="1:15">
      <c r="A1122" s="141" t="s">
        <v>609</v>
      </c>
      <c r="B1122" s="6"/>
      <c r="C1122" s="6"/>
      <c r="D1122" s="6"/>
      <c r="E1122" s="6"/>
      <c r="F1122" s="6"/>
      <c r="G1122" s="6"/>
      <c r="H1122" s="6"/>
      <c r="I1122" s="6"/>
      <c r="J1122" s="6"/>
      <c r="K1122" s="6"/>
      <c r="L1122" s="6"/>
      <c r="M1122" s="6"/>
      <c r="N1122" s="10"/>
      <c r="O1122" s="10"/>
    </row>
    <row r="1123" customHeight="1" spans="1:15">
      <c r="A1123" s="141">
        <v>60761</v>
      </c>
      <c r="B1123" s="141" t="s">
        <v>13446</v>
      </c>
      <c r="C1123" s="141" t="s">
        <v>8974</v>
      </c>
      <c r="D1123" s="141" t="s">
        <v>13212</v>
      </c>
      <c r="E1123" s="141" t="s">
        <v>428</v>
      </c>
      <c r="F1123" s="141" t="s">
        <v>429</v>
      </c>
      <c r="G1123" s="141" t="s">
        <v>13447</v>
      </c>
      <c r="H1123" s="141" t="s">
        <v>13448</v>
      </c>
      <c r="I1123" s="141" t="s">
        <v>13449</v>
      </c>
      <c r="J1123" s="141" t="s">
        <v>13450</v>
      </c>
      <c r="K1123" s="6"/>
      <c r="L1123" s="141"/>
      <c r="M1123" s="141" t="s">
        <v>7000</v>
      </c>
      <c r="N1123" s="9" t="s">
        <v>298</v>
      </c>
      <c r="O1123" s="10" t="s">
        <v>299</v>
      </c>
    </row>
    <row r="1124" customHeight="1" spans="1:15">
      <c r="A1124" s="141">
        <v>58774</v>
      </c>
      <c r="B1124" s="141" t="s">
        <v>13451</v>
      </c>
      <c r="C1124" s="141" t="s">
        <v>8974</v>
      </c>
      <c r="D1124" s="141" t="s">
        <v>13212</v>
      </c>
      <c r="E1124" s="141" t="s">
        <v>428</v>
      </c>
      <c r="F1124" s="141" t="s">
        <v>429</v>
      </c>
      <c r="G1124" s="141" t="s">
        <v>13452</v>
      </c>
      <c r="H1124" s="141" t="s">
        <v>11662</v>
      </c>
      <c r="I1124" s="141" t="s">
        <v>3108</v>
      </c>
      <c r="J1124" s="141" t="s">
        <v>13453</v>
      </c>
      <c r="K1124" s="6"/>
      <c r="L1124" s="141"/>
      <c r="M1124" s="141" t="s">
        <v>7010</v>
      </c>
      <c r="N1124" s="9" t="s">
        <v>311</v>
      </c>
      <c r="O1124" s="10" t="s">
        <v>299</v>
      </c>
    </row>
    <row r="1125" customHeight="1" spans="1:15">
      <c r="A1125" s="141">
        <v>55580</v>
      </c>
      <c r="B1125" s="141" t="s">
        <v>13454</v>
      </c>
      <c r="C1125" s="141" t="s">
        <v>8974</v>
      </c>
      <c r="D1125" s="141" t="s">
        <v>13212</v>
      </c>
      <c r="E1125" s="141" t="s">
        <v>428</v>
      </c>
      <c r="F1125" s="141" t="s">
        <v>429</v>
      </c>
      <c r="G1125" s="141" t="s">
        <v>13455</v>
      </c>
      <c r="H1125" s="141" t="s">
        <v>13456</v>
      </c>
      <c r="I1125" s="141" t="s">
        <v>13457</v>
      </c>
      <c r="J1125" s="141" t="s">
        <v>13458</v>
      </c>
      <c r="K1125" s="6"/>
      <c r="L1125" s="141"/>
      <c r="M1125" s="141" t="s">
        <v>7021</v>
      </c>
      <c r="N1125" s="9" t="s">
        <v>322</v>
      </c>
      <c r="O1125" s="10" t="s">
        <v>299</v>
      </c>
    </row>
    <row r="1126" customHeight="1" spans="1:15">
      <c r="A1126" s="141">
        <v>58864</v>
      </c>
      <c r="B1126" s="141" t="s">
        <v>13459</v>
      </c>
      <c r="C1126" s="141" t="s">
        <v>8974</v>
      </c>
      <c r="D1126" s="141" t="s">
        <v>13212</v>
      </c>
      <c r="E1126" s="141" t="s">
        <v>428</v>
      </c>
      <c r="F1126" s="141" t="s">
        <v>429</v>
      </c>
      <c r="G1126" s="141" t="s">
        <v>13460</v>
      </c>
      <c r="H1126" s="141" t="s">
        <v>11662</v>
      </c>
      <c r="I1126" s="141" t="s">
        <v>13461</v>
      </c>
      <c r="J1126" s="141" t="s">
        <v>13462</v>
      </c>
      <c r="K1126" s="6"/>
      <c r="L1126" s="141"/>
      <c r="M1126" s="141" t="s">
        <v>13463</v>
      </c>
      <c r="N1126" s="10" t="s">
        <v>333</v>
      </c>
      <c r="O1126" s="10"/>
    </row>
    <row r="1127" customHeight="1" spans="1:15">
      <c r="A1127" s="141">
        <v>54145</v>
      </c>
      <c r="B1127" s="141" t="s">
        <v>13464</v>
      </c>
      <c r="C1127" s="141" t="s">
        <v>8974</v>
      </c>
      <c r="D1127" s="141" t="s">
        <v>13212</v>
      </c>
      <c r="E1127" s="141" t="s">
        <v>428</v>
      </c>
      <c r="F1127" s="141" t="s">
        <v>429</v>
      </c>
      <c r="G1127" s="141" t="s">
        <v>13465</v>
      </c>
      <c r="H1127" s="141" t="s">
        <v>13466</v>
      </c>
      <c r="I1127" s="141" t="s">
        <v>13467</v>
      </c>
      <c r="J1127" s="141" t="s">
        <v>13468</v>
      </c>
      <c r="K1127" s="6"/>
      <c r="L1127" s="141"/>
      <c r="M1127" s="141" t="s">
        <v>2444</v>
      </c>
      <c r="N1127" s="10" t="s">
        <v>368</v>
      </c>
      <c r="O1127" s="10"/>
    </row>
    <row r="1128" customHeight="1" spans="1:15">
      <c r="A1128" s="141">
        <v>55523</v>
      </c>
      <c r="B1128" s="141" t="s">
        <v>13469</v>
      </c>
      <c r="C1128" s="141" t="s">
        <v>8974</v>
      </c>
      <c r="D1128" s="141" t="s">
        <v>13212</v>
      </c>
      <c r="E1128" s="141" t="s">
        <v>428</v>
      </c>
      <c r="F1128" s="141" t="s">
        <v>429</v>
      </c>
      <c r="G1128" s="141" t="s">
        <v>13470</v>
      </c>
      <c r="H1128" s="141" t="s">
        <v>13471</v>
      </c>
      <c r="I1128" s="141" t="s">
        <v>13472</v>
      </c>
      <c r="J1128" s="141" t="s">
        <v>13473</v>
      </c>
      <c r="K1128" s="6"/>
      <c r="L1128" s="141"/>
      <c r="M1128" s="141" t="s">
        <v>2444</v>
      </c>
      <c r="N1128" s="10" t="s">
        <v>368</v>
      </c>
      <c r="O1128" s="10"/>
    </row>
    <row r="1129" customHeight="1" spans="1:15">
      <c r="A1129" s="141">
        <v>56576</v>
      </c>
      <c r="B1129" s="141" t="s">
        <v>13474</v>
      </c>
      <c r="C1129" s="141" t="s">
        <v>8974</v>
      </c>
      <c r="D1129" s="141" t="s">
        <v>13212</v>
      </c>
      <c r="E1129" s="141" t="s">
        <v>428</v>
      </c>
      <c r="F1129" s="141" t="s">
        <v>429</v>
      </c>
      <c r="G1129" s="141" t="s">
        <v>13475</v>
      </c>
      <c r="H1129" s="141" t="s">
        <v>13476</v>
      </c>
      <c r="I1129" s="141" t="s">
        <v>13477</v>
      </c>
      <c r="J1129" s="141" t="s">
        <v>13478</v>
      </c>
      <c r="K1129" s="6"/>
      <c r="L1129" s="141"/>
      <c r="M1129" s="141" t="s">
        <v>2444</v>
      </c>
      <c r="N1129" s="10" t="s">
        <v>368</v>
      </c>
      <c r="O1129" s="10"/>
    </row>
    <row r="1130" customHeight="1" spans="1:15">
      <c r="A1130" s="141">
        <v>56605</v>
      </c>
      <c r="B1130" s="141" t="s">
        <v>13479</v>
      </c>
      <c r="C1130" s="141" t="s">
        <v>8974</v>
      </c>
      <c r="D1130" s="141" t="s">
        <v>13212</v>
      </c>
      <c r="E1130" s="141" t="s">
        <v>428</v>
      </c>
      <c r="F1130" s="141" t="s">
        <v>429</v>
      </c>
      <c r="G1130" s="141" t="s">
        <v>13480</v>
      </c>
      <c r="H1130" s="141" t="s">
        <v>13476</v>
      </c>
      <c r="I1130" s="141" t="s">
        <v>13477</v>
      </c>
      <c r="J1130" s="141" t="s">
        <v>13481</v>
      </c>
      <c r="K1130" s="6"/>
      <c r="L1130" s="141"/>
      <c r="M1130" s="141" t="s">
        <v>2444</v>
      </c>
      <c r="N1130" s="10" t="s">
        <v>368</v>
      </c>
      <c r="O1130" s="10"/>
    </row>
    <row r="1131" customHeight="1" spans="1:15">
      <c r="A1131" s="141">
        <v>58605</v>
      </c>
      <c r="B1131" s="141" t="s">
        <v>13482</v>
      </c>
      <c r="C1131" s="141" t="s">
        <v>8974</v>
      </c>
      <c r="D1131" s="141" t="s">
        <v>13212</v>
      </c>
      <c r="E1131" s="141" t="s">
        <v>428</v>
      </c>
      <c r="F1131" s="141" t="s">
        <v>429</v>
      </c>
      <c r="G1131" s="141" t="s">
        <v>13483</v>
      </c>
      <c r="H1131" s="141" t="s">
        <v>5498</v>
      </c>
      <c r="I1131" s="141" t="s">
        <v>13472</v>
      </c>
      <c r="J1131" s="141" t="s">
        <v>13484</v>
      </c>
      <c r="K1131" s="6"/>
      <c r="L1131" s="141"/>
      <c r="M1131" s="141" t="s">
        <v>2444</v>
      </c>
      <c r="N1131" s="10" t="s">
        <v>368</v>
      </c>
      <c r="O1131" s="10"/>
    </row>
    <row r="1132" customHeight="1" spans="1:15">
      <c r="A1132" s="141">
        <v>58668</v>
      </c>
      <c r="B1132" s="141" t="s">
        <v>13485</v>
      </c>
      <c r="C1132" s="141" t="s">
        <v>8974</v>
      </c>
      <c r="D1132" s="141" t="s">
        <v>13212</v>
      </c>
      <c r="E1132" s="141" t="s">
        <v>428</v>
      </c>
      <c r="F1132" s="141" t="s">
        <v>429</v>
      </c>
      <c r="G1132" s="141" t="s">
        <v>13486</v>
      </c>
      <c r="H1132" s="141" t="s">
        <v>11662</v>
      </c>
      <c r="I1132" s="141" t="s">
        <v>3108</v>
      </c>
      <c r="J1132" s="141" t="s">
        <v>13487</v>
      </c>
      <c r="K1132" s="6"/>
      <c r="L1132" s="141"/>
      <c r="M1132" s="141" t="s">
        <v>2444</v>
      </c>
      <c r="N1132" s="10" t="s">
        <v>368</v>
      </c>
      <c r="O1132" s="10"/>
    </row>
    <row r="1133" customHeight="1" spans="1:15">
      <c r="A1133" s="141">
        <v>60296</v>
      </c>
      <c r="B1133" s="141" t="s">
        <v>13488</v>
      </c>
      <c r="C1133" s="141" t="s">
        <v>8974</v>
      </c>
      <c r="D1133" s="141" t="s">
        <v>13212</v>
      </c>
      <c r="E1133" s="141" t="s">
        <v>428</v>
      </c>
      <c r="F1133" s="141" t="s">
        <v>429</v>
      </c>
      <c r="G1133" s="141" t="s">
        <v>13489</v>
      </c>
      <c r="H1133" s="141" t="s">
        <v>13490</v>
      </c>
      <c r="I1133" s="141" t="s">
        <v>13491</v>
      </c>
      <c r="J1133" s="141" t="s">
        <v>13492</v>
      </c>
      <c r="K1133" s="6"/>
      <c r="L1133" s="141"/>
      <c r="M1133" s="141" t="s">
        <v>2444</v>
      </c>
      <c r="N1133" s="10" t="s">
        <v>368</v>
      </c>
      <c r="O1133" s="10"/>
    </row>
    <row r="1134" customHeight="1" spans="1:15">
      <c r="A1134" s="141" t="s">
        <v>1304</v>
      </c>
      <c r="B1134" s="6"/>
      <c r="C1134" s="6"/>
      <c r="D1134" s="6"/>
      <c r="E1134" s="6"/>
      <c r="F1134" s="6"/>
      <c r="G1134" s="6"/>
      <c r="H1134" s="6"/>
      <c r="I1134" s="6"/>
      <c r="J1134" s="6"/>
      <c r="K1134" s="6"/>
      <c r="L1134" s="6"/>
      <c r="M1134" s="6"/>
      <c r="N1134" s="10"/>
      <c r="O1134" s="10"/>
    </row>
    <row r="1135" customHeight="1" spans="1:15">
      <c r="A1135" s="141">
        <v>52441</v>
      </c>
      <c r="B1135" s="141" t="s">
        <v>13493</v>
      </c>
      <c r="C1135" s="141" t="s">
        <v>8974</v>
      </c>
      <c r="D1135" s="141" t="s">
        <v>13212</v>
      </c>
      <c r="E1135" s="141" t="s">
        <v>428</v>
      </c>
      <c r="F1135" s="141" t="s">
        <v>1102</v>
      </c>
      <c r="G1135" s="141" t="s">
        <v>13494</v>
      </c>
      <c r="H1135" s="141" t="s">
        <v>13495</v>
      </c>
      <c r="I1135" s="141" t="s">
        <v>13496</v>
      </c>
      <c r="J1135" s="141" t="s">
        <v>13497</v>
      </c>
      <c r="K1135" s="6"/>
      <c r="L1135" s="141"/>
      <c r="M1135" s="141" t="s">
        <v>7000</v>
      </c>
      <c r="N1135" s="9" t="s">
        <v>298</v>
      </c>
      <c r="O1135" s="10" t="s">
        <v>299</v>
      </c>
    </row>
    <row r="1136" customHeight="1" spans="1:15">
      <c r="A1136" s="141">
        <v>58826</v>
      </c>
      <c r="B1136" s="141" t="s">
        <v>13498</v>
      </c>
      <c r="C1136" s="141" t="s">
        <v>8974</v>
      </c>
      <c r="D1136" s="141" t="s">
        <v>13212</v>
      </c>
      <c r="E1136" s="141" t="s">
        <v>428</v>
      </c>
      <c r="F1136" s="141" t="s">
        <v>1102</v>
      </c>
      <c r="G1136" s="141" t="s">
        <v>13499</v>
      </c>
      <c r="H1136" s="141" t="s">
        <v>11662</v>
      </c>
      <c r="I1136" s="141" t="s">
        <v>13461</v>
      </c>
      <c r="J1136" s="141" t="s">
        <v>13500</v>
      </c>
      <c r="K1136" s="6"/>
      <c r="L1136" s="141"/>
      <c r="M1136" s="141" t="s">
        <v>7010</v>
      </c>
      <c r="N1136" s="9" t="s">
        <v>311</v>
      </c>
      <c r="O1136" s="10" t="s">
        <v>299</v>
      </c>
    </row>
    <row r="1137" customHeight="1" spans="1:15">
      <c r="A1137" s="141">
        <v>58841</v>
      </c>
      <c r="B1137" s="141" t="s">
        <v>13501</v>
      </c>
      <c r="C1137" s="141" t="s">
        <v>8974</v>
      </c>
      <c r="D1137" s="141" t="s">
        <v>13212</v>
      </c>
      <c r="E1137" s="141" t="s">
        <v>428</v>
      </c>
      <c r="F1137" s="141" t="s">
        <v>1102</v>
      </c>
      <c r="G1137" s="141" t="s">
        <v>13502</v>
      </c>
      <c r="H1137" s="141" t="s">
        <v>11662</v>
      </c>
      <c r="I1137" s="141" t="s">
        <v>13461</v>
      </c>
      <c r="J1137" s="141" t="s">
        <v>13503</v>
      </c>
      <c r="K1137" s="6"/>
      <c r="L1137" s="141"/>
      <c r="M1137" s="141" t="s">
        <v>7021</v>
      </c>
      <c r="N1137" s="9" t="s">
        <v>322</v>
      </c>
      <c r="O1137" s="10" t="s">
        <v>299</v>
      </c>
    </row>
    <row r="1138" customHeight="1" spans="1:15">
      <c r="A1138" s="141">
        <v>55723</v>
      </c>
      <c r="B1138" s="141" t="s">
        <v>13504</v>
      </c>
      <c r="C1138" s="141" t="s">
        <v>8974</v>
      </c>
      <c r="D1138" s="141" t="s">
        <v>13212</v>
      </c>
      <c r="E1138" s="141" t="s">
        <v>428</v>
      </c>
      <c r="F1138" s="141" t="s">
        <v>1102</v>
      </c>
      <c r="G1138" s="141" t="s">
        <v>13505</v>
      </c>
      <c r="H1138" s="141" t="s">
        <v>13506</v>
      </c>
      <c r="I1138" s="141" t="s">
        <v>13472</v>
      </c>
      <c r="J1138" s="141" t="s">
        <v>13507</v>
      </c>
      <c r="K1138" s="6"/>
      <c r="L1138" s="141"/>
      <c r="M1138" s="141" t="s">
        <v>13508</v>
      </c>
      <c r="N1138" s="10" t="s">
        <v>333</v>
      </c>
      <c r="O1138" s="10"/>
    </row>
    <row r="1139" customHeight="1" spans="1:15">
      <c r="A1139" s="141">
        <v>56870</v>
      </c>
      <c r="B1139" s="141" t="s">
        <v>13509</v>
      </c>
      <c r="C1139" s="141" t="s">
        <v>8974</v>
      </c>
      <c r="D1139" s="141" t="s">
        <v>13212</v>
      </c>
      <c r="E1139" s="141" t="s">
        <v>428</v>
      </c>
      <c r="F1139" s="141" t="s">
        <v>1102</v>
      </c>
      <c r="G1139" s="141" t="s">
        <v>13510</v>
      </c>
      <c r="H1139" s="141" t="s">
        <v>13511</v>
      </c>
      <c r="I1139" s="141" t="s">
        <v>13472</v>
      </c>
      <c r="J1139" s="141" t="s">
        <v>13512</v>
      </c>
      <c r="K1139" s="6"/>
      <c r="L1139" s="141"/>
      <c r="M1139" s="141" t="s">
        <v>13508</v>
      </c>
      <c r="N1139" s="10" t="s">
        <v>333</v>
      </c>
      <c r="O1139" s="10"/>
    </row>
    <row r="1140" customHeight="1" spans="1:15">
      <c r="A1140" s="141">
        <v>58540</v>
      </c>
      <c r="B1140" s="141" t="s">
        <v>13513</v>
      </c>
      <c r="C1140" s="141" t="s">
        <v>8974</v>
      </c>
      <c r="D1140" s="141" t="s">
        <v>13212</v>
      </c>
      <c r="E1140" s="141" t="s">
        <v>428</v>
      </c>
      <c r="F1140" s="141" t="s">
        <v>1102</v>
      </c>
      <c r="G1140" s="141" t="s">
        <v>13514</v>
      </c>
      <c r="H1140" s="141" t="s">
        <v>13515</v>
      </c>
      <c r="I1140" s="141" t="s">
        <v>12845</v>
      </c>
      <c r="J1140" s="141" t="s">
        <v>13516</v>
      </c>
      <c r="K1140" s="6"/>
      <c r="L1140" s="141"/>
      <c r="M1140" s="141" t="s">
        <v>13508</v>
      </c>
      <c r="N1140" s="10" t="s">
        <v>333</v>
      </c>
      <c r="O1140" s="10"/>
    </row>
    <row r="1141" customHeight="1" spans="1:15">
      <c r="A1141" s="141">
        <v>58907</v>
      </c>
      <c r="B1141" s="141" t="s">
        <v>13517</v>
      </c>
      <c r="C1141" s="141" t="s">
        <v>8974</v>
      </c>
      <c r="D1141" s="141" t="s">
        <v>13212</v>
      </c>
      <c r="E1141" s="141" t="s">
        <v>428</v>
      </c>
      <c r="F1141" s="141" t="s">
        <v>1102</v>
      </c>
      <c r="G1141" s="141" t="s">
        <v>13518</v>
      </c>
      <c r="H1141" s="141" t="s">
        <v>13490</v>
      </c>
      <c r="I1141" s="141" t="s">
        <v>13519</v>
      </c>
      <c r="J1141" s="141" t="s">
        <v>13520</v>
      </c>
      <c r="K1141" s="6"/>
      <c r="L1141" s="141"/>
      <c r="M1141" s="141" t="s">
        <v>13508</v>
      </c>
      <c r="N1141" s="10" t="s">
        <v>333</v>
      </c>
      <c r="O1141" s="10"/>
    </row>
    <row r="1142" customHeight="1" spans="1:15">
      <c r="A1142" s="141">
        <v>59074</v>
      </c>
      <c r="B1142" s="141" t="s">
        <v>13521</v>
      </c>
      <c r="C1142" s="141" t="s">
        <v>8974</v>
      </c>
      <c r="D1142" s="141" t="s">
        <v>13212</v>
      </c>
      <c r="E1142" s="141" t="s">
        <v>428</v>
      </c>
      <c r="F1142" s="141" t="s">
        <v>1102</v>
      </c>
      <c r="G1142" s="141" t="s">
        <v>13522</v>
      </c>
      <c r="H1142" s="141" t="s">
        <v>13490</v>
      </c>
      <c r="I1142" s="141" t="s">
        <v>13519</v>
      </c>
      <c r="J1142" s="141" t="s">
        <v>13523</v>
      </c>
      <c r="K1142" s="6"/>
      <c r="L1142" s="141"/>
      <c r="M1142" s="141" t="s">
        <v>13508</v>
      </c>
      <c r="N1142" s="10" t="s">
        <v>333</v>
      </c>
      <c r="O1142" s="10"/>
    </row>
    <row r="1143" customHeight="1" spans="1:15">
      <c r="A1143" s="141">
        <v>55675</v>
      </c>
      <c r="B1143" s="141" t="s">
        <v>13524</v>
      </c>
      <c r="C1143" s="141" t="s">
        <v>8974</v>
      </c>
      <c r="D1143" s="141" t="s">
        <v>13212</v>
      </c>
      <c r="E1143" s="141" t="s">
        <v>428</v>
      </c>
      <c r="F1143" s="141" t="s">
        <v>1102</v>
      </c>
      <c r="G1143" s="141" t="s">
        <v>13525</v>
      </c>
      <c r="H1143" s="141" t="s">
        <v>13526</v>
      </c>
      <c r="I1143" s="141" t="s">
        <v>13472</v>
      </c>
      <c r="J1143" s="141" t="s">
        <v>13527</v>
      </c>
      <c r="K1143" s="6"/>
      <c r="L1143" s="141"/>
      <c r="M1143" s="141" t="s">
        <v>2444</v>
      </c>
      <c r="N1143" s="10" t="s">
        <v>368</v>
      </c>
      <c r="O1143" s="10"/>
    </row>
    <row r="1144" customHeight="1" spans="1:15">
      <c r="A1144" s="141">
        <v>55750</v>
      </c>
      <c r="B1144" s="141" t="s">
        <v>13528</v>
      </c>
      <c r="C1144" s="141" t="s">
        <v>8974</v>
      </c>
      <c r="D1144" s="141" t="s">
        <v>13212</v>
      </c>
      <c r="E1144" s="141" t="s">
        <v>428</v>
      </c>
      <c r="F1144" s="141" t="s">
        <v>1102</v>
      </c>
      <c r="G1144" s="141" t="s">
        <v>13529</v>
      </c>
      <c r="H1144" s="141" t="s">
        <v>13530</v>
      </c>
      <c r="I1144" s="141" t="s">
        <v>13457</v>
      </c>
      <c r="J1144" s="141" t="s">
        <v>13531</v>
      </c>
      <c r="K1144" s="6"/>
      <c r="L1144" s="141"/>
      <c r="M1144" s="141" t="s">
        <v>2444</v>
      </c>
      <c r="N1144" s="10" t="s">
        <v>368</v>
      </c>
      <c r="O1144" s="10"/>
    </row>
    <row r="1145" customHeight="1" spans="1:15">
      <c r="A1145" s="141">
        <v>57919</v>
      </c>
      <c r="B1145" s="141" t="s">
        <v>13532</v>
      </c>
      <c r="C1145" s="141" t="s">
        <v>8974</v>
      </c>
      <c r="D1145" s="141" t="s">
        <v>13212</v>
      </c>
      <c r="E1145" s="141" t="s">
        <v>428</v>
      </c>
      <c r="F1145" s="141" t="s">
        <v>1102</v>
      </c>
      <c r="G1145" s="141" t="s">
        <v>13533</v>
      </c>
      <c r="H1145" s="141" t="s">
        <v>13534</v>
      </c>
      <c r="I1145" s="141" t="s">
        <v>12815</v>
      </c>
      <c r="J1145" s="141" t="s">
        <v>13535</v>
      </c>
      <c r="K1145" s="6"/>
      <c r="L1145" s="141"/>
      <c r="M1145" s="141" t="s">
        <v>2444</v>
      </c>
      <c r="N1145" s="10" t="s">
        <v>368</v>
      </c>
      <c r="O1145" s="10"/>
    </row>
    <row r="1146" customHeight="1" spans="1:15">
      <c r="A1146" s="141">
        <v>57924</v>
      </c>
      <c r="B1146" s="141" t="s">
        <v>13536</v>
      </c>
      <c r="C1146" s="141" t="s">
        <v>8974</v>
      </c>
      <c r="D1146" s="141" t="s">
        <v>13212</v>
      </c>
      <c r="E1146" s="141" t="s">
        <v>428</v>
      </c>
      <c r="F1146" s="141" t="s">
        <v>1102</v>
      </c>
      <c r="G1146" s="141" t="s">
        <v>13537</v>
      </c>
      <c r="H1146" s="141" t="s">
        <v>13538</v>
      </c>
      <c r="I1146" s="141" t="s">
        <v>12815</v>
      </c>
      <c r="J1146" s="141" t="s">
        <v>3754</v>
      </c>
      <c r="K1146" s="6"/>
      <c r="L1146" s="141"/>
      <c r="M1146" s="141" t="s">
        <v>2444</v>
      </c>
      <c r="N1146" s="10" t="s">
        <v>368</v>
      </c>
      <c r="O1146" s="10"/>
    </row>
    <row r="1147" customHeight="1" spans="1:15">
      <c r="A1147" s="141">
        <v>58446</v>
      </c>
      <c r="B1147" s="141" t="s">
        <v>13539</v>
      </c>
      <c r="C1147" s="141" t="s">
        <v>8974</v>
      </c>
      <c r="D1147" s="141" t="s">
        <v>13212</v>
      </c>
      <c r="E1147" s="141" t="s">
        <v>428</v>
      </c>
      <c r="F1147" s="141" t="s">
        <v>1102</v>
      </c>
      <c r="G1147" s="141" t="s">
        <v>13540</v>
      </c>
      <c r="H1147" s="141" t="s">
        <v>13541</v>
      </c>
      <c r="I1147" s="141" t="s">
        <v>12815</v>
      </c>
      <c r="J1147" s="141" t="s">
        <v>13542</v>
      </c>
      <c r="K1147" s="6"/>
      <c r="L1147" s="141"/>
      <c r="M1147" s="141" t="s">
        <v>2444</v>
      </c>
      <c r="N1147" s="10" t="s">
        <v>368</v>
      </c>
      <c r="O1147" s="10"/>
    </row>
    <row r="1148" customHeight="1" spans="1:15">
      <c r="A1148" s="141">
        <v>58845</v>
      </c>
      <c r="B1148" s="141" t="s">
        <v>13543</v>
      </c>
      <c r="C1148" s="141" t="s">
        <v>8974</v>
      </c>
      <c r="D1148" s="141" t="s">
        <v>13212</v>
      </c>
      <c r="E1148" s="141" t="s">
        <v>428</v>
      </c>
      <c r="F1148" s="141" t="s">
        <v>1102</v>
      </c>
      <c r="G1148" s="141" t="s">
        <v>13544</v>
      </c>
      <c r="H1148" s="141" t="s">
        <v>11662</v>
      </c>
      <c r="I1148" s="141" t="s">
        <v>13461</v>
      </c>
      <c r="J1148" s="141" t="s">
        <v>13545</v>
      </c>
      <c r="K1148" s="6"/>
      <c r="L1148" s="141"/>
      <c r="M1148" s="141" t="s">
        <v>2444</v>
      </c>
      <c r="N1148" s="10" t="s">
        <v>368</v>
      </c>
      <c r="O1148" s="10"/>
    </row>
    <row r="1149" customHeight="1" spans="1:15">
      <c r="A1149" s="141">
        <v>59067</v>
      </c>
      <c r="B1149" s="141" t="s">
        <v>13546</v>
      </c>
      <c r="C1149" s="141" t="s">
        <v>8974</v>
      </c>
      <c r="D1149" s="141" t="s">
        <v>13212</v>
      </c>
      <c r="E1149" s="141" t="s">
        <v>428</v>
      </c>
      <c r="F1149" s="141" t="s">
        <v>1102</v>
      </c>
      <c r="G1149" s="141" t="s">
        <v>13547</v>
      </c>
      <c r="H1149" s="141" t="s">
        <v>13490</v>
      </c>
      <c r="I1149" s="141" t="s">
        <v>13491</v>
      </c>
      <c r="J1149" s="141" t="s">
        <v>13548</v>
      </c>
      <c r="K1149" s="6"/>
      <c r="L1149" s="141"/>
      <c r="M1149" s="141" t="s">
        <v>2444</v>
      </c>
      <c r="N1149" s="10" t="s">
        <v>368</v>
      </c>
      <c r="O1149" s="10"/>
    </row>
    <row r="1150" customHeight="1" spans="1:15">
      <c r="A1150" s="141">
        <v>59272</v>
      </c>
      <c r="B1150" s="141" t="s">
        <v>13549</v>
      </c>
      <c r="C1150" s="141" t="s">
        <v>8974</v>
      </c>
      <c r="D1150" s="141" t="s">
        <v>13212</v>
      </c>
      <c r="E1150" s="141" t="s">
        <v>428</v>
      </c>
      <c r="F1150" s="141" t="s">
        <v>1102</v>
      </c>
      <c r="G1150" s="141" t="s">
        <v>13550</v>
      </c>
      <c r="H1150" s="141" t="s">
        <v>1037</v>
      </c>
      <c r="I1150" s="141" t="s">
        <v>13551</v>
      </c>
      <c r="J1150" s="141" t="s">
        <v>13552</v>
      </c>
      <c r="K1150" s="6"/>
      <c r="L1150" s="141"/>
      <c r="M1150" s="141" t="s">
        <v>2444</v>
      </c>
      <c r="N1150" s="10" t="s">
        <v>368</v>
      </c>
      <c r="O1150" s="10"/>
    </row>
    <row r="1151" customHeight="1" spans="1:15">
      <c r="A1151" s="141">
        <v>59292</v>
      </c>
      <c r="B1151" s="141" t="s">
        <v>13553</v>
      </c>
      <c r="C1151" s="141" t="s">
        <v>8974</v>
      </c>
      <c r="D1151" s="141" t="s">
        <v>13212</v>
      </c>
      <c r="E1151" s="141" t="s">
        <v>428</v>
      </c>
      <c r="F1151" s="141" t="s">
        <v>1102</v>
      </c>
      <c r="G1151" s="141" t="s">
        <v>13554</v>
      </c>
      <c r="H1151" s="141" t="s">
        <v>13555</v>
      </c>
      <c r="I1151" s="141" t="s">
        <v>13551</v>
      </c>
      <c r="J1151" s="141" t="s">
        <v>13556</v>
      </c>
      <c r="K1151" s="6"/>
      <c r="L1151" s="141"/>
      <c r="M1151" s="141" t="s">
        <v>2444</v>
      </c>
      <c r="N1151" s="10" t="s">
        <v>368</v>
      </c>
      <c r="O1151" s="10"/>
    </row>
    <row r="1152" customHeight="1" spans="1:15">
      <c r="A1152" s="141">
        <v>59305</v>
      </c>
      <c r="B1152" s="141" t="s">
        <v>13557</v>
      </c>
      <c r="C1152" s="141" t="s">
        <v>8974</v>
      </c>
      <c r="D1152" s="141" t="s">
        <v>13212</v>
      </c>
      <c r="E1152" s="141" t="s">
        <v>428</v>
      </c>
      <c r="F1152" s="141" t="s">
        <v>1102</v>
      </c>
      <c r="G1152" s="141" t="s">
        <v>13558</v>
      </c>
      <c r="H1152" s="141" t="s">
        <v>13559</v>
      </c>
      <c r="I1152" s="141" t="s">
        <v>13551</v>
      </c>
      <c r="J1152" s="141" t="s">
        <v>13560</v>
      </c>
      <c r="K1152" s="6"/>
      <c r="L1152" s="141"/>
      <c r="M1152" s="141" t="s">
        <v>2444</v>
      </c>
      <c r="N1152" s="10" t="s">
        <v>368</v>
      </c>
      <c r="O1152" s="10"/>
    </row>
  </sheetData>
  <mergeCells count="1">
    <mergeCell ref="A1:O1"/>
  </mergeCells>
  <conditionalFormatting sqref="B1">
    <cfRule type="duplicateValues" dxfId="0" priority="1"/>
  </conditionalFormatting>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0"/>
  <sheetViews>
    <sheetView zoomScale="80" zoomScaleNormal="80" workbookViewId="0">
      <selection activeCell="A1" sqref="A1:O1"/>
    </sheetView>
  </sheetViews>
  <sheetFormatPr defaultColWidth="9.13274336283186" defaultRowHeight="16.05" customHeight="1"/>
  <cols>
    <col min="1" max="1" width="9.13274336283186" style="34"/>
    <col min="2" max="2" width="19.4690265486726" style="34" customWidth="1"/>
    <col min="3" max="3" width="21.1327433628319" style="34" customWidth="1"/>
    <col min="4" max="4" width="12.8672566371681" style="34" customWidth="1"/>
    <col min="5" max="5" width="11.1327433628319" style="34" customWidth="1"/>
    <col min="6" max="6" width="14.2654867256637" style="34" customWidth="1"/>
    <col min="7" max="7" width="18.4690265486726" style="34" customWidth="1"/>
    <col min="8" max="8" width="25.6017699115044" style="34" customWidth="1"/>
    <col min="9" max="9" width="13.7345132743363" style="34" customWidth="1"/>
    <col min="10" max="10" width="13.2654867256637" style="34" customWidth="1"/>
    <col min="11" max="11" width="10.4690265486726" style="34" customWidth="1"/>
    <col min="12" max="12" width="10.2654867256637" style="160" customWidth="1"/>
    <col min="13" max="13" width="11.4690265486726" style="34" customWidth="1"/>
    <col min="14" max="14" width="15.3982300884956" style="49" customWidth="1"/>
    <col min="15" max="15" width="15" style="34" customWidth="1"/>
    <col min="16" max="16" width="9.13274336283186" style="35"/>
    <col min="17" max="17" width="9.13274336283186" style="34"/>
    <col min="18" max="16384" width="9.13274336283186" style="35"/>
  </cols>
  <sheetData>
    <row r="1" ht="35" customHeight="1" spans="1:15">
      <c r="A1" s="11" t="s">
        <v>13561</v>
      </c>
      <c r="B1" s="11"/>
      <c r="C1" s="11"/>
      <c r="D1" s="11"/>
      <c r="E1" s="11"/>
      <c r="F1" s="11"/>
      <c r="G1" s="11"/>
      <c r="H1" s="11"/>
      <c r="I1" s="11"/>
      <c r="J1" s="11"/>
      <c r="K1" s="11"/>
      <c r="L1" s="11"/>
      <c r="M1" s="11"/>
      <c r="N1" s="11"/>
      <c r="O1" s="11"/>
    </row>
    <row r="2" s="36" customFormat="1" customHeight="1" spans="1:17">
      <c r="A2" s="39" t="s">
        <v>1</v>
      </c>
      <c r="B2" s="39" t="s">
        <v>1748</v>
      </c>
      <c r="C2" s="39" t="s">
        <v>283</v>
      </c>
      <c r="D2" s="39" t="s">
        <v>284</v>
      </c>
      <c r="E2" s="39" t="s">
        <v>285</v>
      </c>
      <c r="F2" s="39" t="s">
        <v>286</v>
      </c>
      <c r="G2" s="39" t="s">
        <v>3</v>
      </c>
      <c r="H2" s="39" t="s">
        <v>1749</v>
      </c>
      <c r="I2" s="39" t="s">
        <v>5</v>
      </c>
      <c r="J2" s="39" t="s">
        <v>1750</v>
      </c>
      <c r="K2" s="39" t="s">
        <v>1751</v>
      </c>
      <c r="L2" s="161" t="s">
        <v>1752</v>
      </c>
      <c r="M2" s="43" t="s">
        <v>1753</v>
      </c>
      <c r="N2" s="43" t="s">
        <v>7</v>
      </c>
      <c r="O2" s="51" t="s">
        <v>288</v>
      </c>
      <c r="Q2" s="49"/>
    </row>
    <row r="3" customHeight="1" spans="1:16">
      <c r="A3" s="41">
        <v>51780</v>
      </c>
      <c r="B3" s="41" t="s">
        <v>13562</v>
      </c>
      <c r="C3" s="41" t="s">
        <v>13563</v>
      </c>
      <c r="D3" s="41" t="s">
        <v>13564</v>
      </c>
      <c r="E3" s="41" t="s">
        <v>292</v>
      </c>
      <c r="F3" s="41" t="s">
        <v>293</v>
      </c>
      <c r="G3" s="41" t="s">
        <v>13565</v>
      </c>
      <c r="H3" s="41" t="s">
        <v>13566</v>
      </c>
      <c r="I3" s="41" t="s">
        <v>13567</v>
      </c>
      <c r="J3" s="41" t="s">
        <v>13568</v>
      </c>
      <c r="K3" s="41">
        <v>400</v>
      </c>
      <c r="L3" s="162">
        <v>1.11</v>
      </c>
      <c r="M3" s="41">
        <v>1</v>
      </c>
      <c r="N3" s="44" t="s">
        <v>298</v>
      </c>
      <c r="O3" s="55" t="s">
        <v>299</v>
      </c>
      <c r="P3" s="19"/>
    </row>
    <row r="4" customHeight="1" spans="1:16">
      <c r="A4" s="41">
        <v>56981</v>
      </c>
      <c r="B4" s="41" t="s">
        <v>13569</v>
      </c>
      <c r="C4" s="41" t="s">
        <v>13563</v>
      </c>
      <c r="D4" s="41" t="s">
        <v>13564</v>
      </c>
      <c r="E4" s="41" t="s">
        <v>292</v>
      </c>
      <c r="F4" s="41" t="s">
        <v>293</v>
      </c>
      <c r="G4" s="41" t="s">
        <v>13570</v>
      </c>
      <c r="H4" s="41" t="s">
        <v>3574</v>
      </c>
      <c r="I4" s="41" t="s">
        <v>3575</v>
      </c>
      <c r="J4" s="41" t="s">
        <v>13571</v>
      </c>
      <c r="K4" s="41">
        <v>400</v>
      </c>
      <c r="L4" s="162">
        <v>1.23</v>
      </c>
      <c r="M4" s="41">
        <v>2</v>
      </c>
      <c r="N4" s="44" t="s">
        <v>311</v>
      </c>
      <c r="O4" s="55" t="s">
        <v>299</v>
      </c>
      <c r="P4" s="19"/>
    </row>
    <row r="5" customHeight="1" spans="1:16">
      <c r="A5" s="41">
        <v>54112</v>
      </c>
      <c r="B5" s="41" t="s">
        <v>13572</v>
      </c>
      <c r="C5" s="41" t="s">
        <v>13563</v>
      </c>
      <c r="D5" s="41" t="s">
        <v>13564</v>
      </c>
      <c r="E5" s="41" t="s">
        <v>292</v>
      </c>
      <c r="F5" s="41" t="s">
        <v>293</v>
      </c>
      <c r="G5" s="41" t="s">
        <v>13573</v>
      </c>
      <c r="H5" s="41" t="s">
        <v>13574</v>
      </c>
      <c r="I5" s="41" t="s">
        <v>13575</v>
      </c>
      <c r="J5" s="41" t="s">
        <v>13576</v>
      </c>
      <c r="K5" s="41">
        <v>400</v>
      </c>
      <c r="L5" s="162">
        <v>1.37</v>
      </c>
      <c r="M5" s="41">
        <v>3</v>
      </c>
      <c r="N5" s="44" t="s">
        <v>322</v>
      </c>
      <c r="O5" s="55" t="s">
        <v>299</v>
      </c>
      <c r="P5" s="19"/>
    </row>
    <row r="6" customHeight="1" spans="1:16">
      <c r="A6" s="41">
        <v>48723</v>
      </c>
      <c r="B6" s="41" t="s">
        <v>13577</v>
      </c>
      <c r="C6" s="41" t="s">
        <v>13563</v>
      </c>
      <c r="D6" s="41" t="s">
        <v>13564</v>
      </c>
      <c r="E6" s="41" t="s">
        <v>292</v>
      </c>
      <c r="F6" s="41" t="s">
        <v>293</v>
      </c>
      <c r="G6" s="41" t="s">
        <v>13578</v>
      </c>
      <c r="H6" s="41" t="s">
        <v>13579</v>
      </c>
      <c r="I6" s="41" t="s">
        <v>218</v>
      </c>
      <c r="J6" s="41" t="s">
        <v>13578</v>
      </c>
      <c r="K6" s="41">
        <v>400</v>
      </c>
      <c r="L6" s="162">
        <v>1.48</v>
      </c>
      <c r="M6" s="41">
        <v>4</v>
      </c>
      <c r="N6" s="10" t="s">
        <v>333</v>
      </c>
      <c r="O6" s="41"/>
      <c r="P6" s="19"/>
    </row>
    <row r="7" customHeight="1" spans="1:16">
      <c r="A7" s="41">
        <v>55268</v>
      </c>
      <c r="B7" s="41" t="s">
        <v>13580</v>
      </c>
      <c r="C7" s="41" t="s">
        <v>13563</v>
      </c>
      <c r="D7" s="41" t="s">
        <v>13564</v>
      </c>
      <c r="E7" s="41" t="s">
        <v>292</v>
      </c>
      <c r="F7" s="41" t="s">
        <v>293</v>
      </c>
      <c r="G7" s="41" t="s">
        <v>13581</v>
      </c>
      <c r="H7" s="41" t="s">
        <v>2502</v>
      </c>
      <c r="I7" s="41" t="s">
        <v>13582</v>
      </c>
      <c r="J7" s="41" t="s">
        <v>13583</v>
      </c>
      <c r="K7" s="41">
        <v>399</v>
      </c>
      <c r="L7" s="162">
        <v>1.21</v>
      </c>
      <c r="M7" s="41">
        <v>5</v>
      </c>
      <c r="N7" s="10" t="s">
        <v>333</v>
      </c>
      <c r="O7" s="41"/>
      <c r="P7" s="19"/>
    </row>
    <row r="8" customHeight="1" spans="1:16">
      <c r="A8" s="41">
        <v>53951</v>
      </c>
      <c r="B8" s="41" t="s">
        <v>13584</v>
      </c>
      <c r="C8" s="41" t="s">
        <v>13563</v>
      </c>
      <c r="D8" s="41" t="s">
        <v>13564</v>
      </c>
      <c r="E8" s="41" t="s">
        <v>292</v>
      </c>
      <c r="F8" s="41" t="s">
        <v>293</v>
      </c>
      <c r="G8" s="41" t="s">
        <v>13585</v>
      </c>
      <c r="H8" s="41" t="s">
        <v>4363</v>
      </c>
      <c r="I8" s="41" t="s">
        <v>13586</v>
      </c>
      <c r="J8" s="41" t="s">
        <v>13587</v>
      </c>
      <c r="K8" s="41">
        <v>399</v>
      </c>
      <c r="L8" s="162">
        <v>1.42</v>
      </c>
      <c r="M8" s="41">
        <v>6</v>
      </c>
      <c r="N8" s="10" t="s">
        <v>333</v>
      </c>
      <c r="O8" s="41"/>
      <c r="P8" s="19"/>
    </row>
    <row r="9" customHeight="1" spans="1:16">
      <c r="A9" s="41">
        <v>58538</v>
      </c>
      <c r="B9" s="41" t="s">
        <v>13588</v>
      </c>
      <c r="C9" s="41" t="s">
        <v>13563</v>
      </c>
      <c r="D9" s="41" t="s">
        <v>13564</v>
      </c>
      <c r="E9" s="41" t="s">
        <v>292</v>
      </c>
      <c r="F9" s="41" t="s">
        <v>293</v>
      </c>
      <c r="G9" s="41" t="s">
        <v>13589</v>
      </c>
      <c r="H9" s="41" t="s">
        <v>13590</v>
      </c>
      <c r="I9" s="41" t="s">
        <v>13591</v>
      </c>
      <c r="J9" s="41" t="s">
        <v>13592</v>
      </c>
      <c r="K9" s="41">
        <v>399</v>
      </c>
      <c r="L9" s="162">
        <v>4.29</v>
      </c>
      <c r="M9" s="41">
        <v>7</v>
      </c>
      <c r="N9" s="10" t="s">
        <v>333</v>
      </c>
      <c r="O9" s="41"/>
      <c r="P9" s="19"/>
    </row>
    <row r="10" customHeight="1" spans="1:16">
      <c r="A10" s="41">
        <v>61620</v>
      </c>
      <c r="B10" s="41" t="s">
        <v>13593</v>
      </c>
      <c r="C10" s="41" t="s">
        <v>13563</v>
      </c>
      <c r="D10" s="41" t="s">
        <v>13564</v>
      </c>
      <c r="E10" s="41" t="s">
        <v>292</v>
      </c>
      <c r="F10" s="41" t="s">
        <v>293</v>
      </c>
      <c r="G10" s="41" t="s">
        <v>13594</v>
      </c>
      <c r="H10" s="41" t="s">
        <v>2984</v>
      </c>
      <c r="I10" s="41" t="s">
        <v>13595</v>
      </c>
      <c r="J10" s="41" t="s">
        <v>13596</v>
      </c>
      <c r="K10" s="41">
        <v>310</v>
      </c>
      <c r="L10" s="162">
        <v>1.41</v>
      </c>
      <c r="M10" s="41">
        <v>8</v>
      </c>
      <c r="N10" s="10" t="s">
        <v>368</v>
      </c>
      <c r="O10" s="41"/>
      <c r="P10" s="19"/>
    </row>
    <row r="11" customHeight="1" spans="1:16">
      <c r="A11" s="41">
        <v>57033</v>
      </c>
      <c r="B11" s="41" t="s">
        <v>13597</v>
      </c>
      <c r="C11" s="41" t="s">
        <v>13563</v>
      </c>
      <c r="D11" s="41" t="s">
        <v>13564</v>
      </c>
      <c r="E11" s="41" t="s">
        <v>292</v>
      </c>
      <c r="F11" s="41" t="s">
        <v>293</v>
      </c>
      <c r="G11" s="41" t="s">
        <v>13598</v>
      </c>
      <c r="H11" s="41" t="s">
        <v>13599</v>
      </c>
      <c r="I11" s="41" t="s">
        <v>13600</v>
      </c>
      <c r="J11" s="41" t="s">
        <v>13601</v>
      </c>
      <c r="K11" s="41">
        <v>210</v>
      </c>
      <c r="L11" s="162">
        <v>1.1</v>
      </c>
      <c r="M11" s="41">
        <v>9</v>
      </c>
      <c r="N11" s="10" t="s">
        <v>368</v>
      </c>
      <c r="O11" s="41"/>
      <c r="P11" s="19"/>
    </row>
    <row r="12" customHeight="1" spans="1:16">
      <c r="A12" s="41">
        <v>58142</v>
      </c>
      <c r="B12" s="41" t="s">
        <v>13602</v>
      </c>
      <c r="C12" s="41" t="s">
        <v>13563</v>
      </c>
      <c r="D12" s="41" t="s">
        <v>13564</v>
      </c>
      <c r="E12" s="41" t="s">
        <v>292</v>
      </c>
      <c r="F12" s="41" t="s">
        <v>293</v>
      </c>
      <c r="G12" s="41" t="s">
        <v>13603</v>
      </c>
      <c r="H12" s="41" t="s">
        <v>13604</v>
      </c>
      <c r="I12" s="41" t="s">
        <v>13605</v>
      </c>
      <c r="J12" s="41" t="s">
        <v>13606</v>
      </c>
      <c r="K12" s="41">
        <v>210</v>
      </c>
      <c r="L12" s="162">
        <v>4.36</v>
      </c>
      <c r="M12" s="41">
        <v>10</v>
      </c>
      <c r="N12" s="10" t="s">
        <v>368</v>
      </c>
      <c r="O12" s="41"/>
      <c r="P12" s="19"/>
    </row>
    <row r="13" s="2" customFormat="1" customHeight="1" spans="1:18">
      <c r="A13" s="41">
        <v>55360</v>
      </c>
      <c r="B13" s="41" t="s">
        <v>13607</v>
      </c>
      <c r="C13" s="41" t="s">
        <v>13563</v>
      </c>
      <c r="D13" s="41" t="s">
        <v>13564</v>
      </c>
      <c r="E13" s="41" t="s">
        <v>292</v>
      </c>
      <c r="F13" s="41" t="s">
        <v>293</v>
      </c>
      <c r="G13" s="41" t="s">
        <v>13608</v>
      </c>
      <c r="H13" s="41" t="s">
        <v>13609</v>
      </c>
      <c r="I13" s="41" t="s">
        <v>432</v>
      </c>
      <c r="J13" s="41" t="s">
        <v>13610</v>
      </c>
      <c r="K13" s="41">
        <v>209</v>
      </c>
      <c r="L13" s="162">
        <v>4.22</v>
      </c>
      <c r="M13" s="41">
        <v>11</v>
      </c>
      <c r="N13" s="10" t="s">
        <v>368</v>
      </c>
      <c r="O13" s="41"/>
      <c r="P13" s="19"/>
      <c r="Q13" s="34"/>
      <c r="R13" s="35"/>
    </row>
    <row r="14" customHeight="1" spans="1:16">
      <c r="A14" s="41">
        <v>58023</v>
      </c>
      <c r="B14" s="41" t="s">
        <v>13611</v>
      </c>
      <c r="C14" s="41" t="s">
        <v>13563</v>
      </c>
      <c r="D14" s="41" t="s">
        <v>13564</v>
      </c>
      <c r="E14" s="41" t="s">
        <v>292</v>
      </c>
      <c r="F14" s="41" t="s">
        <v>293</v>
      </c>
      <c r="G14" s="41" t="s">
        <v>13612</v>
      </c>
      <c r="H14" s="41" t="s">
        <v>13613</v>
      </c>
      <c r="I14" s="41" t="s">
        <v>13614</v>
      </c>
      <c r="J14" s="41" t="s">
        <v>13615</v>
      </c>
      <c r="K14" s="41">
        <v>110</v>
      </c>
      <c r="L14" s="162">
        <v>3.17</v>
      </c>
      <c r="M14" s="41">
        <v>12</v>
      </c>
      <c r="N14" s="10" t="s">
        <v>368</v>
      </c>
      <c r="O14" s="41"/>
      <c r="P14" s="19"/>
    </row>
    <row r="15" customHeight="1" spans="1:16">
      <c r="A15" s="41">
        <v>57497</v>
      </c>
      <c r="B15" s="41" t="s">
        <v>13616</v>
      </c>
      <c r="C15" s="41" t="s">
        <v>13563</v>
      </c>
      <c r="D15" s="41" t="s">
        <v>13564</v>
      </c>
      <c r="E15" s="41" t="s">
        <v>292</v>
      </c>
      <c r="F15" s="41" t="s">
        <v>293</v>
      </c>
      <c r="G15" s="41" t="s">
        <v>13617</v>
      </c>
      <c r="H15" s="41" t="s">
        <v>13618</v>
      </c>
      <c r="I15" s="41" t="s">
        <v>13619</v>
      </c>
      <c r="J15" s="41" t="s">
        <v>13620</v>
      </c>
      <c r="K15" s="41">
        <v>100</v>
      </c>
      <c r="L15" s="162">
        <v>3.28</v>
      </c>
      <c r="M15" s="41">
        <v>13</v>
      </c>
      <c r="N15" s="10" t="s">
        <v>368</v>
      </c>
      <c r="O15" s="6"/>
      <c r="P15" s="19"/>
    </row>
    <row r="16" customHeight="1" spans="1:15">
      <c r="A16" s="41"/>
      <c r="B16" s="41"/>
      <c r="C16" s="41"/>
      <c r="D16" s="41"/>
      <c r="E16" s="41"/>
      <c r="F16" s="41"/>
      <c r="G16" s="41"/>
      <c r="H16" s="41"/>
      <c r="I16" s="41"/>
      <c r="J16" s="41"/>
      <c r="K16" s="41"/>
      <c r="L16" s="162"/>
      <c r="M16" s="41"/>
      <c r="N16" s="55"/>
      <c r="O16" s="41"/>
    </row>
    <row r="17" customHeight="1" spans="1:16">
      <c r="A17" s="41">
        <v>56743</v>
      </c>
      <c r="B17" s="41" t="s">
        <v>13621</v>
      </c>
      <c r="C17" s="41" t="s">
        <v>13563</v>
      </c>
      <c r="D17" s="41" t="s">
        <v>13564</v>
      </c>
      <c r="E17" s="41" t="s">
        <v>292</v>
      </c>
      <c r="F17" s="41" t="s">
        <v>2067</v>
      </c>
      <c r="G17" s="41" t="s">
        <v>13622</v>
      </c>
      <c r="H17" s="41" t="s">
        <v>10376</v>
      </c>
      <c r="I17" s="41" t="s">
        <v>13619</v>
      </c>
      <c r="J17" s="41" t="s">
        <v>13623</v>
      </c>
      <c r="K17" s="41">
        <v>400</v>
      </c>
      <c r="L17" s="162">
        <v>3.11</v>
      </c>
      <c r="M17" s="41">
        <v>1</v>
      </c>
      <c r="N17" s="44" t="s">
        <v>298</v>
      </c>
      <c r="O17" s="55" t="s">
        <v>299</v>
      </c>
      <c r="P17" s="19"/>
    </row>
    <row r="18" customHeight="1" spans="1:16">
      <c r="A18" s="41">
        <v>56186</v>
      </c>
      <c r="B18" s="41" t="s">
        <v>13624</v>
      </c>
      <c r="C18" s="41" t="s">
        <v>13563</v>
      </c>
      <c r="D18" s="41" t="s">
        <v>13564</v>
      </c>
      <c r="E18" s="41" t="s">
        <v>292</v>
      </c>
      <c r="F18" s="41" t="s">
        <v>2067</v>
      </c>
      <c r="G18" s="41" t="s">
        <v>13625</v>
      </c>
      <c r="H18" s="41" t="s">
        <v>13626</v>
      </c>
      <c r="I18" s="41" t="s">
        <v>13627</v>
      </c>
      <c r="J18" s="41" t="s">
        <v>13628</v>
      </c>
      <c r="K18" s="41">
        <v>400</v>
      </c>
      <c r="L18" s="162">
        <v>5</v>
      </c>
      <c r="M18" s="41">
        <v>2</v>
      </c>
      <c r="N18" s="44" t="s">
        <v>311</v>
      </c>
      <c r="O18" s="55" t="s">
        <v>299</v>
      </c>
      <c r="P18" s="19"/>
    </row>
    <row r="19" customHeight="1" spans="1:16">
      <c r="A19" s="41">
        <v>55131</v>
      </c>
      <c r="B19" s="41" t="s">
        <v>13629</v>
      </c>
      <c r="C19" s="41" t="s">
        <v>13563</v>
      </c>
      <c r="D19" s="41" t="s">
        <v>13564</v>
      </c>
      <c r="E19" s="41" t="s">
        <v>292</v>
      </c>
      <c r="F19" s="41" t="s">
        <v>2067</v>
      </c>
      <c r="G19" s="41" t="s">
        <v>13630</v>
      </c>
      <c r="H19" s="41" t="s">
        <v>13631</v>
      </c>
      <c r="I19" s="41" t="s">
        <v>13632</v>
      </c>
      <c r="J19" s="41" t="s">
        <v>13633</v>
      </c>
      <c r="K19" s="41">
        <v>399</v>
      </c>
      <c r="L19" s="162">
        <v>3.1</v>
      </c>
      <c r="M19" s="41">
        <v>3</v>
      </c>
      <c r="N19" s="44" t="s">
        <v>322</v>
      </c>
      <c r="O19" s="55" t="s">
        <v>299</v>
      </c>
      <c r="P19" s="19"/>
    </row>
    <row r="20" customHeight="1" spans="1:16">
      <c r="A20" s="41">
        <v>97156</v>
      </c>
      <c r="B20" s="41" t="s">
        <v>13634</v>
      </c>
      <c r="C20" s="41" t="s">
        <v>13563</v>
      </c>
      <c r="D20" s="41" t="s">
        <v>13564</v>
      </c>
      <c r="E20" s="41" t="s">
        <v>292</v>
      </c>
      <c r="F20" s="41" t="s">
        <v>2067</v>
      </c>
      <c r="G20" s="41" t="s">
        <v>13635</v>
      </c>
      <c r="H20" s="41" t="s">
        <v>13636</v>
      </c>
      <c r="I20" s="41" t="s">
        <v>13637</v>
      </c>
      <c r="J20" s="41" t="s">
        <v>13638</v>
      </c>
      <c r="K20" s="41">
        <v>307</v>
      </c>
      <c r="L20" s="162">
        <v>2.39</v>
      </c>
      <c r="M20" s="41">
        <v>4</v>
      </c>
      <c r="N20" s="10" t="s">
        <v>333</v>
      </c>
      <c r="O20" s="41"/>
      <c r="P20" s="19"/>
    </row>
    <row r="21" customHeight="1" spans="1:16">
      <c r="A21" s="41">
        <v>48832</v>
      </c>
      <c r="B21" s="41" t="s">
        <v>13639</v>
      </c>
      <c r="C21" s="41" t="s">
        <v>13563</v>
      </c>
      <c r="D21" s="41" t="s">
        <v>13564</v>
      </c>
      <c r="E21" s="41" t="s">
        <v>292</v>
      </c>
      <c r="F21" s="41" t="s">
        <v>2067</v>
      </c>
      <c r="G21" s="41" t="s">
        <v>13640</v>
      </c>
      <c r="H21" s="41" t="s">
        <v>13641</v>
      </c>
      <c r="I21" s="41" t="s">
        <v>13642</v>
      </c>
      <c r="J21" s="41" t="s">
        <v>13643</v>
      </c>
      <c r="K21" s="41">
        <v>210</v>
      </c>
      <c r="L21" s="162">
        <v>3.29</v>
      </c>
      <c r="M21" s="41">
        <v>5</v>
      </c>
      <c r="N21" s="10" t="s">
        <v>333</v>
      </c>
      <c r="O21" s="41"/>
      <c r="P21" s="19"/>
    </row>
    <row r="22" customHeight="1" spans="1:16">
      <c r="A22" s="41">
        <v>96954</v>
      </c>
      <c r="B22" s="41" t="s">
        <v>13644</v>
      </c>
      <c r="C22" s="41" t="s">
        <v>13563</v>
      </c>
      <c r="D22" s="41" t="s">
        <v>13564</v>
      </c>
      <c r="E22" s="41" t="s">
        <v>292</v>
      </c>
      <c r="F22" s="41" t="s">
        <v>2067</v>
      </c>
      <c r="G22" s="41" t="s">
        <v>13645</v>
      </c>
      <c r="H22" s="41" t="s">
        <v>13646</v>
      </c>
      <c r="I22" s="41" t="s">
        <v>13647</v>
      </c>
      <c r="J22" s="41" t="s">
        <v>13648</v>
      </c>
      <c r="K22" s="41">
        <v>209</v>
      </c>
      <c r="L22" s="162">
        <v>1.02</v>
      </c>
      <c r="M22" s="41">
        <v>6</v>
      </c>
      <c r="N22" s="10" t="s">
        <v>333</v>
      </c>
      <c r="O22" s="41"/>
      <c r="P22" s="19"/>
    </row>
    <row r="23" customHeight="1" spans="1:16">
      <c r="A23" s="41">
        <v>55206</v>
      </c>
      <c r="B23" s="41" t="s">
        <v>13649</v>
      </c>
      <c r="C23" s="41" t="s">
        <v>13563</v>
      </c>
      <c r="D23" s="41" t="s">
        <v>13564</v>
      </c>
      <c r="E23" s="41" t="s">
        <v>292</v>
      </c>
      <c r="F23" s="41" t="s">
        <v>2067</v>
      </c>
      <c r="G23" s="41" t="s">
        <v>13650</v>
      </c>
      <c r="H23" s="41" t="s">
        <v>13651</v>
      </c>
      <c r="I23" s="41" t="s">
        <v>13652</v>
      </c>
      <c r="J23" s="41" t="s">
        <v>13653</v>
      </c>
      <c r="K23" s="41">
        <v>209</v>
      </c>
      <c r="L23" s="162">
        <v>1.17</v>
      </c>
      <c r="M23" s="41">
        <v>7</v>
      </c>
      <c r="N23" s="10" t="s">
        <v>333</v>
      </c>
      <c r="O23" s="41"/>
      <c r="P23" s="19"/>
    </row>
    <row r="24" customHeight="1" spans="1:16">
      <c r="A24" s="41">
        <v>57586</v>
      </c>
      <c r="B24" s="41" t="s">
        <v>13654</v>
      </c>
      <c r="C24" s="41" t="s">
        <v>13563</v>
      </c>
      <c r="D24" s="41" t="s">
        <v>13564</v>
      </c>
      <c r="E24" s="41" t="s">
        <v>292</v>
      </c>
      <c r="F24" s="41" t="s">
        <v>2067</v>
      </c>
      <c r="G24" s="41" t="s">
        <v>13655</v>
      </c>
      <c r="H24" s="41" t="s">
        <v>13656</v>
      </c>
      <c r="I24" s="41" t="s">
        <v>13575</v>
      </c>
      <c r="J24" s="41" t="s">
        <v>13657</v>
      </c>
      <c r="K24" s="41">
        <v>209</v>
      </c>
      <c r="L24" s="162">
        <v>1.38</v>
      </c>
      <c r="M24" s="41">
        <v>8</v>
      </c>
      <c r="N24" s="10" t="s">
        <v>333</v>
      </c>
      <c r="O24" s="41"/>
      <c r="P24" s="19"/>
    </row>
    <row r="25" customHeight="1" spans="1:16">
      <c r="A25" s="41">
        <v>57942</v>
      </c>
      <c r="B25" s="41" t="s">
        <v>13658</v>
      </c>
      <c r="C25" s="41" t="s">
        <v>13563</v>
      </c>
      <c r="D25" s="41" t="s">
        <v>13564</v>
      </c>
      <c r="E25" s="41" t="s">
        <v>292</v>
      </c>
      <c r="F25" s="41" t="s">
        <v>2067</v>
      </c>
      <c r="G25" s="41" t="s">
        <v>13659</v>
      </c>
      <c r="H25" s="41" t="s">
        <v>13660</v>
      </c>
      <c r="I25" s="41" t="s">
        <v>13661</v>
      </c>
      <c r="J25" s="41" t="s">
        <v>13662</v>
      </c>
      <c r="K25" s="41">
        <v>209</v>
      </c>
      <c r="L25" s="162">
        <v>3</v>
      </c>
      <c r="M25" s="41">
        <v>9</v>
      </c>
      <c r="N25" s="10" t="s">
        <v>333</v>
      </c>
      <c r="O25" s="41"/>
      <c r="P25" s="19"/>
    </row>
    <row r="26" customHeight="1" spans="1:16">
      <c r="A26" s="41">
        <v>57067</v>
      </c>
      <c r="B26" s="41" t="s">
        <v>13663</v>
      </c>
      <c r="C26" s="41" t="s">
        <v>13563</v>
      </c>
      <c r="D26" s="41" t="s">
        <v>13564</v>
      </c>
      <c r="E26" s="41" t="s">
        <v>292</v>
      </c>
      <c r="F26" s="41" t="s">
        <v>2067</v>
      </c>
      <c r="G26" s="41" t="s">
        <v>13664</v>
      </c>
      <c r="H26" s="41" t="s">
        <v>13665</v>
      </c>
      <c r="I26" s="41" t="s">
        <v>13600</v>
      </c>
      <c r="J26" s="41" t="s">
        <v>13666</v>
      </c>
      <c r="K26" s="41">
        <v>208</v>
      </c>
      <c r="L26" s="162">
        <v>1.02</v>
      </c>
      <c r="M26" s="41">
        <v>10</v>
      </c>
      <c r="N26" s="10" t="s">
        <v>368</v>
      </c>
      <c r="O26" s="41"/>
      <c r="P26" s="19"/>
    </row>
    <row r="27" customHeight="1" spans="1:16">
      <c r="A27" s="41">
        <v>58861</v>
      </c>
      <c r="B27" s="41" t="s">
        <v>13667</v>
      </c>
      <c r="C27" s="41" t="s">
        <v>13563</v>
      </c>
      <c r="D27" s="41" t="s">
        <v>13564</v>
      </c>
      <c r="E27" s="41" t="s">
        <v>292</v>
      </c>
      <c r="F27" s="41" t="s">
        <v>2067</v>
      </c>
      <c r="G27" s="41" t="s">
        <v>13668</v>
      </c>
      <c r="H27" s="41" t="s">
        <v>13669</v>
      </c>
      <c r="I27" s="41" t="s">
        <v>13600</v>
      </c>
      <c r="J27" s="41" t="s">
        <v>13670</v>
      </c>
      <c r="K27" s="41">
        <v>208</v>
      </c>
      <c r="L27" s="162">
        <v>1.51</v>
      </c>
      <c r="M27" s="41">
        <v>11</v>
      </c>
      <c r="N27" s="10" t="s">
        <v>368</v>
      </c>
      <c r="O27" s="41"/>
      <c r="P27" s="19"/>
    </row>
    <row r="28" customHeight="1" spans="1:16">
      <c r="A28" s="41">
        <v>48758</v>
      </c>
      <c r="B28" s="41" t="s">
        <v>13671</v>
      </c>
      <c r="C28" s="41" t="s">
        <v>13563</v>
      </c>
      <c r="D28" s="41" t="s">
        <v>13564</v>
      </c>
      <c r="E28" s="41" t="s">
        <v>292</v>
      </c>
      <c r="F28" s="41" t="s">
        <v>2067</v>
      </c>
      <c r="G28" s="41" t="s">
        <v>13672</v>
      </c>
      <c r="H28" s="41" t="s">
        <v>13673</v>
      </c>
      <c r="I28" s="41" t="s">
        <v>13674</v>
      </c>
      <c r="J28" s="41" t="s">
        <v>13675</v>
      </c>
      <c r="K28" s="41">
        <v>208</v>
      </c>
      <c r="L28" s="162">
        <v>3.2</v>
      </c>
      <c r="M28" s="41">
        <v>12</v>
      </c>
      <c r="N28" s="10" t="s">
        <v>368</v>
      </c>
      <c r="O28" s="6"/>
      <c r="P28" s="19"/>
    </row>
    <row r="29" customHeight="1" spans="1:18">
      <c r="A29" s="41">
        <v>58601</v>
      </c>
      <c r="B29" s="41" t="s">
        <v>13676</v>
      </c>
      <c r="C29" s="41" t="s">
        <v>13563</v>
      </c>
      <c r="D29" s="41" t="s">
        <v>13564</v>
      </c>
      <c r="E29" s="41" t="s">
        <v>292</v>
      </c>
      <c r="F29" s="41" t="s">
        <v>2067</v>
      </c>
      <c r="G29" s="41" t="s">
        <v>13677</v>
      </c>
      <c r="H29" s="41" t="s">
        <v>13678</v>
      </c>
      <c r="I29" s="41" t="s">
        <v>13679</v>
      </c>
      <c r="J29" s="41" t="s">
        <v>13677</v>
      </c>
      <c r="K29" s="41">
        <v>208</v>
      </c>
      <c r="L29" s="162">
        <v>4.3</v>
      </c>
      <c r="M29" s="41">
        <v>13</v>
      </c>
      <c r="N29" s="10" t="s">
        <v>368</v>
      </c>
      <c r="O29" s="41"/>
      <c r="P29" s="19"/>
      <c r="R29" s="2"/>
    </row>
    <row r="30" customHeight="1" spans="1:16">
      <c r="A30" s="41">
        <v>54974</v>
      </c>
      <c r="B30" s="41" t="s">
        <v>13680</v>
      </c>
      <c r="C30" s="41" t="s">
        <v>13563</v>
      </c>
      <c r="D30" s="41" t="s">
        <v>13564</v>
      </c>
      <c r="E30" s="41" t="s">
        <v>292</v>
      </c>
      <c r="F30" s="41" t="s">
        <v>2067</v>
      </c>
      <c r="G30" s="41" t="s">
        <v>13681</v>
      </c>
      <c r="H30" s="41" t="s">
        <v>13609</v>
      </c>
      <c r="I30" s="41" t="s">
        <v>13682</v>
      </c>
      <c r="J30" s="41" t="s">
        <v>13683</v>
      </c>
      <c r="K30" s="41">
        <v>158</v>
      </c>
      <c r="L30" s="162">
        <v>5</v>
      </c>
      <c r="M30" s="41">
        <v>14</v>
      </c>
      <c r="N30" s="10" t="s">
        <v>368</v>
      </c>
      <c r="O30" s="41"/>
      <c r="P30" s="19"/>
    </row>
    <row r="31" customHeight="1" spans="1:16">
      <c r="A31" s="41">
        <v>48949</v>
      </c>
      <c r="B31" s="41" t="s">
        <v>13684</v>
      </c>
      <c r="C31" s="41" t="s">
        <v>13563</v>
      </c>
      <c r="D31" s="41" t="s">
        <v>13564</v>
      </c>
      <c r="E31" s="41" t="s">
        <v>292</v>
      </c>
      <c r="F31" s="41" t="s">
        <v>2067</v>
      </c>
      <c r="G31" s="41" t="s">
        <v>13685</v>
      </c>
      <c r="H31" s="41" t="s">
        <v>13686</v>
      </c>
      <c r="I31" s="41" t="s">
        <v>13687</v>
      </c>
      <c r="J31" s="41" t="s">
        <v>13685</v>
      </c>
      <c r="K31" s="41">
        <v>108</v>
      </c>
      <c r="L31" s="162">
        <v>1.27</v>
      </c>
      <c r="M31" s="41">
        <v>15</v>
      </c>
      <c r="N31" s="10" t="s">
        <v>368</v>
      </c>
      <c r="O31" s="41"/>
      <c r="P31" s="19"/>
    </row>
    <row r="32" customHeight="1" spans="1:16">
      <c r="A32" s="41">
        <v>48946</v>
      </c>
      <c r="B32" s="41" t="s">
        <v>13688</v>
      </c>
      <c r="C32" s="41" t="s">
        <v>13563</v>
      </c>
      <c r="D32" s="41" t="s">
        <v>13564</v>
      </c>
      <c r="E32" s="41" t="s">
        <v>292</v>
      </c>
      <c r="F32" s="41" t="s">
        <v>2067</v>
      </c>
      <c r="G32" s="41" t="s">
        <v>13689</v>
      </c>
      <c r="H32" s="41" t="s">
        <v>13690</v>
      </c>
      <c r="I32" s="41" t="s">
        <v>13687</v>
      </c>
      <c r="J32" s="41" t="s">
        <v>13689</v>
      </c>
      <c r="K32" s="41">
        <v>78</v>
      </c>
      <c r="L32" s="162">
        <v>1.45</v>
      </c>
      <c r="M32" s="41">
        <v>16</v>
      </c>
      <c r="N32" s="10" t="s">
        <v>368</v>
      </c>
      <c r="O32" s="41"/>
      <c r="P32" s="19"/>
    </row>
    <row r="33" customHeight="1" spans="1:15">
      <c r="A33" s="41">
        <v>54261</v>
      </c>
      <c r="B33" s="41" t="s">
        <v>13691</v>
      </c>
      <c r="C33" s="41" t="s">
        <v>13563</v>
      </c>
      <c r="D33" s="41" t="s">
        <v>13564</v>
      </c>
      <c r="E33" s="41" t="s">
        <v>292</v>
      </c>
      <c r="F33" s="41" t="s">
        <v>2067</v>
      </c>
      <c r="G33" s="41" t="s">
        <v>13692</v>
      </c>
      <c r="H33" s="41" t="s">
        <v>4854</v>
      </c>
      <c r="I33" s="41" t="s">
        <v>13693</v>
      </c>
      <c r="J33" s="41" t="s">
        <v>13694</v>
      </c>
      <c r="K33" s="41">
        <v>68</v>
      </c>
      <c r="L33" s="162">
        <v>1.2</v>
      </c>
      <c r="M33" s="41">
        <v>17</v>
      </c>
      <c r="N33" s="10" t="s">
        <v>368</v>
      </c>
      <c r="O33" s="41"/>
    </row>
    <row r="34" customHeight="1" spans="1:16">
      <c r="A34" s="41"/>
      <c r="B34" s="41"/>
      <c r="C34" s="41"/>
      <c r="D34" s="41"/>
      <c r="E34" s="41"/>
      <c r="F34" s="41"/>
      <c r="G34" s="41"/>
      <c r="H34" s="41"/>
      <c r="I34" s="41"/>
      <c r="J34" s="41"/>
      <c r="K34" s="41"/>
      <c r="L34" s="162"/>
      <c r="M34" s="41"/>
      <c r="N34" s="6"/>
      <c r="O34" s="6"/>
      <c r="P34" s="19"/>
    </row>
    <row r="35" customHeight="1" spans="1:17">
      <c r="A35" s="41">
        <v>56065</v>
      </c>
      <c r="B35" s="41" t="s">
        <v>13695</v>
      </c>
      <c r="C35" s="41" t="s">
        <v>13563</v>
      </c>
      <c r="D35" s="41" t="s">
        <v>13564</v>
      </c>
      <c r="E35" s="41" t="s">
        <v>292</v>
      </c>
      <c r="F35" s="41" t="s">
        <v>866</v>
      </c>
      <c r="G35" s="41" t="s">
        <v>13696</v>
      </c>
      <c r="H35" s="41" t="s">
        <v>13697</v>
      </c>
      <c r="I35" s="41" t="s">
        <v>13575</v>
      </c>
      <c r="J35" s="41" t="s">
        <v>13698</v>
      </c>
      <c r="K35" s="41">
        <v>389</v>
      </c>
      <c r="L35" s="162">
        <v>2.16</v>
      </c>
      <c r="M35" s="41">
        <v>1</v>
      </c>
      <c r="N35" s="44" t="s">
        <v>298</v>
      </c>
      <c r="O35" s="55" t="s">
        <v>299</v>
      </c>
      <c r="Q35" s="19"/>
    </row>
    <row r="36" customHeight="1" spans="1:17">
      <c r="A36" s="41">
        <v>48736</v>
      </c>
      <c r="B36" s="41" t="s">
        <v>13699</v>
      </c>
      <c r="C36" s="41" t="s">
        <v>13563</v>
      </c>
      <c r="D36" s="41" t="s">
        <v>13564</v>
      </c>
      <c r="E36" s="41" t="s">
        <v>292</v>
      </c>
      <c r="F36" s="41" t="s">
        <v>866</v>
      </c>
      <c r="G36" s="41" t="s">
        <v>13700</v>
      </c>
      <c r="H36" s="41" t="s">
        <v>3221</v>
      </c>
      <c r="I36" s="41" t="s">
        <v>218</v>
      </c>
      <c r="J36" s="41" t="s">
        <v>13701</v>
      </c>
      <c r="K36" s="41">
        <v>318</v>
      </c>
      <c r="L36" s="162">
        <v>2.31</v>
      </c>
      <c r="M36" s="41">
        <v>2</v>
      </c>
      <c r="N36" s="44" t="s">
        <v>311</v>
      </c>
      <c r="O36" s="55" t="s">
        <v>299</v>
      </c>
      <c r="Q36" s="19"/>
    </row>
    <row r="37" customHeight="1" spans="1:17">
      <c r="A37" s="41">
        <v>49191</v>
      </c>
      <c r="B37" s="41" t="s">
        <v>13702</v>
      </c>
      <c r="C37" s="41" t="s">
        <v>13563</v>
      </c>
      <c r="D37" s="41" t="s">
        <v>13564</v>
      </c>
      <c r="E37" s="41" t="s">
        <v>292</v>
      </c>
      <c r="F37" s="41" t="s">
        <v>866</v>
      </c>
      <c r="G37" s="41" t="s">
        <v>13703</v>
      </c>
      <c r="H37" s="41" t="s">
        <v>13704</v>
      </c>
      <c r="I37" s="41" t="s">
        <v>13705</v>
      </c>
      <c r="J37" s="41" t="s">
        <v>13706</v>
      </c>
      <c r="K37" s="41">
        <v>309</v>
      </c>
      <c r="L37" s="162">
        <v>2.29</v>
      </c>
      <c r="M37" s="41">
        <v>3</v>
      </c>
      <c r="N37" s="44" t="s">
        <v>322</v>
      </c>
      <c r="O37" s="55" t="s">
        <v>299</v>
      </c>
      <c r="Q37" s="19"/>
    </row>
    <row r="38" customHeight="1" spans="1:17">
      <c r="A38" s="41">
        <v>57307</v>
      </c>
      <c r="B38" s="41" t="s">
        <v>13707</v>
      </c>
      <c r="C38" s="41" t="s">
        <v>13563</v>
      </c>
      <c r="D38" s="41" t="s">
        <v>13564</v>
      </c>
      <c r="E38" s="41" t="s">
        <v>292</v>
      </c>
      <c r="F38" s="41" t="s">
        <v>866</v>
      </c>
      <c r="G38" s="41" t="s">
        <v>13708</v>
      </c>
      <c r="H38" s="41" t="s">
        <v>13709</v>
      </c>
      <c r="I38" s="41" t="s">
        <v>13710</v>
      </c>
      <c r="J38" s="41" t="s">
        <v>13711</v>
      </c>
      <c r="K38" s="41">
        <v>309</v>
      </c>
      <c r="L38" s="162">
        <v>2.41</v>
      </c>
      <c r="M38" s="41">
        <v>4</v>
      </c>
      <c r="N38" s="10" t="s">
        <v>333</v>
      </c>
      <c r="O38" s="41"/>
      <c r="Q38" s="19"/>
    </row>
    <row r="39" customHeight="1" spans="1:17">
      <c r="A39" s="41">
        <v>54064</v>
      </c>
      <c r="B39" s="41" t="s">
        <v>13712</v>
      </c>
      <c r="C39" s="41" t="s">
        <v>13563</v>
      </c>
      <c r="D39" s="41" t="s">
        <v>13564</v>
      </c>
      <c r="E39" s="41" t="s">
        <v>292</v>
      </c>
      <c r="F39" s="41" t="s">
        <v>866</v>
      </c>
      <c r="G39" s="41" t="s">
        <v>13713</v>
      </c>
      <c r="H39" s="41" t="s">
        <v>13704</v>
      </c>
      <c r="I39" s="41" t="s">
        <v>13705</v>
      </c>
      <c r="J39" s="41" t="s">
        <v>13714</v>
      </c>
      <c r="K39" s="41">
        <v>308</v>
      </c>
      <c r="L39" s="162">
        <v>2.29</v>
      </c>
      <c r="M39" s="41">
        <v>5</v>
      </c>
      <c r="N39" s="10" t="s">
        <v>333</v>
      </c>
      <c r="O39" s="41"/>
      <c r="Q39" s="19"/>
    </row>
    <row r="40" customHeight="1" spans="1:17">
      <c r="A40" s="41">
        <v>58406</v>
      </c>
      <c r="B40" s="41" t="s">
        <v>13715</v>
      </c>
      <c r="C40" s="41" t="s">
        <v>13563</v>
      </c>
      <c r="D40" s="41" t="s">
        <v>13564</v>
      </c>
      <c r="E40" s="41" t="s">
        <v>292</v>
      </c>
      <c r="F40" s="41" t="s">
        <v>866</v>
      </c>
      <c r="G40" s="41" t="s">
        <v>13716</v>
      </c>
      <c r="H40" s="41" t="s">
        <v>13717</v>
      </c>
      <c r="I40" s="41" t="s">
        <v>13718</v>
      </c>
      <c r="J40" s="41" t="s">
        <v>13719</v>
      </c>
      <c r="K40" s="41">
        <v>299</v>
      </c>
      <c r="L40" s="162">
        <v>2.36</v>
      </c>
      <c r="M40" s="41">
        <v>6</v>
      </c>
      <c r="N40" s="10" t="s">
        <v>333</v>
      </c>
      <c r="O40" s="41"/>
      <c r="Q40" s="19"/>
    </row>
    <row r="41" customHeight="1" spans="1:17">
      <c r="A41" s="41">
        <v>61639</v>
      </c>
      <c r="B41" s="41" t="s">
        <v>13720</v>
      </c>
      <c r="C41" s="41" t="s">
        <v>13563</v>
      </c>
      <c r="D41" s="41" t="s">
        <v>13564</v>
      </c>
      <c r="E41" s="41" t="s">
        <v>292</v>
      </c>
      <c r="F41" s="41" t="s">
        <v>866</v>
      </c>
      <c r="G41" s="41" t="s">
        <v>13721</v>
      </c>
      <c r="H41" s="41" t="s">
        <v>2984</v>
      </c>
      <c r="I41" s="41" t="s">
        <v>13722</v>
      </c>
      <c r="J41" s="41" t="s">
        <v>13723</v>
      </c>
      <c r="K41" s="41">
        <v>260</v>
      </c>
      <c r="L41" s="162">
        <v>2.08</v>
      </c>
      <c r="M41" s="41">
        <v>7</v>
      </c>
      <c r="N41" s="10" t="s">
        <v>333</v>
      </c>
      <c r="O41" s="41"/>
      <c r="Q41" s="19"/>
    </row>
    <row r="42" customHeight="1" spans="1:17">
      <c r="A42" s="41">
        <v>50889</v>
      </c>
      <c r="B42" s="41" t="s">
        <v>13724</v>
      </c>
      <c r="C42" s="41" t="s">
        <v>13563</v>
      </c>
      <c r="D42" s="41" t="s">
        <v>13564</v>
      </c>
      <c r="E42" s="41" t="s">
        <v>292</v>
      </c>
      <c r="F42" s="41" t="s">
        <v>866</v>
      </c>
      <c r="G42" s="41" t="s">
        <v>13725</v>
      </c>
      <c r="H42" s="41" t="s">
        <v>13704</v>
      </c>
      <c r="I42" s="41" t="s">
        <v>13705</v>
      </c>
      <c r="J42" s="41" t="s">
        <v>13726</v>
      </c>
      <c r="K42" s="41">
        <v>259</v>
      </c>
      <c r="L42" s="162">
        <v>1.55</v>
      </c>
      <c r="M42" s="41">
        <v>8</v>
      </c>
      <c r="N42" s="10" t="s">
        <v>333</v>
      </c>
      <c r="O42" s="41"/>
      <c r="Q42" s="19"/>
    </row>
    <row r="43" customHeight="1" spans="1:17">
      <c r="A43" s="41">
        <v>46837</v>
      </c>
      <c r="B43" s="41" t="s">
        <v>13727</v>
      </c>
      <c r="C43" s="41" t="s">
        <v>13563</v>
      </c>
      <c r="D43" s="41" t="s">
        <v>13564</v>
      </c>
      <c r="E43" s="41" t="s">
        <v>292</v>
      </c>
      <c r="F43" s="41" t="s">
        <v>866</v>
      </c>
      <c r="G43" s="41" t="s">
        <v>13728</v>
      </c>
      <c r="H43" s="41" t="s">
        <v>13729</v>
      </c>
      <c r="I43" s="41" t="s">
        <v>13730</v>
      </c>
      <c r="J43" s="41" t="s">
        <v>13731</v>
      </c>
      <c r="K43" s="41">
        <v>227</v>
      </c>
      <c r="L43" s="162">
        <v>2.25</v>
      </c>
      <c r="M43" s="41">
        <v>9</v>
      </c>
      <c r="N43" s="10" t="s">
        <v>368</v>
      </c>
      <c r="O43" s="6"/>
      <c r="Q43" s="19"/>
    </row>
    <row r="44" customHeight="1" spans="1:17">
      <c r="A44" s="41">
        <v>62406</v>
      </c>
      <c r="B44" s="41" t="s">
        <v>13732</v>
      </c>
      <c r="C44" s="41" t="s">
        <v>13563</v>
      </c>
      <c r="D44" s="41" t="s">
        <v>13564</v>
      </c>
      <c r="E44" s="41" t="s">
        <v>292</v>
      </c>
      <c r="F44" s="41" t="s">
        <v>866</v>
      </c>
      <c r="G44" s="41" t="s">
        <v>13733</v>
      </c>
      <c r="H44" s="41" t="s">
        <v>2984</v>
      </c>
      <c r="I44" s="41" t="s">
        <v>13438</v>
      </c>
      <c r="J44" s="41" t="s">
        <v>13734</v>
      </c>
      <c r="K44" s="41">
        <v>210</v>
      </c>
      <c r="L44" s="162">
        <v>3.28</v>
      </c>
      <c r="M44" s="41">
        <v>10</v>
      </c>
      <c r="N44" s="10" t="s">
        <v>368</v>
      </c>
      <c r="O44" s="41"/>
      <c r="Q44" s="19"/>
    </row>
    <row r="45" customHeight="1" spans="1:17">
      <c r="A45" s="41">
        <v>62386</v>
      </c>
      <c r="B45" s="41" t="s">
        <v>13735</v>
      </c>
      <c r="C45" s="41" t="s">
        <v>13563</v>
      </c>
      <c r="D45" s="41" t="s">
        <v>13564</v>
      </c>
      <c r="E45" s="41" t="s">
        <v>292</v>
      </c>
      <c r="F45" s="41" t="s">
        <v>866</v>
      </c>
      <c r="G45" s="41" t="s">
        <v>13736</v>
      </c>
      <c r="H45" s="41" t="s">
        <v>2984</v>
      </c>
      <c r="I45" s="41" t="s">
        <v>11465</v>
      </c>
      <c r="J45" s="41" t="s">
        <v>13737</v>
      </c>
      <c r="K45" s="41">
        <v>208</v>
      </c>
      <c r="L45" s="162">
        <v>1.27</v>
      </c>
      <c r="M45" s="41">
        <v>11</v>
      </c>
      <c r="N45" s="10" t="s">
        <v>368</v>
      </c>
      <c r="O45" s="41"/>
      <c r="Q45" s="19"/>
    </row>
    <row r="46" customHeight="1" spans="1:17">
      <c r="A46" s="41">
        <v>48952</v>
      </c>
      <c r="B46" s="41" t="s">
        <v>13738</v>
      </c>
      <c r="C46" s="41" t="s">
        <v>13563</v>
      </c>
      <c r="D46" s="41" t="s">
        <v>13564</v>
      </c>
      <c r="E46" s="41" t="s">
        <v>292</v>
      </c>
      <c r="F46" s="41" t="s">
        <v>866</v>
      </c>
      <c r="G46" s="41" t="s">
        <v>13739</v>
      </c>
      <c r="H46" s="41" t="s">
        <v>13740</v>
      </c>
      <c r="I46" s="41" t="s">
        <v>13741</v>
      </c>
      <c r="J46" s="41" t="s">
        <v>13739</v>
      </c>
      <c r="K46" s="41">
        <v>208</v>
      </c>
      <c r="L46" s="162">
        <v>2.05</v>
      </c>
      <c r="M46" s="41">
        <v>12</v>
      </c>
      <c r="N46" s="10" t="s">
        <v>368</v>
      </c>
      <c r="O46" s="41"/>
      <c r="Q46" s="19"/>
    </row>
    <row r="47" customHeight="1" spans="1:17">
      <c r="A47" s="41">
        <v>57958</v>
      </c>
      <c r="B47" s="41" t="s">
        <v>13742</v>
      </c>
      <c r="C47" s="41" t="s">
        <v>13563</v>
      </c>
      <c r="D47" s="41" t="s">
        <v>13564</v>
      </c>
      <c r="E47" s="41" t="s">
        <v>292</v>
      </c>
      <c r="F47" s="41" t="s">
        <v>866</v>
      </c>
      <c r="G47" s="41" t="s">
        <v>13743</v>
      </c>
      <c r="H47" s="41" t="s">
        <v>13660</v>
      </c>
      <c r="I47" s="41" t="s">
        <v>13744</v>
      </c>
      <c r="J47" s="41" t="s">
        <v>13745</v>
      </c>
      <c r="K47" s="41">
        <v>208</v>
      </c>
      <c r="L47" s="162">
        <v>4.05</v>
      </c>
      <c r="M47" s="41">
        <v>13</v>
      </c>
      <c r="N47" s="10" t="s">
        <v>368</v>
      </c>
      <c r="O47" s="41"/>
      <c r="Q47" s="19"/>
    </row>
    <row r="48" customHeight="1" spans="1:17">
      <c r="A48" s="41">
        <v>55682</v>
      </c>
      <c r="B48" s="41" t="s">
        <v>13746</v>
      </c>
      <c r="C48" s="41" t="s">
        <v>13563</v>
      </c>
      <c r="D48" s="41" t="s">
        <v>13564</v>
      </c>
      <c r="E48" s="41" t="s">
        <v>292</v>
      </c>
      <c r="F48" s="41" t="s">
        <v>866</v>
      </c>
      <c r="G48" s="41" t="s">
        <v>13747</v>
      </c>
      <c r="H48" s="41" t="s">
        <v>13748</v>
      </c>
      <c r="I48" s="41" t="s">
        <v>13749</v>
      </c>
      <c r="J48" s="41" t="s">
        <v>13750</v>
      </c>
      <c r="K48" s="41">
        <v>208</v>
      </c>
      <c r="L48" s="162">
        <v>4.2</v>
      </c>
      <c r="M48" s="41">
        <v>14</v>
      </c>
      <c r="N48" s="10" t="s">
        <v>368</v>
      </c>
      <c r="O48" s="41"/>
      <c r="Q48" s="19"/>
    </row>
    <row r="49" customHeight="1" spans="1:17">
      <c r="A49" s="41">
        <v>58245</v>
      </c>
      <c r="B49" s="41" t="s">
        <v>13751</v>
      </c>
      <c r="C49" s="41" t="s">
        <v>13563</v>
      </c>
      <c r="D49" s="41" t="s">
        <v>13564</v>
      </c>
      <c r="E49" s="41" t="s">
        <v>292</v>
      </c>
      <c r="F49" s="41" t="s">
        <v>866</v>
      </c>
      <c r="G49" s="41" t="s">
        <v>13752</v>
      </c>
      <c r="H49" s="41" t="s">
        <v>13753</v>
      </c>
      <c r="I49" s="41" t="s">
        <v>4687</v>
      </c>
      <c r="J49" s="41" t="s">
        <v>13754</v>
      </c>
      <c r="K49" s="41">
        <v>158</v>
      </c>
      <c r="L49" s="162">
        <v>2.55</v>
      </c>
      <c r="M49" s="41">
        <v>15</v>
      </c>
      <c r="N49" s="10" t="s">
        <v>368</v>
      </c>
      <c r="O49" s="6"/>
      <c r="P49" s="19"/>
      <c r="Q49" s="19"/>
    </row>
    <row r="50" customHeight="1" spans="1:17">
      <c r="A50" s="41">
        <v>58258</v>
      </c>
      <c r="B50" s="41" t="s">
        <v>13755</v>
      </c>
      <c r="C50" s="41" t="s">
        <v>13563</v>
      </c>
      <c r="D50" s="41" t="s">
        <v>13564</v>
      </c>
      <c r="E50" s="41" t="s">
        <v>292</v>
      </c>
      <c r="F50" s="41" t="s">
        <v>866</v>
      </c>
      <c r="G50" s="41" t="s">
        <v>13756</v>
      </c>
      <c r="H50" s="41" t="s">
        <v>13753</v>
      </c>
      <c r="I50" s="41" t="s">
        <v>4687</v>
      </c>
      <c r="J50" s="41" t="s">
        <v>13757</v>
      </c>
      <c r="K50" s="41">
        <v>158</v>
      </c>
      <c r="L50" s="162">
        <v>3.15</v>
      </c>
      <c r="M50" s="41">
        <v>16</v>
      </c>
      <c r="N50" s="10" t="s">
        <v>368</v>
      </c>
      <c r="O50" s="6"/>
      <c r="P50" s="19"/>
      <c r="Q50" s="19"/>
    </row>
    <row r="51" customHeight="1" spans="1:15">
      <c r="A51" s="41"/>
      <c r="B51" s="41"/>
      <c r="C51" s="41"/>
      <c r="D51" s="41"/>
      <c r="E51" s="41"/>
      <c r="F51" s="41"/>
      <c r="G51" s="41"/>
      <c r="H51" s="41"/>
      <c r="I51" s="41"/>
      <c r="J51" s="41"/>
      <c r="K51" s="41"/>
      <c r="L51" s="162"/>
      <c r="M51" s="41"/>
      <c r="N51" s="55"/>
      <c r="O51" s="41"/>
    </row>
    <row r="52" customHeight="1" spans="1:16">
      <c r="A52" s="41">
        <v>59213</v>
      </c>
      <c r="B52" s="41" t="s">
        <v>13758</v>
      </c>
      <c r="C52" s="41" t="s">
        <v>13563</v>
      </c>
      <c r="D52" s="41" t="s">
        <v>13759</v>
      </c>
      <c r="E52" s="41" t="s">
        <v>428</v>
      </c>
      <c r="F52" s="41" t="s">
        <v>429</v>
      </c>
      <c r="G52" s="41" t="s">
        <v>13760</v>
      </c>
      <c r="H52" s="41" t="s">
        <v>13761</v>
      </c>
      <c r="I52" s="41" t="s">
        <v>13762</v>
      </c>
      <c r="J52" s="41" t="s">
        <v>13763</v>
      </c>
      <c r="K52" s="41">
        <v>200</v>
      </c>
      <c r="L52" s="162">
        <v>7.5</v>
      </c>
      <c r="M52" s="41">
        <v>1</v>
      </c>
      <c r="N52" s="44" t="s">
        <v>298</v>
      </c>
      <c r="O52" s="55" t="s">
        <v>299</v>
      </c>
      <c r="P52" s="19"/>
    </row>
    <row r="53" customHeight="1" spans="1:16">
      <c r="A53" s="41">
        <v>49792</v>
      </c>
      <c r="B53" s="41" t="s">
        <v>13764</v>
      </c>
      <c r="C53" s="41" t="s">
        <v>13563</v>
      </c>
      <c r="D53" s="41" t="s">
        <v>13759</v>
      </c>
      <c r="E53" s="41" t="s">
        <v>428</v>
      </c>
      <c r="F53" s="41" t="s">
        <v>429</v>
      </c>
      <c r="G53" s="41" t="s">
        <v>13765</v>
      </c>
      <c r="H53" s="41" t="s">
        <v>13766</v>
      </c>
      <c r="I53" s="41" t="s">
        <v>13767</v>
      </c>
      <c r="J53" s="41" t="s">
        <v>13768</v>
      </c>
      <c r="K53" s="41">
        <v>195</v>
      </c>
      <c r="L53" s="162">
        <v>7.36</v>
      </c>
      <c r="M53" s="41">
        <v>2</v>
      </c>
      <c r="N53" s="44" t="s">
        <v>311</v>
      </c>
      <c r="O53" s="55" t="s">
        <v>299</v>
      </c>
      <c r="P53" s="19"/>
    </row>
    <row r="54" customHeight="1" spans="1:16">
      <c r="A54" s="41">
        <v>49860</v>
      </c>
      <c r="B54" s="41" t="s">
        <v>13769</v>
      </c>
      <c r="C54" s="41" t="s">
        <v>13563</v>
      </c>
      <c r="D54" s="41" t="s">
        <v>13759</v>
      </c>
      <c r="E54" s="41" t="s">
        <v>428</v>
      </c>
      <c r="F54" s="41" t="s">
        <v>429</v>
      </c>
      <c r="G54" s="41" t="s">
        <v>13770</v>
      </c>
      <c r="H54" s="41" t="s">
        <v>13766</v>
      </c>
      <c r="I54" s="41" t="s">
        <v>13771</v>
      </c>
      <c r="J54" s="41" t="s">
        <v>13772</v>
      </c>
      <c r="K54" s="41">
        <v>170</v>
      </c>
      <c r="L54" s="162">
        <v>7.4</v>
      </c>
      <c r="M54" s="41">
        <v>3</v>
      </c>
      <c r="N54" s="44" t="s">
        <v>322</v>
      </c>
      <c r="O54" s="55" t="s">
        <v>299</v>
      </c>
      <c r="P54" s="19"/>
    </row>
    <row r="55" customHeight="1" spans="1:16">
      <c r="A55" s="41">
        <v>58282</v>
      </c>
      <c r="B55" s="41" t="s">
        <v>13773</v>
      </c>
      <c r="C55" s="41" t="s">
        <v>13563</v>
      </c>
      <c r="D55" s="41" t="s">
        <v>13759</v>
      </c>
      <c r="E55" s="41" t="s">
        <v>428</v>
      </c>
      <c r="F55" s="41" t="s">
        <v>429</v>
      </c>
      <c r="G55" s="41" t="s">
        <v>13774</v>
      </c>
      <c r="H55" s="41" t="s">
        <v>13775</v>
      </c>
      <c r="I55" s="41" t="s">
        <v>13776</v>
      </c>
      <c r="J55" s="41" t="s">
        <v>13777</v>
      </c>
      <c r="K55" s="41">
        <v>165</v>
      </c>
      <c r="L55" s="162">
        <v>8.16</v>
      </c>
      <c r="M55" s="41">
        <v>4</v>
      </c>
      <c r="N55" s="10" t="s">
        <v>333</v>
      </c>
      <c r="O55" s="41"/>
      <c r="P55" s="19"/>
    </row>
    <row r="56" customHeight="1" spans="1:16">
      <c r="A56" s="41">
        <v>58563</v>
      </c>
      <c r="B56" s="41" t="s">
        <v>13778</v>
      </c>
      <c r="C56" s="41" t="s">
        <v>13563</v>
      </c>
      <c r="D56" s="41" t="s">
        <v>13759</v>
      </c>
      <c r="E56" s="41" t="s">
        <v>428</v>
      </c>
      <c r="F56" s="41" t="s">
        <v>429</v>
      </c>
      <c r="G56" s="41" t="s">
        <v>13779</v>
      </c>
      <c r="H56" s="41" t="s">
        <v>13780</v>
      </c>
      <c r="I56" s="41" t="s">
        <v>2676</v>
      </c>
      <c r="J56" s="41" t="s">
        <v>13781</v>
      </c>
      <c r="K56" s="41">
        <v>145</v>
      </c>
      <c r="L56" s="162">
        <v>8.34</v>
      </c>
      <c r="M56" s="41">
        <v>5</v>
      </c>
      <c r="N56" s="10" t="s">
        <v>333</v>
      </c>
      <c r="O56" s="41"/>
      <c r="P56" s="19"/>
    </row>
    <row r="57" customHeight="1" spans="1:16">
      <c r="A57" s="41">
        <v>50850</v>
      </c>
      <c r="B57" s="41" t="s">
        <v>13782</v>
      </c>
      <c r="C57" s="41" t="s">
        <v>13563</v>
      </c>
      <c r="D57" s="41" t="s">
        <v>13759</v>
      </c>
      <c r="E57" s="41" t="s">
        <v>428</v>
      </c>
      <c r="F57" s="41" t="s">
        <v>429</v>
      </c>
      <c r="G57" s="41" t="s">
        <v>13783</v>
      </c>
      <c r="H57" s="41" t="s">
        <v>13784</v>
      </c>
      <c r="I57" s="41" t="s">
        <v>13785</v>
      </c>
      <c r="J57" s="41" t="s">
        <v>13786</v>
      </c>
      <c r="K57" s="41">
        <v>130</v>
      </c>
      <c r="L57" s="162">
        <v>9</v>
      </c>
      <c r="M57" s="41">
        <v>6</v>
      </c>
      <c r="N57" s="10" t="s">
        <v>333</v>
      </c>
      <c r="O57" s="41"/>
      <c r="P57" s="19"/>
    </row>
    <row r="58" customHeight="1" spans="1:16">
      <c r="A58" s="41">
        <v>50631</v>
      </c>
      <c r="B58" s="41" t="s">
        <v>13787</v>
      </c>
      <c r="C58" s="41" t="s">
        <v>13563</v>
      </c>
      <c r="D58" s="41" t="s">
        <v>13759</v>
      </c>
      <c r="E58" s="41" t="s">
        <v>428</v>
      </c>
      <c r="F58" s="41" t="s">
        <v>429</v>
      </c>
      <c r="G58" s="41" t="s">
        <v>13788</v>
      </c>
      <c r="H58" s="41" t="s">
        <v>13789</v>
      </c>
      <c r="I58" s="41" t="s">
        <v>13790</v>
      </c>
      <c r="J58" s="41" t="s">
        <v>13791</v>
      </c>
      <c r="K58" s="41">
        <v>125</v>
      </c>
      <c r="L58" s="162">
        <v>7.47</v>
      </c>
      <c r="M58" s="41">
        <v>7</v>
      </c>
      <c r="N58" s="10" t="s">
        <v>333</v>
      </c>
      <c r="O58" s="41"/>
      <c r="P58" s="19"/>
    </row>
    <row r="59" customHeight="1" spans="1:16">
      <c r="A59" s="41">
        <v>58533</v>
      </c>
      <c r="B59" s="41" t="s">
        <v>13792</v>
      </c>
      <c r="C59" s="41" t="s">
        <v>13563</v>
      </c>
      <c r="D59" s="41" t="s">
        <v>13759</v>
      </c>
      <c r="E59" s="41" t="s">
        <v>428</v>
      </c>
      <c r="F59" s="41" t="s">
        <v>429</v>
      </c>
      <c r="G59" s="41" t="s">
        <v>13793</v>
      </c>
      <c r="H59" s="41" t="s">
        <v>13794</v>
      </c>
      <c r="I59" s="41" t="s">
        <v>13795</v>
      </c>
      <c r="J59" s="41" t="s">
        <v>13796</v>
      </c>
      <c r="K59" s="41">
        <v>120</v>
      </c>
      <c r="L59" s="162">
        <v>8.3</v>
      </c>
      <c r="M59" s="41">
        <v>8</v>
      </c>
      <c r="N59" s="10" t="s">
        <v>333</v>
      </c>
      <c r="O59" s="41"/>
      <c r="P59" s="19"/>
    </row>
    <row r="60" customHeight="1" spans="1:16">
      <c r="A60" s="41">
        <v>55009</v>
      </c>
      <c r="B60" s="41" t="s">
        <v>13797</v>
      </c>
      <c r="C60" s="41" t="s">
        <v>13563</v>
      </c>
      <c r="D60" s="41" t="s">
        <v>13759</v>
      </c>
      <c r="E60" s="41" t="s">
        <v>428</v>
      </c>
      <c r="F60" s="41" t="s">
        <v>429</v>
      </c>
      <c r="G60" s="41" t="s">
        <v>13798</v>
      </c>
      <c r="H60" s="41" t="s">
        <v>13631</v>
      </c>
      <c r="I60" s="41" t="s">
        <v>13799</v>
      </c>
      <c r="J60" s="41" t="s">
        <v>13800</v>
      </c>
      <c r="K60" s="41">
        <v>115</v>
      </c>
      <c r="L60" s="162">
        <v>8.03</v>
      </c>
      <c r="M60" s="41">
        <v>9</v>
      </c>
      <c r="N60" s="10" t="s">
        <v>368</v>
      </c>
      <c r="O60" s="41"/>
      <c r="P60" s="19"/>
    </row>
    <row r="61" customHeight="1" spans="1:16">
      <c r="A61" s="41">
        <v>50630</v>
      </c>
      <c r="B61" s="41" t="s">
        <v>13801</v>
      </c>
      <c r="C61" s="41" t="s">
        <v>13563</v>
      </c>
      <c r="D61" s="41" t="s">
        <v>13759</v>
      </c>
      <c r="E61" s="41" t="s">
        <v>428</v>
      </c>
      <c r="F61" s="41" t="s">
        <v>429</v>
      </c>
      <c r="G61" s="41" t="s">
        <v>13802</v>
      </c>
      <c r="H61" s="41" t="s">
        <v>13789</v>
      </c>
      <c r="I61" s="41" t="s">
        <v>13790</v>
      </c>
      <c r="J61" s="41" t="s">
        <v>13803</v>
      </c>
      <c r="K61" s="41">
        <v>105</v>
      </c>
      <c r="L61" s="162">
        <v>7.08</v>
      </c>
      <c r="M61" s="41">
        <v>10</v>
      </c>
      <c r="N61" s="10" t="s">
        <v>368</v>
      </c>
      <c r="O61" s="41"/>
      <c r="P61" s="19"/>
    </row>
    <row r="62" customHeight="1" spans="1:16">
      <c r="A62" s="41">
        <v>58508</v>
      </c>
      <c r="B62" s="41" t="s">
        <v>13804</v>
      </c>
      <c r="C62" s="41" t="s">
        <v>13563</v>
      </c>
      <c r="D62" s="41" t="s">
        <v>13759</v>
      </c>
      <c r="E62" s="41" t="s">
        <v>428</v>
      </c>
      <c r="F62" s="41" t="s">
        <v>429</v>
      </c>
      <c r="G62" s="41" t="s">
        <v>13805</v>
      </c>
      <c r="H62" s="41" t="s">
        <v>13806</v>
      </c>
      <c r="I62" s="41" t="s">
        <v>13807</v>
      </c>
      <c r="J62" s="41" t="s">
        <v>13808</v>
      </c>
      <c r="K62" s="41">
        <v>85</v>
      </c>
      <c r="L62" s="162">
        <v>7.45</v>
      </c>
      <c r="M62" s="41">
        <v>11</v>
      </c>
      <c r="N62" s="10" t="s">
        <v>368</v>
      </c>
      <c r="O62" s="41"/>
      <c r="P62" s="19"/>
    </row>
    <row r="63" customHeight="1" spans="1:16">
      <c r="A63" s="41">
        <v>58522</v>
      </c>
      <c r="B63" s="41" t="s">
        <v>13809</v>
      </c>
      <c r="C63" s="41" t="s">
        <v>13563</v>
      </c>
      <c r="D63" s="41" t="s">
        <v>13759</v>
      </c>
      <c r="E63" s="41" t="s">
        <v>428</v>
      </c>
      <c r="F63" s="41" t="s">
        <v>429</v>
      </c>
      <c r="G63" s="41" t="s">
        <v>13810</v>
      </c>
      <c r="H63" s="41" t="s">
        <v>13811</v>
      </c>
      <c r="I63" s="41" t="s">
        <v>2676</v>
      </c>
      <c r="J63" s="41" t="s">
        <v>13812</v>
      </c>
      <c r="K63" s="41">
        <v>80</v>
      </c>
      <c r="L63" s="162">
        <v>8.3</v>
      </c>
      <c r="M63" s="41">
        <v>12</v>
      </c>
      <c r="N63" s="10" t="s">
        <v>368</v>
      </c>
      <c r="O63" s="41"/>
      <c r="P63" s="19"/>
    </row>
    <row r="64" customHeight="1" spans="1:16">
      <c r="A64" s="41">
        <v>58546</v>
      </c>
      <c r="B64" s="41" t="s">
        <v>13813</v>
      </c>
      <c r="C64" s="41" t="s">
        <v>13563</v>
      </c>
      <c r="D64" s="41" t="s">
        <v>13759</v>
      </c>
      <c r="E64" s="41" t="s">
        <v>428</v>
      </c>
      <c r="F64" s="41" t="s">
        <v>429</v>
      </c>
      <c r="G64" s="41" t="s">
        <v>13814</v>
      </c>
      <c r="H64" s="41" t="s">
        <v>13794</v>
      </c>
      <c r="I64" s="41" t="s">
        <v>13807</v>
      </c>
      <c r="J64" s="41" t="s">
        <v>13815</v>
      </c>
      <c r="K64" s="41">
        <v>35</v>
      </c>
      <c r="L64" s="162">
        <v>9</v>
      </c>
      <c r="M64" s="41">
        <v>13</v>
      </c>
      <c r="N64" s="10" t="s">
        <v>368</v>
      </c>
      <c r="O64" s="41"/>
      <c r="P64" s="19"/>
    </row>
    <row r="65" customHeight="1" spans="1:16">
      <c r="A65" s="41">
        <v>58572</v>
      </c>
      <c r="B65" s="41" t="s">
        <v>13816</v>
      </c>
      <c r="C65" s="41" t="s">
        <v>13563</v>
      </c>
      <c r="D65" s="41" t="s">
        <v>13759</v>
      </c>
      <c r="E65" s="41" t="s">
        <v>428</v>
      </c>
      <c r="F65" s="41" t="s">
        <v>429</v>
      </c>
      <c r="G65" s="41" t="s">
        <v>13817</v>
      </c>
      <c r="H65" s="41" t="s">
        <v>13818</v>
      </c>
      <c r="I65" s="41" t="s">
        <v>2676</v>
      </c>
      <c r="J65" s="41" t="s">
        <v>13819</v>
      </c>
      <c r="K65" s="41">
        <v>30</v>
      </c>
      <c r="L65" s="162">
        <v>8.4</v>
      </c>
      <c r="M65" s="41">
        <v>14</v>
      </c>
      <c r="N65" s="10" t="s">
        <v>368</v>
      </c>
      <c r="O65" s="41"/>
      <c r="P65" s="19"/>
    </row>
    <row r="66" customHeight="1" spans="1:16">
      <c r="A66" s="41">
        <v>58773</v>
      </c>
      <c r="B66" s="41" t="s">
        <v>13820</v>
      </c>
      <c r="C66" s="41" t="s">
        <v>13563</v>
      </c>
      <c r="D66" s="41" t="s">
        <v>13759</v>
      </c>
      <c r="E66" s="41" t="s">
        <v>428</v>
      </c>
      <c r="F66" s="41" t="s">
        <v>429</v>
      </c>
      <c r="G66" s="41" t="s">
        <v>13821</v>
      </c>
      <c r="H66" s="41" t="s">
        <v>13822</v>
      </c>
      <c r="I66" s="41" t="s">
        <v>13807</v>
      </c>
      <c r="J66" s="41" t="s">
        <v>13823</v>
      </c>
      <c r="K66" s="163">
        <v>10</v>
      </c>
      <c r="L66" s="162">
        <v>9</v>
      </c>
      <c r="M66" s="41">
        <v>15</v>
      </c>
      <c r="N66" s="10" t="s">
        <v>368</v>
      </c>
      <c r="O66" s="41"/>
      <c r="P66" s="19"/>
    </row>
    <row r="67" customHeight="1" spans="1:15">
      <c r="A67" s="41"/>
      <c r="B67" s="41"/>
      <c r="C67" s="41"/>
      <c r="D67" s="41"/>
      <c r="E67" s="41"/>
      <c r="F67" s="41"/>
      <c r="G67" s="41"/>
      <c r="H67" s="41"/>
      <c r="I67" s="41"/>
      <c r="J67" s="41"/>
      <c r="K67" s="41"/>
      <c r="L67" s="162"/>
      <c r="M67" s="41"/>
      <c r="N67" s="55"/>
      <c r="O67" s="41"/>
    </row>
    <row r="68" customHeight="1" spans="1:15">
      <c r="A68" s="41">
        <v>54965</v>
      </c>
      <c r="B68" s="41" t="s">
        <v>13824</v>
      </c>
      <c r="C68" s="41" t="s">
        <v>13563</v>
      </c>
      <c r="D68" s="41" t="s">
        <v>13759</v>
      </c>
      <c r="E68" s="41" t="s">
        <v>428</v>
      </c>
      <c r="F68" s="41" t="s">
        <v>866</v>
      </c>
      <c r="G68" s="41" t="s">
        <v>13825</v>
      </c>
      <c r="H68" s="41" t="s">
        <v>13631</v>
      </c>
      <c r="I68" s="41" t="s">
        <v>13799</v>
      </c>
      <c r="J68" s="41" t="s">
        <v>13826</v>
      </c>
      <c r="K68" s="41">
        <v>215</v>
      </c>
      <c r="L68" s="162">
        <v>5.18</v>
      </c>
      <c r="M68" s="41">
        <v>1</v>
      </c>
      <c r="N68" s="44" t="s">
        <v>298</v>
      </c>
      <c r="O68" s="55" t="s">
        <v>299</v>
      </c>
    </row>
    <row r="69" customHeight="1" spans="1:15">
      <c r="A69" s="41">
        <v>59206</v>
      </c>
      <c r="B69" s="41" t="s">
        <v>13827</v>
      </c>
      <c r="C69" s="41" t="s">
        <v>13563</v>
      </c>
      <c r="D69" s="41" t="s">
        <v>13759</v>
      </c>
      <c r="E69" s="41" t="s">
        <v>428</v>
      </c>
      <c r="F69" s="41" t="s">
        <v>866</v>
      </c>
      <c r="G69" s="41" t="s">
        <v>13828</v>
      </c>
      <c r="H69" s="41" t="s">
        <v>13761</v>
      </c>
      <c r="I69" s="41" t="s">
        <v>13829</v>
      </c>
      <c r="J69" s="41" t="s">
        <v>13830</v>
      </c>
      <c r="K69" s="41">
        <v>215</v>
      </c>
      <c r="L69" s="162">
        <v>5.49</v>
      </c>
      <c r="M69" s="41">
        <v>2</v>
      </c>
      <c r="N69" s="44" t="s">
        <v>311</v>
      </c>
      <c r="O69" s="55" t="s">
        <v>299</v>
      </c>
    </row>
    <row r="70" customHeight="1" spans="1:16">
      <c r="A70" s="41">
        <v>56620</v>
      </c>
      <c r="B70" s="41" t="s">
        <v>13831</v>
      </c>
      <c r="C70" s="41" t="s">
        <v>13563</v>
      </c>
      <c r="D70" s="41" t="s">
        <v>13759</v>
      </c>
      <c r="E70" s="41" t="s">
        <v>428</v>
      </c>
      <c r="F70" s="41" t="s">
        <v>866</v>
      </c>
      <c r="G70" s="41" t="s">
        <v>13832</v>
      </c>
      <c r="H70" s="41" t="s">
        <v>13833</v>
      </c>
      <c r="I70" s="41" t="s">
        <v>13832</v>
      </c>
      <c r="J70" s="41" t="s">
        <v>13834</v>
      </c>
      <c r="K70" s="41">
        <v>180</v>
      </c>
      <c r="L70" s="162">
        <v>7.06</v>
      </c>
      <c r="M70" s="41">
        <v>3</v>
      </c>
      <c r="N70" s="44" t="s">
        <v>322</v>
      </c>
      <c r="O70" s="55" t="s">
        <v>299</v>
      </c>
      <c r="P70" s="19"/>
    </row>
    <row r="71" customHeight="1" spans="1:16">
      <c r="A71" s="41">
        <v>59104</v>
      </c>
      <c r="B71" s="41" t="s">
        <v>13835</v>
      </c>
      <c r="C71" s="41" t="s">
        <v>13563</v>
      </c>
      <c r="D71" s="41" t="s">
        <v>13759</v>
      </c>
      <c r="E71" s="41" t="s">
        <v>428</v>
      </c>
      <c r="F71" s="41" t="s">
        <v>866</v>
      </c>
      <c r="G71" s="41" t="s">
        <v>13836</v>
      </c>
      <c r="H71" s="41" t="s">
        <v>13761</v>
      </c>
      <c r="I71" s="41" t="s">
        <v>13837</v>
      </c>
      <c r="J71" s="41" t="s">
        <v>13838</v>
      </c>
      <c r="K71" s="41">
        <v>175</v>
      </c>
      <c r="L71" s="162">
        <v>6.23</v>
      </c>
      <c r="M71" s="41">
        <v>4</v>
      </c>
      <c r="N71" s="10" t="s">
        <v>333</v>
      </c>
      <c r="O71" s="41"/>
      <c r="P71" s="19"/>
    </row>
    <row r="72" customHeight="1" spans="1:16">
      <c r="A72" s="41">
        <v>48347</v>
      </c>
      <c r="B72" s="41" t="s">
        <v>13839</v>
      </c>
      <c r="C72" s="41" t="s">
        <v>13563</v>
      </c>
      <c r="D72" s="41" t="s">
        <v>13759</v>
      </c>
      <c r="E72" s="41" t="s">
        <v>428</v>
      </c>
      <c r="F72" s="41" t="s">
        <v>866</v>
      </c>
      <c r="G72" s="41" t="s">
        <v>13840</v>
      </c>
      <c r="H72" s="41" t="s">
        <v>13841</v>
      </c>
      <c r="I72" s="41" t="s">
        <v>13842</v>
      </c>
      <c r="J72" s="41" t="s">
        <v>13843</v>
      </c>
      <c r="K72" s="41">
        <v>155</v>
      </c>
      <c r="L72" s="162">
        <v>6.22</v>
      </c>
      <c r="M72" s="41">
        <v>5</v>
      </c>
      <c r="N72" s="10" t="s">
        <v>333</v>
      </c>
      <c r="O72" s="41"/>
      <c r="P72" s="19"/>
    </row>
    <row r="73" customHeight="1" spans="1:16">
      <c r="A73" s="41">
        <v>48765</v>
      </c>
      <c r="B73" s="41" t="s">
        <v>13844</v>
      </c>
      <c r="C73" s="41" t="s">
        <v>13563</v>
      </c>
      <c r="D73" s="41" t="s">
        <v>13759</v>
      </c>
      <c r="E73" s="41" t="s">
        <v>428</v>
      </c>
      <c r="F73" s="41" t="s">
        <v>866</v>
      </c>
      <c r="G73" s="41" t="s">
        <v>13845</v>
      </c>
      <c r="H73" s="41" t="s">
        <v>3221</v>
      </c>
      <c r="I73" s="41" t="s">
        <v>218</v>
      </c>
      <c r="J73" s="41" t="s">
        <v>13846</v>
      </c>
      <c r="K73" s="41">
        <v>140</v>
      </c>
      <c r="L73" s="162">
        <v>6.52</v>
      </c>
      <c r="M73" s="41">
        <v>6</v>
      </c>
      <c r="N73" s="10" t="s">
        <v>333</v>
      </c>
      <c r="O73" s="41"/>
      <c r="P73" s="19"/>
    </row>
    <row r="74" customHeight="1" spans="1:16">
      <c r="A74" s="41">
        <v>52539</v>
      </c>
      <c r="B74" s="41" t="s">
        <v>13847</v>
      </c>
      <c r="C74" s="41" t="s">
        <v>13563</v>
      </c>
      <c r="D74" s="41" t="s">
        <v>13759</v>
      </c>
      <c r="E74" s="41" t="s">
        <v>428</v>
      </c>
      <c r="F74" s="41" t="s">
        <v>866</v>
      </c>
      <c r="G74" s="41" t="s">
        <v>13848</v>
      </c>
      <c r="H74" s="41" t="s">
        <v>13849</v>
      </c>
      <c r="I74" s="41" t="s">
        <v>13850</v>
      </c>
      <c r="J74" s="41" t="s">
        <v>13851</v>
      </c>
      <c r="K74" s="41">
        <v>125</v>
      </c>
      <c r="L74" s="162">
        <v>7.24</v>
      </c>
      <c r="M74" s="41">
        <v>7</v>
      </c>
      <c r="N74" s="10" t="s">
        <v>368</v>
      </c>
      <c r="O74" s="41"/>
      <c r="P74" s="19"/>
    </row>
    <row r="75" customHeight="1" spans="1:16">
      <c r="A75" s="41">
        <v>57567</v>
      </c>
      <c r="B75" s="41" t="s">
        <v>13852</v>
      </c>
      <c r="C75" s="41" t="s">
        <v>13563</v>
      </c>
      <c r="D75" s="41" t="s">
        <v>13759</v>
      </c>
      <c r="E75" s="41" t="s">
        <v>428</v>
      </c>
      <c r="F75" s="41" t="s">
        <v>866</v>
      </c>
      <c r="G75" s="41" t="s">
        <v>13853</v>
      </c>
      <c r="H75" s="41" t="s">
        <v>1534</v>
      </c>
      <c r="I75" s="41" t="s">
        <v>13854</v>
      </c>
      <c r="J75" s="41" t="s">
        <v>13855</v>
      </c>
      <c r="K75" s="41">
        <v>125</v>
      </c>
      <c r="L75" s="162">
        <v>9</v>
      </c>
      <c r="M75" s="41">
        <v>8</v>
      </c>
      <c r="N75" s="10" t="s">
        <v>368</v>
      </c>
      <c r="O75" s="164"/>
      <c r="P75" s="19"/>
    </row>
    <row r="76" customHeight="1" spans="1:16">
      <c r="A76" s="41">
        <v>57506</v>
      </c>
      <c r="B76" s="41" t="s">
        <v>13856</v>
      </c>
      <c r="C76" s="41" t="s">
        <v>13563</v>
      </c>
      <c r="D76" s="41" t="s">
        <v>13759</v>
      </c>
      <c r="E76" s="41" t="s">
        <v>428</v>
      </c>
      <c r="F76" s="41" t="s">
        <v>866</v>
      </c>
      <c r="G76" s="41" t="s">
        <v>13857</v>
      </c>
      <c r="H76" s="41" t="s">
        <v>1534</v>
      </c>
      <c r="I76" s="41" t="s">
        <v>13795</v>
      </c>
      <c r="J76" s="41" t="s">
        <v>13858</v>
      </c>
      <c r="K76" s="41">
        <v>115</v>
      </c>
      <c r="L76" s="162">
        <v>9</v>
      </c>
      <c r="M76" s="41">
        <v>9</v>
      </c>
      <c r="N76" s="10" t="s">
        <v>368</v>
      </c>
      <c r="O76" s="41"/>
      <c r="P76" s="19"/>
    </row>
    <row r="77" customHeight="1" spans="1:16">
      <c r="A77" s="41">
        <v>57581</v>
      </c>
      <c r="B77" s="41" t="s">
        <v>13859</v>
      </c>
      <c r="C77" s="41" t="s">
        <v>13563</v>
      </c>
      <c r="D77" s="41" t="s">
        <v>13759</v>
      </c>
      <c r="E77" s="41" t="s">
        <v>428</v>
      </c>
      <c r="F77" s="41" t="s">
        <v>866</v>
      </c>
      <c r="G77" s="41" t="s">
        <v>13860</v>
      </c>
      <c r="H77" s="41" t="s">
        <v>1534</v>
      </c>
      <c r="I77" s="41" t="s">
        <v>13861</v>
      </c>
      <c r="J77" s="41" t="s">
        <v>13862</v>
      </c>
      <c r="K77" s="41">
        <v>70</v>
      </c>
      <c r="L77" s="162">
        <v>7.19</v>
      </c>
      <c r="M77" s="41">
        <v>10</v>
      </c>
      <c r="N77" s="10" t="s">
        <v>368</v>
      </c>
      <c r="O77" s="41"/>
      <c r="P77" s="19"/>
    </row>
    <row r="78" customHeight="1" spans="1:16">
      <c r="A78" s="41">
        <v>54041</v>
      </c>
      <c r="B78" s="41" t="s">
        <v>13863</v>
      </c>
      <c r="C78" s="41" t="s">
        <v>13563</v>
      </c>
      <c r="D78" s="41" t="s">
        <v>13759</v>
      </c>
      <c r="E78" s="41" t="s">
        <v>428</v>
      </c>
      <c r="F78" s="41" t="s">
        <v>866</v>
      </c>
      <c r="G78" s="41" t="s">
        <v>13864</v>
      </c>
      <c r="H78" s="41" t="s">
        <v>1530</v>
      </c>
      <c r="I78" s="41" t="s">
        <v>13865</v>
      </c>
      <c r="J78" s="41" t="s">
        <v>13866</v>
      </c>
      <c r="K78" s="41">
        <v>70</v>
      </c>
      <c r="L78" s="162">
        <v>7.58</v>
      </c>
      <c r="M78" s="41">
        <v>11</v>
      </c>
      <c r="N78" s="10" t="s">
        <v>368</v>
      </c>
      <c r="O78" s="41"/>
      <c r="P78" s="19"/>
    </row>
    <row r="79" customHeight="1" spans="1:16">
      <c r="A79" s="41">
        <v>57472</v>
      </c>
      <c r="B79" s="41" t="s">
        <v>13867</v>
      </c>
      <c r="C79" s="41" t="s">
        <v>13563</v>
      </c>
      <c r="D79" s="41" t="s">
        <v>13759</v>
      </c>
      <c r="E79" s="41" t="s">
        <v>428</v>
      </c>
      <c r="F79" s="41" t="s">
        <v>866</v>
      </c>
      <c r="G79" s="41" t="s">
        <v>13868</v>
      </c>
      <c r="H79" s="41" t="s">
        <v>1534</v>
      </c>
      <c r="I79" s="41" t="s">
        <v>13807</v>
      </c>
      <c r="J79" s="41" t="s">
        <v>13869</v>
      </c>
      <c r="K79" s="41">
        <v>65</v>
      </c>
      <c r="L79" s="162">
        <v>8.23</v>
      </c>
      <c r="M79" s="41">
        <v>12</v>
      </c>
      <c r="N79" s="10" t="s">
        <v>368</v>
      </c>
      <c r="O79" s="41"/>
      <c r="P79" s="19"/>
    </row>
    <row r="80" customHeight="1" spans="1:16">
      <c r="A80" s="41"/>
      <c r="B80" s="41"/>
      <c r="C80" s="41"/>
      <c r="D80" s="41"/>
      <c r="E80" s="41"/>
      <c r="F80" s="41"/>
      <c r="G80" s="41"/>
      <c r="H80" s="41"/>
      <c r="I80" s="41"/>
      <c r="J80" s="41"/>
      <c r="K80" s="41"/>
      <c r="L80" s="162"/>
      <c r="M80" s="41"/>
      <c r="N80" s="41"/>
      <c r="O80" s="41"/>
      <c r="P80" s="19"/>
    </row>
    <row r="81" customHeight="1" spans="1:16">
      <c r="A81" s="41">
        <v>59412</v>
      </c>
      <c r="B81" s="41" t="s">
        <v>13870</v>
      </c>
      <c r="C81" s="41" t="s">
        <v>13563</v>
      </c>
      <c r="D81" s="41" t="s">
        <v>13871</v>
      </c>
      <c r="E81" s="41" t="s">
        <v>1101</v>
      </c>
      <c r="F81" s="41" t="s">
        <v>13872</v>
      </c>
      <c r="G81" s="41" t="s">
        <v>13873</v>
      </c>
      <c r="H81" s="41" t="s">
        <v>13874</v>
      </c>
      <c r="I81" s="41" t="s">
        <v>13875</v>
      </c>
      <c r="J81" s="41" t="s">
        <v>13876</v>
      </c>
      <c r="K81" s="41">
        <v>177</v>
      </c>
      <c r="L81" s="162">
        <v>14.29</v>
      </c>
      <c r="M81" s="41">
        <v>1</v>
      </c>
      <c r="N81" s="44" t="s">
        <v>298</v>
      </c>
      <c r="O81" s="55" t="s">
        <v>299</v>
      </c>
      <c r="P81" s="19"/>
    </row>
    <row r="82" customHeight="1" spans="1:16">
      <c r="A82" s="41">
        <v>53097</v>
      </c>
      <c r="B82" s="41" t="s">
        <v>13877</v>
      </c>
      <c r="C82" s="41" t="s">
        <v>13563</v>
      </c>
      <c r="D82" s="41" t="s">
        <v>13871</v>
      </c>
      <c r="E82" s="41" t="s">
        <v>1101</v>
      </c>
      <c r="F82" s="41" t="s">
        <v>13872</v>
      </c>
      <c r="G82" s="41" t="s">
        <v>13878</v>
      </c>
      <c r="H82" s="41" t="s">
        <v>13874</v>
      </c>
      <c r="I82" s="41" t="s">
        <v>13875</v>
      </c>
      <c r="J82" s="41" t="s">
        <v>13879</v>
      </c>
      <c r="K82" s="41">
        <v>146</v>
      </c>
      <c r="L82" s="162">
        <v>11.31</v>
      </c>
      <c r="M82" s="41">
        <v>2</v>
      </c>
      <c r="N82" s="44" t="s">
        <v>311</v>
      </c>
      <c r="O82" s="55" t="s">
        <v>299</v>
      </c>
      <c r="P82" s="19"/>
    </row>
    <row r="83" customHeight="1" spans="1:16">
      <c r="A83" s="41">
        <v>58368</v>
      </c>
      <c r="B83" s="41" t="s">
        <v>13880</v>
      </c>
      <c r="C83" s="41" t="s">
        <v>13563</v>
      </c>
      <c r="D83" s="41" t="s">
        <v>13871</v>
      </c>
      <c r="E83" s="41" t="s">
        <v>1101</v>
      </c>
      <c r="F83" s="41" t="s">
        <v>13872</v>
      </c>
      <c r="G83" s="41" t="s">
        <v>13881</v>
      </c>
      <c r="H83" s="41" t="s">
        <v>13882</v>
      </c>
      <c r="I83" s="41" t="s">
        <v>13637</v>
      </c>
      <c r="J83" s="41" t="s">
        <v>13883</v>
      </c>
      <c r="K83" s="41">
        <v>117</v>
      </c>
      <c r="L83" s="165"/>
      <c r="M83" s="41">
        <v>3</v>
      </c>
      <c r="N83" s="44" t="s">
        <v>322</v>
      </c>
      <c r="O83" s="55" t="s">
        <v>299</v>
      </c>
      <c r="P83" s="19"/>
    </row>
    <row r="84" customHeight="1" spans="1:16">
      <c r="A84" s="41">
        <v>56611</v>
      </c>
      <c r="B84" s="41" t="s">
        <v>13884</v>
      </c>
      <c r="C84" s="41" t="s">
        <v>13563</v>
      </c>
      <c r="D84" s="41" t="s">
        <v>13871</v>
      </c>
      <c r="E84" s="41" t="s">
        <v>1101</v>
      </c>
      <c r="F84" s="41" t="s">
        <v>13872</v>
      </c>
      <c r="G84" s="41" t="s">
        <v>13885</v>
      </c>
      <c r="H84" s="41" t="s">
        <v>13886</v>
      </c>
      <c r="I84" s="41" t="s">
        <v>13887</v>
      </c>
      <c r="J84" s="41" t="s">
        <v>13888</v>
      </c>
      <c r="K84" s="41">
        <v>113</v>
      </c>
      <c r="L84" s="162">
        <v>10.36</v>
      </c>
      <c r="M84" s="41">
        <v>4</v>
      </c>
      <c r="N84" s="10" t="s">
        <v>333</v>
      </c>
      <c r="O84" s="41"/>
      <c r="P84" s="19"/>
    </row>
    <row r="85" customHeight="1" spans="1:16">
      <c r="A85" s="41">
        <v>56673</v>
      </c>
      <c r="B85" s="41" t="s">
        <v>13889</v>
      </c>
      <c r="C85" s="41" t="s">
        <v>13563</v>
      </c>
      <c r="D85" s="41" t="s">
        <v>13871</v>
      </c>
      <c r="E85" s="41" t="s">
        <v>1101</v>
      </c>
      <c r="F85" s="41" t="s">
        <v>13872</v>
      </c>
      <c r="G85" s="41" t="s">
        <v>13890</v>
      </c>
      <c r="H85" s="41" t="s">
        <v>13891</v>
      </c>
      <c r="I85" s="41" t="s">
        <v>1184</v>
      </c>
      <c r="J85" s="41" t="s">
        <v>13892</v>
      </c>
      <c r="K85" s="41">
        <v>102</v>
      </c>
      <c r="L85" s="162">
        <v>13.09</v>
      </c>
      <c r="M85" s="41">
        <v>5</v>
      </c>
      <c r="N85" s="10" t="s">
        <v>333</v>
      </c>
      <c r="O85" s="41"/>
      <c r="P85" s="19"/>
    </row>
    <row r="86" customHeight="1" spans="1:16">
      <c r="A86" s="41">
        <v>53399</v>
      </c>
      <c r="B86" s="41" t="s">
        <v>13893</v>
      </c>
      <c r="C86" s="41" t="s">
        <v>13563</v>
      </c>
      <c r="D86" s="41" t="s">
        <v>13871</v>
      </c>
      <c r="E86" s="41" t="s">
        <v>1101</v>
      </c>
      <c r="F86" s="41" t="s">
        <v>13872</v>
      </c>
      <c r="G86" s="41" t="s">
        <v>13894</v>
      </c>
      <c r="H86" s="41" t="s">
        <v>13874</v>
      </c>
      <c r="I86" s="41" t="s">
        <v>13875</v>
      </c>
      <c r="J86" s="41" t="s">
        <v>13895</v>
      </c>
      <c r="K86" s="41">
        <v>83</v>
      </c>
      <c r="L86" s="162">
        <v>14.58</v>
      </c>
      <c r="M86" s="41">
        <v>6</v>
      </c>
      <c r="N86" s="10" t="s">
        <v>368</v>
      </c>
      <c r="O86" s="41"/>
      <c r="P86" s="19"/>
    </row>
    <row r="87" customHeight="1" spans="1:16">
      <c r="A87" s="41">
        <v>53384</v>
      </c>
      <c r="B87" s="41" t="s">
        <v>13896</v>
      </c>
      <c r="C87" s="41" t="s">
        <v>13563</v>
      </c>
      <c r="D87" s="41" t="s">
        <v>13871</v>
      </c>
      <c r="E87" s="41" t="s">
        <v>1101</v>
      </c>
      <c r="F87" s="41" t="s">
        <v>13872</v>
      </c>
      <c r="G87" s="41" t="s">
        <v>13897</v>
      </c>
      <c r="H87" s="41" t="s">
        <v>13874</v>
      </c>
      <c r="I87" s="41" t="s">
        <v>13875</v>
      </c>
      <c r="J87" s="41" t="s">
        <v>13898</v>
      </c>
      <c r="K87" s="41">
        <v>10</v>
      </c>
      <c r="L87" s="162">
        <v>4.02</v>
      </c>
      <c r="M87" s="41">
        <v>7</v>
      </c>
      <c r="N87" s="10" t="s">
        <v>368</v>
      </c>
      <c r="O87" s="41"/>
      <c r="P87" s="19"/>
    </row>
    <row r="88" customHeight="1" spans="1:16">
      <c r="A88" s="41">
        <v>55795</v>
      </c>
      <c r="B88" s="41" t="s">
        <v>13899</v>
      </c>
      <c r="C88" s="41" t="s">
        <v>13563</v>
      </c>
      <c r="D88" s="41" t="s">
        <v>13871</v>
      </c>
      <c r="E88" s="41" t="s">
        <v>1101</v>
      </c>
      <c r="F88" s="41" t="s">
        <v>13872</v>
      </c>
      <c r="G88" s="41" t="s">
        <v>13900</v>
      </c>
      <c r="H88" s="41" t="s">
        <v>13901</v>
      </c>
      <c r="I88" s="41" t="s">
        <v>13902</v>
      </c>
      <c r="J88" s="41" t="s">
        <v>13903</v>
      </c>
      <c r="K88" s="41">
        <v>10</v>
      </c>
      <c r="L88" s="162">
        <v>6.52</v>
      </c>
      <c r="M88" s="41">
        <v>8</v>
      </c>
      <c r="N88" s="10" t="s">
        <v>368</v>
      </c>
      <c r="O88" s="6"/>
      <c r="P88" s="19"/>
    </row>
    <row r="89" customHeight="1" spans="1:16">
      <c r="A89" s="41">
        <v>58229</v>
      </c>
      <c r="B89" s="41" t="s">
        <v>13904</v>
      </c>
      <c r="C89" s="41" t="s">
        <v>13563</v>
      </c>
      <c r="D89" s="41" t="s">
        <v>13871</v>
      </c>
      <c r="E89" s="41" t="s">
        <v>1101</v>
      </c>
      <c r="F89" s="41" t="s">
        <v>13872</v>
      </c>
      <c r="G89" s="41" t="s">
        <v>13905</v>
      </c>
      <c r="H89" s="41" t="s">
        <v>13906</v>
      </c>
      <c r="I89" s="41" t="s">
        <v>4687</v>
      </c>
      <c r="J89" s="41" t="s">
        <v>13907</v>
      </c>
      <c r="K89" s="41">
        <v>10</v>
      </c>
      <c r="L89" s="162">
        <v>7.08</v>
      </c>
      <c r="M89" s="41">
        <v>9</v>
      </c>
      <c r="N89" s="10" t="s">
        <v>368</v>
      </c>
      <c r="O89" s="6"/>
      <c r="P89" s="19"/>
    </row>
    <row r="90" customHeight="1" spans="1:16">
      <c r="A90" s="41">
        <v>59316</v>
      </c>
      <c r="B90" s="41" t="s">
        <v>13908</v>
      </c>
      <c r="C90" s="41" t="s">
        <v>13563</v>
      </c>
      <c r="D90" s="41" t="s">
        <v>13871</v>
      </c>
      <c r="E90" s="41" t="s">
        <v>1101</v>
      </c>
      <c r="F90" s="41" t="s">
        <v>13872</v>
      </c>
      <c r="G90" s="41" t="s">
        <v>13909</v>
      </c>
      <c r="H90" s="41" t="s">
        <v>13874</v>
      </c>
      <c r="I90" s="41" t="s">
        <v>13875</v>
      </c>
      <c r="J90" s="41" t="s">
        <v>13909</v>
      </c>
      <c r="K90" s="41">
        <v>10</v>
      </c>
      <c r="L90" s="162">
        <v>9.23</v>
      </c>
      <c r="M90" s="41">
        <v>10</v>
      </c>
      <c r="N90" s="10" t="s">
        <v>368</v>
      </c>
      <c r="O90" s="6"/>
      <c r="P90" s="19"/>
    </row>
  </sheetData>
  <mergeCells count="1">
    <mergeCell ref="A1:O1"/>
  </mergeCells>
  <conditionalFormatting sqref="B1">
    <cfRule type="duplicateValues" dxfId="0" priority="1"/>
  </conditionalFormatting>
  <conditionalFormatting sqref="B2:B1048576">
    <cfRule type="duplicateValues" dxfId="0" priority="4"/>
  </conditionalFormatting>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62"/>
  <sheetViews>
    <sheetView zoomScale="80" zoomScaleNormal="80" workbookViewId="0">
      <selection activeCell="K109" sqref="K109"/>
    </sheetView>
  </sheetViews>
  <sheetFormatPr defaultColWidth="9" defaultRowHeight="13.5"/>
  <cols>
    <col min="1" max="1" width="9" style="83"/>
    <col min="2" max="2" width="29.6017699115044" style="83" customWidth="1"/>
    <col min="3" max="3" width="20.1327433628319" style="83" customWidth="1"/>
    <col min="4" max="4" width="10.4690265486726" style="83" customWidth="1"/>
    <col min="5" max="5" width="11.1327433628319" style="83" customWidth="1"/>
    <col min="6" max="6" width="11.8672566371681" style="83" customWidth="1"/>
    <col min="7" max="7" width="15.6637168141593" style="83" customWidth="1"/>
    <col min="8" max="8" width="34.2035398230088" style="83" customWidth="1"/>
    <col min="9" max="9" width="15.2035398230088" style="83" customWidth="1"/>
    <col min="10" max="10" width="17.5309734513274" style="83" customWidth="1"/>
    <col min="11" max="11" width="10.7964601769912" style="83" customWidth="1"/>
    <col min="12" max="12" width="14.4690265486726" style="84" customWidth="1"/>
    <col min="13" max="13" width="14.5309734513274" style="84" customWidth="1"/>
    <col min="14" max="16384" width="9" style="83"/>
  </cols>
  <sheetData>
    <row r="1" ht="35" customHeight="1" spans="1:15">
      <c r="A1" s="11" t="s">
        <v>13910</v>
      </c>
      <c r="B1" s="11"/>
      <c r="C1" s="11"/>
      <c r="D1" s="11"/>
      <c r="E1" s="11"/>
      <c r="F1" s="11"/>
      <c r="G1" s="11"/>
      <c r="H1" s="11"/>
      <c r="I1" s="11"/>
      <c r="J1" s="11"/>
      <c r="K1" s="11"/>
      <c r="L1" s="11"/>
      <c r="M1" s="11"/>
      <c r="N1" s="11"/>
      <c r="O1" s="11"/>
    </row>
    <row r="2" s="81" customFormat="1" ht="16.05" customHeight="1" spans="1:13">
      <c r="A2" s="86" t="s">
        <v>1</v>
      </c>
      <c r="B2" s="86" t="s">
        <v>13911</v>
      </c>
      <c r="C2" s="86" t="s">
        <v>13912</v>
      </c>
      <c r="D2" s="86" t="s">
        <v>13913</v>
      </c>
      <c r="E2" s="86" t="s">
        <v>285</v>
      </c>
      <c r="F2" s="86" t="s">
        <v>13914</v>
      </c>
      <c r="G2" s="86" t="s">
        <v>13915</v>
      </c>
      <c r="H2" s="86" t="s">
        <v>4</v>
      </c>
      <c r="I2" s="86" t="s">
        <v>13916</v>
      </c>
      <c r="J2" s="86" t="s">
        <v>13917</v>
      </c>
      <c r="K2" s="86" t="s">
        <v>1753</v>
      </c>
      <c r="L2" s="8" t="s">
        <v>7</v>
      </c>
      <c r="M2" s="86" t="s">
        <v>288</v>
      </c>
    </row>
    <row r="3" ht="16.05" customHeight="1" spans="1:13">
      <c r="A3" s="38">
        <v>46331</v>
      </c>
      <c r="B3" s="38" t="s">
        <v>13918</v>
      </c>
      <c r="C3" s="38" t="s">
        <v>13919</v>
      </c>
      <c r="D3" s="38" t="s">
        <v>13920</v>
      </c>
      <c r="E3" s="38" t="s">
        <v>292</v>
      </c>
      <c r="F3" s="38" t="s">
        <v>2067</v>
      </c>
      <c r="G3" s="38" t="s">
        <v>13921</v>
      </c>
      <c r="H3" s="38" t="s">
        <v>13922</v>
      </c>
      <c r="I3" s="38" t="s">
        <v>13923</v>
      </c>
      <c r="J3" s="38" t="s">
        <v>13924</v>
      </c>
      <c r="K3" s="38">
        <v>1</v>
      </c>
      <c r="L3" s="9" t="s">
        <v>298</v>
      </c>
      <c r="M3" s="91" t="s">
        <v>299</v>
      </c>
    </row>
    <row r="4" ht="16.05" customHeight="1" spans="1:13">
      <c r="A4" s="38">
        <v>46327</v>
      </c>
      <c r="B4" s="38" t="s">
        <v>13925</v>
      </c>
      <c r="C4" s="38" t="s">
        <v>13919</v>
      </c>
      <c r="D4" s="38" t="s">
        <v>13920</v>
      </c>
      <c r="E4" s="38" t="s">
        <v>292</v>
      </c>
      <c r="F4" s="38" t="s">
        <v>2067</v>
      </c>
      <c r="G4" s="38" t="s">
        <v>13926</v>
      </c>
      <c r="H4" s="38" t="s">
        <v>13922</v>
      </c>
      <c r="I4" s="38" t="s">
        <v>13927</v>
      </c>
      <c r="J4" s="38" t="s">
        <v>13928</v>
      </c>
      <c r="K4" s="38">
        <v>2</v>
      </c>
      <c r="L4" s="9" t="s">
        <v>311</v>
      </c>
      <c r="M4" s="91" t="s">
        <v>299</v>
      </c>
    </row>
    <row r="5" ht="16.05" customHeight="1" spans="1:13">
      <c r="A5" s="38">
        <v>54110</v>
      </c>
      <c r="B5" s="38" t="s">
        <v>13929</v>
      </c>
      <c r="C5" s="38" t="s">
        <v>13919</v>
      </c>
      <c r="D5" s="38" t="s">
        <v>13920</v>
      </c>
      <c r="E5" s="38" t="s">
        <v>292</v>
      </c>
      <c r="F5" s="38" t="s">
        <v>2067</v>
      </c>
      <c r="G5" s="38" t="s">
        <v>13930</v>
      </c>
      <c r="H5" s="38" t="s">
        <v>13931</v>
      </c>
      <c r="I5" s="38" t="s">
        <v>13932</v>
      </c>
      <c r="J5" s="38" t="s">
        <v>13933</v>
      </c>
      <c r="K5" s="38">
        <v>3</v>
      </c>
      <c r="L5" s="9" t="s">
        <v>322</v>
      </c>
      <c r="M5" s="91" t="s">
        <v>299</v>
      </c>
    </row>
    <row r="6" ht="16.05" customHeight="1" spans="1:13">
      <c r="A6" s="38">
        <v>46726</v>
      </c>
      <c r="B6" s="38" t="s">
        <v>13934</v>
      </c>
      <c r="C6" s="38" t="s">
        <v>13919</v>
      </c>
      <c r="D6" s="38" t="s">
        <v>13920</v>
      </c>
      <c r="E6" s="38" t="s">
        <v>292</v>
      </c>
      <c r="F6" s="38" t="s">
        <v>2067</v>
      </c>
      <c r="G6" s="38" t="s">
        <v>13935</v>
      </c>
      <c r="H6" s="38" t="s">
        <v>1805</v>
      </c>
      <c r="I6" s="38" t="s">
        <v>1806</v>
      </c>
      <c r="J6" s="38" t="s">
        <v>13936</v>
      </c>
      <c r="K6" s="38">
        <v>4</v>
      </c>
      <c r="L6" s="91" t="s">
        <v>642</v>
      </c>
      <c r="M6" s="91" t="s">
        <v>299</v>
      </c>
    </row>
    <row r="7" ht="16.05" customHeight="1" spans="1:13">
      <c r="A7" s="38">
        <v>58805</v>
      </c>
      <c r="B7" s="38" t="s">
        <v>13937</v>
      </c>
      <c r="C7" s="38" t="s">
        <v>13919</v>
      </c>
      <c r="D7" s="38" t="s">
        <v>13920</v>
      </c>
      <c r="E7" s="38" t="s">
        <v>292</v>
      </c>
      <c r="F7" s="38" t="s">
        <v>2067</v>
      </c>
      <c r="G7" s="38" t="s">
        <v>13938</v>
      </c>
      <c r="H7" s="38" t="s">
        <v>13939</v>
      </c>
      <c r="I7" s="38" t="s">
        <v>13940</v>
      </c>
      <c r="J7" s="38" t="s">
        <v>13941</v>
      </c>
      <c r="K7" s="38">
        <v>5</v>
      </c>
      <c r="L7" s="91" t="s">
        <v>642</v>
      </c>
      <c r="M7" s="91" t="s">
        <v>299</v>
      </c>
    </row>
    <row r="8" ht="16.05" customHeight="1" spans="1:13">
      <c r="A8" s="38">
        <v>47428</v>
      </c>
      <c r="B8" s="38" t="s">
        <v>13942</v>
      </c>
      <c r="C8" s="38" t="s">
        <v>13919</v>
      </c>
      <c r="D8" s="38" t="s">
        <v>13920</v>
      </c>
      <c r="E8" s="38" t="s">
        <v>292</v>
      </c>
      <c r="F8" s="38" t="s">
        <v>2067</v>
      </c>
      <c r="G8" s="38" t="s">
        <v>13943</v>
      </c>
      <c r="H8" s="38" t="s">
        <v>13944</v>
      </c>
      <c r="I8" s="38" t="s">
        <v>13945</v>
      </c>
      <c r="J8" s="38" t="s">
        <v>13946</v>
      </c>
      <c r="K8" s="38">
        <v>6</v>
      </c>
      <c r="L8" s="91" t="s">
        <v>642</v>
      </c>
      <c r="M8" s="91" t="s">
        <v>299</v>
      </c>
    </row>
    <row r="9" ht="16.05" customHeight="1" spans="1:13">
      <c r="A9" s="38">
        <v>47392</v>
      </c>
      <c r="B9" s="38" t="s">
        <v>13947</v>
      </c>
      <c r="C9" s="38" t="s">
        <v>13919</v>
      </c>
      <c r="D9" s="38" t="s">
        <v>13920</v>
      </c>
      <c r="E9" s="38" t="s">
        <v>292</v>
      </c>
      <c r="F9" s="38" t="s">
        <v>2067</v>
      </c>
      <c r="G9" s="38" t="s">
        <v>13948</v>
      </c>
      <c r="H9" s="38" t="s">
        <v>13949</v>
      </c>
      <c r="I9" s="38" t="s">
        <v>13950</v>
      </c>
      <c r="J9" s="38" t="s">
        <v>13951</v>
      </c>
      <c r="K9" s="38">
        <v>7</v>
      </c>
      <c r="L9" s="91" t="s">
        <v>642</v>
      </c>
      <c r="M9" s="91" t="s">
        <v>299</v>
      </c>
    </row>
    <row r="10" ht="16.05" customHeight="1" spans="1:13">
      <c r="A10" s="38">
        <v>49947</v>
      </c>
      <c r="B10" s="38" t="s">
        <v>13952</v>
      </c>
      <c r="C10" s="38" t="s">
        <v>13919</v>
      </c>
      <c r="D10" s="38" t="s">
        <v>13920</v>
      </c>
      <c r="E10" s="38" t="s">
        <v>292</v>
      </c>
      <c r="F10" s="38" t="s">
        <v>2067</v>
      </c>
      <c r="G10" s="38" t="s">
        <v>13953</v>
      </c>
      <c r="H10" s="38" t="s">
        <v>13954</v>
      </c>
      <c r="I10" s="38" t="s">
        <v>13955</v>
      </c>
      <c r="J10" s="38" t="s">
        <v>13956</v>
      </c>
      <c r="K10" s="38">
        <v>8</v>
      </c>
      <c r="L10" s="91" t="s">
        <v>333</v>
      </c>
      <c r="M10" s="91"/>
    </row>
    <row r="11" ht="16.05" customHeight="1" spans="1:13">
      <c r="A11" s="38">
        <v>58820</v>
      </c>
      <c r="B11" s="38" t="s">
        <v>13957</v>
      </c>
      <c r="C11" s="38" t="s">
        <v>13919</v>
      </c>
      <c r="D11" s="38" t="s">
        <v>13920</v>
      </c>
      <c r="E11" s="38" t="s">
        <v>292</v>
      </c>
      <c r="F11" s="38" t="s">
        <v>2067</v>
      </c>
      <c r="G11" s="38" t="s">
        <v>13958</v>
      </c>
      <c r="H11" s="38" t="s">
        <v>13939</v>
      </c>
      <c r="I11" s="38" t="s">
        <v>13959</v>
      </c>
      <c r="J11" s="38" t="s">
        <v>13960</v>
      </c>
      <c r="K11" s="38">
        <v>9</v>
      </c>
      <c r="L11" s="91" t="s">
        <v>333</v>
      </c>
      <c r="M11" s="91"/>
    </row>
    <row r="12" ht="16.05" customHeight="1" spans="1:13">
      <c r="A12" s="38">
        <v>54120</v>
      </c>
      <c r="B12" s="38" t="s">
        <v>13961</v>
      </c>
      <c r="C12" s="38" t="s">
        <v>13919</v>
      </c>
      <c r="D12" s="38" t="s">
        <v>13920</v>
      </c>
      <c r="E12" s="38" t="s">
        <v>292</v>
      </c>
      <c r="F12" s="38" t="s">
        <v>2067</v>
      </c>
      <c r="G12" s="38" t="s">
        <v>13962</v>
      </c>
      <c r="H12" s="38" t="s">
        <v>13963</v>
      </c>
      <c r="I12" s="38" t="s">
        <v>13964</v>
      </c>
      <c r="J12" s="38" t="s">
        <v>13965</v>
      </c>
      <c r="K12" s="38">
        <v>10</v>
      </c>
      <c r="L12" s="91" t="s">
        <v>333</v>
      </c>
      <c r="M12" s="91"/>
    </row>
    <row r="13" ht="16.05" customHeight="1" spans="1:13">
      <c r="A13" s="38">
        <v>53648</v>
      </c>
      <c r="B13" s="38" t="s">
        <v>13966</v>
      </c>
      <c r="C13" s="38" t="s">
        <v>13919</v>
      </c>
      <c r="D13" s="38" t="s">
        <v>13920</v>
      </c>
      <c r="E13" s="38" t="s">
        <v>292</v>
      </c>
      <c r="F13" s="38" t="s">
        <v>2067</v>
      </c>
      <c r="G13" s="38" t="s">
        <v>13967</v>
      </c>
      <c r="H13" s="38" t="s">
        <v>13968</v>
      </c>
      <c r="I13" s="38" t="s">
        <v>13969</v>
      </c>
      <c r="J13" s="38" t="s">
        <v>13970</v>
      </c>
      <c r="K13" s="38">
        <v>11</v>
      </c>
      <c r="L13" s="91" t="s">
        <v>333</v>
      </c>
      <c r="M13" s="91"/>
    </row>
    <row r="14" ht="16.05" customHeight="1" spans="1:13">
      <c r="A14" s="38">
        <v>57913</v>
      </c>
      <c r="B14" s="38" t="s">
        <v>13971</v>
      </c>
      <c r="C14" s="38" t="s">
        <v>13919</v>
      </c>
      <c r="D14" s="38" t="s">
        <v>13920</v>
      </c>
      <c r="E14" s="38" t="s">
        <v>292</v>
      </c>
      <c r="F14" s="38" t="s">
        <v>2067</v>
      </c>
      <c r="G14" s="38" t="s">
        <v>13972</v>
      </c>
      <c r="H14" s="38" t="s">
        <v>13973</v>
      </c>
      <c r="I14" s="38" t="s">
        <v>13974</v>
      </c>
      <c r="J14" s="38" t="s">
        <v>13975</v>
      </c>
      <c r="K14" s="38">
        <v>12</v>
      </c>
      <c r="L14" s="91" t="s">
        <v>333</v>
      </c>
      <c r="M14" s="91"/>
    </row>
    <row r="15" ht="16.05" customHeight="1" spans="1:13">
      <c r="A15" s="38">
        <v>54118</v>
      </c>
      <c r="B15" s="38" t="s">
        <v>13976</v>
      </c>
      <c r="C15" s="38" t="s">
        <v>13919</v>
      </c>
      <c r="D15" s="38" t="s">
        <v>13920</v>
      </c>
      <c r="E15" s="38" t="s">
        <v>292</v>
      </c>
      <c r="F15" s="38" t="s">
        <v>2067</v>
      </c>
      <c r="G15" s="38" t="s">
        <v>13977</v>
      </c>
      <c r="H15" s="38" t="s">
        <v>13978</v>
      </c>
      <c r="I15" s="38" t="s">
        <v>13979</v>
      </c>
      <c r="J15" s="38" t="s">
        <v>13980</v>
      </c>
      <c r="K15" s="38">
        <v>13</v>
      </c>
      <c r="L15" s="91" t="s">
        <v>333</v>
      </c>
      <c r="M15" s="91"/>
    </row>
    <row r="16" ht="16.05" customHeight="1" spans="1:13">
      <c r="A16" s="38">
        <v>46427</v>
      </c>
      <c r="B16" s="38" t="s">
        <v>13981</v>
      </c>
      <c r="C16" s="38" t="s">
        <v>13919</v>
      </c>
      <c r="D16" s="38" t="s">
        <v>13920</v>
      </c>
      <c r="E16" s="38" t="s">
        <v>292</v>
      </c>
      <c r="F16" s="38" t="s">
        <v>2067</v>
      </c>
      <c r="G16" s="38" t="s">
        <v>13982</v>
      </c>
      <c r="H16" s="38" t="s">
        <v>13983</v>
      </c>
      <c r="I16" s="38" t="s">
        <v>13984</v>
      </c>
      <c r="J16" s="38" t="s">
        <v>13985</v>
      </c>
      <c r="K16" s="38">
        <v>14</v>
      </c>
      <c r="L16" s="91" t="s">
        <v>333</v>
      </c>
      <c r="M16" s="91"/>
    </row>
    <row r="17" ht="16.05" customHeight="1" spans="1:13">
      <c r="A17" s="38">
        <v>48043</v>
      </c>
      <c r="B17" s="38" t="s">
        <v>13986</v>
      </c>
      <c r="C17" s="38" t="s">
        <v>13919</v>
      </c>
      <c r="D17" s="38" t="s">
        <v>13920</v>
      </c>
      <c r="E17" s="38" t="s">
        <v>292</v>
      </c>
      <c r="F17" s="38" t="s">
        <v>2067</v>
      </c>
      <c r="G17" s="38" t="s">
        <v>13987</v>
      </c>
      <c r="H17" s="38" t="s">
        <v>1805</v>
      </c>
      <c r="I17" s="38" t="s">
        <v>1806</v>
      </c>
      <c r="J17" s="38" t="s">
        <v>13988</v>
      </c>
      <c r="K17" s="38">
        <v>15</v>
      </c>
      <c r="L17" s="91" t="s">
        <v>333</v>
      </c>
      <c r="M17" s="91"/>
    </row>
    <row r="18" ht="16.05" customHeight="1" spans="1:13">
      <c r="A18" s="38">
        <v>54096</v>
      </c>
      <c r="B18" s="38" t="s">
        <v>13989</v>
      </c>
      <c r="C18" s="38" t="s">
        <v>13919</v>
      </c>
      <c r="D18" s="38" t="s">
        <v>13920</v>
      </c>
      <c r="E18" s="38" t="s">
        <v>292</v>
      </c>
      <c r="F18" s="38" t="s">
        <v>2067</v>
      </c>
      <c r="G18" s="38" t="s">
        <v>13990</v>
      </c>
      <c r="H18" s="38" t="s">
        <v>13991</v>
      </c>
      <c r="I18" s="38" t="s">
        <v>13992</v>
      </c>
      <c r="J18" s="38" t="s">
        <v>13993</v>
      </c>
      <c r="K18" s="38">
        <v>16</v>
      </c>
      <c r="L18" s="91" t="s">
        <v>333</v>
      </c>
      <c r="M18" s="91"/>
    </row>
    <row r="19" ht="16.05" customHeight="1" spans="1:13">
      <c r="A19" s="38">
        <v>46707</v>
      </c>
      <c r="B19" s="38" t="s">
        <v>13994</v>
      </c>
      <c r="C19" s="38" t="s">
        <v>13919</v>
      </c>
      <c r="D19" s="38" t="s">
        <v>13920</v>
      </c>
      <c r="E19" s="38" t="s">
        <v>292</v>
      </c>
      <c r="F19" s="38" t="s">
        <v>2067</v>
      </c>
      <c r="G19" s="38" t="s">
        <v>13995</v>
      </c>
      <c r="H19" s="38" t="s">
        <v>1805</v>
      </c>
      <c r="I19" s="38" t="s">
        <v>1806</v>
      </c>
      <c r="J19" s="38" t="s">
        <v>13996</v>
      </c>
      <c r="K19" s="38">
        <v>17</v>
      </c>
      <c r="L19" s="91" t="s">
        <v>333</v>
      </c>
      <c r="M19" s="91"/>
    </row>
    <row r="20" ht="16.05" customHeight="1" spans="1:13">
      <c r="A20" s="38">
        <v>48177</v>
      </c>
      <c r="B20" s="38" t="s">
        <v>13997</v>
      </c>
      <c r="C20" s="38" t="s">
        <v>13919</v>
      </c>
      <c r="D20" s="38" t="s">
        <v>13920</v>
      </c>
      <c r="E20" s="38" t="s">
        <v>292</v>
      </c>
      <c r="F20" s="38" t="s">
        <v>2067</v>
      </c>
      <c r="G20" s="38" t="s">
        <v>13998</v>
      </c>
      <c r="H20" s="38" t="s">
        <v>13999</v>
      </c>
      <c r="I20" s="38" t="s">
        <v>14000</v>
      </c>
      <c r="J20" s="38" t="s">
        <v>14001</v>
      </c>
      <c r="K20" s="38">
        <v>18</v>
      </c>
      <c r="L20" s="91" t="s">
        <v>333</v>
      </c>
      <c r="M20" s="91"/>
    </row>
    <row r="21" ht="16.05" customHeight="1" spans="1:13">
      <c r="A21" s="38">
        <v>46669</v>
      </c>
      <c r="B21" s="38" t="s">
        <v>14002</v>
      </c>
      <c r="C21" s="38" t="s">
        <v>13919</v>
      </c>
      <c r="D21" s="38" t="s">
        <v>13920</v>
      </c>
      <c r="E21" s="38" t="s">
        <v>292</v>
      </c>
      <c r="F21" s="38" t="s">
        <v>2067</v>
      </c>
      <c r="G21" s="38" t="s">
        <v>14003</v>
      </c>
      <c r="H21" s="38" t="s">
        <v>14004</v>
      </c>
      <c r="I21" s="38" t="s">
        <v>14005</v>
      </c>
      <c r="J21" s="38" t="s">
        <v>14006</v>
      </c>
      <c r="K21" s="38">
        <v>19</v>
      </c>
      <c r="L21" s="91" t="s">
        <v>333</v>
      </c>
      <c r="M21" s="91"/>
    </row>
    <row r="22" ht="16.05" customHeight="1" spans="1:13">
      <c r="A22" s="38">
        <v>46320</v>
      </c>
      <c r="B22" s="38" t="s">
        <v>14007</v>
      </c>
      <c r="C22" s="38" t="s">
        <v>13919</v>
      </c>
      <c r="D22" s="38" t="s">
        <v>13920</v>
      </c>
      <c r="E22" s="38" t="s">
        <v>292</v>
      </c>
      <c r="F22" s="38" t="s">
        <v>2067</v>
      </c>
      <c r="G22" s="38" t="s">
        <v>14008</v>
      </c>
      <c r="H22" s="38" t="s">
        <v>13922</v>
      </c>
      <c r="I22" s="38" t="s">
        <v>14009</v>
      </c>
      <c r="J22" s="38" t="s">
        <v>14010</v>
      </c>
      <c r="K22" s="38">
        <v>20</v>
      </c>
      <c r="L22" s="91" t="s">
        <v>333</v>
      </c>
      <c r="M22" s="91"/>
    </row>
    <row r="23" ht="16.05" customHeight="1" spans="1:13">
      <c r="A23" s="38">
        <v>47987</v>
      </c>
      <c r="B23" s="38" t="s">
        <v>14011</v>
      </c>
      <c r="C23" s="38" t="s">
        <v>13919</v>
      </c>
      <c r="D23" s="38" t="s">
        <v>13920</v>
      </c>
      <c r="E23" s="38" t="s">
        <v>292</v>
      </c>
      <c r="F23" s="38" t="s">
        <v>2067</v>
      </c>
      <c r="G23" s="38" t="s">
        <v>14012</v>
      </c>
      <c r="H23" s="38" t="s">
        <v>14013</v>
      </c>
      <c r="I23" s="38" t="s">
        <v>14014</v>
      </c>
      <c r="J23" s="38" t="s">
        <v>14015</v>
      </c>
      <c r="K23" s="38">
        <v>21</v>
      </c>
      <c r="L23" s="91" t="s">
        <v>333</v>
      </c>
      <c r="M23" s="91"/>
    </row>
    <row r="24" ht="16.05" customHeight="1" spans="1:13">
      <c r="A24" s="38">
        <v>54680</v>
      </c>
      <c r="B24" s="38" t="s">
        <v>14016</v>
      </c>
      <c r="C24" s="38" t="s">
        <v>13919</v>
      </c>
      <c r="D24" s="38" t="s">
        <v>13920</v>
      </c>
      <c r="E24" s="38" t="s">
        <v>292</v>
      </c>
      <c r="F24" s="38" t="s">
        <v>2067</v>
      </c>
      <c r="G24" s="38" t="s">
        <v>14017</v>
      </c>
      <c r="H24" s="38" t="s">
        <v>14018</v>
      </c>
      <c r="I24" s="38" t="s">
        <v>14019</v>
      </c>
      <c r="J24" s="38" t="s">
        <v>14020</v>
      </c>
      <c r="K24" s="38">
        <v>22</v>
      </c>
      <c r="L24" s="91" t="s">
        <v>333</v>
      </c>
      <c r="M24" s="91"/>
    </row>
    <row r="25" ht="16.05" customHeight="1" spans="1:13">
      <c r="A25" s="38">
        <v>60387</v>
      </c>
      <c r="B25" s="38" t="s">
        <v>14021</v>
      </c>
      <c r="C25" s="38" t="s">
        <v>13919</v>
      </c>
      <c r="D25" s="38" t="s">
        <v>13920</v>
      </c>
      <c r="E25" s="38" t="s">
        <v>292</v>
      </c>
      <c r="F25" s="38" t="s">
        <v>2067</v>
      </c>
      <c r="G25" s="38" t="s">
        <v>14022</v>
      </c>
      <c r="H25" s="38" t="s">
        <v>14023</v>
      </c>
      <c r="I25" s="38" t="s">
        <v>14024</v>
      </c>
      <c r="J25" s="38" t="s">
        <v>14025</v>
      </c>
      <c r="K25" s="38">
        <v>23</v>
      </c>
      <c r="L25" s="91" t="s">
        <v>368</v>
      </c>
      <c r="M25" s="91"/>
    </row>
    <row r="26" ht="16.05" customHeight="1" spans="1:13">
      <c r="A26" s="38">
        <v>54138</v>
      </c>
      <c r="B26" s="38" t="s">
        <v>14026</v>
      </c>
      <c r="C26" s="38" t="s">
        <v>13919</v>
      </c>
      <c r="D26" s="38" t="s">
        <v>13920</v>
      </c>
      <c r="E26" s="38" t="s">
        <v>292</v>
      </c>
      <c r="F26" s="38" t="s">
        <v>2067</v>
      </c>
      <c r="G26" s="38" t="s">
        <v>14027</v>
      </c>
      <c r="H26" s="38" t="s">
        <v>13978</v>
      </c>
      <c r="I26" s="38" t="s">
        <v>14028</v>
      </c>
      <c r="J26" s="38" t="s">
        <v>14029</v>
      </c>
      <c r="K26" s="38">
        <v>24</v>
      </c>
      <c r="L26" s="91" t="s">
        <v>368</v>
      </c>
      <c r="M26" s="91"/>
    </row>
    <row r="27" ht="16.05" customHeight="1" spans="1:13">
      <c r="A27" s="38">
        <v>60996</v>
      </c>
      <c r="B27" s="38" t="s">
        <v>14030</v>
      </c>
      <c r="C27" s="38" t="s">
        <v>13919</v>
      </c>
      <c r="D27" s="38" t="s">
        <v>13920</v>
      </c>
      <c r="E27" s="38" t="s">
        <v>292</v>
      </c>
      <c r="F27" s="38" t="s">
        <v>2067</v>
      </c>
      <c r="G27" s="38" t="s">
        <v>14031</v>
      </c>
      <c r="H27" s="38" t="s">
        <v>14032</v>
      </c>
      <c r="I27" s="38" t="s">
        <v>14033</v>
      </c>
      <c r="J27" s="38" t="s">
        <v>14034</v>
      </c>
      <c r="K27" s="38">
        <v>25</v>
      </c>
      <c r="L27" s="91" t="s">
        <v>368</v>
      </c>
      <c r="M27" s="91"/>
    </row>
    <row r="28" ht="16.05" customHeight="1" spans="1:13">
      <c r="A28" s="38">
        <v>46952</v>
      </c>
      <c r="B28" s="38" t="s">
        <v>14035</v>
      </c>
      <c r="C28" s="38" t="s">
        <v>13919</v>
      </c>
      <c r="D28" s="38" t="s">
        <v>13920</v>
      </c>
      <c r="E28" s="38" t="s">
        <v>292</v>
      </c>
      <c r="F28" s="38" t="s">
        <v>2067</v>
      </c>
      <c r="G28" s="38" t="s">
        <v>14036</v>
      </c>
      <c r="H28" s="38" t="s">
        <v>14037</v>
      </c>
      <c r="I28" s="38" t="s">
        <v>14038</v>
      </c>
      <c r="J28" s="38" t="s">
        <v>14039</v>
      </c>
      <c r="K28" s="38">
        <v>26</v>
      </c>
      <c r="L28" s="91" t="s">
        <v>368</v>
      </c>
      <c r="M28" s="91"/>
    </row>
    <row r="29" ht="16.05" customHeight="1" spans="1:13">
      <c r="A29" s="38">
        <v>61028</v>
      </c>
      <c r="B29" s="38" t="s">
        <v>14040</v>
      </c>
      <c r="C29" s="38" t="s">
        <v>13919</v>
      </c>
      <c r="D29" s="38" t="s">
        <v>13920</v>
      </c>
      <c r="E29" s="38" t="s">
        <v>292</v>
      </c>
      <c r="F29" s="38" t="s">
        <v>2067</v>
      </c>
      <c r="G29" s="38" t="s">
        <v>14041</v>
      </c>
      <c r="H29" s="38" t="s">
        <v>14042</v>
      </c>
      <c r="I29" s="38" t="s">
        <v>14043</v>
      </c>
      <c r="J29" s="38" t="s">
        <v>14044</v>
      </c>
      <c r="K29" s="38">
        <v>27</v>
      </c>
      <c r="L29" s="91" t="s">
        <v>368</v>
      </c>
      <c r="M29" s="91"/>
    </row>
    <row r="30" ht="16.05" customHeight="1" spans="1:13">
      <c r="A30" s="38">
        <v>47464</v>
      </c>
      <c r="B30" s="38" t="s">
        <v>14045</v>
      </c>
      <c r="C30" s="38" t="s">
        <v>13919</v>
      </c>
      <c r="D30" s="38" t="s">
        <v>13920</v>
      </c>
      <c r="E30" s="38" t="s">
        <v>292</v>
      </c>
      <c r="F30" s="38" t="s">
        <v>2067</v>
      </c>
      <c r="G30" s="38" t="s">
        <v>14046</v>
      </c>
      <c r="H30" s="38" t="s">
        <v>14047</v>
      </c>
      <c r="I30" s="38" t="s">
        <v>14048</v>
      </c>
      <c r="J30" s="38" t="s">
        <v>14049</v>
      </c>
      <c r="K30" s="38">
        <v>28</v>
      </c>
      <c r="L30" s="91" t="s">
        <v>368</v>
      </c>
      <c r="M30" s="91"/>
    </row>
    <row r="31" ht="16.05" customHeight="1" spans="1:13">
      <c r="A31" s="38">
        <v>62057</v>
      </c>
      <c r="B31" s="38" t="s">
        <v>14050</v>
      </c>
      <c r="C31" s="38" t="s">
        <v>13919</v>
      </c>
      <c r="D31" s="38" t="s">
        <v>13920</v>
      </c>
      <c r="E31" s="38" t="s">
        <v>292</v>
      </c>
      <c r="F31" s="38" t="s">
        <v>2067</v>
      </c>
      <c r="G31" s="38" t="s">
        <v>14051</v>
      </c>
      <c r="H31" s="38" t="s">
        <v>14052</v>
      </c>
      <c r="I31" s="38" t="s">
        <v>14043</v>
      </c>
      <c r="J31" s="38" t="s">
        <v>14053</v>
      </c>
      <c r="K31" s="38">
        <v>29</v>
      </c>
      <c r="L31" s="91" t="s">
        <v>368</v>
      </c>
      <c r="M31" s="91"/>
    </row>
    <row r="32" ht="16.05" customHeight="1" spans="1:13">
      <c r="A32" s="38">
        <v>48168</v>
      </c>
      <c r="B32" s="38" t="s">
        <v>14054</v>
      </c>
      <c r="C32" s="38" t="s">
        <v>13919</v>
      </c>
      <c r="D32" s="38" t="s">
        <v>13920</v>
      </c>
      <c r="E32" s="38" t="s">
        <v>292</v>
      </c>
      <c r="F32" s="38" t="s">
        <v>2067</v>
      </c>
      <c r="G32" s="38" t="s">
        <v>14055</v>
      </c>
      <c r="H32" s="38" t="s">
        <v>14056</v>
      </c>
      <c r="I32" s="38" t="s">
        <v>14057</v>
      </c>
      <c r="J32" s="38" t="s">
        <v>14058</v>
      </c>
      <c r="K32" s="38">
        <v>30</v>
      </c>
      <c r="L32" s="91" t="s">
        <v>368</v>
      </c>
      <c r="M32" s="91"/>
    </row>
    <row r="33" ht="16.05" customHeight="1" spans="1:13">
      <c r="A33" s="38">
        <v>53632</v>
      </c>
      <c r="B33" s="38" t="s">
        <v>14059</v>
      </c>
      <c r="C33" s="38" t="s">
        <v>13919</v>
      </c>
      <c r="D33" s="38" t="s">
        <v>13920</v>
      </c>
      <c r="E33" s="38" t="s">
        <v>292</v>
      </c>
      <c r="F33" s="38" t="s">
        <v>2067</v>
      </c>
      <c r="G33" s="38" t="s">
        <v>14060</v>
      </c>
      <c r="H33" s="38" t="s">
        <v>13968</v>
      </c>
      <c r="I33" s="38" t="s">
        <v>14061</v>
      </c>
      <c r="J33" s="38" t="s">
        <v>14062</v>
      </c>
      <c r="K33" s="38">
        <v>31</v>
      </c>
      <c r="L33" s="91" t="s">
        <v>368</v>
      </c>
      <c r="M33" s="91"/>
    </row>
    <row r="34" ht="16.05" customHeight="1" spans="1:13">
      <c r="A34" s="38">
        <v>53631</v>
      </c>
      <c r="B34" s="38" t="s">
        <v>14063</v>
      </c>
      <c r="C34" s="38" t="s">
        <v>13919</v>
      </c>
      <c r="D34" s="38" t="s">
        <v>13920</v>
      </c>
      <c r="E34" s="38" t="s">
        <v>292</v>
      </c>
      <c r="F34" s="38" t="s">
        <v>2067</v>
      </c>
      <c r="G34" s="38" t="s">
        <v>14064</v>
      </c>
      <c r="H34" s="38" t="s">
        <v>13968</v>
      </c>
      <c r="I34" s="38" t="s">
        <v>14065</v>
      </c>
      <c r="J34" s="38" t="s">
        <v>14066</v>
      </c>
      <c r="K34" s="38">
        <v>32</v>
      </c>
      <c r="L34" s="91" t="s">
        <v>368</v>
      </c>
      <c r="M34" s="91"/>
    </row>
    <row r="35" ht="16.05" customHeight="1" spans="1:13">
      <c r="A35" s="38">
        <v>53628</v>
      </c>
      <c r="B35" s="38" t="s">
        <v>14067</v>
      </c>
      <c r="C35" s="38" t="s">
        <v>13919</v>
      </c>
      <c r="D35" s="38" t="s">
        <v>13920</v>
      </c>
      <c r="E35" s="38" t="s">
        <v>292</v>
      </c>
      <c r="F35" s="38" t="s">
        <v>2067</v>
      </c>
      <c r="G35" s="38" t="s">
        <v>14068</v>
      </c>
      <c r="H35" s="38" t="s">
        <v>13968</v>
      </c>
      <c r="I35" s="38" t="s">
        <v>14069</v>
      </c>
      <c r="J35" s="38" t="s">
        <v>14070</v>
      </c>
      <c r="K35" s="38">
        <v>33</v>
      </c>
      <c r="L35" s="91" t="s">
        <v>368</v>
      </c>
      <c r="M35" s="91"/>
    </row>
    <row r="36" ht="16.05" customHeight="1" spans="1:13">
      <c r="A36" s="38">
        <v>53076</v>
      </c>
      <c r="B36" s="38" t="s">
        <v>14071</v>
      </c>
      <c r="C36" s="38" t="s">
        <v>13919</v>
      </c>
      <c r="D36" s="38" t="s">
        <v>13920</v>
      </c>
      <c r="E36" s="38" t="s">
        <v>292</v>
      </c>
      <c r="F36" s="38" t="s">
        <v>2067</v>
      </c>
      <c r="G36" s="38" t="s">
        <v>14072</v>
      </c>
      <c r="H36" s="38" t="s">
        <v>14073</v>
      </c>
      <c r="I36" s="38" t="s">
        <v>14074</v>
      </c>
      <c r="J36" s="38" t="s">
        <v>14075</v>
      </c>
      <c r="K36" s="38">
        <v>34</v>
      </c>
      <c r="L36" s="91" t="s">
        <v>368</v>
      </c>
      <c r="M36" s="91"/>
    </row>
    <row r="37" ht="16.05" customHeight="1" spans="1:13">
      <c r="A37" s="38">
        <v>48766</v>
      </c>
      <c r="B37" s="38" t="s">
        <v>14076</v>
      </c>
      <c r="C37" s="38" t="s">
        <v>13919</v>
      </c>
      <c r="D37" s="38" t="s">
        <v>13920</v>
      </c>
      <c r="E37" s="38" t="s">
        <v>292</v>
      </c>
      <c r="F37" s="38" t="s">
        <v>2067</v>
      </c>
      <c r="G37" s="38" t="s">
        <v>14077</v>
      </c>
      <c r="H37" s="38" t="s">
        <v>14078</v>
      </c>
      <c r="I37" s="38" t="s">
        <v>14079</v>
      </c>
      <c r="J37" s="38" t="s">
        <v>14080</v>
      </c>
      <c r="K37" s="38">
        <v>35</v>
      </c>
      <c r="L37" s="91" t="s">
        <v>368</v>
      </c>
      <c r="M37" s="91"/>
    </row>
    <row r="38" ht="16.05" customHeight="1" spans="1:13">
      <c r="A38" s="38">
        <v>55149</v>
      </c>
      <c r="B38" s="38" t="s">
        <v>14081</v>
      </c>
      <c r="C38" s="38" t="s">
        <v>13919</v>
      </c>
      <c r="D38" s="38" t="s">
        <v>13920</v>
      </c>
      <c r="E38" s="38" t="s">
        <v>292</v>
      </c>
      <c r="F38" s="38" t="s">
        <v>2067</v>
      </c>
      <c r="G38" s="38" t="s">
        <v>14082</v>
      </c>
      <c r="H38" s="38" t="s">
        <v>14083</v>
      </c>
      <c r="I38" s="38" t="s">
        <v>14084</v>
      </c>
      <c r="J38" s="38" t="s">
        <v>14085</v>
      </c>
      <c r="K38" s="38">
        <v>36</v>
      </c>
      <c r="L38" s="91" t="s">
        <v>368</v>
      </c>
      <c r="M38" s="91"/>
    </row>
    <row r="39" ht="16.05" customHeight="1" spans="1:13">
      <c r="A39" s="38">
        <v>46922</v>
      </c>
      <c r="B39" s="38" t="s">
        <v>14086</v>
      </c>
      <c r="C39" s="38" t="s">
        <v>13919</v>
      </c>
      <c r="D39" s="38" t="s">
        <v>13920</v>
      </c>
      <c r="E39" s="38" t="s">
        <v>292</v>
      </c>
      <c r="F39" s="38" t="s">
        <v>2067</v>
      </c>
      <c r="G39" s="38" t="s">
        <v>14087</v>
      </c>
      <c r="H39" s="38" t="s">
        <v>14088</v>
      </c>
      <c r="I39" s="38" t="s">
        <v>14089</v>
      </c>
      <c r="J39" s="38" t="s">
        <v>14090</v>
      </c>
      <c r="K39" s="38">
        <v>37</v>
      </c>
      <c r="L39" s="91" t="s">
        <v>368</v>
      </c>
      <c r="M39" s="91"/>
    </row>
    <row r="40" ht="16.05" customHeight="1" spans="1:13">
      <c r="A40" s="38">
        <v>47367</v>
      </c>
      <c r="B40" s="38" t="s">
        <v>14091</v>
      </c>
      <c r="C40" s="38" t="s">
        <v>13919</v>
      </c>
      <c r="D40" s="38" t="s">
        <v>13920</v>
      </c>
      <c r="E40" s="38" t="s">
        <v>292</v>
      </c>
      <c r="F40" s="38" t="s">
        <v>2067</v>
      </c>
      <c r="G40" s="38" t="s">
        <v>14092</v>
      </c>
      <c r="H40" s="38" t="s">
        <v>14093</v>
      </c>
      <c r="I40" s="38" t="s">
        <v>14094</v>
      </c>
      <c r="J40" s="38" t="s">
        <v>14095</v>
      </c>
      <c r="K40" s="38">
        <v>38</v>
      </c>
      <c r="L40" s="91" t="s">
        <v>368</v>
      </c>
      <c r="M40" s="91"/>
    </row>
    <row r="41" ht="16.05" customHeight="1" spans="1:13">
      <c r="A41" s="38">
        <v>57739</v>
      </c>
      <c r="B41" s="38" t="s">
        <v>14096</v>
      </c>
      <c r="C41" s="38" t="s">
        <v>13919</v>
      </c>
      <c r="D41" s="38" t="s">
        <v>13920</v>
      </c>
      <c r="E41" s="38" t="s">
        <v>292</v>
      </c>
      <c r="F41" s="38" t="s">
        <v>2067</v>
      </c>
      <c r="G41" s="38" t="s">
        <v>14097</v>
      </c>
      <c r="H41" s="38" t="s">
        <v>14073</v>
      </c>
      <c r="I41" s="38" t="s">
        <v>14074</v>
      </c>
      <c r="J41" s="38" t="s">
        <v>14098</v>
      </c>
      <c r="K41" s="38">
        <v>39</v>
      </c>
      <c r="L41" s="91" t="s">
        <v>368</v>
      </c>
      <c r="M41" s="91"/>
    </row>
    <row r="42" ht="16.05" customHeight="1" spans="1:13">
      <c r="A42" s="38">
        <v>46404</v>
      </c>
      <c r="B42" s="38" t="s">
        <v>14099</v>
      </c>
      <c r="C42" s="38" t="s">
        <v>13919</v>
      </c>
      <c r="D42" s="38" t="s">
        <v>13920</v>
      </c>
      <c r="E42" s="38" t="s">
        <v>292</v>
      </c>
      <c r="F42" s="38" t="s">
        <v>2067</v>
      </c>
      <c r="G42" s="38" t="s">
        <v>14100</v>
      </c>
      <c r="H42" s="38" t="s">
        <v>13983</v>
      </c>
      <c r="I42" s="38" t="s">
        <v>14101</v>
      </c>
      <c r="J42" s="38" t="s">
        <v>14102</v>
      </c>
      <c r="K42" s="38">
        <v>40</v>
      </c>
      <c r="L42" s="91" t="s">
        <v>368</v>
      </c>
      <c r="M42" s="91"/>
    </row>
    <row r="43" ht="16.05" customHeight="1" spans="1:13">
      <c r="A43" s="38">
        <v>48112</v>
      </c>
      <c r="B43" s="38" t="s">
        <v>14103</v>
      </c>
      <c r="C43" s="38" t="s">
        <v>13919</v>
      </c>
      <c r="D43" s="38" t="s">
        <v>13920</v>
      </c>
      <c r="E43" s="38" t="s">
        <v>292</v>
      </c>
      <c r="F43" s="38" t="s">
        <v>2067</v>
      </c>
      <c r="G43" s="38" t="s">
        <v>14104</v>
      </c>
      <c r="H43" s="38" t="s">
        <v>14105</v>
      </c>
      <c r="I43" s="38" t="s">
        <v>14106</v>
      </c>
      <c r="J43" s="38" t="s">
        <v>14107</v>
      </c>
      <c r="K43" s="38">
        <v>41</v>
      </c>
      <c r="L43" s="91" t="s">
        <v>368</v>
      </c>
      <c r="M43" s="91"/>
    </row>
    <row r="44" ht="16.05" customHeight="1" spans="1:13">
      <c r="A44" s="38">
        <v>55200</v>
      </c>
      <c r="B44" s="38" t="s">
        <v>14108</v>
      </c>
      <c r="C44" s="38" t="s">
        <v>13919</v>
      </c>
      <c r="D44" s="38" t="s">
        <v>13920</v>
      </c>
      <c r="E44" s="38" t="s">
        <v>292</v>
      </c>
      <c r="F44" s="38" t="s">
        <v>2067</v>
      </c>
      <c r="G44" s="38" t="s">
        <v>14109</v>
      </c>
      <c r="H44" s="38" t="s">
        <v>14078</v>
      </c>
      <c r="I44" s="38" t="s">
        <v>14110</v>
      </c>
      <c r="J44" s="38" t="s">
        <v>14111</v>
      </c>
      <c r="K44" s="38">
        <v>42</v>
      </c>
      <c r="L44" s="91" t="s">
        <v>368</v>
      </c>
      <c r="M44" s="91"/>
    </row>
    <row r="45" ht="16.05" customHeight="1" spans="1:13">
      <c r="A45" s="38">
        <v>48639</v>
      </c>
      <c r="B45" s="38" t="s">
        <v>14112</v>
      </c>
      <c r="C45" s="38" t="s">
        <v>13919</v>
      </c>
      <c r="D45" s="38" t="s">
        <v>13920</v>
      </c>
      <c r="E45" s="38" t="s">
        <v>292</v>
      </c>
      <c r="F45" s="38" t="s">
        <v>2067</v>
      </c>
      <c r="G45" s="38" t="s">
        <v>14113</v>
      </c>
      <c r="H45" s="38" t="s">
        <v>14093</v>
      </c>
      <c r="I45" s="38" t="s">
        <v>14114</v>
      </c>
      <c r="J45" s="38" t="s">
        <v>14115</v>
      </c>
      <c r="K45" s="38">
        <v>43</v>
      </c>
      <c r="L45" s="91" t="s">
        <v>368</v>
      </c>
      <c r="M45" s="91"/>
    </row>
    <row r="46" ht="16.05" customHeight="1" spans="1:13">
      <c r="A46" s="38">
        <v>52898</v>
      </c>
      <c r="B46" s="38" t="s">
        <v>14116</v>
      </c>
      <c r="C46" s="38" t="s">
        <v>13919</v>
      </c>
      <c r="D46" s="38" t="s">
        <v>13920</v>
      </c>
      <c r="E46" s="38" t="s">
        <v>292</v>
      </c>
      <c r="F46" s="38" t="s">
        <v>2067</v>
      </c>
      <c r="G46" s="38" t="s">
        <v>14117</v>
      </c>
      <c r="H46" s="38" t="s">
        <v>14073</v>
      </c>
      <c r="I46" s="38" t="s">
        <v>14074</v>
      </c>
      <c r="J46" s="38" t="s">
        <v>14118</v>
      </c>
      <c r="K46" s="38">
        <v>44</v>
      </c>
      <c r="L46" s="91" t="s">
        <v>368</v>
      </c>
      <c r="M46" s="91"/>
    </row>
    <row r="47" ht="16.05" customHeight="1" spans="1:13">
      <c r="A47" s="38"/>
      <c r="B47" s="38"/>
      <c r="C47" s="38"/>
      <c r="D47" s="38"/>
      <c r="E47" s="38"/>
      <c r="F47" s="38"/>
      <c r="G47" s="38"/>
      <c r="H47" s="38"/>
      <c r="I47" s="38"/>
      <c r="J47" s="38"/>
      <c r="K47" s="38"/>
      <c r="L47" s="91"/>
      <c r="M47" s="91"/>
    </row>
    <row r="48" s="19" customFormat="1" ht="16.05" customHeight="1" spans="1:13">
      <c r="A48" s="6">
        <v>46685</v>
      </c>
      <c r="B48" s="6" t="s">
        <v>14119</v>
      </c>
      <c r="C48" s="6" t="s">
        <v>13919</v>
      </c>
      <c r="D48" s="6" t="s">
        <v>14120</v>
      </c>
      <c r="E48" s="6" t="s">
        <v>428</v>
      </c>
      <c r="F48" s="6" t="s">
        <v>429</v>
      </c>
      <c r="G48" s="6" t="s">
        <v>14121</v>
      </c>
      <c r="H48" s="6" t="s">
        <v>14122</v>
      </c>
      <c r="I48" s="6" t="s">
        <v>14123</v>
      </c>
      <c r="J48" s="6" t="s">
        <v>14124</v>
      </c>
      <c r="K48" s="6">
        <v>1</v>
      </c>
      <c r="L48" s="9" t="s">
        <v>298</v>
      </c>
      <c r="M48" s="91" t="s">
        <v>299</v>
      </c>
    </row>
    <row r="49" s="19" customFormat="1" ht="16.05" customHeight="1" spans="1:13">
      <c r="A49" s="6">
        <v>54007</v>
      </c>
      <c r="B49" s="6" t="s">
        <v>14125</v>
      </c>
      <c r="C49" s="6" t="s">
        <v>13919</v>
      </c>
      <c r="D49" s="6" t="s">
        <v>14120</v>
      </c>
      <c r="E49" s="6" t="s">
        <v>428</v>
      </c>
      <c r="F49" s="6" t="s">
        <v>429</v>
      </c>
      <c r="G49" s="6" t="s">
        <v>14126</v>
      </c>
      <c r="H49" s="6" t="s">
        <v>14127</v>
      </c>
      <c r="I49" s="6" t="s">
        <v>14128</v>
      </c>
      <c r="J49" s="6" t="s">
        <v>14129</v>
      </c>
      <c r="K49" s="6">
        <v>2</v>
      </c>
      <c r="L49" s="9" t="s">
        <v>311</v>
      </c>
      <c r="M49" s="91" t="s">
        <v>299</v>
      </c>
    </row>
    <row r="50" s="19" customFormat="1" ht="16.05" customHeight="1" spans="1:13">
      <c r="A50" s="6">
        <v>60266</v>
      </c>
      <c r="B50" s="6" t="s">
        <v>14130</v>
      </c>
      <c r="C50" s="6" t="s">
        <v>13919</v>
      </c>
      <c r="D50" s="6" t="s">
        <v>14120</v>
      </c>
      <c r="E50" s="6" t="s">
        <v>428</v>
      </c>
      <c r="F50" s="6" t="s">
        <v>429</v>
      </c>
      <c r="G50" s="6" t="s">
        <v>14131</v>
      </c>
      <c r="H50" s="6" t="s">
        <v>14132</v>
      </c>
      <c r="I50" s="6" t="s">
        <v>14133</v>
      </c>
      <c r="J50" s="6" t="s">
        <v>14134</v>
      </c>
      <c r="K50" s="6">
        <v>3</v>
      </c>
      <c r="L50" s="9" t="s">
        <v>322</v>
      </c>
      <c r="M50" s="91" t="s">
        <v>299</v>
      </c>
    </row>
    <row r="51" s="19" customFormat="1" ht="16.05" customHeight="1" spans="1:13">
      <c r="A51" s="6">
        <v>59050</v>
      </c>
      <c r="B51" s="6" t="s">
        <v>14135</v>
      </c>
      <c r="C51" s="6" t="s">
        <v>13919</v>
      </c>
      <c r="D51" s="6" t="s">
        <v>14120</v>
      </c>
      <c r="E51" s="6" t="s">
        <v>428</v>
      </c>
      <c r="F51" s="6" t="s">
        <v>429</v>
      </c>
      <c r="G51" s="6" t="s">
        <v>14136</v>
      </c>
      <c r="H51" s="6" t="s">
        <v>14137</v>
      </c>
      <c r="I51" s="6" t="s">
        <v>14138</v>
      </c>
      <c r="J51" s="6" t="s">
        <v>14139</v>
      </c>
      <c r="K51" s="6">
        <v>4</v>
      </c>
      <c r="L51" s="91" t="s">
        <v>642</v>
      </c>
      <c r="M51" s="91" t="s">
        <v>299</v>
      </c>
    </row>
    <row r="52" s="19" customFormat="1" ht="16.05" customHeight="1" spans="1:13">
      <c r="A52" s="6">
        <v>53578</v>
      </c>
      <c r="B52" s="6" t="s">
        <v>14140</v>
      </c>
      <c r="C52" s="6" t="s">
        <v>13919</v>
      </c>
      <c r="D52" s="6" t="s">
        <v>14120</v>
      </c>
      <c r="E52" s="6" t="s">
        <v>428</v>
      </c>
      <c r="F52" s="6" t="s">
        <v>429</v>
      </c>
      <c r="G52" s="6" t="s">
        <v>14141</v>
      </c>
      <c r="H52" s="6" t="s">
        <v>14142</v>
      </c>
      <c r="I52" s="6" t="s">
        <v>14143</v>
      </c>
      <c r="J52" s="6" t="s">
        <v>14144</v>
      </c>
      <c r="K52" s="6">
        <v>5</v>
      </c>
      <c r="L52" s="91" t="s">
        <v>642</v>
      </c>
      <c r="M52" s="91" t="s">
        <v>299</v>
      </c>
    </row>
    <row r="53" s="19" customFormat="1" ht="16.05" customHeight="1" spans="1:13">
      <c r="A53" s="6">
        <v>46659</v>
      </c>
      <c r="B53" s="6" t="s">
        <v>14145</v>
      </c>
      <c r="C53" s="6" t="s">
        <v>13919</v>
      </c>
      <c r="D53" s="6" t="s">
        <v>14120</v>
      </c>
      <c r="E53" s="6" t="s">
        <v>428</v>
      </c>
      <c r="F53" s="6" t="s">
        <v>429</v>
      </c>
      <c r="G53" s="6" t="s">
        <v>14146</v>
      </c>
      <c r="H53" s="6" t="s">
        <v>14147</v>
      </c>
      <c r="I53" s="6" t="s">
        <v>14148</v>
      </c>
      <c r="J53" s="6" t="s">
        <v>14149</v>
      </c>
      <c r="K53" s="6">
        <v>6</v>
      </c>
      <c r="L53" s="91" t="s">
        <v>333</v>
      </c>
      <c r="M53" s="91"/>
    </row>
    <row r="54" s="19" customFormat="1" ht="16.05" customHeight="1" spans="1:13">
      <c r="A54" s="6">
        <v>46684</v>
      </c>
      <c r="B54" s="6" t="s">
        <v>14150</v>
      </c>
      <c r="C54" s="6" t="s">
        <v>13919</v>
      </c>
      <c r="D54" s="6" t="s">
        <v>14120</v>
      </c>
      <c r="E54" s="6" t="s">
        <v>428</v>
      </c>
      <c r="F54" s="6" t="s">
        <v>429</v>
      </c>
      <c r="G54" s="6" t="s">
        <v>14151</v>
      </c>
      <c r="H54" s="6" t="s">
        <v>14152</v>
      </c>
      <c r="I54" s="6" t="s">
        <v>14153</v>
      </c>
      <c r="J54" s="6" t="s">
        <v>14154</v>
      </c>
      <c r="K54" s="6">
        <v>7</v>
      </c>
      <c r="L54" s="91" t="s">
        <v>333</v>
      </c>
      <c r="M54" s="91"/>
    </row>
    <row r="55" s="19" customFormat="1" ht="16.05" customHeight="1" spans="1:13">
      <c r="A55" s="6">
        <v>56448</v>
      </c>
      <c r="B55" s="6" t="s">
        <v>14155</v>
      </c>
      <c r="C55" s="6" t="s">
        <v>13919</v>
      </c>
      <c r="D55" s="6" t="s">
        <v>14120</v>
      </c>
      <c r="E55" s="6" t="s">
        <v>428</v>
      </c>
      <c r="F55" s="6" t="s">
        <v>429</v>
      </c>
      <c r="G55" s="6" t="s">
        <v>14156</v>
      </c>
      <c r="H55" s="6" t="s">
        <v>14157</v>
      </c>
      <c r="I55" s="6" t="s">
        <v>14158</v>
      </c>
      <c r="J55" s="6" t="s">
        <v>14159</v>
      </c>
      <c r="K55" s="6">
        <v>8</v>
      </c>
      <c r="L55" s="91" t="s">
        <v>333</v>
      </c>
      <c r="M55" s="91"/>
    </row>
    <row r="56" s="19" customFormat="1" ht="16.05" customHeight="1" spans="1:13">
      <c r="A56" s="6">
        <v>53957</v>
      </c>
      <c r="B56" s="6" t="s">
        <v>14160</v>
      </c>
      <c r="C56" s="6" t="s">
        <v>13919</v>
      </c>
      <c r="D56" s="6" t="s">
        <v>14120</v>
      </c>
      <c r="E56" s="6" t="s">
        <v>428</v>
      </c>
      <c r="F56" s="6" t="s">
        <v>429</v>
      </c>
      <c r="G56" s="6" t="s">
        <v>14161</v>
      </c>
      <c r="H56" s="6" t="s">
        <v>14162</v>
      </c>
      <c r="I56" s="6" t="s">
        <v>14163</v>
      </c>
      <c r="J56" s="6" t="s">
        <v>14164</v>
      </c>
      <c r="K56" s="6">
        <v>9</v>
      </c>
      <c r="L56" s="91" t="s">
        <v>333</v>
      </c>
      <c r="M56" s="91"/>
    </row>
    <row r="57" s="19" customFormat="1" ht="16.05" customHeight="1" spans="1:13">
      <c r="A57" s="6">
        <v>46598</v>
      </c>
      <c r="B57" s="6" t="s">
        <v>14165</v>
      </c>
      <c r="C57" s="6" t="s">
        <v>13919</v>
      </c>
      <c r="D57" s="6" t="s">
        <v>14120</v>
      </c>
      <c r="E57" s="6" t="s">
        <v>428</v>
      </c>
      <c r="F57" s="6" t="s">
        <v>429</v>
      </c>
      <c r="G57" s="6" t="s">
        <v>14166</v>
      </c>
      <c r="H57" s="6" t="s">
        <v>14167</v>
      </c>
      <c r="I57" s="6" t="s">
        <v>14168</v>
      </c>
      <c r="J57" s="6" t="s">
        <v>14169</v>
      </c>
      <c r="K57" s="6">
        <v>10</v>
      </c>
      <c r="L57" s="91" t="s">
        <v>333</v>
      </c>
      <c r="M57" s="91"/>
    </row>
    <row r="58" s="19" customFormat="1" ht="16.05" customHeight="1" spans="1:13">
      <c r="A58" s="6">
        <v>53996</v>
      </c>
      <c r="B58" s="6" t="s">
        <v>14170</v>
      </c>
      <c r="C58" s="6" t="s">
        <v>13919</v>
      </c>
      <c r="D58" s="6" t="s">
        <v>14120</v>
      </c>
      <c r="E58" s="6" t="s">
        <v>428</v>
      </c>
      <c r="F58" s="6" t="s">
        <v>429</v>
      </c>
      <c r="G58" s="6" t="s">
        <v>14171</v>
      </c>
      <c r="H58" s="6" t="s">
        <v>14172</v>
      </c>
      <c r="I58" s="6" t="s">
        <v>14028</v>
      </c>
      <c r="J58" s="6" t="s">
        <v>14173</v>
      </c>
      <c r="K58" s="6">
        <v>11</v>
      </c>
      <c r="L58" s="91" t="s">
        <v>333</v>
      </c>
      <c r="M58" s="91"/>
    </row>
    <row r="59" s="19" customFormat="1" ht="16.05" customHeight="1" spans="1:13">
      <c r="A59" s="6">
        <v>52852</v>
      </c>
      <c r="B59" s="6" t="s">
        <v>14174</v>
      </c>
      <c r="C59" s="6" t="s">
        <v>13919</v>
      </c>
      <c r="D59" s="6" t="s">
        <v>14120</v>
      </c>
      <c r="E59" s="6" t="s">
        <v>428</v>
      </c>
      <c r="F59" s="6" t="s">
        <v>429</v>
      </c>
      <c r="G59" s="6" t="s">
        <v>14175</v>
      </c>
      <c r="H59" s="6" t="s">
        <v>14176</v>
      </c>
      <c r="I59" s="6" t="s">
        <v>14177</v>
      </c>
      <c r="J59" s="6" t="s">
        <v>14178</v>
      </c>
      <c r="K59" s="6">
        <v>12</v>
      </c>
      <c r="L59" s="91" t="s">
        <v>333</v>
      </c>
      <c r="M59" s="91"/>
    </row>
    <row r="60" s="19" customFormat="1" ht="16.05" customHeight="1" spans="1:13">
      <c r="A60" s="6">
        <v>57645</v>
      </c>
      <c r="B60" s="6" t="s">
        <v>14179</v>
      </c>
      <c r="C60" s="6" t="s">
        <v>13919</v>
      </c>
      <c r="D60" s="6" t="s">
        <v>14120</v>
      </c>
      <c r="E60" s="6" t="s">
        <v>428</v>
      </c>
      <c r="F60" s="6" t="s">
        <v>429</v>
      </c>
      <c r="G60" s="6" t="s">
        <v>14180</v>
      </c>
      <c r="H60" s="6" t="s">
        <v>14181</v>
      </c>
      <c r="I60" s="6" t="s">
        <v>14182</v>
      </c>
      <c r="J60" s="6" t="s">
        <v>14183</v>
      </c>
      <c r="K60" s="6">
        <v>13</v>
      </c>
      <c r="L60" s="91" t="s">
        <v>333</v>
      </c>
      <c r="M60" s="91"/>
    </row>
    <row r="61" s="19" customFormat="1" ht="16.05" customHeight="1" spans="1:13">
      <c r="A61" s="6">
        <v>54205</v>
      </c>
      <c r="B61" s="6" t="s">
        <v>14184</v>
      </c>
      <c r="C61" s="6" t="s">
        <v>13919</v>
      </c>
      <c r="D61" s="6" t="s">
        <v>14120</v>
      </c>
      <c r="E61" s="6" t="s">
        <v>428</v>
      </c>
      <c r="F61" s="6" t="s">
        <v>429</v>
      </c>
      <c r="G61" s="6" t="s">
        <v>14185</v>
      </c>
      <c r="H61" s="6" t="s">
        <v>14162</v>
      </c>
      <c r="I61" s="6" t="s">
        <v>14186</v>
      </c>
      <c r="J61" s="6" t="s">
        <v>14187</v>
      </c>
      <c r="K61" s="6">
        <v>14</v>
      </c>
      <c r="L61" s="91" t="s">
        <v>333</v>
      </c>
      <c r="M61" s="91"/>
    </row>
    <row r="62" s="19" customFormat="1" ht="16.05" customHeight="1" spans="1:13">
      <c r="A62" s="6">
        <v>50218</v>
      </c>
      <c r="B62" s="6" t="s">
        <v>14188</v>
      </c>
      <c r="C62" s="6" t="s">
        <v>13919</v>
      </c>
      <c r="D62" s="6" t="s">
        <v>14120</v>
      </c>
      <c r="E62" s="6" t="s">
        <v>428</v>
      </c>
      <c r="F62" s="6" t="s">
        <v>429</v>
      </c>
      <c r="G62" s="6" t="s">
        <v>14189</v>
      </c>
      <c r="H62" s="6" t="s">
        <v>14190</v>
      </c>
      <c r="I62" s="6" t="s">
        <v>14191</v>
      </c>
      <c r="J62" s="6" t="s">
        <v>14192</v>
      </c>
      <c r="K62" s="6">
        <v>15</v>
      </c>
      <c r="L62" s="91" t="s">
        <v>333</v>
      </c>
      <c r="M62" s="91"/>
    </row>
    <row r="63" s="19" customFormat="1" ht="16.05" customHeight="1" spans="1:13">
      <c r="A63" s="6">
        <v>58800</v>
      </c>
      <c r="B63" s="6" t="s">
        <v>14193</v>
      </c>
      <c r="C63" s="6" t="s">
        <v>13919</v>
      </c>
      <c r="D63" s="6" t="s">
        <v>14120</v>
      </c>
      <c r="E63" s="6" t="s">
        <v>428</v>
      </c>
      <c r="F63" s="6" t="s">
        <v>429</v>
      </c>
      <c r="G63" s="6" t="s">
        <v>14194</v>
      </c>
      <c r="H63" s="6" t="s">
        <v>14132</v>
      </c>
      <c r="I63" s="6" t="s">
        <v>14195</v>
      </c>
      <c r="J63" s="6" t="s">
        <v>14196</v>
      </c>
      <c r="K63" s="6">
        <v>16</v>
      </c>
      <c r="L63" s="91" t="s">
        <v>333</v>
      </c>
      <c r="M63" s="91"/>
    </row>
    <row r="64" s="19" customFormat="1" ht="16.05" customHeight="1" spans="1:13">
      <c r="A64" s="6">
        <v>54962</v>
      </c>
      <c r="B64" s="6" t="s">
        <v>14197</v>
      </c>
      <c r="C64" s="6" t="s">
        <v>13919</v>
      </c>
      <c r="D64" s="6" t="s">
        <v>14120</v>
      </c>
      <c r="E64" s="6" t="s">
        <v>428</v>
      </c>
      <c r="F64" s="6" t="s">
        <v>429</v>
      </c>
      <c r="G64" s="6" t="s">
        <v>14198</v>
      </c>
      <c r="H64" s="6" t="s">
        <v>14199</v>
      </c>
      <c r="I64" s="6" t="s">
        <v>14200</v>
      </c>
      <c r="J64" s="6" t="s">
        <v>14201</v>
      </c>
      <c r="K64" s="6">
        <v>17</v>
      </c>
      <c r="L64" s="91" t="s">
        <v>333</v>
      </c>
      <c r="M64" s="91"/>
    </row>
    <row r="65" s="19" customFormat="1" ht="16.05" customHeight="1" spans="1:13">
      <c r="A65" s="6">
        <v>56132</v>
      </c>
      <c r="B65" s="6" t="s">
        <v>14202</v>
      </c>
      <c r="C65" s="6" t="s">
        <v>13919</v>
      </c>
      <c r="D65" s="6" t="s">
        <v>14120</v>
      </c>
      <c r="E65" s="6" t="s">
        <v>428</v>
      </c>
      <c r="F65" s="6" t="s">
        <v>429</v>
      </c>
      <c r="G65" s="6" t="s">
        <v>14203</v>
      </c>
      <c r="H65" s="6" t="s">
        <v>14204</v>
      </c>
      <c r="I65" s="6" t="s">
        <v>14205</v>
      </c>
      <c r="J65" s="6" t="s">
        <v>14206</v>
      </c>
      <c r="K65" s="6">
        <v>18</v>
      </c>
      <c r="L65" s="91" t="s">
        <v>368</v>
      </c>
      <c r="M65" s="91"/>
    </row>
    <row r="66" s="19" customFormat="1" ht="16.05" customHeight="1" spans="1:13">
      <c r="A66" s="6">
        <v>53442</v>
      </c>
      <c r="B66" s="6" t="s">
        <v>14207</v>
      </c>
      <c r="C66" s="6" t="s">
        <v>13919</v>
      </c>
      <c r="D66" s="6" t="s">
        <v>14120</v>
      </c>
      <c r="E66" s="6" t="s">
        <v>428</v>
      </c>
      <c r="F66" s="6" t="s">
        <v>429</v>
      </c>
      <c r="G66" s="6" t="s">
        <v>14208</v>
      </c>
      <c r="H66" s="6" t="s">
        <v>14162</v>
      </c>
      <c r="I66" s="6" t="s">
        <v>14186</v>
      </c>
      <c r="J66" s="6" t="s">
        <v>14209</v>
      </c>
      <c r="K66" s="6">
        <v>19</v>
      </c>
      <c r="L66" s="91" t="s">
        <v>368</v>
      </c>
      <c r="M66" s="91"/>
    </row>
    <row r="67" s="19" customFormat="1" ht="16.05" customHeight="1" spans="1:13">
      <c r="A67" s="6">
        <v>57665</v>
      </c>
      <c r="B67" s="6" t="s">
        <v>14210</v>
      </c>
      <c r="C67" s="6" t="s">
        <v>13919</v>
      </c>
      <c r="D67" s="6" t="s">
        <v>14120</v>
      </c>
      <c r="E67" s="6" t="s">
        <v>428</v>
      </c>
      <c r="F67" s="6" t="s">
        <v>429</v>
      </c>
      <c r="G67" s="6" t="s">
        <v>14211</v>
      </c>
      <c r="H67" s="6" t="s">
        <v>14212</v>
      </c>
      <c r="I67" s="6" t="s">
        <v>14213</v>
      </c>
      <c r="J67" s="6" t="s">
        <v>14214</v>
      </c>
      <c r="K67" s="6">
        <v>20</v>
      </c>
      <c r="L67" s="91" t="s">
        <v>368</v>
      </c>
      <c r="M67" s="91"/>
    </row>
    <row r="68" s="19" customFormat="1" ht="16.05" customHeight="1" spans="1:13">
      <c r="A68" s="6">
        <v>55156</v>
      </c>
      <c r="B68" s="6" t="s">
        <v>14215</v>
      </c>
      <c r="C68" s="6" t="s">
        <v>13919</v>
      </c>
      <c r="D68" s="6" t="s">
        <v>14120</v>
      </c>
      <c r="E68" s="6" t="s">
        <v>428</v>
      </c>
      <c r="F68" s="6" t="s">
        <v>429</v>
      </c>
      <c r="G68" s="6" t="s">
        <v>14216</v>
      </c>
      <c r="H68" s="6" t="s">
        <v>14217</v>
      </c>
      <c r="I68" s="6" t="s">
        <v>4162</v>
      </c>
      <c r="J68" s="6" t="s">
        <v>14218</v>
      </c>
      <c r="K68" s="6">
        <v>21</v>
      </c>
      <c r="L68" s="91" t="s">
        <v>368</v>
      </c>
      <c r="M68" s="91"/>
    </row>
    <row r="69" s="19" customFormat="1" ht="16.05" customHeight="1" spans="1:13">
      <c r="A69" s="6">
        <v>46690</v>
      </c>
      <c r="B69" s="6" t="s">
        <v>14219</v>
      </c>
      <c r="C69" s="6" t="s">
        <v>13919</v>
      </c>
      <c r="D69" s="6" t="s">
        <v>14120</v>
      </c>
      <c r="E69" s="6" t="s">
        <v>428</v>
      </c>
      <c r="F69" s="6" t="s">
        <v>429</v>
      </c>
      <c r="G69" s="6" t="s">
        <v>14220</v>
      </c>
      <c r="H69" s="6" t="s">
        <v>14221</v>
      </c>
      <c r="I69" s="6" t="s">
        <v>14222</v>
      </c>
      <c r="J69" s="6" t="s">
        <v>14223</v>
      </c>
      <c r="K69" s="6">
        <v>22</v>
      </c>
      <c r="L69" s="91" t="s">
        <v>368</v>
      </c>
      <c r="M69" s="91"/>
    </row>
    <row r="70" s="19" customFormat="1" ht="16.05" customHeight="1" spans="1:13">
      <c r="A70" s="6">
        <v>46633</v>
      </c>
      <c r="B70" s="6" t="s">
        <v>14224</v>
      </c>
      <c r="C70" s="6" t="s">
        <v>13919</v>
      </c>
      <c r="D70" s="6" t="s">
        <v>14120</v>
      </c>
      <c r="E70" s="6" t="s">
        <v>428</v>
      </c>
      <c r="F70" s="6" t="s">
        <v>429</v>
      </c>
      <c r="G70" s="6" t="s">
        <v>14225</v>
      </c>
      <c r="H70" s="6" t="s">
        <v>14226</v>
      </c>
      <c r="I70" s="6" t="s">
        <v>14227</v>
      </c>
      <c r="J70" s="6" t="s">
        <v>14228</v>
      </c>
      <c r="K70" s="6">
        <v>23</v>
      </c>
      <c r="L70" s="91" t="s">
        <v>368</v>
      </c>
      <c r="M70" s="91"/>
    </row>
    <row r="71" s="19" customFormat="1" ht="16.05" customHeight="1" spans="1:13">
      <c r="A71" s="6">
        <v>56530</v>
      </c>
      <c r="B71" s="6" t="s">
        <v>14229</v>
      </c>
      <c r="C71" s="6" t="s">
        <v>13919</v>
      </c>
      <c r="D71" s="6" t="s">
        <v>14120</v>
      </c>
      <c r="E71" s="6" t="s">
        <v>428</v>
      </c>
      <c r="F71" s="6" t="s">
        <v>429</v>
      </c>
      <c r="G71" s="6" t="s">
        <v>14230</v>
      </c>
      <c r="H71" s="6" t="s">
        <v>14231</v>
      </c>
      <c r="I71" s="6" t="s">
        <v>14232</v>
      </c>
      <c r="J71" s="6" t="s">
        <v>14233</v>
      </c>
      <c r="K71" s="6">
        <v>24</v>
      </c>
      <c r="L71" s="91" t="s">
        <v>368</v>
      </c>
      <c r="M71" s="91"/>
    </row>
    <row r="72" s="63" customFormat="1" ht="16.05" customHeight="1" spans="1:13">
      <c r="A72" s="15">
        <v>48794</v>
      </c>
      <c r="B72" s="15" t="s">
        <v>14234</v>
      </c>
      <c r="C72" s="15" t="s">
        <v>13919</v>
      </c>
      <c r="D72" s="15" t="s">
        <v>14120</v>
      </c>
      <c r="E72" s="15" t="s">
        <v>428</v>
      </c>
      <c r="F72" s="15" t="s">
        <v>429</v>
      </c>
      <c r="G72" s="15" t="s">
        <v>14235</v>
      </c>
      <c r="H72" s="15" t="s">
        <v>14236</v>
      </c>
      <c r="I72" s="15" t="s">
        <v>14237</v>
      </c>
      <c r="J72" s="158" t="s">
        <v>14238</v>
      </c>
      <c r="K72" s="15">
        <v>25</v>
      </c>
      <c r="L72" s="159" t="s">
        <v>368</v>
      </c>
      <c r="M72" s="159"/>
    </row>
    <row r="73" s="19" customFormat="1" ht="16.05" customHeight="1" spans="1:13">
      <c r="A73" s="6">
        <v>46620</v>
      </c>
      <c r="B73" s="6" t="s">
        <v>14239</v>
      </c>
      <c r="C73" s="6" t="s">
        <v>13919</v>
      </c>
      <c r="D73" s="6" t="s">
        <v>14120</v>
      </c>
      <c r="E73" s="6" t="s">
        <v>428</v>
      </c>
      <c r="F73" s="6" t="s">
        <v>429</v>
      </c>
      <c r="G73" s="6" t="s">
        <v>14240</v>
      </c>
      <c r="H73" s="6" t="s">
        <v>14167</v>
      </c>
      <c r="I73" s="6" t="s">
        <v>14168</v>
      </c>
      <c r="J73" s="6" t="s">
        <v>14241</v>
      </c>
      <c r="K73" s="6">
        <v>26</v>
      </c>
      <c r="L73" s="91" t="s">
        <v>368</v>
      </c>
      <c r="M73" s="91"/>
    </row>
    <row r="74" s="19" customFormat="1" ht="16.05" customHeight="1" spans="1:13">
      <c r="A74" s="6">
        <v>47270</v>
      </c>
      <c r="B74" s="6" t="s">
        <v>14242</v>
      </c>
      <c r="C74" s="6" t="s">
        <v>13919</v>
      </c>
      <c r="D74" s="6" t="s">
        <v>14120</v>
      </c>
      <c r="E74" s="6" t="s">
        <v>428</v>
      </c>
      <c r="F74" s="6" t="s">
        <v>429</v>
      </c>
      <c r="G74" s="6" t="s">
        <v>14243</v>
      </c>
      <c r="H74" s="6" t="s">
        <v>14244</v>
      </c>
      <c r="I74" s="6" t="s">
        <v>14245</v>
      </c>
      <c r="J74" s="6" t="s">
        <v>14246</v>
      </c>
      <c r="K74" s="6">
        <v>27</v>
      </c>
      <c r="L74" s="91" t="s">
        <v>368</v>
      </c>
      <c r="M74" s="91"/>
    </row>
    <row r="75" s="19" customFormat="1" ht="16.05" customHeight="1" spans="1:13">
      <c r="A75" s="6">
        <v>48302</v>
      </c>
      <c r="B75" s="6" t="s">
        <v>14247</v>
      </c>
      <c r="C75" s="6" t="s">
        <v>13919</v>
      </c>
      <c r="D75" s="6" t="s">
        <v>14120</v>
      </c>
      <c r="E75" s="6" t="s">
        <v>428</v>
      </c>
      <c r="F75" s="6" t="s">
        <v>429</v>
      </c>
      <c r="G75" s="6" t="s">
        <v>14248</v>
      </c>
      <c r="H75" s="6" t="s">
        <v>14249</v>
      </c>
      <c r="I75" s="6" t="s">
        <v>14250</v>
      </c>
      <c r="J75" s="6" t="s">
        <v>14251</v>
      </c>
      <c r="K75" s="6">
        <v>28</v>
      </c>
      <c r="L75" s="91" t="s">
        <v>368</v>
      </c>
      <c r="M75" s="91"/>
    </row>
    <row r="76" s="19" customFormat="1" ht="16.05" customHeight="1" spans="1:13">
      <c r="A76" s="6">
        <v>60194</v>
      </c>
      <c r="B76" s="6" t="s">
        <v>14252</v>
      </c>
      <c r="C76" s="6" t="s">
        <v>13919</v>
      </c>
      <c r="D76" s="6" t="s">
        <v>14120</v>
      </c>
      <c r="E76" s="6" t="s">
        <v>428</v>
      </c>
      <c r="F76" s="6" t="s">
        <v>429</v>
      </c>
      <c r="G76" s="6" t="s">
        <v>14253</v>
      </c>
      <c r="H76" s="6" t="s">
        <v>14254</v>
      </c>
      <c r="I76" s="6" t="s">
        <v>14255</v>
      </c>
      <c r="J76" s="6" t="s">
        <v>14256</v>
      </c>
      <c r="K76" s="6">
        <v>29</v>
      </c>
      <c r="L76" s="91" t="s">
        <v>368</v>
      </c>
      <c r="M76" s="91"/>
    </row>
    <row r="77" s="19" customFormat="1" ht="16.05" customHeight="1" spans="1:13">
      <c r="A77" s="6">
        <v>48891</v>
      </c>
      <c r="B77" s="6" t="s">
        <v>14257</v>
      </c>
      <c r="C77" s="6" t="s">
        <v>13919</v>
      </c>
      <c r="D77" s="6" t="s">
        <v>14120</v>
      </c>
      <c r="E77" s="6" t="s">
        <v>428</v>
      </c>
      <c r="F77" s="6" t="s">
        <v>429</v>
      </c>
      <c r="G77" s="6" t="s">
        <v>14258</v>
      </c>
      <c r="H77" s="6" t="s">
        <v>14259</v>
      </c>
      <c r="I77" s="6" t="s">
        <v>14260</v>
      </c>
      <c r="J77" s="6" t="s">
        <v>14261</v>
      </c>
      <c r="K77" s="6">
        <v>30</v>
      </c>
      <c r="L77" s="91" t="s">
        <v>368</v>
      </c>
      <c r="M77" s="91"/>
    </row>
    <row r="78" s="19" customFormat="1" ht="16.05" customHeight="1" spans="1:13">
      <c r="A78" s="6">
        <v>46691</v>
      </c>
      <c r="B78" s="6" t="s">
        <v>14262</v>
      </c>
      <c r="C78" s="6" t="s">
        <v>13919</v>
      </c>
      <c r="D78" s="6" t="s">
        <v>14120</v>
      </c>
      <c r="E78" s="6" t="s">
        <v>428</v>
      </c>
      <c r="F78" s="6" t="s">
        <v>429</v>
      </c>
      <c r="G78" s="6" t="s">
        <v>14263</v>
      </c>
      <c r="H78" s="6" t="s">
        <v>14264</v>
      </c>
      <c r="I78" s="6" t="s">
        <v>14265</v>
      </c>
      <c r="J78" s="6" t="s">
        <v>14266</v>
      </c>
      <c r="K78" s="6">
        <v>31</v>
      </c>
      <c r="L78" s="91" t="s">
        <v>368</v>
      </c>
      <c r="M78" s="91"/>
    </row>
    <row r="79" s="19" customFormat="1" ht="16.05" customHeight="1" spans="1:13">
      <c r="A79" s="6">
        <v>57139</v>
      </c>
      <c r="B79" s="6" t="s">
        <v>14267</v>
      </c>
      <c r="C79" s="6" t="s">
        <v>13919</v>
      </c>
      <c r="D79" s="6" t="s">
        <v>14120</v>
      </c>
      <c r="E79" s="6" t="s">
        <v>428</v>
      </c>
      <c r="F79" s="6" t="s">
        <v>429</v>
      </c>
      <c r="G79" s="6" t="s">
        <v>14268</v>
      </c>
      <c r="H79" s="6" t="s">
        <v>14254</v>
      </c>
      <c r="I79" s="6" t="s">
        <v>14269</v>
      </c>
      <c r="J79" s="6" t="s">
        <v>14270</v>
      </c>
      <c r="K79" s="6">
        <v>32</v>
      </c>
      <c r="L79" s="91" t="s">
        <v>368</v>
      </c>
      <c r="M79" s="91"/>
    </row>
    <row r="80" s="19" customFormat="1" ht="16.05" customHeight="1" spans="1:13">
      <c r="A80" s="6">
        <v>54015</v>
      </c>
      <c r="B80" s="6" t="s">
        <v>14271</v>
      </c>
      <c r="C80" s="6" t="s">
        <v>13919</v>
      </c>
      <c r="D80" s="6" t="s">
        <v>14120</v>
      </c>
      <c r="E80" s="6" t="s">
        <v>428</v>
      </c>
      <c r="F80" s="6" t="s">
        <v>429</v>
      </c>
      <c r="G80" s="6" t="s">
        <v>14272</v>
      </c>
      <c r="H80" s="6" t="s">
        <v>14273</v>
      </c>
      <c r="I80" s="6" t="s">
        <v>14200</v>
      </c>
      <c r="J80" s="6" t="s">
        <v>14274</v>
      </c>
      <c r="K80" s="6">
        <v>33</v>
      </c>
      <c r="L80" s="91" t="s">
        <v>368</v>
      </c>
      <c r="M80" s="91"/>
    </row>
    <row r="81" s="19" customFormat="1" ht="16.05" customHeight="1" spans="1:13">
      <c r="A81" s="6">
        <v>59447</v>
      </c>
      <c r="B81" s="6" t="s">
        <v>14275</v>
      </c>
      <c r="C81" s="6" t="s">
        <v>13919</v>
      </c>
      <c r="D81" s="6" t="s">
        <v>14120</v>
      </c>
      <c r="E81" s="6" t="s">
        <v>428</v>
      </c>
      <c r="F81" s="6" t="s">
        <v>429</v>
      </c>
      <c r="G81" s="6" t="s">
        <v>14276</v>
      </c>
      <c r="H81" s="6" t="s">
        <v>14277</v>
      </c>
      <c r="I81" s="6" t="s">
        <v>14278</v>
      </c>
      <c r="J81" s="6" t="s">
        <v>14279</v>
      </c>
      <c r="K81" s="6">
        <v>34</v>
      </c>
      <c r="L81" s="91" t="s">
        <v>368</v>
      </c>
      <c r="M81" s="91"/>
    </row>
    <row r="82" ht="16.05" customHeight="1" spans="1:13">
      <c r="A82" s="38"/>
      <c r="B82" s="38"/>
      <c r="C82" s="38"/>
      <c r="D82" s="38"/>
      <c r="E82" s="38"/>
      <c r="F82" s="38"/>
      <c r="G82" s="38"/>
      <c r="H82" s="38"/>
      <c r="I82" s="38"/>
      <c r="J82" s="38"/>
      <c r="K82" s="38"/>
      <c r="L82" s="91"/>
      <c r="M82" s="91"/>
    </row>
    <row r="83" s="19" customFormat="1" ht="16.05" customHeight="1" spans="1:13">
      <c r="A83" s="6">
        <v>46657</v>
      </c>
      <c r="B83" s="6" t="s">
        <v>14280</v>
      </c>
      <c r="C83" s="6" t="s">
        <v>13919</v>
      </c>
      <c r="D83" s="6" t="s">
        <v>14120</v>
      </c>
      <c r="E83" s="6" t="s">
        <v>428</v>
      </c>
      <c r="F83" s="6" t="s">
        <v>866</v>
      </c>
      <c r="G83" s="6" t="s">
        <v>14281</v>
      </c>
      <c r="H83" s="6" t="s">
        <v>14282</v>
      </c>
      <c r="I83" s="6" t="s">
        <v>14283</v>
      </c>
      <c r="J83" s="6" t="s">
        <v>14284</v>
      </c>
      <c r="K83" s="6">
        <v>1</v>
      </c>
      <c r="L83" s="9" t="s">
        <v>298</v>
      </c>
      <c r="M83" s="91" t="s">
        <v>299</v>
      </c>
    </row>
    <row r="84" s="19" customFormat="1" ht="16.05" customHeight="1" spans="1:13">
      <c r="A84" s="6">
        <v>51985</v>
      </c>
      <c r="B84" s="6" t="s">
        <v>14285</v>
      </c>
      <c r="C84" s="6" t="s">
        <v>13919</v>
      </c>
      <c r="D84" s="6" t="s">
        <v>14120</v>
      </c>
      <c r="E84" s="6" t="s">
        <v>428</v>
      </c>
      <c r="F84" s="6" t="s">
        <v>866</v>
      </c>
      <c r="G84" s="6" t="s">
        <v>14286</v>
      </c>
      <c r="H84" s="6" t="s">
        <v>14287</v>
      </c>
      <c r="I84" s="6" t="s">
        <v>14288</v>
      </c>
      <c r="J84" s="6" t="s">
        <v>14289</v>
      </c>
      <c r="K84" s="6">
        <v>2</v>
      </c>
      <c r="L84" s="9" t="s">
        <v>311</v>
      </c>
      <c r="M84" s="91" t="s">
        <v>299</v>
      </c>
    </row>
    <row r="85" s="19" customFormat="1" ht="16.05" customHeight="1" spans="1:13">
      <c r="A85" s="6">
        <v>56433</v>
      </c>
      <c r="B85" s="6" t="s">
        <v>14290</v>
      </c>
      <c r="C85" s="6" t="s">
        <v>13919</v>
      </c>
      <c r="D85" s="6" t="s">
        <v>14120</v>
      </c>
      <c r="E85" s="6" t="s">
        <v>428</v>
      </c>
      <c r="F85" s="6" t="s">
        <v>866</v>
      </c>
      <c r="G85" s="6" t="s">
        <v>14291</v>
      </c>
      <c r="H85" s="6" t="s">
        <v>14157</v>
      </c>
      <c r="I85" s="6" t="s">
        <v>14292</v>
      </c>
      <c r="J85" s="6" t="s">
        <v>14293</v>
      </c>
      <c r="K85" s="6">
        <v>3</v>
      </c>
      <c r="L85" s="9" t="s">
        <v>322</v>
      </c>
      <c r="M85" s="91" t="s">
        <v>299</v>
      </c>
    </row>
    <row r="86" s="19" customFormat="1" ht="16.05" customHeight="1" spans="1:13">
      <c r="A86" s="6">
        <v>48784</v>
      </c>
      <c r="B86" s="6" t="s">
        <v>14294</v>
      </c>
      <c r="C86" s="6" t="s">
        <v>13919</v>
      </c>
      <c r="D86" s="6" t="s">
        <v>14120</v>
      </c>
      <c r="E86" s="6" t="s">
        <v>428</v>
      </c>
      <c r="F86" s="6" t="s">
        <v>866</v>
      </c>
      <c r="G86" s="6" t="s">
        <v>14295</v>
      </c>
      <c r="H86" s="6" t="s">
        <v>14236</v>
      </c>
      <c r="I86" s="6" t="s">
        <v>14237</v>
      </c>
      <c r="J86" s="6" t="s">
        <v>14296</v>
      </c>
      <c r="K86" s="6">
        <v>4</v>
      </c>
      <c r="L86" s="91" t="s">
        <v>333</v>
      </c>
      <c r="M86" s="91"/>
    </row>
    <row r="87" s="19" customFormat="1" ht="16.05" customHeight="1" spans="1:13">
      <c r="A87" s="6">
        <v>50294</v>
      </c>
      <c r="B87" s="6" t="s">
        <v>14297</v>
      </c>
      <c r="C87" s="6" t="s">
        <v>13919</v>
      </c>
      <c r="D87" s="6" t="s">
        <v>14120</v>
      </c>
      <c r="E87" s="6" t="s">
        <v>428</v>
      </c>
      <c r="F87" s="6" t="s">
        <v>866</v>
      </c>
      <c r="G87" s="6" t="s">
        <v>14298</v>
      </c>
      <c r="H87" s="6" t="s">
        <v>14093</v>
      </c>
      <c r="I87" s="6" t="s">
        <v>14299</v>
      </c>
      <c r="J87" s="6" t="s">
        <v>14300</v>
      </c>
      <c r="K87" s="6">
        <v>5</v>
      </c>
      <c r="L87" s="91" t="s">
        <v>333</v>
      </c>
      <c r="M87" s="91"/>
    </row>
    <row r="88" s="19" customFormat="1" ht="16.05" customHeight="1" spans="1:13">
      <c r="A88" s="6">
        <v>57494</v>
      </c>
      <c r="B88" s="6" t="s">
        <v>14301</v>
      </c>
      <c r="C88" s="6" t="s">
        <v>13919</v>
      </c>
      <c r="D88" s="6" t="s">
        <v>14120</v>
      </c>
      <c r="E88" s="6" t="s">
        <v>428</v>
      </c>
      <c r="F88" s="6" t="s">
        <v>866</v>
      </c>
      <c r="G88" s="6" t="s">
        <v>14302</v>
      </c>
      <c r="H88" s="6" t="s">
        <v>14212</v>
      </c>
      <c r="I88" s="6" t="s">
        <v>14303</v>
      </c>
      <c r="J88" s="6" t="s">
        <v>14304</v>
      </c>
      <c r="K88" s="6">
        <v>6</v>
      </c>
      <c r="L88" s="91" t="s">
        <v>333</v>
      </c>
      <c r="M88" s="91"/>
    </row>
    <row r="89" s="19" customFormat="1" ht="16.05" customHeight="1" spans="1:13">
      <c r="A89" s="6">
        <v>57660</v>
      </c>
      <c r="B89" s="6" t="s">
        <v>14305</v>
      </c>
      <c r="C89" s="6" t="s">
        <v>13919</v>
      </c>
      <c r="D89" s="6" t="s">
        <v>14120</v>
      </c>
      <c r="E89" s="6" t="s">
        <v>428</v>
      </c>
      <c r="F89" s="6" t="s">
        <v>866</v>
      </c>
      <c r="G89" s="6" t="s">
        <v>14306</v>
      </c>
      <c r="H89" s="6" t="s">
        <v>14212</v>
      </c>
      <c r="I89" s="6" t="s">
        <v>14307</v>
      </c>
      <c r="J89" s="6" t="s">
        <v>14308</v>
      </c>
      <c r="K89" s="6">
        <v>7</v>
      </c>
      <c r="L89" s="91" t="s">
        <v>333</v>
      </c>
      <c r="M89" s="91"/>
    </row>
    <row r="90" s="19" customFormat="1" ht="16.05" customHeight="1" spans="1:13">
      <c r="A90" s="6">
        <v>60776</v>
      </c>
      <c r="B90" s="6" t="s">
        <v>14309</v>
      </c>
      <c r="C90" s="6" t="s">
        <v>13919</v>
      </c>
      <c r="D90" s="6" t="s">
        <v>14120</v>
      </c>
      <c r="E90" s="6" t="s">
        <v>428</v>
      </c>
      <c r="F90" s="6" t="s">
        <v>866</v>
      </c>
      <c r="G90" s="6" t="s">
        <v>14310</v>
      </c>
      <c r="H90" s="6" t="s">
        <v>2739</v>
      </c>
      <c r="I90" s="6" t="s">
        <v>14311</v>
      </c>
      <c r="J90" s="6" t="s">
        <v>14312</v>
      </c>
      <c r="K90" s="6">
        <v>8</v>
      </c>
      <c r="L90" s="91" t="s">
        <v>333</v>
      </c>
      <c r="M90" s="91"/>
    </row>
    <row r="91" s="19" customFormat="1" ht="16.05" customHeight="1" spans="1:13">
      <c r="A91" s="6">
        <v>48134</v>
      </c>
      <c r="B91" s="6" t="s">
        <v>14313</v>
      </c>
      <c r="C91" s="6" t="s">
        <v>13919</v>
      </c>
      <c r="D91" s="6" t="s">
        <v>14120</v>
      </c>
      <c r="E91" s="6" t="s">
        <v>428</v>
      </c>
      <c r="F91" s="6" t="s">
        <v>866</v>
      </c>
      <c r="G91" s="6" t="s">
        <v>14314</v>
      </c>
      <c r="H91" s="6" t="s">
        <v>13983</v>
      </c>
      <c r="I91" s="6" t="s">
        <v>14315</v>
      </c>
      <c r="J91" s="6" t="s">
        <v>14316</v>
      </c>
      <c r="K91" s="6">
        <v>9</v>
      </c>
      <c r="L91" s="91" t="s">
        <v>368</v>
      </c>
      <c r="M91" s="91"/>
    </row>
    <row r="92" s="19" customFormat="1" ht="16.05" customHeight="1" spans="1:13">
      <c r="A92" s="6">
        <v>50310</v>
      </c>
      <c r="B92" s="6" t="s">
        <v>14317</v>
      </c>
      <c r="C92" s="6" t="s">
        <v>13919</v>
      </c>
      <c r="D92" s="6" t="s">
        <v>14120</v>
      </c>
      <c r="E92" s="6" t="s">
        <v>428</v>
      </c>
      <c r="F92" s="6" t="s">
        <v>866</v>
      </c>
      <c r="G92" s="6" t="s">
        <v>14318</v>
      </c>
      <c r="H92" s="6" t="s">
        <v>14093</v>
      </c>
      <c r="I92" s="6" t="s">
        <v>14299</v>
      </c>
      <c r="J92" s="6" t="s">
        <v>14319</v>
      </c>
      <c r="K92" s="6">
        <v>10</v>
      </c>
      <c r="L92" s="91" t="s">
        <v>368</v>
      </c>
      <c r="M92" s="91"/>
    </row>
    <row r="93" s="19" customFormat="1" ht="16.05" customHeight="1" spans="1:13">
      <c r="A93" s="6">
        <v>50386</v>
      </c>
      <c r="B93" s="6" t="s">
        <v>14320</v>
      </c>
      <c r="C93" s="6" t="s">
        <v>13919</v>
      </c>
      <c r="D93" s="6" t="s">
        <v>14120</v>
      </c>
      <c r="E93" s="6" t="s">
        <v>428</v>
      </c>
      <c r="F93" s="6" t="s">
        <v>866</v>
      </c>
      <c r="G93" s="6" t="s">
        <v>14321</v>
      </c>
      <c r="H93" s="6" t="s">
        <v>14322</v>
      </c>
      <c r="I93" s="6" t="s">
        <v>14323</v>
      </c>
      <c r="J93" s="6" t="s">
        <v>14324</v>
      </c>
      <c r="K93" s="6">
        <v>11</v>
      </c>
      <c r="L93" s="91" t="s">
        <v>368</v>
      </c>
      <c r="M93" s="91"/>
    </row>
    <row r="94" s="19" customFormat="1" ht="16.05" customHeight="1" spans="1:13">
      <c r="A94" s="6">
        <v>48148</v>
      </c>
      <c r="B94" s="6" t="s">
        <v>14325</v>
      </c>
      <c r="C94" s="6" t="s">
        <v>13919</v>
      </c>
      <c r="D94" s="6" t="s">
        <v>14120</v>
      </c>
      <c r="E94" s="6" t="s">
        <v>428</v>
      </c>
      <c r="F94" s="6" t="s">
        <v>866</v>
      </c>
      <c r="G94" s="6" t="s">
        <v>14326</v>
      </c>
      <c r="H94" s="6" t="s">
        <v>14322</v>
      </c>
      <c r="I94" s="6" t="s">
        <v>14323</v>
      </c>
      <c r="J94" s="6" t="s">
        <v>14327</v>
      </c>
      <c r="K94" s="6">
        <v>12</v>
      </c>
      <c r="L94" s="91" t="s">
        <v>368</v>
      </c>
      <c r="M94" s="91"/>
    </row>
    <row r="95" s="19" customFormat="1" ht="16.05" customHeight="1" spans="1:13">
      <c r="A95" s="6">
        <v>51788</v>
      </c>
      <c r="B95" s="6" t="s">
        <v>14328</v>
      </c>
      <c r="C95" s="6" t="s">
        <v>13919</v>
      </c>
      <c r="D95" s="6" t="s">
        <v>14120</v>
      </c>
      <c r="E95" s="6" t="s">
        <v>428</v>
      </c>
      <c r="F95" s="6" t="s">
        <v>866</v>
      </c>
      <c r="G95" s="6" t="s">
        <v>14329</v>
      </c>
      <c r="H95" s="6" t="s">
        <v>14330</v>
      </c>
      <c r="I95" s="6" t="s">
        <v>14200</v>
      </c>
      <c r="J95" s="6" t="s">
        <v>14331</v>
      </c>
      <c r="K95" s="6">
        <v>13</v>
      </c>
      <c r="L95" s="91" t="s">
        <v>368</v>
      </c>
      <c r="M95" s="91"/>
    </row>
    <row r="96" s="19" customFormat="1" ht="16.05" customHeight="1" spans="1:13">
      <c r="A96" s="6">
        <v>46696</v>
      </c>
      <c r="B96" s="6" t="s">
        <v>14332</v>
      </c>
      <c r="C96" s="6" t="s">
        <v>13919</v>
      </c>
      <c r="D96" s="6" t="s">
        <v>14120</v>
      </c>
      <c r="E96" s="6" t="s">
        <v>428</v>
      </c>
      <c r="F96" s="6" t="s">
        <v>866</v>
      </c>
      <c r="G96" s="6" t="s">
        <v>14333</v>
      </c>
      <c r="H96" s="6" t="s">
        <v>14334</v>
      </c>
      <c r="I96" s="6" t="s">
        <v>14222</v>
      </c>
      <c r="J96" s="6" t="s">
        <v>14335</v>
      </c>
      <c r="K96" s="6">
        <v>14</v>
      </c>
      <c r="L96" s="91" t="s">
        <v>368</v>
      </c>
      <c r="M96" s="91"/>
    </row>
    <row r="97" s="19" customFormat="1" ht="16.05" customHeight="1" spans="1:13">
      <c r="A97" s="6">
        <v>56437</v>
      </c>
      <c r="B97" s="6" t="s">
        <v>14336</v>
      </c>
      <c r="C97" s="6" t="s">
        <v>13919</v>
      </c>
      <c r="D97" s="6" t="s">
        <v>14120</v>
      </c>
      <c r="E97" s="6" t="s">
        <v>428</v>
      </c>
      <c r="F97" s="6" t="s">
        <v>866</v>
      </c>
      <c r="G97" s="6" t="s">
        <v>14337</v>
      </c>
      <c r="H97" s="6" t="s">
        <v>14157</v>
      </c>
      <c r="I97" s="6" t="s">
        <v>14292</v>
      </c>
      <c r="J97" s="6" t="s">
        <v>14338</v>
      </c>
      <c r="K97" s="6">
        <v>15</v>
      </c>
      <c r="L97" s="91" t="s">
        <v>368</v>
      </c>
      <c r="M97" s="91"/>
    </row>
    <row r="98" s="19" customFormat="1" ht="16.05" customHeight="1" spans="1:13">
      <c r="A98" s="6">
        <v>48040</v>
      </c>
      <c r="B98" s="6" t="s">
        <v>14339</v>
      </c>
      <c r="C98" s="6" t="s">
        <v>13919</v>
      </c>
      <c r="D98" s="6" t="s">
        <v>14120</v>
      </c>
      <c r="E98" s="6" t="s">
        <v>428</v>
      </c>
      <c r="F98" s="6" t="s">
        <v>866</v>
      </c>
      <c r="G98" s="6" t="s">
        <v>14340</v>
      </c>
      <c r="H98" s="6" t="s">
        <v>13983</v>
      </c>
      <c r="I98" s="6" t="s">
        <v>14315</v>
      </c>
      <c r="J98" s="6" t="s">
        <v>14341</v>
      </c>
      <c r="K98" s="6">
        <v>16</v>
      </c>
      <c r="L98" s="91" t="s">
        <v>368</v>
      </c>
      <c r="M98" s="91"/>
    </row>
    <row r="99" ht="16.05" customHeight="1" spans="1:13">
      <c r="A99" s="38"/>
      <c r="B99" s="38"/>
      <c r="C99" s="38"/>
      <c r="D99" s="38"/>
      <c r="E99" s="38"/>
      <c r="F99" s="38"/>
      <c r="G99" s="38"/>
      <c r="H99" s="38"/>
      <c r="I99" s="38"/>
      <c r="J99" s="38"/>
      <c r="K99" s="38"/>
      <c r="L99" s="91"/>
      <c r="M99" s="91"/>
    </row>
    <row r="100" s="19" customFormat="1" ht="16.05" customHeight="1" spans="1:13">
      <c r="A100" s="6">
        <v>58296</v>
      </c>
      <c r="B100" s="6" t="s">
        <v>14342</v>
      </c>
      <c r="C100" s="6" t="s">
        <v>13919</v>
      </c>
      <c r="D100" s="6" t="s">
        <v>14343</v>
      </c>
      <c r="E100" s="6" t="s">
        <v>428</v>
      </c>
      <c r="F100" s="6" t="s">
        <v>429</v>
      </c>
      <c r="G100" s="6" t="s">
        <v>14344</v>
      </c>
      <c r="H100" s="6" t="s">
        <v>14345</v>
      </c>
      <c r="I100" s="6" t="s">
        <v>14346</v>
      </c>
      <c r="J100" s="6" t="s">
        <v>14347</v>
      </c>
      <c r="K100" s="6">
        <v>1</v>
      </c>
      <c r="L100" s="9" t="s">
        <v>298</v>
      </c>
      <c r="M100" s="91" t="s">
        <v>299</v>
      </c>
    </row>
    <row r="101" s="19" customFormat="1" ht="16.05" customHeight="1" spans="1:13">
      <c r="A101" s="6">
        <v>57643</v>
      </c>
      <c r="B101" s="6" t="s">
        <v>14348</v>
      </c>
      <c r="C101" s="6" t="s">
        <v>13919</v>
      </c>
      <c r="D101" s="6" t="s">
        <v>14343</v>
      </c>
      <c r="E101" s="6" t="s">
        <v>428</v>
      </c>
      <c r="F101" s="6" t="s">
        <v>429</v>
      </c>
      <c r="G101" s="6" t="s">
        <v>14349</v>
      </c>
      <c r="H101" s="6" t="s">
        <v>14350</v>
      </c>
      <c r="I101" s="6" t="s">
        <v>14351</v>
      </c>
      <c r="J101" s="6" t="s">
        <v>14352</v>
      </c>
      <c r="K101" s="6">
        <v>2</v>
      </c>
      <c r="L101" s="9" t="s">
        <v>311</v>
      </c>
      <c r="M101" s="91" t="s">
        <v>299</v>
      </c>
    </row>
    <row r="102" s="19" customFormat="1" ht="16.05" customHeight="1" spans="1:13">
      <c r="A102" s="6">
        <v>50087</v>
      </c>
      <c r="B102" s="6" t="s">
        <v>14353</v>
      </c>
      <c r="C102" s="6" t="s">
        <v>13919</v>
      </c>
      <c r="D102" s="6" t="s">
        <v>14343</v>
      </c>
      <c r="E102" s="6" t="s">
        <v>428</v>
      </c>
      <c r="F102" s="6" t="s">
        <v>429</v>
      </c>
      <c r="G102" s="6" t="s">
        <v>14354</v>
      </c>
      <c r="H102" s="6" t="s">
        <v>14236</v>
      </c>
      <c r="I102" s="6" t="s">
        <v>14237</v>
      </c>
      <c r="J102" s="6" t="s">
        <v>14355</v>
      </c>
      <c r="K102" s="6">
        <v>3</v>
      </c>
      <c r="L102" s="9" t="s">
        <v>322</v>
      </c>
      <c r="M102" s="91" t="s">
        <v>299</v>
      </c>
    </row>
    <row r="103" s="19" customFormat="1" ht="16.05" customHeight="1" spans="1:13">
      <c r="A103" s="6">
        <v>50071</v>
      </c>
      <c r="B103" s="6" t="s">
        <v>14356</v>
      </c>
      <c r="C103" s="6" t="s">
        <v>13919</v>
      </c>
      <c r="D103" s="6" t="s">
        <v>14343</v>
      </c>
      <c r="E103" s="6" t="s">
        <v>428</v>
      </c>
      <c r="F103" s="6" t="s">
        <v>429</v>
      </c>
      <c r="G103" s="6" t="s">
        <v>14357</v>
      </c>
      <c r="H103" s="6" t="s">
        <v>14236</v>
      </c>
      <c r="I103" s="6" t="s">
        <v>14237</v>
      </c>
      <c r="J103" s="6" t="s">
        <v>14358</v>
      </c>
      <c r="K103" s="6">
        <v>5</v>
      </c>
      <c r="L103" s="91" t="s">
        <v>642</v>
      </c>
      <c r="M103" s="91" t="s">
        <v>299</v>
      </c>
    </row>
    <row r="104" s="19" customFormat="1" ht="16.05" customHeight="1" spans="1:13">
      <c r="A104" s="6">
        <v>58383</v>
      </c>
      <c r="B104" s="6" t="s">
        <v>14359</v>
      </c>
      <c r="C104" s="6" t="s">
        <v>13919</v>
      </c>
      <c r="D104" s="6" t="s">
        <v>14343</v>
      </c>
      <c r="E104" s="6" t="s">
        <v>428</v>
      </c>
      <c r="F104" s="6" t="s">
        <v>429</v>
      </c>
      <c r="G104" s="6" t="s">
        <v>14360</v>
      </c>
      <c r="H104" s="6" t="s">
        <v>14361</v>
      </c>
      <c r="I104" s="6" t="s">
        <v>14362</v>
      </c>
      <c r="J104" s="6" t="s">
        <v>14363</v>
      </c>
      <c r="K104" s="6">
        <v>6</v>
      </c>
      <c r="L104" s="91" t="s">
        <v>333</v>
      </c>
      <c r="M104" s="91"/>
    </row>
    <row r="105" s="19" customFormat="1" ht="16.05" customHeight="1" spans="1:13">
      <c r="A105" s="6">
        <v>54073</v>
      </c>
      <c r="B105" s="6" t="s">
        <v>14364</v>
      </c>
      <c r="C105" s="6" t="s">
        <v>13919</v>
      </c>
      <c r="D105" s="6" t="s">
        <v>14343</v>
      </c>
      <c r="E105" s="6" t="s">
        <v>428</v>
      </c>
      <c r="F105" s="6" t="s">
        <v>429</v>
      </c>
      <c r="G105" s="6" t="s">
        <v>14365</v>
      </c>
      <c r="H105" s="6" t="s">
        <v>13991</v>
      </c>
      <c r="I105" s="6" t="s">
        <v>14366</v>
      </c>
      <c r="J105" s="6" t="s">
        <v>14367</v>
      </c>
      <c r="K105" s="6">
        <v>7</v>
      </c>
      <c r="L105" s="91" t="s">
        <v>333</v>
      </c>
      <c r="M105" s="91"/>
    </row>
    <row r="106" s="19" customFormat="1" ht="16.05" customHeight="1" spans="1:13">
      <c r="A106" s="6">
        <v>56602</v>
      </c>
      <c r="B106" s="6" t="s">
        <v>14368</v>
      </c>
      <c r="C106" s="6" t="s">
        <v>13919</v>
      </c>
      <c r="D106" s="6" t="s">
        <v>14343</v>
      </c>
      <c r="E106" s="6" t="s">
        <v>428</v>
      </c>
      <c r="F106" s="6" t="s">
        <v>429</v>
      </c>
      <c r="G106" s="6" t="s">
        <v>14369</v>
      </c>
      <c r="H106" s="6" t="s">
        <v>13931</v>
      </c>
      <c r="I106" s="6" t="s">
        <v>14370</v>
      </c>
      <c r="J106" s="6" t="s">
        <v>14371</v>
      </c>
      <c r="K106" s="6">
        <v>8</v>
      </c>
      <c r="L106" s="91" t="s">
        <v>333</v>
      </c>
      <c r="M106" s="91"/>
    </row>
    <row r="107" s="19" customFormat="1" ht="16.05" customHeight="1" spans="1:13">
      <c r="A107" s="6">
        <v>58306</v>
      </c>
      <c r="B107" s="6" t="s">
        <v>14372</v>
      </c>
      <c r="C107" s="6" t="s">
        <v>13919</v>
      </c>
      <c r="D107" s="6" t="s">
        <v>14343</v>
      </c>
      <c r="E107" s="6" t="s">
        <v>428</v>
      </c>
      <c r="F107" s="6" t="s">
        <v>429</v>
      </c>
      <c r="G107" s="6" t="s">
        <v>14373</v>
      </c>
      <c r="H107" s="6" t="s">
        <v>14345</v>
      </c>
      <c r="I107" s="6" t="s">
        <v>14346</v>
      </c>
      <c r="J107" s="6" t="s">
        <v>14374</v>
      </c>
      <c r="K107" s="6">
        <v>9</v>
      </c>
      <c r="L107" s="91" t="s">
        <v>333</v>
      </c>
      <c r="M107" s="91"/>
    </row>
    <row r="108" s="19" customFormat="1" ht="16.05" customHeight="1" spans="1:13">
      <c r="A108" s="6">
        <v>59158</v>
      </c>
      <c r="B108" s="6" t="s">
        <v>14375</v>
      </c>
      <c r="C108" s="6" t="s">
        <v>13919</v>
      </c>
      <c r="D108" s="6" t="s">
        <v>14343</v>
      </c>
      <c r="E108" s="6" t="s">
        <v>428</v>
      </c>
      <c r="F108" s="6" t="s">
        <v>429</v>
      </c>
      <c r="G108" s="6" t="s">
        <v>14376</v>
      </c>
      <c r="H108" s="6" t="s">
        <v>14376</v>
      </c>
      <c r="I108" s="6" t="s">
        <v>14377</v>
      </c>
      <c r="J108" s="6" t="s">
        <v>14378</v>
      </c>
      <c r="K108" s="6">
        <v>10</v>
      </c>
      <c r="L108" s="91" t="s">
        <v>333</v>
      </c>
      <c r="M108" s="91"/>
    </row>
    <row r="109" s="19" customFormat="1" ht="16.05" customHeight="1" spans="1:13">
      <c r="A109" s="6">
        <v>58061</v>
      </c>
      <c r="B109" s="6" t="s">
        <v>14379</v>
      </c>
      <c r="C109" s="6" t="s">
        <v>13919</v>
      </c>
      <c r="D109" s="6" t="s">
        <v>14343</v>
      </c>
      <c r="E109" s="6" t="s">
        <v>428</v>
      </c>
      <c r="F109" s="6" t="s">
        <v>429</v>
      </c>
      <c r="G109" s="6" t="s">
        <v>14380</v>
      </c>
      <c r="H109" s="6" t="s">
        <v>14345</v>
      </c>
      <c r="I109" s="6" t="s">
        <v>14381</v>
      </c>
      <c r="J109" s="6" t="s">
        <v>14382</v>
      </c>
      <c r="K109" s="6">
        <v>11</v>
      </c>
      <c r="L109" s="91" t="s">
        <v>333</v>
      </c>
      <c r="M109" s="91"/>
    </row>
    <row r="110" s="19" customFormat="1" ht="16.05" customHeight="1" spans="1:13">
      <c r="A110" s="6">
        <v>56558</v>
      </c>
      <c r="B110" s="6" t="s">
        <v>14383</v>
      </c>
      <c r="C110" s="6" t="s">
        <v>13919</v>
      </c>
      <c r="D110" s="6" t="s">
        <v>14343</v>
      </c>
      <c r="E110" s="6" t="s">
        <v>428</v>
      </c>
      <c r="F110" s="6" t="s">
        <v>429</v>
      </c>
      <c r="G110" s="6" t="s">
        <v>14384</v>
      </c>
      <c r="H110" s="6" t="s">
        <v>14385</v>
      </c>
      <c r="I110" s="6" t="s">
        <v>14386</v>
      </c>
      <c r="J110" s="6" t="s">
        <v>14387</v>
      </c>
      <c r="K110" s="6">
        <v>12</v>
      </c>
      <c r="L110" s="91" t="s">
        <v>333</v>
      </c>
      <c r="M110" s="91"/>
    </row>
    <row r="111" s="19" customFormat="1" ht="16.05" customHeight="1" spans="1:13">
      <c r="A111" s="6">
        <v>46528</v>
      </c>
      <c r="B111" s="6" t="s">
        <v>14388</v>
      </c>
      <c r="C111" s="6" t="s">
        <v>13919</v>
      </c>
      <c r="D111" s="6" t="s">
        <v>14343</v>
      </c>
      <c r="E111" s="6" t="s">
        <v>428</v>
      </c>
      <c r="F111" s="6" t="s">
        <v>429</v>
      </c>
      <c r="G111" s="6" t="s">
        <v>14389</v>
      </c>
      <c r="H111" s="6" t="s">
        <v>14390</v>
      </c>
      <c r="I111" s="6" t="s">
        <v>14391</v>
      </c>
      <c r="J111" s="6" t="s">
        <v>14392</v>
      </c>
      <c r="K111" s="6">
        <v>13</v>
      </c>
      <c r="L111" s="91" t="s">
        <v>333</v>
      </c>
      <c r="M111" s="91"/>
    </row>
    <row r="112" s="19" customFormat="1" ht="16.05" customHeight="1" spans="1:13">
      <c r="A112" s="6">
        <v>58392</v>
      </c>
      <c r="B112" s="6" t="s">
        <v>14393</v>
      </c>
      <c r="C112" s="6" t="s">
        <v>13919</v>
      </c>
      <c r="D112" s="6" t="s">
        <v>14343</v>
      </c>
      <c r="E112" s="6" t="s">
        <v>428</v>
      </c>
      <c r="F112" s="6" t="s">
        <v>429</v>
      </c>
      <c r="G112" s="6" t="s">
        <v>14394</v>
      </c>
      <c r="H112" s="6" t="s">
        <v>14395</v>
      </c>
      <c r="I112" s="6" t="s">
        <v>14396</v>
      </c>
      <c r="J112" s="6" t="s">
        <v>14397</v>
      </c>
      <c r="K112" s="6">
        <v>14</v>
      </c>
      <c r="L112" s="91" t="s">
        <v>333</v>
      </c>
      <c r="M112" s="91"/>
    </row>
    <row r="113" s="19" customFormat="1" ht="16.05" customHeight="1" spans="1:13">
      <c r="A113" s="6">
        <v>46760</v>
      </c>
      <c r="B113" s="6" t="s">
        <v>14398</v>
      </c>
      <c r="C113" s="6" t="s">
        <v>13919</v>
      </c>
      <c r="D113" s="6" t="s">
        <v>14343</v>
      </c>
      <c r="E113" s="6" t="s">
        <v>428</v>
      </c>
      <c r="F113" s="6" t="s">
        <v>429</v>
      </c>
      <c r="G113" s="6" t="s">
        <v>14399</v>
      </c>
      <c r="H113" s="6" t="s">
        <v>14400</v>
      </c>
      <c r="I113" s="6" t="s">
        <v>14401</v>
      </c>
      <c r="J113" s="6" t="s">
        <v>14402</v>
      </c>
      <c r="K113" s="6">
        <v>15</v>
      </c>
      <c r="L113" s="91" t="s">
        <v>333</v>
      </c>
      <c r="M113" s="91"/>
    </row>
    <row r="114" s="19" customFormat="1" ht="16.05" customHeight="1" spans="1:13">
      <c r="A114" s="6">
        <v>58016</v>
      </c>
      <c r="B114" s="6" t="s">
        <v>14403</v>
      </c>
      <c r="C114" s="6" t="s">
        <v>13919</v>
      </c>
      <c r="D114" s="6" t="s">
        <v>14343</v>
      </c>
      <c r="E114" s="6" t="s">
        <v>428</v>
      </c>
      <c r="F114" s="6" t="s">
        <v>429</v>
      </c>
      <c r="G114" s="6" t="s">
        <v>14404</v>
      </c>
      <c r="H114" s="6" t="s">
        <v>14405</v>
      </c>
      <c r="I114" s="6" t="s">
        <v>14406</v>
      </c>
      <c r="J114" s="6" t="s">
        <v>14407</v>
      </c>
      <c r="K114" s="6">
        <v>16</v>
      </c>
      <c r="L114" s="91" t="s">
        <v>368</v>
      </c>
      <c r="M114" s="91"/>
    </row>
    <row r="115" s="19" customFormat="1" ht="16.05" customHeight="1" spans="1:13">
      <c r="A115" s="6">
        <v>58015</v>
      </c>
      <c r="B115" s="6" t="s">
        <v>14408</v>
      </c>
      <c r="C115" s="6" t="s">
        <v>13919</v>
      </c>
      <c r="D115" s="6" t="s">
        <v>14343</v>
      </c>
      <c r="E115" s="6" t="s">
        <v>428</v>
      </c>
      <c r="F115" s="6" t="s">
        <v>429</v>
      </c>
      <c r="G115" s="6" t="s">
        <v>14409</v>
      </c>
      <c r="H115" s="6" t="s">
        <v>14405</v>
      </c>
      <c r="I115" s="6" t="s">
        <v>14406</v>
      </c>
      <c r="J115" s="6" t="s">
        <v>14410</v>
      </c>
      <c r="K115" s="6">
        <v>17</v>
      </c>
      <c r="L115" s="91" t="s">
        <v>368</v>
      </c>
      <c r="M115" s="91"/>
    </row>
    <row r="116" s="19" customFormat="1" ht="16.05" customHeight="1" spans="1:13">
      <c r="A116" s="6">
        <v>50391</v>
      </c>
      <c r="B116" s="6" t="s">
        <v>14411</v>
      </c>
      <c r="C116" s="6" t="s">
        <v>13919</v>
      </c>
      <c r="D116" s="6" t="s">
        <v>14343</v>
      </c>
      <c r="E116" s="6" t="s">
        <v>428</v>
      </c>
      <c r="F116" s="6" t="s">
        <v>429</v>
      </c>
      <c r="G116" s="6" t="s">
        <v>14412</v>
      </c>
      <c r="H116" s="6" t="s">
        <v>14413</v>
      </c>
      <c r="I116" s="6" t="s">
        <v>14414</v>
      </c>
      <c r="J116" s="6" t="s">
        <v>14415</v>
      </c>
      <c r="K116" s="6">
        <v>18</v>
      </c>
      <c r="L116" s="91" t="s">
        <v>368</v>
      </c>
      <c r="M116" s="91"/>
    </row>
    <row r="117" s="19" customFormat="1" ht="16.05" customHeight="1" spans="1:13">
      <c r="A117" s="6">
        <v>46701</v>
      </c>
      <c r="B117" s="6" t="s">
        <v>14416</v>
      </c>
      <c r="C117" s="6" t="s">
        <v>13919</v>
      </c>
      <c r="D117" s="6" t="s">
        <v>14343</v>
      </c>
      <c r="E117" s="6" t="s">
        <v>428</v>
      </c>
      <c r="F117" s="6" t="s">
        <v>429</v>
      </c>
      <c r="G117" s="6" t="s">
        <v>14417</v>
      </c>
      <c r="H117" s="6" t="s">
        <v>14418</v>
      </c>
      <c r="I117" s="6" t="s">
        <v>14419</v>
      </c>
      <c r="J117" s="6" t="s">
        <v>14420</v>
      </c>
      <c r="K117" s="6">
        <v>19</v>
      </c>
      <c r="L117" s="91" t="s">
        <v>368</v>
      </c>
      <c r="M117" s="91"/>
    </row>
    <row r="118" s="19" customFormat="1" ht="16.05" customHeight="1" spans="1:13">
      <c r="A118" s="6">
        <v>46519</v>
      </c>
      <c r="B118" s="6" t="s">
        <v>14421</v>
      </c>
      <c r="C118" s="6" t="s">
        <v>13919</v>
      </c>
      <c r="D118" s="6" t="s">
        <v>14343</v>
      </c>
      <c r="E118" s="6" t="s">
        <v>428</v>
      </c>
      <c r="F118" s="6" t="s">
        <v>429</v>
      </c>
      <c r="G118" s="6" t="s">
        <v>14422</v>
      </c>
      <c r="H118" s="6" t="s">
        <v>14423</v>
      </c>
      <c r="I118" s="6" t="s">
        <v>14401</v>
      </c>
      <c r="J118" s="6" t="s">
        <v>14424</v>
      </c>
      <c r="K118" s="6">
        <v>20</v>
      </c>
      <c r="L118" s="91" t="s">
        <v>368</v>
      </c>
      <c r="M118" s="91"/>
    </row>
    <row r="119" s="19" customFormat="1" ht="16.05" customHeight="1" spans="1:13">
      <c r="A119" s="6">
        <v>46137</v>
      </c>
      <c r="B119" s="6" t="s">
        <v>14425</v>
      </c>
      <c r="C119" s="6" t="s">
        <v>13919</v>
      </c>
      <c r="D119" s="6" t="s">
        <v>14343</v>
      </c>
      <c r="E119" s="6" t="s">
        <v>428</v>
      </c>
      <c r="F119" s="6" t="s">
        <v>429</v>
      </c>
      <c r="G119" s="6" t="s">
        <v>14426</v>
      </c>
      <c r="H119" s="6" t="s">
        <v>14413</v>
      </c>
      <c r="I119" s="6" t="s">
        <v>14427</v>
      </c>
      <c r="J119" s="6" t="s">
        <v>14428</v>
      </c>
      <c r="K119" s="6">
        <v>21</v>
      </c>
      <c r="L119" s="91" t="s">
        <v>368</v>
      </c>
      <c r="M119" s="91"/>
    </row>
    <row r="120" s="19" customFormat="1" ht="16.05" customHeight="1" spans="1:13">
      <c r="A120" s="6">
        <v>48220</v>
      </c>
      <c r="B120" s="6" t="s">
        <v>14429</v>
      </c>
      <c r="C120" s="6" t="s">
        <v>13919</v>
      </c>
      <c r="D120" s="6" t="s">
        <v>14343</v>
      </c>
      <c r="E120" s="6" t="s">
        <v>428</v>
      </c>
      <c r="F120" s="6" t="s">
        <v>429</v>
      </c>
      <c r="G120" s="6" t="s">
        <v>14430</v>
      </c>
      <c r="H120" s="6" t="s">
        <v>14385</v>
      </c>
      <c r="I120" s="6" t="s">
        <v>14386</v>
      </c>
      <c r="J120" s="6" t="s">
        <v>14431</v>
      </c>
      <c r="K120" s="6">
        <v>22</v>
      </c>
      <c r="L120" s="91" t="s">
        <v>368</v>
      </c>
      <c r="M120" s="91"/>
    </row>
    <row r="121" s="19" customFormat="1" ht="16.05" customHeight="1" spans="1:13">
      <c r="A121" s="6">
        <v>48883</v>
      </c>
      <c r="B121" s="6" t="s">
        <v>14432</v>
      </c>
      <c r="C121" s="6" t="s">
        <v>13919</v>
      </c>
      <c r="D121" s="6" t="s">
        <v>14343</v>
      </c>
      <c r="E121" s="6" t="s">
        <v>428</v>
      </c>
      <c r="F121" s="6" t="s">
        <v>429</v>
      </c>
      <c r="G121" s="6" t="s">
        <v>14433</v>
      </c>
      <c r="H121" s="6" t="s">
        <v>14433</v>
      </c>
      <c r="I121" s="6" t="s">
        <v>782</v>
      </c>
      <c r="J121" s="6" t="s">
        <v>14434</v>
      </c>
      <c r="K121" s="6">
        <v>23</v>
      </c>
      <c r="L121" s="91" t="s">
        <v>368</v>
      </c>
      <c r="M121" s="91"/>
    </row>
    <row r="122" s="19" customFormat="1" ht="16.05" customHeight="1" spans="1:13">
      <c r="A122" s="6">
        <v>57935</v>
      </c>
      <c r="B122" s="6" t="s">
        <v>14435</v>
      </c>
      <c r="C122" s="6" t="s">
        <v>13919</v>
      </c>
      <c r="D122" s="6" t="s">
        <v>14343</v>
      </c>
      <c r="E122" s="6" t="s">
        <v>428</v>
      </c>
      <c r="F122" s="6" t="s">
        <v>429</v>
      </c>
      <c r="G122" s="6" t="s">
        <v>14436</v>
      </c>
      <c r="H122" s="6" t="s">
        <v>14405</v>
      </c>
      <c r="I122" s="6" t="s">
        <v>14437</v>
      </c>
      <c r="J122" s="6" t="s">
        <v>14438</v>
      </c>
      <c r="K122" s="6">
        <v>24</v>
      </c>
      <c r="L122" s="91" t="s">
        <v>368</v>
      </c>
      <c r="M122" s="91"/>
    </row>
    <row r="123" s="19" customFormat="1" ht="16.05" customHeight="1" spans="1:13">
      <c r="A123" s="6">
        <v>50475</v>
      </c>
      <c r="B123" s="6" t="s">
        <v>14439</v>
      </c>
      <c r="C123" s="6" t="s">
        <v>13919</v>
      </c>
      <c r="D123" s="6" t="s">
        <v>14343</v>
      </c>
      <c r="E123" s="6" t="s">
        <v>428</v>
      </c>
      <c r="F123" s="6" t="s">
        <v>429</v>
      </c>
      <c r="G123" s="6" t="s">
        <v>14440</v>
      </c>
      <c r="H123" s="6" t="s">
        <v>14413</v>
      </c>
      <c r="I123" s="6" t="s">
        <v>14427</v>
      </c>
      <c r="J123" s="6" t="s">
        <v>14441</v>
      </c>
      <c r="K123" s="6">
        <v>25</v>
      </c>
      <c r="L123" s="91" t="s">
        <v>368</v>
      </c>
      <c r="M123" s="91"/>
    </row>
    <row r="124" s="19" customFormat="1" ht="16.05" customHeight="1" spans="1:13">
      <c r="A124" s="6">
        <v>54319</v>
      </c>
      <c r="B124" s="6" t="s">
        <v>14442</v>
      </c>
      <c r="C124" s="6" t="s">
        <v>13919</v>
      </c>
      <c r="D124" s="6" t="s">
        <v>14343</v>
      </c>
      <c r="E124" s="6" t="s">
        <v>428</v>
      </c>
      <c r="F124" s="6" t="s">
        <v>429</v>
      </c>
      <c r="G124" s="6" t="s">
        <v>14443</v>
      </c>
      <c r="H124" s="6" t="s">
        <v>14385</v>
      </c>
      <c r="I124" s="6" t="s">
        <v>14444</v>
      </c>
      <c r="J124" s="6" t="s">
        <v>14445</v>
      </c>
      <c r="K124" s="6">
        <v>26</v>
      </c>
      <c r="L124" s="91" t="s">
        <v>368</v>
      </c>
      <c r="M124" s="91"/>
    </row>
    <row r="125" s="19" customFormat="1" ht="16.05" customHeight="1" spans="1:13">
      <c r="A125" s="6">
        <v>57446</v>
      </c>
      <c r="B125" s="6" t="s">
        <v>14446</v>
      </c>
      <c r="C125" s="6" t="s">
        <v>13919</v>
      </c>
      <c r="D125" s="6" t="s">
        <v>14343</v>
      </c>
      <c r="E125" s="6" t="s">
        <v>428</v>
      </c>
      <c r="F125" s="6" t="s">
        <v>429</v>
      </c>
      <c r="G125" s="6" t="s">
        <v>14447</v>
      </c>
      <c r="H125" s="6" t="s">
        <v>14385</v>
      </c>
      <c r="I125" s="6" t="s">
        <v>14414</v>
      </c>
      <c r="J125" s="6" t="s">
        <v>14448</v>
      </c>
      <c r="K125" s="6">
        <v>27</v>
      </c>
      <c r="L125" s="91" t="s">
        <v>368</v>
      </c>
      <c r="M125" s="91"/>
    </row>
    <row r="126" s="19" customFormat="1" ht="16.05" customHeight="1" spans="1:13">
      <c r="A126" s="6">
        <v>54365</v>
      </c>
      <c r="B126" s="6" t="s">
        <v>14449</v>
      </c>
      <c r="C126" s="6" t="s">
        <v>13919</v>
      </c>
      <c r="D126" s="6" t="s">
        <v>14343</v>
      </c>
      <c r="E126" s="6" t="s">
        <v>428</v>
      </c>
      <c r="F126" s="6" t="s">
        <v>429</v>
      </c>
      <c r="G126" s="6" t="s">
        <v>14450</v>
      </c>
      <c r="H126" s="6" t="s">
        <v>14413</v>
      </c>
      <c r="I126" s="6" t="s">
        <v>14427</v>
      </c>
      <c r="J126" s="6" t="s">
        <v>14451</v>
      </c>
      <c r="K126" s="6">
        <v>28</v>
      </c>
      <c r="L126" s="91" t="s">
        <v>368</v>
      </c>
      <c r="M126" s="91"/>
    </row>
    <row r="127" s="19" customFormat="1" ht="16.05" customHeight="1" spans="1:13">
      <c r="A127" s="6">
        <v>57479</v>
      </c>
      <c r="B127" s="6" t="s">
        <v>14452</v>
      </c>
      <c r="C127" s="6" t="s">
        <v>13919</v>
      </c>
      <c r="D127" s="6" t="s">
        <v>14343</v>
      </c>
      <c r="E127" s="6" t="s">
        <v>428</v>
      </c>
      <c r="F127" s="6" t="s">
        <v>429</v>
      </c>
      <c r="G127" s="6" t="s">
        <v>14453</v>
      </c>
      <c r="H127" s="6" t="s">
        <v>14413</v>
      </c>
      <c r="I127" s="6" t="s">
        <v>14427</v>
      </c>
      <c r="J127" s="6" t="s">
        <v>14454</v>
      </c>
      <c r="K127" s="6">
        <v>29</v>
      </c>
      <c r="L127" s="91" t="s">
        <v>368</v>
      </c>
      <c r="M127" s="91"/>
    </row>
    <row r="128" ht="16.05" customHeight="1" spans="1:13">
      <c r="A128" s="38"/>
      <c r="B128" s="38"/>
      <c r="C128" s="38"/>
      <c r="D128" s="38"/>
      <c r="E128" s="38"/>
      <c r="F128" s="38"/>
      <c r="G128" s="38"/>
      <c r="H128" s="38"/>
      <c r="I128" s="38"/>
      <c r="J128" s="38"/>
      <c r="K128" s="38"/>
      <c r="L128" s="91"/>
      <c r="M128" s="91"/>
    </row>
    <row r="129" s="2" customFormat="1" ht="16.05" customHeight="1" spans="1:13">
      <c r="A129" s="6">
        <v>58291</v>
      </c>
      <c r="B129" s="6" t="s">
        <v>14455</v>
      </c>
      <c r="C129" s="6" t="s">
        <v>13919</v>
      </c>
      <c r="D129" s="6" t="s">
        <v>14343</v>
      </c>
      <c r="E129" s="6" t="s">
        <v>428</v>
      </c>
      <c r="F129" s="6" t="s">
        <v>1102</v>
      </c>
      <c r="G129" s="6" t="s">
        <v>14456</v>
      </c>
      <c r="H129" s="6" t="s">
        <v>14345</v>
      </c>
      <c r="I129" s="6" t="s">
        <v>14381</v>
      </c>
      <c r="J129" s="6" t="s">
        <v>14457</v>
      </c>
      <c r="K129" s="6">
        <v>1</v>
      </c>
      <c r="L129" s="9" t="s">
        <v>298</v>
      </c>
      <c r="M129" s="91" t="s">
        <v>299</v>
      </c>
    </row>
    <row r="130" s="2" customFormat="1" ht="16.05" customHeight="1" spans="1:13">
      <c r="A130" s="6">
        <v>58286</v>
      </c>
      <c r="B130" s="6" t="s">
        <v>14458</v>
      </c>
      <c r="C130" s="6" t="s">
        <v>13919</v>
      </c>
      <c r="D130" s="6" t="s">
        <v>14343</v>
      </c>
      <c r="E130" s="6" t="s">
        <v>428</v>
      </c>
      <c r="F130" s="6" t="s">
        <v>1102</v>
      </c>
      <c r="G130" s="6" t="s">
        <v>14459</v>
      </c>
      <c r="H130" s="6" t="s">
        <v>14345</v>
      </c>
      <c r="I130" s="6" t="s">
        <v>14381</v>
      </c>
      <c r="J130" s="6" t="s">
        <v>14460</v>
      </c>
      <c r="K130" s="6">
        <v>2</v>
      </c>
      <c r="L130" s="9" t="s">
        <v>311</v>
      </c>
      <c r="M130" s="91" t="s">
        <v>299</v>
      </c>
    </row>
    <row r="131" s="2" customFormat="1" ht="16.05" customHeight="1" spans="1:13">
      <c r="A131" s="6">
        <v>57064</v>
      </c>
      <c r="B131" s="6" t="s">
        <v>14461</v>
      </c>
      <c r="C131" s="6" t="s">
        <v>13919</v>
      </c>
      <c r="D131" s="6" t="s">
        <v>14343</v>
      </c>
      <c r="E131" s="6" t="s">
        <v>428</v>
      </c>
      <c r="F131" s="6" t="s">
        <v>1102</v>
      </c>
      <c r="G131" s="6" t="s">
        <v>14462</v>
      </c>
      <c r="H131" s="6" t="s">
        <v>14463</v>
      </c>
      <c r="I131" s="6" t="s">
        <v>14464</v>
      </c>
      <c r="J131" s="6" t="s">
        <v>14465</v>
      </c>
      <c r="K131" s="6">
        <v>3</v>
      </c>
      <c r="L131" s="9" t="s">
        <v>322</v>
      </c>
      <c r="M131" s="91" t="s">
        <v>299</v>
      </c>
    </row>
    <row r="132" s="2" customFormat="1" ht="16.05" customHeight="1" spans="1:13">
      <c r="A132" s="6">
        <v>48893</v>
      </c>
      <c r="B132" s="6" t="s">
        <v>14466</v>
      </c>
      <c r="C132" s="6" t="s">
        <v>13919</v>
      </c>
      <c r="D132" s="6" t="s">
        <v>14343</v>
      </c>
      <c r="E132" s="6" t="s">
        <v>428</v>
      </c>
      <c r="F132" s="6" t="s">
        <v>1102</v>
      </c>
      <c r="G132" s="6" t="s">
        <v>14467</v>
      </c>
      <c r="H132" s="6" t="s">
        <v>14468</v>
      </c>
      <c r="I132" s="6" t="s">
        <v>14469</v>
      </c>
      <c r="J132" s="6" t="s">
        <v>14470</v>
      </c>
      <c r="K132" s="6">
        <v>4</v>
      </c>
      <c r="L132" s="91" t="s">
        <v>333</v>
      </c>
      <c r="M132" s="91"/>
    </row>
    <row r="133" s="2" customFormat="1" ht="16.05" customHeight="1" spans="1:13">
      <c r="A133" s="6">
        <v>50311</v>
      </c>
      <c r="B133" s="6" t="s">
        <v>14471</v>
      </c>
      <c r="C133" s="6" t="s">
        <v>13919</v>
      </c>
      <c r="D133" s="6" t="s">
        <v>14343</v>
      </c>
      <c r="E133" s="6" t="s">
        <v>428</v>
      </c>
      <c r="F133" s="6" t="s">
        <v>1102</v>
      </c>
      <c r="G133" s="6" t="s">
        <v>14472</v>
      </c>
      <c r="H133" s="6" t="s">
        <v>14473</v>
      </c>
      <c r="I133" s="6" t="s">
        <v>14474</v>
      </c>
      <c r="J133" s="6" t="s">
        <v>14475</v>
      </c>
      <c r="K133" s="6">
        <v>5</v>
      </c>
      <c r="L133" s="91" t="s">
        <v>333</v>
      </c>
      <c r="M133" s="91"/>
    </row>
    <row r="134" s="2" customFormat="1" ht="16.05" customHeight="1" spans="1:13">
      <c r="A134" s="6">
        <v>46575</v>
      </c>
      <c r="B134" s="6" t="s">
        <v>14476</v>
      </c>
      <c r="C134" s="6" t="s">
        <v>13919</v>
      </c>
      <c r="D134" s="6" t="s">
        <v>14343</v>
      </c>
      <c r="E134" s="6" t="s">
        <v>428</v>
      </c>
      <c r="F134" s="6" t="s">
        <v>1102</v>
      </c>
      <c r="G134" s="6" t="s">
        <v>14477</v>
      </c>
      <c r="H134" s="6" t="s">
        <v>14478</v>
      </c>
      <c r="I134" s="6" t="s">
        <v>14469</v>
      </c>
      <c r="J134" s="6" t="s">
        <v>14479</v>
      </c>
      <c r="K134" s="6">
        <v>6</v>
      </c>
      <c r="L134" s="91" t="s">
        <v>333</v>
      </c>
      <c r="M134" s="91"/>
    </row>
    <row r="135" s="2" customFormat="1" ht="16.05" customHeight="1" spans="1:13">
      <c r="A135" s="6">
        <v>46601</v>
      </c>
      <c r="B135" s="6" t="s">
        <v>14480</v>
      </c>
      <c r="C135" s="6" t="s">
        <v>13919</v>
      </c>
      <c r="D135" s="6" t="s">
        <v>14343</v>
      </c>
      <c r="E135" s="6" t="s">
        <v>428</v>
      </c>
      <c r="F135" s="6" t="s">
        <v>1102</v>
      </c>
      <c r="G135" s="6" t="s">
        <v>14481</v>
      </c>
      <c r="H135" s="6" t="s">
        <v>14482</v>
      </c>
      <c r="I135" s="6" t="s">
        <v>14483</v>
      </c>
      <c r="J135" s="6" t="s">
        <v>14484</v>
      </c>
      <c r="K135" s="6">
        <v>7</v>
      </c>
      <c r="L135" s="91" t="s">
        <v>333</v>
      </c>
      <c r="M135" s="91"/>
    </row>
    <row r="136" s="2" customFormat="1" ht="16.05" customHeight="1" spans="1:13">
      <c r="A136" s="6">
        <v>47573</v>
      </c>
      <c r="B136" s="6" t="s">
        <v>14485</v>
      </c>
      <c r="C136" s="6" t="s">
        <v>13919</v>
      </c>
      <c r="D136" s="6" t="s">
        <v>14343</v>
      </c>
      <c r="E136" s="6" t="s">
        <v>428</v>
      </c>
      <c r="F136" s="6" t="s">
        <v>1102</v>
      </c>
      <c r="G136" s="6" t="s">
        <v>14486</v>
      </c>
      <c r="H136" s="6" t="s">
        <v>14487</v>
      </c>
      <c r="I136" s="6" t="s">
        <v>14488</v>
      </c>
      <c r="J136" s="6" t="s">
        <v>14489</v>
      </c>
      <c r="K136" s="6">
        <v>8</v>
      </c>
      <c r="L136" s="91" t="s">
        <v>333</v>
      </c>
      <c r="M136" s="91"/>
    </row>
    <row r="137" s="2" customFormat="1" ht="16.05" customHeight="1" spans="1:13">
      <c r="A137" s="6">
        <v>47286</v>
      </c>
      <c r="B137" s="6" t="s">
        <v>14490</v>
      </c>
      <c r="C137" s="6" t="s">
        <v>13919</v>
      </c>
      <c r="D137" s="6" t="s">
        <v>14343</v>
      </c>
      <c r="E137" s="6" t="s">
        <v>428</v>
      </c>
      <c r="F137" s="6" t="s">
        <v>1102</v>
      </c>
      <c r="G137" s="6" t="s">
        <v>14491</v>
      </c>
      <c r="H137" s="6" t="s">
        <v>14492</v>
      </c>
      <c r="I137" s="6" t="s">
        <v>14493</v>
      </c>
      <c r="J137" s="6" t="s">
        <v>14494</v>
      </c>
      <c r="K137" s="6">
        <v>9</v>
      </c>
      <c r="L137" s="91" t="s">
        <v>333</v>
      </c>
      <c r="M137" s="91"/>
    </row>
    <row r="138" s="2" customFormat="1" ht="16.05" customHeight="1" spans="1:13">
      <c r="A138" s="6">
        <v>58135</v>
      </c>
      <c r="B138" s="6" t="s">
        <v>14495</v>
      </c>
      <c r="C138" s="6" t="s">
        <v>13919</v>
      </c>
      <c r="D138" s="6" t="s">
        <v>14343</v>
      </c>
      <c r="E138" s="6" t="s">
        <v>428</v>
      </c>
      <c r="F138" s="6" t="s">
        <v>1102</v>
      </c>
      <c r="G138" s="6" t="s">
        <v>14496</v>
      </c>
      <c r="H138" s="6" t="s">
        <v>14497</v>
      </c>
      <c r="I138" s="6" t="s">
        <v>14498</v>
      </c>
      <c r="J138" s="6" t="s">
        <v>14499</v>
      </c>
      <c r="K138" s="6">
        <v>10</v>
      </c>
      <c r="L138" s="91" t="s">
        <v>333</v>
      </c>
      <c r="M138" s="91"/>
    </row>
    <row r="139" s="2" customFormat="1" ht="16.05" customHeight="1" spans="1:13">
      <c r="A139" s="6">
        <v>46351</v>
      </c>
      <c r="B139" s="6" t="s">
        <v>14500</v>
      </c>
      <c r="C139" s="6" t="s">
        <v>13919</v>
      </c>
      <c r="D139" s="6" t="s">
        <v>14343</v>
      </c>
      <c r="E139" s="6" t="s">
        <v>428</v>
      </c>
      <c r="F139" s="6" t="s">
        <v>1102</v>
      </c>
      <c r="G139" s="6" t="s">
        <v>14501</v>
      </c>
      <c r="H139" s="6" t="s">
        <v>6327</v>
      </c>
      <c r="I139" s="6" t="s">
        <v>14502</v>
      </c>
      <c r="J139" s="6" t="s">
        <v>14503</v>
      </c>
      <c r="K139" s="6">
        <v>11</v>
      </c>
      <c r="L139" s="91" t="s">
        <v>333</v>
      </c>
      <c r="M139" s="91"/>
    </row>
    <row r="140" s="2" customFormat="1" ht="16.05" customHeight="1" spans="1:13">
      <c r="A140" s="6">
        <v>52901</v>
      </c>
      <c r="B140" s="6" t="s">
        <v>14504</v>
      </c>
      <c r="C140" s="6" t="s">
        <v>13919</v>
      </c>
      <c r="D140" s="6" t="s">
        <v>14343</v>
      </c>
      <c r="E140" s="6" t="s">
        <v>428</v>
      </c>
      <c r="F140" s="6" t="s">
        <v>1102</v>
      </c>
      <c r="G140" s="6" t="s">
        <v>14505</v>
      </c>
      <c r="H140" s="6" t="s">
        <v>14506</v>
      </c>
      <c r="I140" s="6" t="s">
        <v>14507</v>
      </c>
      <c r="J140" s="6" t="s">
        <v>14508</v>
      </c>
      <c r="K140" s="6">
        <v>12</v>
      </c>
      <c r="L140" s="91" t="s">
        <v>368</v>
      </c>
      <c r="M140" s="91"/>
    </row>
    <row r="141" s="2" customFormat="1" ht="16.05" customHeight="1" spans="1:13">
      <c r="A141" s="6">
        <v>54026</v>
      </c>
      <c r="B141" s="6" t="s">
        <v>14509</v>
      </c>
      <c r="C141" s="6" t="s">
        <v>13919</v>
      </c>
      <c r="D141" s="6" t="s">
        <v>14343</v>
      </c>
      <c r="E141" s="6" t="s">
        <v>428</v>
      </c>
      <c r="F141" s="6" t="s">
        <v>1102</v>
      </c>
      <c r="G141" s="6" t="s">
        <v>14510</v>
      </c>
      <c r="H141" s="6" t="s">
        <v>14511</v>
      </c>
      <c r="I141" s="6" t="s">
        <v>14512</v>
      </c>
      <c r="J141" s="6" t="s">
        <v>14513</v>
      </c>
      <c r="K141" s="6">
        <v>13</v>
      </c>
      <c r="L141" s="91" t="s">
        <v>368</v>
      </c>
      <c r="M141" s="91"/>
    </row>
    <row r="142" s="2" customFormat="1" ht="16.05" customHeight="1" spans="1:13">
      <c r="A142" s="6">
        <v>51407</v>
      </c>
      <c r="B142" s="6" t="s">
        <v>14514</v>
      </c>
      <c r="C142" s="6" t="s">
        <v>13919</v>
      </c>
      <c r="D142" s="6" t="s">
        <v>14343</v>
      </c>
      <c r="E142" s="6" t="s">
        <v>428</v>
      </c>
      <c r="F142" s="6" t="s">
        <v>1102</v>
      </c>
      <c r="G142" s="6" t="s">
        <v>14515</v>
      </c>
      <c r="H142" s="6" t="s">
        <v>14322</v>
      </c>
      <c r="I142" s="6" t="s">
        <v>14323</v>
      </c>
      <c r="J142" s="6" t="s">
        <v>14516</v>
      </c>
      <c r="K142" s="6">
        <v>14</v>
      </c>
      <c r="L142" s="91" t="s">
        <v>368</v>
      </c>
      <c r="M142" s="91"/>
    </row>
    <row r="143" s="2" customFormat="1" ht="16.05" customHeight="1" spans="1:13">
      <c r="A143" s="6">
        <v>48929</v>
      </c>
      <c r="B143" s="6" t="s">
        <v>14517</v>
      </c>
      <c r="C143" s="6" t="s">
        <v>13919</v>
      </c>
      <c r="D143" s="6" t="s">
        <v>14343</v>
      </c>
      <c r="E143" s="6" t="s">
        <v>428</v>
      </c>
      <c r="F143" s="6" t="s">
        <v>1102</v>
      </c>
      <c r="G143" s="6" t="s">
        <v>14518</v>
      </c>
      <c r="H143" s="6" t="s">
        <v>14519</v>
      </c>
      <c r="I143" s="6" t="s">
        <v>14520</v>
      </c>
      <c r="J143" s="6" t="s">
        <v>14521</v>
      </c>
      <c r="K143" s="6">
        <v>15</v>
      </c>
      <c r="L143" s="91" t="s">
        <v>368</v>
      </c>
      <c r="M143" s="91"/>
    </row>
    <row r="144" s="2" customFormat="1" ht="16.05" customHeight="1" spans="1:13">
      <c r="A144" s="6">
        <v>59295</v>
      </c>
      <c r="B144" s="6" t="s">
        <v>14522</v>
      </c>
      <c r="C144" s="6" t="s">
        <v>13919</v>
      </c>
      <c r="D144" s="6" t="s">
        <v>14343</v>
      </c>
      <c r="E144" s="6" t="s">
        <v>428</v>
      </c>
      <c r="F144" s="6" t="s">
        <v>1102</v>
      </c>
      <c r="G144" s="6" t="s">
        <v>14523</v>
      </c>
      <c r="H144" s="6" t="s">
        <v>14473</v>
      </c>
      <c r="I144" s="6" t="s">
        <v>14474</v>
      </c>
      <c r="J144" s="6" t="s">
        <v>14524</v>
      </c>
      <c r="K144" s="6">
        <v>16</v>
      </c>
      <c r="L144" s="91" t="s">
        <v>368</v>
      </c>
      <c r="M144" s="91"/>
    </row>
    <row r="145" s="2" customFormat="1" ht="16.05" customHeight="1" spans="1:13">
      <c r="A145" s="6">
        <v>59340</v>
      </c>
      <c r="B145" s="6" t="s">
        <v>14525</v>
      </c>
      <c r="C145" s="6" t="s">
        <v>13919</v>
      </c>
      <c r="D145" s="6" t="s">
        <v>14343</v>
      </c>
      <c r="E145" s="6" t="s">
        <v>428</v>
      </c>
      <c r="F145" s="6" t="s">
        <v>1102</v>
      </c>
      <c r="G145" s="6" t="s">
        <v>14526</v>
      </c>
      <c r="H145" s="6" t="s">
        <v>14527</v>
      </c>
      <c r="I145" s="6" t="s">
        <v>14528</v>
      </c>
      <c r="J145" s="6" t="s">
        <v>14529</v>
      </c>
      <c r="K145" s="6">
        <v>17</v>
      </c>
      <c r="L145" s="91" t="s">
        <v>368</v>
      </c>
      <c r="M145" s="91"/>
    </row>
    <row r="146" s="2" customFormat="1" ht="16.05" customHeight="1" spans="1:13">
      <c r="A146" s="6">
        <v>58156</v>
      </c>
      <c r="B146" s="6" t="s">
        <v>14530</v>
      </c>
      <c r="C146" s="6" t="s">
        <v>13919</v>
      </c>
      <c r="D146" s="6" t="s">
        <v>14343</v>
      </c>
      <c r="E146" s="6" t="s">
        <v>428</v>
      </c>
      <c r="F146" s="6" t="s">
        <v>1102</v>
      </c>
      <c r="G146" s="6" t="s">
        <v>14531</v>
      </c>
      <c r="H146" s="6" t="s">
        <v>14497</v>
      </c>
      <c r="I146" s="6" t="s">
        <v>14498</v>
      </c>
      <c r="J146" s="6" t="s">
        <v>14532</v>
      </c>
      <c r="K146" s="6">
        <v>18</v>
      </c>
      <c r="L146" s="91" t="s">
        <v>368</v>
      </c>
      <c r="M146" s="91"/>
    </row>
    <row r="147" s="2" customFormat="1" ht="16.05" customHeight="1" spans="1:13">
      <c r="A147" s="6">
        <v>54046</v>
      </c>
      <c r="B147" s="6" t="s">
        <v>14533</v>
      </c>
      <c r="C147" s="6" t="s">
        <v>13919</v>
      </c>
      <c r="D147" s="6" t="s">
        <v>14343</v>
      </c>
      <c r="E147" s="6" t="s">
        <v>428</v>
      </c>
      <c r="F147" s="6" t="s">
        <v>1102</v>
      </c>
      <c r="G147" s="6" t="s">
        <v>14534</v>
      </c>
      <c r="H147" s="6" t="s">
        <v>14535</v>
      </c>
      <c r="I147" s="6" t="s">
        <v>14536</v>
      </c>
      <c r="J147" s="6" t="s">
        <v>14537</v>
      </c>
      <c r="K147" s="6">
        <v>19</v>
      </c>
      <c r="L147" s="91" t="s">
        <v>368</v>
      </c>
      <c r="M147" s="91"/>
    </row>
    <row r="148" s="2" customFormat="1" ht="16.05" customHeight="1" spans="1:13">
      <c r="A148" s="6">
        <v>49027</v>
      </c>
      <c r="B148" s="6" t="s">
        <v>14538</v>
      </c>
      <c r="C148" s="6" t="s">
        <v>13919</v>
      </c>
      <c r="D148" s="6" t="s">
        <v>14343</v>
      </c>
      <c r="E148" s="6" t="s">
        <v>428</v>
      </c>
      <c r="F148" s="6" t="s">
        <v>1102</v>
      </c>
      <c r="G148" s="6" t="s">
        <v>14539</v>
      </c>
      <c r="H148" s="6" t="s">
        <v>14519</v>
      </c>
      <c r="I148" s="6" t="s">
        <v>14520</v>
      </c>
      <c r="J148" s="6" t="s">
        <v>14540</v>
      </c>
      <c r="K148" s="6">
        <v>20</v>
      </c>
      <c r="L148" s="91" t="s">
        <v>368</v>
      </c>
      <c r="M148" s="91"/>
    </row>
    <row r="149" s="2" customFormat="1" ht="16.05" customHeight="1" spans="1:13">
      <c r="A149" s="6">
        <v>46352</v>
      </c>
      <c r="B149" s="6" t="s">
        <v>14541</v>
      </c>
      <c r="C149" s="6" t="s">
        <v>13919</v>
      </c>
      <c r="D149" s="6" t="s">
        <v>14343</v>
      </c>
      <c r="E149" s="6" t="s">
        <v>428</v>
      </c>
      <c r="F149" s="6" t="s">
        <v>1102</v>
      </c>
      <c r="G149" s="6" t="s">
        <v>14542</v>
      </c>
      <c r="H149" s="6" t="s">
        <v>6327</v>
      </c>
      <c r="I149" s="6" t="s">
        <v>14502</v>
      </c>
      <c r="J149" s="6" t="s">
        <v>14543</v>
      </c>
      <c r="K149" s="6">
        <v>21</v>
      </c>
      <c r="L149" s="91" t="s">
        <v>368</v>
      </c>
      <c r="M149" s="91"/>
    </row>
    <row r="150" s="2" customFormat="1" ht="16.05" customHeight="1" spans="1:13">
      <c r="A150" s="6">
        <v>50353</v>
      </c>
      <c r="B150" s="6" t="s">
        <v>14544</v>
      </c>
      <c r="C150" s="6" t="s">
        <v>13919</v>
      </c>
      <c r="D150" s="6" t="s">
        <v>14343</v>
      </c>
      <c r="E150" s="6" t="s">
        <v>428</v>
      </c>
      <c r="F150" s="6" t="s">
        <v>1102</v>
      </c>
      <c r="G150" s="6" t="s">
        <v>14545</v>
      </c>
      <c r="H150" s="6" t="s">
        <v>14546</v>
      </c>
      <c r="I150" s="6" t="s">
        <v>14547</v>
      </c>
      <c r="J150" s="6" t="s">
        <v>14548</v>
      </c>
      <c r="K150" s="6">
        <v>22</v>
      </c>
      <c r="L150" s="91" t="s">
        <v>368</v>
      </c>
      <c r="M150" s="91"/>
    </row>
    <row r="151" ht="16.05" customHeight="1" spans="1:13">
      <c r="A151" s="38"/>
      <c r="B151" s="38"/>
      <c r="C151" s="38"/>
      <c r="D151" s="38"/>
      <c r="E151" s="38"/>
      <c r="F151" s="38"/>
      <c r="G151" s="38"/>
      <c r="H151" s="38"/>
      <c r="I151" s="38"/>
      <c r="J151" s="38"/>
      <c r="K151" s="38"/>
      <c r="L151" s="91"/>
      <c r="M151" s="91"/>
    </row>
    <row r="152" s="84" customFormat="1" ht="16.05" customHeight="1" spans="1:13">
      <c r="A152" s="91" t="s">
        <v>1</v>
      </c>
      <c r="B152" s="91" t="s">
        <v>13911</v>
      </c>
      <c r="C152" s="91" t="s">
        <v>13912</v>
      </c>
      <c r="D152" s="91" t="s">
        <v>13913</v>
      </c>
      <c r="E152" s="91" t="s">
        <v>285</v>
      </c>
      <c r="F152" s="91" t="s">
        <v>13914</v>
      </c>
      <c r="G152" s="91" t="s">
        <v>13915</v>
      </c>
      <c r="H152" s="91" t="s">
        <v>4</v>
      </c>
      <c r="I152" s="91" t="s">
        <v>13916</v>
      </c>
      <c r="J152" s="91" t="s">
        <v>13917</v>
      </c>
      <c r="K152" s="91" t="s">
        <v>1753</v>
      </c>
      <c r="L152" s="9" t="s">
        <v>7</v>
      </c>
      <c r="M152" s="91"/>
    </row>
    <row r="153" s="157" customFormat="1" ht="16.05" customHeight="1" spans="1:13">
      <c r="A153" s="15">
        <v>58286</v>
      </c>
      <c r="B153" s="15" t="s">
        <v>14458</v>
      </c>
      <c r="C153" s="15" t="s">
        <v>13919</v>
      </c>
      <c r="D153" s="15" t="s">
        <v>14343</v>
      </c>
      <c r="E153" s="15" t="s">
        <v>428</v>
      </c>
      <c r="F153" s="15" t="s">
        <v>1102</v>
      </c>
      <c r="G153" s="15" t="s">
        <v>14459</v>
      </c>
      <c r="H153" s="15" t="s">
        <v>14345</v>
      </c>
      <c r="I153" s="15" t="s">
        <v>14381</v>
      </c>
      <c r="J153" s="15" t="s">
        <v>14460</v>
      </c>
      <c r="K153" s="15">
        <v>1</v>
      </c>
      <c r="L153" s="9" t="s">
        <v>14549</v>
      </c>
      <c r="M153" s="9"/>
    </row>
    <row r="154" s="19" customFormat="1" ht="16.05" customHeight="1" spans="1:13">
      <c r="A154" s="15">
        <v>54972</v>
      </c>
      <c r="B154" s="15" t="s">
        <v>14550</v>
      </c>
      <c r="C154" s="15" t="s">
        <v>14551</v>
      </c>
      <c r="D154" s="15" t="s">
        <v>14552</v>
      </c>
      <c r="E154" s="15" t="s">
        <v>597</v>
      </c>
      <c r="F154" s="15" t="s">
        <v>1141</v>
      </c>
      <c r="G154" s="15" t="s">
        <v>14553</v>
      </c>
      <c r="H154" s="15" t="s">
        <v>14554</v>
      </c>
      <c r="I154" s="15" t="s">
        <v>14555</v>
      </c>
      <c r="J154" s="15" t="s">
        <v>14556</v>
      </c>
      <c r="K154" s="15">
        <v>2</v>
      </c>
      <c r="L154" s="9" t="s">
        <v>14557</v>
      </c>
      <c r="M154" s="91"/>
    </row>
    <row r="155" s="157" customFormat="1" ht="16.05" customHeight="1" spans="1:13">
      <c r="A155" s="15">
        <v>58135</v>
      </c>
      <c r="B155" s="15" t="s">
        <v>14495</v>
      </c>
      <c r="C155" s="15" t="s">
        <v>13919</v>
      </c>
      <c r="D155" s="15" t="s">
        <v>14343</v>
      </c>
      <c r="E155" s="15" t="s">
        <v>428</v>
      </c>
      <c r="F155" s="15" t="s">
        <v>1102</v>
      </c>
      <c r="G155" s="15" t="s">
        <v>14496</v>
      </c>
      <c r="H155" s="15" t="s">
        <v>14497</v>
      </c>
      <c r="I155" s="15" t="s">
        <v>14498</v>
      </c>
      <c r="J155" s="15" t="s">
        <v>14499</v>
      </c>
      <c r="K155" s="15">
        <v>3</v>
      </c>
      <c r="L155" s="9" t="s">
        <v>14558</v>
      </c>
      <c r="M155" s="9"/>
    </row>
    <row r="156" s="19" customFormat="1" ht="16.05" customHeight="1" spans="1:13">
      <c r="A156" s="15">
        <v>56522</v>
      </c>
      <c r="B156" s="15" t="s">
        <v>14559</v>
      </c>
      <c r="C156" s="15" t="s">
        <v>14551</v>
      </c>
      <c r="D156" s="15" t="s">
        <v>14552</v>
      </c>
      <c r="E156" s="15" t="s">
        <v>597</v>
      </c>
      <c r="F156" s="15" t="s">
        <v>1141</v>
      </c>
      <c r="G156" s="15" t="s">
        <v>14560</v>
      </c>
      <c r="H156" s="15" t="s">
        <v>14561</v>
      </c>
      <c r="I156" s="15" t="s">
        <v>14562</v>
      </c>
      <c r="J156" s="15" t="s">
        <v>14563</v>
      </c>
      <c r="K156" s="15">
        <v>4</v>
      </c>
      <c r="L156" s="52" t="s">
        <v>1145</v>
      </c>
      <c r="M156" s="91"/>
    </row>
    <row r="157" s="19" customFormat="1" ht="16.05" customHeight="1" spans="1:13">
      <c r="A157" s="15">
        <v>56351</v>
      </c>
      <c r="B157" s="15" t="s">
        <v>14564</v>
      </c>
      <c r="C157" s="15" t="s">
        <v>14551</v>
      </c>
      <c r="D157" s="15" t="s">
        <v>14552</v>
      </c>
      <c r="E157" s="15" t="s">
        <v>597</v>
      </c>
      <c r="F157" s="15" t="s">
        <v>1141</v>
      </c>
      <c r="G157" s="15" t="s">
        <v>14565</v>
      </c>
      <c r="H157" s="15" t="s">
        <v>14566</v>
      </c>
      <c r="I157" s="15" t="s">
        <v>14567</v>
      </c>
      <c r="J157" s="15" t="s">
        <v>14568</v>
      </c>
      <c r="K157" s="15">
        <v>5</v>
      </c>
      <c r="L157" s="52" t="s">
        <v>1145</v>
      </c>
      <c r="M157" s="91"/>
    </row>
    <row r="158" s="157" customFormat="1" ht="16.05" customHeight="1" spans="1:13">
      <c r="A158" s="15">
        <v>48929</v>
      </c>
      <c r="B158" s="15" t="s">
        <v>14517</v>
      </c>
      <c r="C158" s="15" t="s">
        <v>13919</v>
      </c>
      <c r="D158" s="15" t="s">
        <v>14343</v>
      </c>
      <c r="E158" s="15" t="s">
        <v>428</v>
      </c>
      <c r="F158" s="15" t="s">
        <v>1102</v>
      </c>
      <c r="G158" s="15" t="s">
        <v>14518</v>
      </c>
      <c r="H158" s="15" t="s">
        <v>14519</v>
      </c>
      <c r="I158" s="15" t="s">
        <v>14520</v>
      </c>
      <c r="J158" s="15" t="s">
        <v>14521</v>
      </c>
      <c r="K158" s="15">
        <v>6</v>
      </c>
      <c r="L158" s="10" t="s">
        <v>373</v>
      </c>
      <c r="M158" s="9"/>
    </row>
    <row r="159" s="157" customFormat="1" ht="16.05" customHeight="1" spans="1:13">
      <c r="A159" s="15">
        <v>58156</v>
      </c>
      <c r="B159" s="15" t="s">
        <v>14530</v>
      </c>
      <c r="C159" s="15" t="s">
        <v>13919</v>
      </c>
      <c r="D159" s="15" t="s">
        <v>14343</v>
      </c>
      <c r="E159" s="15" t="s">
        <v>428</v>
      </c>
      <c r="F159" s="15" t="s">
        <v>1102</v>
      </c>
      <c r="G159" s="15" t="s">
        <v>14531</v>
      </c>
      <c r="H159" s="15" t="s">
        <v>14497</v>
      </c>
      <c r="I159" s="15" t="s">
        <v>14498</v>
      </c>
      <c r="J159" s="15" t="s">
        <v>14532</v>
      </c>
      <c r="K159" s="15">
        <v>7</v>
      </c>
      <c r="L159" s="10" t="s">
        <v>373</v>
      </c>
      <c r="M159" s="9"/>
    </row>
    <row r="160" s="157" customFormat="1" ht="16.05" customHeight="1" spans="1:13">
      <c r="A160" s="15">
        <v>50311</v>
      </c>
      <c r="B160" s="15" t="s">
        <v>14471</v>
      </c>
      <c r="C160" s="15" t="s">
        <v>13919</v>
      </c>
      <c r="D160" s="15" t="s">
        <v>14343</v>
      </c>
      <c r="E160" s="15" t="s">
        <v>428</v>
      </c>
      <c r="F160" s="15" t="s">
        <v>1102</v>
      </c>
      <c r="G160" s="15" t="s">
        <v>14472</v>
      </c>
      <c r="H160" s="15" t="s">
        <v>14473</v>
      </c>
      <c r="I160" s="15" t="s">
        <v>14474</v>
      </c>
      <c r="J160" s="15" t="s">
        <v>14475</v>
      </c>
      <c r="K160" s="15">
        <v>8</v>
      </c>
      <c r="L160" s="10" t="s">
        <v>373</v>
      </c>
      <c r="M160" s="9"/>
    </row>
    <row r="161" s="157" customFormat="1" ht="16.05" customHeight="1" spans="1:13">
      <c r="A161" s="15">
        <v>58291</v>
      </c>
      <c r="B161" s="15" t="s">
        <v>14455</v>
      </c>
      <c r="C161" s="15" t="s">
        <v>13919</v>
      </c>
      <c r="D161" s="15" t="s">
        <v>14343</v>
      </c>
      <c r="E161" s="15" t="s">
        <v>428</v>
      </c>
      <c r="F161" s="15" t="s">
        <v>1102</v>
      </c>
      <c r="G161" s="15" t="s">
        <v>14456</v>
      </c>
      <c r="H161" s="15" t="s">
        <v>14345</v>
      </c>
      <c r="I161" s="15" t="s">
        <v>14381</v>
      </c>
      <c r="J161" s="15" t="s">
        <v>14457</v>
      </c>
      <c r="K161" s="15">
        <v>9</v>
      </c>
      <c r="L161" s="10" t="s">
        <v>373</v>
      </c>
      <c r="M161" s="9"/>
    </row>
    <row r="162" s="157" customFormat="1" ht="16.05" customHeight="1" spans="1:13">
      <c r="A162" s="15">
        <v>52901</v>
      </c>
      <c r="B162" s="15" t="s">
        <v>14504</v>
      </c>
      <c r="C162" s="15" t="s">
        <v>13919</v>
      </c>
      <c r="D162" s="15" t="s">
        <v>14343</v>
      </c>
      <c r="E162" s="15" t="s">
        <v>428</v>
      </c>
      <c r="F162" s="15" t="s">
        <v>1102</v>
      </c>
      <c r="G162" s="15" t="s">
        <v>14505</v>
      </c>
      <c r="H162" s="15" t="s">
        <v>14506</v>
      </c>
      <c r="I162" s="15" t="s">
        <v>14507</v>
      </c>
      <c r="J162" s="15" t="s">
        <v>14508</v>
      </c>
      <c r="K162" s="15">
        <v>10</v>
      </c>
      <c r="L162" s="10" t="s">
        <v>373</v>
      </c>
      <c r="M162" s="9"/>
    </row>
  </sheetData>
  <mergeCells count="1">
    <mergeCell ref="A1:O1"/>
  </mergeCells>
  <conditionalFormatting sqref="B1">
    <cfRule type="duplicateValues" dxfId="0" priority="1"/>
  </conditionalFormatting>
  <pageMargins left="0.7" right="0.7" top="0.75" bottom="0.75" header="0.3" footer="0.3"/>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08"/>
  <sheetViews>
    <sheetView zoomScale="80" zoomScaleNormal="80" topLeftCell="B1" workbookViewId="0">
      <selection activeCell="K59" sqref="K59"/>
    </sheetView>
  </sheetViews>
  <sheetFormatPr defaultColWidth="9.07079646017699" defaultRowHeight="13.5"/>
  <cols>
    <col min="1" max="1" width="9.07079646017699" style="19"/>
    <col min="2" max="2" width="25.2035398230088" style="19" customWidth="1"/>
    <col min="3" max="3" width="18.3982300884956" style="19" customWidth="1"/>
    <col min="4" max="4" width="10.3362831858407" style="19" customWidth="1"/>
    <col min="5" max="5" width="11.6017699115044" style="19" customWidth="1"/>
    <col min="6" max="6" width="12.2035398230088" style="19" customWidth="1"/>
    <col min="7" max="7" width="17" style="19" customWidth="1"/>
    <col min="8" max="8" width="22" style="19" customWidth="1"/>
    <col min="9" max="9" width="15.6017699115044" style="19" customWidth="1"/>
    <col min="10" max="10" width="27.6637168141593" style="19" customWidth="1"/>
    <col min="11" max="11" width="11.6637168141593" style="19" customWidth="1"/>
    <col min="12" max="12" width="12.3982300884956" style="19" customWidth="1"/>
    <col min="13" max="13" width="13.2035398230088" style="19" customWidth="1"/>
    <col min="14" max="14" width="13.7964601769912" style="20" customWidth="1"/>
    <col min="15" max="15" width="13.4690265486726" style="20" customWidth="1"/>
    <col min="16" max="16384" width="9.07079646017699" style="19"/>
  </cols>
  <sheetData>
    <row r="1" ht="35" customHeight="1" spans="1:15">
      <c r="A1" s="11" t="s">
        <v>14569</v>
      </c>
      <c r="B1" s="11"/>
      <c r="C1" s="11"/>
      <c r="D1" s="11"/>
      <c r="E1" s="11"/>
      <c r="F1" s="11"/>
      <c r="G1" s="11"/>
      <c r="H1" s="11"/>
      <c r="I1" s="11"/>
      <c r="J1" s="11"/>
      <c r="K1" s="11"/>
      <c r="L1" s="11"/>
      <c r="M1" s="11"/>
      <c r="N1" s="11"/>
      <c r="O1" s="11"/>
    </row>
    <row r="2" ht="16.05" customHeight="1" spans="1:15">
      <c r="A2" s="37" t="s">
        <v>1</v>
      </c>
      <c r="B2" s="37" t="s">
        <v>1748</v>
      </c>
      <c r="C2" s="37" t="s">
        <v>283</v>
      </c>
      <c r="D2" s="37" t="s">
        <v>13913</v>
      </c>
      <c r="E2" s="37" t="s">
        <v>2296</v>
      </c>
      <c r="F2" s="37" t="s">
        <v>286</v>
      </c>
      <c r="G2" s="37" t="s">
        <v>3</v>
      </c>
      <c r="H2" s="37" t="s">
        <v>1749</v>
      </c>
      <c r="I2" s="37" t="s">
        <v>5</v>
      </c>
      <c r="J2" s="37" t="s">
        <v>1750</v>
      </c>
      <c r="K2" s="37" t="s">
        <v>1751</v>
      </c>
      <c r="L2" s="37" t="s">
        <v>1752</v>
      </c>
      <c r="M2" s="156" t="s">
        <v>1753</v>
      </c>
      <c r="N2" s="8" t="s">
        <v>7</v>
      </c>
      <c r="O2" s="10" t="s">
        <v>288</v>
      </c>
    </row>
    <row r="3" ht="16.05" customHeight="1" spans="1:15">
      <c r="A3" s="6">
        <v>52635</v>
      </c>
      <c r="B3" s="6" t="s">
        <v>14570</v>
      </c>
      <c r="C3" s="6" t="s">
        <v>14571</v>
      </c>
      <c r="D3" s="6" t="s">
        <v>14572</v>
      </c>
      <c r="E3" s="6" t="s">
        <v>428</v>
      </c>
      <c r="F3" s="6" t="s">
        <v>429</v>
      </c>
      <c r="G3" s="6" t="s">
        <v>14573</v>
      </c>
      <c r="H3" s="6" t="s">
        <v>14574</v>
      </c>
      <c r="I3" s="6" t="s">
        <v>14575</v>
      </c>
      <c r="J3" s="6" t="s">
        <v>14576</v>
      </c>
      <c r="K3" s="15">
        <v>700</v>
      </c>
      <c r="L3" s="15" t="s">
        <v>14577</v>
      </c>
      <c r="M3" s="30">
        <v>1</v>
      </c>
      <c r="N3" s="68" t="s">
        <v>298</v>
      </c>
      <c r="O3" s="10" t="s">
        <v>299</v>
      </c>
    </row>
    <row r="4" ht="16.05" customHeight="1" spans="1:15">
      <c r="A4" s="6">
        <v>53633</v>
      </c>
      <c r="B4" s="6" t="s">
        <v>63</v>
      </c>
      <c r="C4" s="6" t="s">
        <v>14571</v>
      </c>
      <c r="D4" s="6" t="s">
        <v>14572</v>
      </c>
      <c r="E4" s="6" t="s">
        <v>428</v>
      </c>
      <c r="F4" s="6" t="s">
        <v>429</v>
      </c>
      <c r="G4" s="6" t="s">
        <v>64</v>
      </c>
      <c r="H4" s="6" t="s">
        <v>65</v>
      </c>
      <c r="I4" s="6" t="s">
        <v>66</v>
      </c>
      <c r="J4" s="6" t="s">
        <v>67</v>
      </c>
      <c r="K4" s="15">
        <v>440</v>
      </c>
      <c r="L4" s="15" t="s">
        <v>14578</v>
      </c>
      <c r="M4" s="30">
        <v>2</v>
      </c>
      <c r="N4" s="68" t="s">
        <v>311</v>
      </c>
      <c r="O4" s="10" t="s">
        <v>299</v>
      </c>
    </row>
    <row r="5" ht="16.05" customHeight="1" spans="1:15">
      <c r="A5" s="6">
        <v>52681</v>
      </c>
      <c r="B5" s="6" t="s">
        <v>14579</v>
      </c>
      <c r="C5" s="6" t="s">
        <v>14571</v>
      </c>
      <c r="D5" s="6" t="s">
        <v>14572</v>
      </c>
      <c r="E5" s="6" t="s">
        <v>428</v>
      </c>
      <c r="F5" s="6" t="s">
        <v>429</v>
      </c>
      <c r="G5" s="6" t="s">
        <v>14580</v>
      </c>
      <c r="H5" s="6" t="s">
        <v>14574</v>
      </c>
      <c r="I5" s="6" t="s">
        <v>14581</v>
      </c>
      <c r="J5" s="6" t="s">
        <v>14582</v>
      </c>
      <c r="K5" s="15">
        <v>420</v>
      </c>
      <c r="L5" s="15" t="s">
        <v>14583</v>
      </c>
      <c r="M5" s="30">
        <v>3</v>
      </c>
      <c r="N5" s="68" t="s">
        <v>322</v>
      </c>
      <c r="O5" s="10" t="s">
        <v>299</v>
      </c>
    </row>
    <row r="6" ht="16.05" customHeight="1" spans="1:15">
      <c r="A6" s="6">
        <v>58262</v>
      </c>
      <c r="B6" s="6" t="s">
        <v>14584</v>
      </c>
      <c r="C6" s="6" t="s">
        <v>14571</v>
      </c>
      <c r="D6" s="6" t="s">
        <v>14572</v>
      </c>
      <c r="E6" s="6" t="s">
        <v>428</v>
      </c>
      <c r="F6" s="6" t="s">
        <v>429</v>
      </c>
      <c r="G6" s="6" t="s">
        <v>14585</v>
      </c>
      <c r="H6" s="6" t="s">
        <v>4104</v>
      </c>
      <c r="I6" s="6" t="s">
        <v>14586</v>
      </c>
      <c r="J6" s="6" t="s">
        <v>14587</v>
      </c>
      <c r="K6" s="6">
        <v>340</v>
      </c>
      <c r="L6" s="6" t="s">
        <v>14588</v>
      </c>
      <c r="M6" s="28">
        <v>4</v>
      </c>
      <c r="N6" s="10" t="s">
        <v>333</v>
      </c>
      <c r="O6" s="10"/>
    </row>
    <row r="7" ht="16.05" customHeight="1" spans="1:15">
      <c r="A7" s="6">
        <v>49465</v>
      </c>
      <c r="B7" s="6" t="s">
        <v>14589</v>
      </c>
      <c r="C7" s="6" t="s">
        <v>14571</v>
      </c>
      <c r="D7" s="6" t="s">
        <v>14572</v>
      </c>
      <c r="E7" s="6" t="s">
        <v>428</v>
      </c>
      <c r="F7" s="6" t="s">
        <v>429</v>
      </c>
      <c r="G7" s="6" t="s">
        <v>14590</v>
      </c>
      <c r="H7" s="6" t="s">
        <v>14591</v>
      </c>
      <c r="I7" s="6" t="s">
        <v>14592</v>
      </c>
      <c r="J7" s="6" t="s">
        <v>14593</v>
      </c>
      <c r="K7" s="6">
        <v>320</v>
      </c>
      <c r="L7" s="6" t="s">
        <v>14594</v>
      </c>
      <c r="M7" s="28">
        <v>5</v>
      </c>
      <c r="N7" s="10" t="s">
        <v>333</v>
      </c>
      <c r="O7" s="10"/>
    </row>
    <row r="8" ht="16.05" customHeight="1" spans="1:15">
      <c r="A8" s="6">
        <v>51178</v>
      </c>
      <c r="B8" s="6" t="s">
        <v>14595</v>
      </c>
      <c r="C8" s="6" t="s">
        <v>14571</v>
      </c>
      <c r="D8" s="6" t="s">
        <v>14572</v>
      </c>
      <c r="E8" s="6" t="s">
        <v>428</v>
      </c>
      <c r="F8" s="6" t="s">
        <v>429</v>
      </c>
      <c r="G8" s="6" t="s">
        <v>14596</v>
      </c>
      <c r="H8" s="6" t="s">
        <v>13766</v>
      </c>
      <c r="I8" s="6" t="s">
        <v>14597</v>
      </c>
      <c r="J8" s="6" t="s">
        <v>14598</v>
      </c>
      <c r="K8" s="6">
        <v>320</v>
      </c>
      <c r="L8" s="6" t="s">
        <v>14577</v>
      </c>
      <c r="M8" s="28">
        <v>6</v>
      </c>
      <c r="N8" s="10" t="s">
        <v>333</v>
      </c>
      <c r="O8" s="10"/>
    </row>
    <row r="9" ht="16.05" customHeight="1" spans="1:15">
      <c r="A9" s="6">
        <v>47942</v>
      </c>
      <c r="B9" s="6" t="s">
        <v>14599</v>
      </c>
      <c r="C9" s="6" t="s">
        <v>14571</v>
      </c>
      <c r="D9" s="6" t="s">
        <v>14572</v>
      </c>
      <c r="E9" s="6" t="s">
        <v>428</v>
      </c>
      <c r="F9" s="6" t="s">
        <v>429</v>
      </c>
      <c r="G9" s="6" t="s">
        <v>14600</v>
      </c>
      <c r="H9" s="6" t="s">
        <v>14601</v>
      </c>
      <c r="I9" s="6" t="s">
        <v>14602</v>
      </c>
      <c r="J9" s="6" t="s">
        <v>14603</v>
      </c>
      <c r="K9" s="6">
        <v>320</v>
      </c>
      <c r="L9" s="6" t="s">
        <v>14604</v>
      </c>
      <c r="M9" s="28">
        <v>7</v>
      </c>
      <c r="N9" s="10" t="s">
        <v>333</v>
      </c>
      <c r="O9" s="10"/>
    </row>
    <row r="10" ht="16.05" customHeight="1" spans="1:15">
      <c r="A10" s="6">
        <v>47875</v>
      </c>
      <c r="B10" s="6" t="s">
        <v>14605</v>
      </c>
      <c r="C10" s="6" t="s">
        <v>14571</v>
      </c>
      <c r="D10" s="6" t="s">
        <v>14572</v>
      </c>
      <c r="E10" s="6" t="s">
        <v>428</v>
      </c>
      <c r="F10" s="6" t="s">
        <v>429</v>
      </c>
      <c r="G10" s="6" t="s">
        <v>14606</v>
      </c>
      <c r="H10" s="6" t="s">
        <v>14601</v>
      </c>
      <c r="I10" s="6" t="s">
        <v>14607</v>
      </c>
      <c r="J10" s="6" t="s">
        <v>14608</v>
      </c>
      <c r="K10" s="6">
        <v>320</v>
      </c>
      <c r="L10" s="6" t="s">
        <v>14609</v>
      </c>
      <c r="M10" s="28">
        <v>8</v>
      </c>
      <c r="N10" s="10" t="s">
        <v>333</v>
      </c>
      <c r="O10" s="10"/>
    </row>
    <row r="11" ht="16.05" customHeight="1" spans="1:15">
      <c r="A11" s="6">
        <v>58330</v>
      </c>
      <c r="B11" s="6" t="s">
        <v>14610</v>
      </c>
      <c r="C11" s="6" t="s">
        <v>14571</v>
      </c>
      <c r="D11" s="6" t="s">
        <v>14572</v>
      </c>
      <c r="E11" s="6" t="s">
        <v>428</v>
      </c>
      <c r="F11" s="6" t="s">
        <v>429</v>
      </c>
      <c r="G11" s="6" t="s">
        <v>14611</v>
      </c>
      <c r="H11" s="6" t="s">
        <v>2494</v>
      </c>
      <c r="I11" s="6" t="s">
        <v>14612</v>
      </c>
      <c r="J11" s="6" t="s">
        <v>14613</v>
      </c>
      <c r="K11" s="6">
        <v>220</v>
      </c>
      <c r="L11" s="6" t="s">
        <v>14614</v>
      </c>
      <c r="M11" s="28">
        <v>9</v>
      </c>
      <c r="N11" s="10" t="s">
        <v>333</v>
      </c>
      <c r="O11" s="10"/>
    </row>
    <row r="12" ht="16.05" customHeight="1" spans="1:15">
      <c r="A12" s="6">
        <v>59281</v>
      </c>
      <c r="B12" s="6" t="s">
        <v>14615</v>
      </c>
      <c r="C12" s="6" t="s">
        <v>14571</v>
      </c>
      <c r="D12" s="6" t="s">
        <v>14572</v>
      </c>
      <c r="E12" s="6" t="s">
        <v>428</v>
      </c>
      <c r="F12" s="6" t="s">
        <v>429</v>
      </c>
      <c r="G12" s="6" t="s">
        <v>14616</v>
      </c>
      <c r="H12" s="6" t="s">
        <v>14616</v>
      </c>
      <c r="I12" s="6" t="s">
        <v>14617</v>
      </c>
      <c r="J12" s="6" t="s">
        <v>14618</v>
      </c>
      <c r="K12" s="6">
        <v>220</v>
      </c>
      <c r="L12" s="6" t="s">
        <v>14614</v>
      </c>
      <c r="M12" s="28">
        <v>9</v>
      </c>
      <c r="N12" s="10" t="s">
        <v>333</v>
      </c>
      <c r="O12" s="10"/>
    </row>
    <row r="13" ht="16.05" customHeight="1" spans="1:15">
      <c r="A13" s="6">
        <v>53649</v>
      </c>
      <c r="B13" s="6" t="s">
        <v>14619</v>
      </c>
      <c r="C13" s="6" t="s">
        <v>14571</v>
      </c>
      <c r="D13" s="6" t="s">
        <v>14572</v>
      </c>
      <c r="E13" s="6" t="s">
        <v>428</v>
      </c>
      <c r="F13" s="6" t="s">
        <v>429</v>
      </c>
      <c r="G13" s="6" t="s">
        <v>14620</v>
      </c>
      <c r="H13" s="6" t="s">
        <v>65</v>
      </c>
      <c r="I13" s="6" t="s">
        <v>66</v>
      </c>
      <c r="J13" s="6" t="s">
        <v>14621</v>
      </c>
      <c r="K13" s="6">
        <v>200</v>
      </c>
      <c r="L13" s="6" t="s">
        <v>14614</v>
      </c>
      <c r="M13" s="28">
        <v>11</v>
      </c>
      <c r="N13" s="10" t="s">
        <v>368</v>
      </c>
      <c r="O13" s="10"/>
    </row>
    <row r="14" ht="16.05" customHeight="1" spans="1:15">
      <c r="A14" s="6">
        <v>58272</v>
      </c>
      <c r="B14" s="6" t="s">
        <v>14622</v>
      </c>
      <c r="C14" s="6" t="s">
        <v>14571</v>
      </c>
      <c r="D14" s="6" t="s">
        <v>14572</v>
      </c>
      <c r="E14" s="6" t="s">
        <v>428</v>
      </c>
      <c r="F14" s="6" t="s">
        <v>429</v>
      </c>
      <c r="G14" s="6" t="s">
        <v>14623</v>
      </c>
      <c r="H14" s="6" t="s">
        <v>2494</v>
      </c>
      <c r="I14" s="6" t="s">
        <v>14624</v>
      </c>
      <c r="J14" s="6" t="s">
        <v>14625</v>
      </c>
      <c r="K14" s="6">
        <v>200</v>
      </c>
      <c r="L14" s="6" t="s">
        <v>14614</v>
      </c>
      <c r="M14" s="28">
        <v>11</v>
      </c>
      <c r="N14" s="10" t="s">
        <v>368</v>
      </c>
      <c r="O14" s="10"/>
    </row>
    <row r="15" ht="16.05" customHeight="1" spans="1:15">
      <c r="A15" s="6">
        <v>58040</v>
      </c>
      <c r="B15" s="6" t="s">
        <v>14626</v>
      </c>
      <c r="C15" s="6" t="s">
        <v>14571</v>
      </c>
      <c r="D15" s="6" t="s">
        <v>14572</v>
      </c>
      <c r="E15" s="6" t="s">
        <v>428</v>
      </c>
      <c r="F15" s="6" t="s">
        <v>429</v>
      </c>
      <c r="G15" s="6" t="s">
        <v>14627</v>
      </c>
      <c r="H15" s="6" t="s">
        <v>106</v>
      </c>
      <c r="I15" s="6" t="s">
        <v>14628</v>
      </c>
      <c r="J15" s="6" t="s">
        <v>14629</v>
      </c>
      <c r="K15" s="6">
        <v>140</v>
      </c>
      <c r="L15" s="6" t="s">
        <v>14614</v>
      </c>
      <c r="M15" s="28">
        <v>13</v>
      </c>
      <c r="N15" s="10" t="s">
        <v>368</v>
      </c>
      <c r="O15" s="10"/>
    </row>
    <row r="16" ht="16.05" customHeight="1" spans="1:15">
      <c r="A16" s="6">
        <v>53639</v>
      </c>
      <c r="B16" s="6" t="s">
        <v>14630</v>
      </c>
      <c r="C16" s="6" t="s">
        <v>14571</v>
      </c>
      <c r="D16" s="6" t="s">
        <v>14572</v>
      </c>
      <c r="E16" s="6" t="s">
        <v>428</v>
      </c>
      <c r="F16" s="6" t="s">
        <v>429</v>
      </c>
      <c r="G16" s="6" t="s">
        <v>14631</v>
      </c>
      <c r="H16" s="6" t="s">
        <v>65</v>
      </c>
      <c r="I16" s="6" t="s">
        <v>66</v>
      </c>
      <c r="J16" s="6" t="s">
        <v>14632</v>
      </c>
      <c r="K16" s="6">
        <v>120</v>
      </c>
      <c r="L16" s="6" t="s">
        <v>14614</v>
      </c>
      <c r="M16" s="28">
        <v>14</v>
      </c>
      <c r="N16" s="10" t="s">
        <v>368</v>
      </c>
      <c r="O16" s="10"/>
    </row>
    <row r="17" ht="16.05" customHeight="1" spans="1:15">
      <c r="A17" s="6">
        <v>53643</v>
      </c>
      <c r="B17" s="6" t="s">
        <v>14633</v>
      </c>
      <c r="C17" s="6" t="s">
        <v>14571</v>
      </c>
      <c r="D17" s="6" t="s">
        <v>14572</v>
      </c>
      <c r="E17" s="6" t="s">
        <v>428</v>
      </c>
      <c r="F17" s="6" t="s">
        <v>429</v>
      </c>
      <c r="G17" s="6" t="s">
        <v>14634</v>
      </c>
      <c r="H17" s="6" t="s">
        <v>65</v>
      </c>
      <c r="I17" s="6" t="s">
        <v>66</v>
      </c>
      <c r="J17" s="6" t="s">
        <v>14635</v>
      </c>
      <c r="K17" s="6">
        <v>120</v>
      </c>
      <c r="L17" s="6" t="s">
        <v>14614</v>
      </c>
      <c r="M17" s="28">
        <v>14</v>
      </c>
      <c r="N17" s="10" t="s">
        <v>368</v>
      </c>
      <c r="O17" s="10"/>
    </row>
    <row r="18" ht="16.05" customHeight="1" spans="1:15">
      <c r="A18" s="6">
        <v>47328</v>
      </c>
      <c r="B18" s="6" t="s">
        <v>14636</v>
      </c>
      <c r="C18" s="6" t="s">
        <v>14571</v>
      </c>
      <c r="D18" s="6" t="s">
        <v>14572</v>
      </c>
      <c r="E18" s="6" t="s">
        <v>428</v>
      </c>
      <c r="F18" s="6" t="s">
        <v>429</v>
      </c>
      <c r="G18" s="6" t="s">
        <v>14637</v>
      </c>
      <c r="H18" s="6" t="s">
        <v>14638</v>
      </c>
      <c r="I18" s="6" t="s">
        <v>14639</v>
      </c>
      <c r="J18" s="6" t="s">
        <v>14640</v>
      </c>
      <c r="K18" s="6">
        <v>20</v>
      </c>
      <c r="L18" s="6" t="s">
        <v>14614</v>
      </c>
      <c r="M18" s="28">
        <v>15</v>
      </c>
      <c r="N18" s="10" t="s">
        <v>368</v>
      </c>
      <c r="O18" s="10"/>
    </row>
    <row r="19" ht="16.05" customHeight="1" spans="1:15">
      <c r="A19" s="6">
        <v>58098</v>
      </c>
      <c r="B19" s="6" t="s">
        <v>104</v>
      </c>
      <c r="C19" s="6" t="s">
        <v>14571</v>
      </c>
      <c r="D19" s="6" t="s">
        <v>14572</v>
      </c>
      <c r="E19" s="6" t="s">
        <v>428</v>
      </c>
      <c r="F19" s="6" t="s">
        <v>429</v>
      </c>
      <c r="G19" s="6" t="s">
        <v>105</v>
      </c>
      <c r="H19" s="6" t="s">
        <v>106</v>
      </c>
      <c r="I19" s="6" t="s">
        <v>107</v>
      </c>
      <c r="J19" s="6" t="s">
        <v>108</v>
      </c>
      <c r="K19" s="6">
        <v>20</v>
      </c>
      <c r="L19" s="6" t="s">
        <v>14641</v>
      </c>
      <c r="M19" s="28">
        <v>16</v>
      </c>
      <c r="N19" s="10" t="s">
        <v>368</v>
      </c>
      <c r="O19" s="10"/>
    </row>
    <row r="20" ht="16.05" customHeight="1" spans="1:15">
      <c r="A20" s="6">
        <v>59171</v>
      </c>
      <c r="B20" s="6" t="s">
        <v>14642</v>
      </c>
      <c r="C20" s="6" t="s">
        <v>14571</v>
      </c>
      <c r="D20" s="6" t="s">
        <v>14572</v>
      </c>
      <c r="E20" s="6" t="s">
        <v>428</v>
      </c>
      <c r="F20" s="6" t="s">
        <v>429</v>
      </c>
      <c r="G20" s="6" t="s">
        <v>14643</v>
      </c>
      <c r="H20" s="6" t="s">
        <v>14644</v>
      </c>
      <c r="I20" s="6" t="s">
        <v>14645</v>
      </c>
      <c r="J20" s="6" t="s">
        <v>14646</v>
      </c>
      <c r="K20" s="6">
        <v>20</v>
      </c>
      <c r="L20" s="6" t="s">
        <v>14614</v>
      </c>
      <c r="M20" s="28">
        <v>17</v>
      </c>
      <c r="N20" s="10" t="s">
        <v>368</v>
      </c>
      <c r="O20" s="10"/>
    </row>
    <row r="21" ht="16.05" customHeight="1" spans="1:15">
      <c r="A21" s="6">
        <v>59280</v>
      </c>
      <c r="B21" s="6" t="s">
        <v>14647</v>
      </c>
      <c r="C21" s="6" t="s">
        <v>14571</v>
      </c>
      <c r="D21" s="6" t="s">
        <v>14572</v>
      </c>
      <c r="E21" s="6" t="s">
        <v>428</v>
      </c>
      <c r="F21" s="6" t="s">
        <v>429</v>
      </c>
      <c r="G21" s="6" t="s">
        <v>14648</v>
      </c>
      <c r="H21" s="6" t="s">
        <v>14649</v>
      </c>
      <c r="I21" s="6" t="s">
        <v>14650</v>
      </c>
      <c r="J21" s="6" t="s">
        <v>14651</v>
      </c>
      <c r="K21" s="6">
        <v>20</v>
      </c>
      <c r="L21" s="6" t="s">
        <v>14614</v>
      </c>
      <c r="M21" s="28">
        <v>17</v>
      </c>
      <c r="N21" s="10" t="s">
        <v>368</v>
      </c>
      <c r="O21" s="10"/>
    </row>
    <row r="22" ht="16.05" customHeight="1" spans="1:15">
      <c r="A22" s="15">
        <v>59357</v>
      </c>
      <c r="B22" s="15" t="s">
        <v>14652</v>
      </c>
      <c r="C22" s="15" t="s">
        <v>14571</v>
      </c>
      <c r="D22" s="15" t="s">
        <v>14572</v>
      </c>
      <c r="E22" s="15" t="s">
        <v>428</v>
      </c>
      <c r="F22" s="15" t="s">
        <v>429</v>
      </c>
      <c r="G22" s="15" t="s">
        <v>14653</v>
      </c>
      <c r="H22" s="15" t="s">
        <v>14654</v>
      </c>
      <c r="I22" s="15" t="s">
        <v>14655</v>
      </c>
      <c r="J22" s="15" t="s">
        <v>14656</v>
      </c>
      <c r="K22" s="15">
        <v>20</v>
      </c>
      <c r="L22" s="15" t="s">
        <v>14614</v>
      </c>
      <c r="M22" s="30">
        <v>17</v>
      </c>
      <c r="N22" s="10" t="s">
        <v>368</v>
      </c>
      <c r="O22" s="10"/>
    </row>
    <row r="23" ht="16.05" customHeight="1" spans="1:15">
      <c r="A23" s="6"/>
      <c r="B23" s="6"/>
      <c r="C23" s="6"/>
      <c r="D23" s="6"/>
      <c r="E23" s="6"/>
      <c r="F23" s="6"/>
      <c r="G23" s="6"/>
      <c r="H23" s="6"/>
      <c r="I23" s="6"/>
      <c r="J23" s="6"/>
      <c r="K23" s="6"/>
      <c r="L23" s="6"/>
      <c r="M23" s="28"/>
      <c r="N23" s="10"/>
      <c r="O23" s="10"/>
    </row>
    <row r="24" ht="16.05" customHeight="1" spans="1:15">
      <c r="A24" s="6">
        <v>52814</v>
      </c>
      <c r="B24" s="6" t="s">
        <v>14657</v>
      </c>
      <c r="C24" s="6" t="s">
        <v>14571</v>
      </c>
      <c r="D24" s="6" t="s">
        <v>14572</v>
      </c>
      <c r="E24" s="6" t="s">
        <v>428</v>
      </c>
      <c r="F24" s="6" t="s">
        <v>1102</v>
      </c>
      <c r="G24" s="6" t="s">
        <v>14658</v>
      </c>
      <c r="H24" s="6" t="s">
        <v>14659</v>
      </c>
      <c r="I24" s="6" t="s">
        <v>14660</v>
      </c>
      <c r="J24" s="6" t="s">
        <v>14661</v>
      </c>
      <c r="K24" s="6">
        <v>720</v>
      </c>
      <c r="L24" s="6" t="s">
        <v>14662</v>
      </c>
      <c r="M24" s="28">
        <v>1</v>
      </c>
      <c r="N24" s="68" t="s">
        <v>298</v>
      </c>
      <c r="O24" s="10" t="s">
        <v>299</v>
      </c>
    </row>
    <row r="25" ht="16.05" customHeight="1" spans="1:15">
      <c r="A25" s="6">
        <v>52067</v>
      </c>
      <c r="B25" s="6" t="s">
        <v>14663</v>
      </c>
      <c r="C25" s="6" t="s">
        <v>14571</v>
      </c>
      <c r="D25" s="6" t="s">
        <v>14572</v>
      </c>
      <c r="E25" s="6" t="s">
        <v>428</v>
      </c>
      <c r="F25" s="6" t="s">
        <v>1102</v>
      </c>
      <c r="G25" s="6" t="s">
        <v>14664</v>
      </c>
      <c r="H25" s="6" t="s">
        <v>14665</v>
      </c>
      <c r="I25" s="6" t="s">
        <v>14666</v>
      </c>
      <c r="J25" s="6" t="s">
        <v>14667</v>
      </c>
      <c r="K25" s="6">
        <v>520</v>
      </c>
      <c r="L25" s="6" t="s">
        <v>14641</v>
      </c>
      <c r="M25" s="28">
        <v>2</v>
      </c>
      <c r="N25" s="68" t="s">
        <v>311</v>
      </c>
      <c r="O25" s="10" t="s">
        <v>299</v>
      </c>
    </row>
    <row r="26" ht="16.05" customHeight="1" spans="1:15">
      <c r="A26" s="6">
        <v>59443</v>
      </c>
      <c r="B26" s="6" t="s">
        <v>14668</v>
      </c>
      <c r="C26" s="6" t="s">
        <v>14571</v>
      </c>
      <c r="D26" s="6" t="s">
        <v>14572</v>
      </c>
      <c r="E26" s="6" t="s">
        <v>428</v>
      </c>
      <c r="F26" s="6" t="s">
        <v>1102</v>
      </c>
      <c r="G26" s="6" t="s">
        <v>14669</v>
      </c>
      <c r="H26" s="6" t="s">
        <v>14670</v>
      </c>
      <c r="I26" s="6" t="s">
        <v>14671</v>
      </c>
      <c r="J26" s="6" t="s">
        <v>14672</v>
      </c>
      <c r="K26" s="6">
        <v>480</v>
      </c>
      <c r="L26" s="6" t="s">
        <v>14673</v>
      </c>
      <c r="M26" s="28">
        <v>3</v>
      </c>
      <c r="N26" s="68" t="s">
        <v>322</v>
      </c>
      <c r="O26" s="10" t="s">
        <v>299</v>
      </c>
    </row>
    <row r="27" ht="16.05" customHeight="1" spans="1:15">
      <c r="A27" s="6">
        <v>58359</v>
      </c>
      <c r="B27" s="6" t="s">
        <v>14674</v>
      </c>
      <c r="C27" s="6" t="s">
        <v>14571</v>
      </c>
      <c r="D27" s="6" t="s">
        <v>14572</v>
      </c>
      <c r="E27" s="6" t="s">
        <v>428</v>
      </c>
      <c r="F27" s="6" t="s">
        <v>1102</v>
      </c>
      <c r="G27" s="6" t="s">
        <v>14675</v>
      </c>
      <c r="H27" s="6" t="s">
        <v>106</v>
      </c>
      <c r="I27" s="6" t="s">
        <v>14676</v>
      </c>
      <c r="J27" s="6" t="s">
        <v>14677</v>
      </c>
      <c r="K27" s="6">
        <v>460</v>
      </c>
      <c r="L27" s="6" t="s">
        <v>14678</v>
      </c>
      <c r="M27" s="28">
        <v>4</v>
      </c>
      <c r="N27" s="10" t="s">
        <v>642</v>
      </c>
      <c r="O27" s="10" t="s">
        <v>299</v>
      </c>
    </row>
    <row r="28" ht="16.05" customHeight="1" spans="1:15">
      <c r="A28" s="6">
        <v>62152</v>
      </c>
      <c r="B28" s="6" t="s">
        <v>14679</v>
      </c>
      <c r="C28" s="6" t="s">
        <v>14571</v>
      </c>
      <c r="D28" s="6" t="s">
        <v>14572</v>
      </c>
      <c r="E28" s="6" t="s">
        <v>428</v>
      </c>
      <c r="F28" s="6" t="s">
        <v>1102</v>
      </c>
      <c r="G28" s="6" t="s">
        <v>14680</v>
      </c>
      <c r="H28" s="6" t="s">
        <v>14681</v>
      </c>
      <c r="I28" s="6" t="s">
        <v>5102</v>
      </c>
      <c r="J28" s="6" t="s">
        <v>14682</v>
      </c>
      <c r="K28" s="6">
        <v>400</v>
      </c>
      <c r="L28" s="6" t="s">
        <v>14683</v>
      </c>
      <c r="M28" s="28">
        <v>5</v>
      </c>
      <c r="N28" s="10" t="s">
        <v>333</v>
      </c>
      <c r="O28" s="10"/>
    </row>
    <row r="29" ht="16.05" customHeight="1" spans="1:15">
      <c r="A29" s="6">
        <v>58310</v>
      </c>
      <c r="B29" s="6" t="s">
        <v>14684</v>
      </c>
      <c r="C29" s="6" t="s">
        <v>14571</v>
      </c>
      <c r="D29" s="6" t="s">
        <v>14572</v>
      </c>
      <c r="E29" s="6" t="s">
        <v>428</v>
      </c>
      <c r="F29" s="6" t="s">
        <v>1102</v>
      </c>
      <c r="G29" s="6" t="s">
        <v>14685</v>
      </c>
      <c r="H29" s="6" t="s">
        <v>4104</v>
      </c>
      <c r="I29" s="6" t="s">
        <v>14686</v>
      </c>
      <c r="J29" s="6" t="s">
        <v>14687</v>
      </c>
      <c r="K29" s="6">
        <v>400</v>
      </c>
      <c r="L29" s="6" t="s">
        <v>14673</v>
      </c>
      <c r="M29" s="28">
        <v>6</v>
      </c>
      <c r="N29" s="10" t="s">
        <v>333</v>
      </c>
      <c r="O29" s="10"/>
    </row>
    <row r="30" ht="16.05" customHeight="1" spans="1:15">
      <c r="A30" s="6">
        <v>54640</v>
      </c>
      <c r="B30" s="6" t="s">
        <v>14688</v>
      </c>
      <c r="C30" s="6" t="s">
        <v>14571</v>
      </c>
      <c r="D30" s="6" t="s">
        <v>14572</v>
      </c>
      <c r="E30" s="6" t="s">
        <v>428</v>
      </c>
      <c r="F30" s="6" t="s">
        <v>1102</v>
      </c>
      <c r="G30" s="6" t="s">
        <v>14689</v>
      </c>
      <c r="H30" s="6" t="s">
        <v>14689</v>
      </c>
      <c r="I30" s="6" t="s">
        <v>14690</v>
      </c>
      <c r="J30" s="6" t="s">
        <v>14691</v>
      </c>
      <c r="K30" s="6">
        <v>420</v>
      </c>
      <c r="L30" s="6" t="s">
        <v>14692</v>
      </c>
      <c r="M30" s="28">
        <v>7</v>
      </c>
      <c r="N30" s="10" t="s">
        <v>333</v>
      </c>
      <c r="O30" s="10"/>
    </row>
    <row r="31" ht="16.05" customHeight="1" spans="1:15">
      <c r="A31" s="6">
        <v>59126</v>
      </c>
      <c r="B31" s="6" t="s">
        <v>14693</v>
      </c>
      <c r="C31" s="6" t="s">
        <v>14571</v>
      </c>
      <c r="D31" s="6" t="s">
        <v>14572</v>
      </c>
      <c r="E31" s="6" t="s">
        <v>428</v>
      </c>
      <c r="F31" s="6" t="s">
        <v>1102</v>
      </c>
      <c r="G31" s="6" t="s">
        <v>14694</v>
      </c>
      <c r="H31" s="6" t="s">
        <v>14695</v>
      </c>
      <c r="I31" s="6" t="s">
        <v>14696</v>
      </c>
      <c r="J31" s="6" t="s">
        <v>14697</v>
      </c>
      <c r="K31" s="6">
        <v>420</v>
      </c>
      <c r="L31" s="6" t="s">
        <v>14698</v>
      </c>
      <c r="M31" s="28">
        <v>8</v>
      </c>
      <c r="N31" s="10" t="s">
        <v>333</v>
      </c>
      <c r="O31" s="10"/>
    </row>
    <row r="32" ht="16.05" customHeight="1" spans="1:15">
      <c r="A32" s="6">
        <v>51583</v>
      </c>
      <c r="B32" s="6" t="s">
        <v>14699</v>
      </c>
      <c r="C32" s="6" t="s">
        <v>14571</v>
      </c>
      <c r="D32" s="6" t="s">
        <v>14572</v>
      </c>
      <c r="E32" s="6" t="s">
        <v>428</v>
      </c>
      <c r="F32" s="6" t="s">
        <v>1102</v>
      </c>
      <c r="G32" s="6" t="s">
        <v>14700</v>
      </c>
      <c r="H32" s="6" t="s">
        <v>14591</v>
      </c>
      <c r="I32" s="6" t="s">
        <v>14592</v>
      </c>
      <c r="J32" s="6" t="s">
        <v>14701</v>
      </c>
      <c r="K32" s="6">
        <v>380</v>
      </c>
      <c r="L32" s="6" t="s">
        <v>14702</v>
      </c>
      <c r="M32" s="28">
        <v>9</v>
      </c>
      <c r="N32" s="10" t="s">
        <v>333</v>
      </c>
      <c r="O32" s="10"/>
    </row>
    <row r="33" ht="16.05" customHeight="1" spans="1:15">
      <c r="A33" s="6">
        <v>55127</v>
      </c>
      <c r="B33" s="6" t="s">
        <v>14703</v>
      </c>
      <c r="C33" s="6" t="s">
        <v>14571</v>
      </c>
      <c r="D33" s="6" t="s">
        <v>14572</v>
      </c>
      <c r="E33" s="6" t="s">
        <v>428</v>
      </c>
      <c r="F33" s="6" t="s">
        <v>1102</v>
      </c>
      <c r="G33" s="6" t="s">
        <v>14704</v>
      </c>
      <c r="H33" s="6" t="s">
        <v>14705</v>
      </c>
      <c r="I33" s="6" t="s">
        <v>14706</v>
      </c>
      <c r="J33" s="6" t="s">
        <v>14707</v>
      </c>
      <c r="K33" s="6">
        <v>280</v>
      </c>
      <c r="L33" s="6" t="s">
        <v>14708</v>
      </c>
      <c r="M33" s="28">
        <v>10</v>
      </c>
      <c r="N33" s="10" t="s">
        <v>333</v>
      </c>
      <c r="O33" s="10"/>
    </row>
    <row r="34" ht="16.05" customHeight="1" spans="1:15">
      <c r="A34" s="6">
        <v>51152</v>
      </c>
      <c r="B34" s="6" t="s">
        <v>14709</v>
      </c>
      <c r="C34" s="6" t="s">
        <v>14571</v>
      </c>
      <c r="D34" s="6" t="s">
        <v>14572</v>
      </c>
      <c r="E34" s="6" t="s">
        <v>428</v>
      </c>
      <c r="F34" s="6" t="s">
        <v>1102</v>
      </c>
      <c r="G34" s="6" t="s">
        <v>14710</v>
      </c>
      <c r="H34" s="6" t="s">
        <v>14665</v>
      </c>
      <c r="I34" s="6" t="s">
        <v>14711</v>
      </c>
      <c r="J34" s="6" t="s">
        <v>14712</v>
      </c>
      <c r="K34" s="6">
        <v>260</v>
      </c>
      <c r="L34" s="6" t="s">
        <v>14614</v>
      </c>
      <c r="M34" s="28">
        <v>11</v>
      </c>
      <c r="N34" s="10" t="s">
        <v>333</v>
      </c>
      <c r="O34" s="10"/>
    </row>
    <row r="35" ht="16.05" customHeight="1" spans="1:15">
      <c r="A35" s="6">
        <v>57510</v>
      </c>
      <c r="B35" s="6" t="s">
        <v>14713</v>
      </c>
      <c r="C35" s="6" t="s">
        <v>14571</v>
      </c>
      <c r="D35" s="6" t="s">
        <v>14572</v>
      </c>
      <c r="E35" s="6" t="s">
        <v>428</v>
      </c>
      <c r="F35" s="6" t="s">
        <v>1102</v>
      </c>
      <c r="G35" s="6" t="s">
        <v>14714</v>
      </c>
      <c r="H35" s="6" t="s">
        <v>14649</v>
      </c>
      <c r="I35" s="6" t="s">
        <v>14650</v>
      </c>
      <c r="J35" s="6" t="s">
        <v>14715</v>
      </c>
      <c r="K35" s="6">
        <v>240</v>
      </c>
      <c r="L35" s="6" t="s">
        <v>14716</v>
      </c>
      <c r="M35" s="28">
        <v>12</v>
      </c>
      <c r="N35" s="10" t="s">
        <v>333</v>
      </c>
      <c r="O35" s="10"/>
    </row>
    <row r="36" ht="16.05" customHeight="1" spans="1:15">
      <c r="A36" s="6">
        <v>55196</v>
      </c>
      <c r="B36" s="6" t="s">
        <v>14717</v>
      </c>
      <c r="C36" s="6" t="s">
        <v>14571</v>
      </c>
      <c r="D36" s="6" t="s">
        <v>14572</v>
      </c>
      <c r="E36" s="6" t="s">
        <v>428</v>
      </c>
      <c r="F36" s="6" t="s">
        <v>1102</v>
      </c>
      <c r="G36" s="6" t="s">
        <v>14718</v>
      </c>
      <c r="H36" s="6" t="s">
        <v>14705</v>
      </c>
      <c r="I36" s="6" t="s">
        <v>14706</v>
      </c>
      <c r="J36" s="6" t="s">
        <v>14719</v>
      </c>
      <c r="K36" s="6">
        <v>220</v>
      </c>
      <c r="L36" s="6" t="s">
        <v>14720</v>
      </c>
      <c r="M36" s="28">
        <v>13</v>
      </c>
      <c r="N36" s="10" t="s">
        <v>333</v>
      </c>
      <c r="O36" s="10"/>
    </row>
    <row r="37" ht="16.05" customHeight="1" spans="1:15">
      <c r="A37" s="6">
        <v>58423</v>
      </c>
      <c r="B37" s="6" t="s">
        <v>14721</v>
      </c>
      <c r="C37" s="6" t="s">
        <v>14571</v>
      </c>
      <c r="D37" s="6" t="s">
        <v>14572</v>
      </c>
      <c r="E37" s="6" t="s">
        <v>428</v>
      </c>
      <c r="F37" s="6" t="s">
        <v>1102</v>
      </c>
      <c r="G37" s="6" t="s">
        <v>14722</v>
      </c>
      <c r="H37" s="6" t="s">
        <v>14723</v>
      </c>
      <c r="I37" s="6" t="s">
        <v>14724</v>
      </c>
      <c r="J37" s="6" t="s">
        <v>14725</v>
      </c>
      <c r="K37" s="6">
        <v>180</v>
      </c>
      <c r="L37" s="6" t="s">
        <v>14662</v>
      </c>
      <c r="M37" s="28">
        <v>14</v>
      </c>
      <c r="N37" s="10" t="s">
        <v>368</v>
      </c>
      <c r="O37" s="10"/>
    </row>
    <row r="38" ht="16.05" customHeight="1" spans="1:15">
      <c r="A38" s="6">
        <v>57573</v>
      </c>
      <c r="B38" s="6" t="s">
        <v>14726</v>
      </c>
      <c r="C38" s="6" t="s">
        <v>14571</v>
      </c>
      <c r="D38" s="6" t="s">
        <v>14572</v>
      </c>
      <c r="E38" s="6" t="s">
        <v>428</v>
      </c>
      <c r="F38" s="6" t="s">
        <v>1102</v>
      </c>
      <c r="G38" s="6" t="s">
        <v>14727</v>
      </c>
      <c r="H38" s="6" t="s">
        <v>14649</v>
      </c>
      <c r="I38" s="6" t="s">
        <v>14650</v>
      </c>
      <c r="J38" s="6" t="s">
        <v>14728</v>
      </c>
      <c r="K38" s="6">
        <v>180</v>
      </c>
      <c r="L38" s="6" t="s">
        <v>14729</v>
      </c>
      <c r="M38" s="28">
        <v>15</v>
      </c>
      <c r="N38" s="10" t="s">
        <v>368</v>
      </c>
      <c r="O38" s="10"/>
    </row>
    <row r="39" ht="16.05" customHeight="1" spans="1:15">
      <c r="A39" s="6">
        <v>65526</v>
      </c>
      <c r="B39" s="6" t="s">
        <v>14730</v>
      </c>
      <c r="C39" s="6" t="s">
        <v>14571</v>
      </c>
      <c r="D39" s="6" t="s">
        <v>14572</v>
      </c>
      <c r="E39" s="6" t="s">
        <v>428</v>
      </c>
      <c r="F39" s="6" t="s">
        <v>1102</v>
      </c>
      <c r="G39" s="6" t="s">
        <v>14731</v>
      </c>
      <c r="H39" s="6" t="s">
        <v>1665</v>
      </c>
      <c r="I39" s="6" t="s">
        <v>14732</v>
      </c>
      <c r="J39" s="6" t="s">
        <v>14733</v>
      </c>
      <c r="K39" s="6">
        <v>160</v>
      </c>
      <c r="L39" s="6" t="s">
        <v>14734</v>
      </c>
      <c r="M39" s="28">
        <v>16</v>
      </c>
      <c r="N39" s="10" t="s">
        <v>368</v>
      </c>
      <c r="O39" s="10"/>
    </row>
    <row r="40" ht="16.05" customHeight="1" spans="1:15">
      <c r="A40" s="6">
        <v>51753</v>
      </c>
      <c r="B40" s="6" t="s">
        <v>14735</v>
      </c>
      <c r="C40" s="6" t="s">
        <v>14571</v>
      </c>
      <c r="D40" s="6" t="s">
        <v>14572</v>
      </c>
      <c r="E40" s="6" t="s">
        <v>428</v>
      </c>
      <c r="F40" s="6" t="s">
        <v>1102</v>
      </c>
      <c r="G40" s="6" t="s">
        <v>14736</v>
      </c>
      <c r="H40" s="6" t="s">
        <v>14736</v>
      </c>
      <c r="I40" s="6" t="s">
        <v>14737</v>
      </c>
      <c r="J40" s="6" t="s">
        <v>14738</v>
      </c>
      <c r="K40" s="6">
        <v>120</v>
      </c>
      <c r="L40" s="6" t="s">
        <v>14739</v>
      </c>
      <c r="M40" s="28">
        <v>17</v>
      </c>
      <c r="N40" s="10" t="s">
        <v>368</v>
      </c>
      <c r="O40" s="10"/>
    </row>
    <row r="41" ht="16.05" customHeight="1" spans="1:15">
      <c r="A41" s="6">
        <v>53981</v>
      </c>
      <c r="B41" s="6" t="s">
        <v>14740</v>
      </c>
      <c r="C41" s="6" t="s">
        <v>14571</v>
      </c>
      <c r="D41" s="6" t="s">
        <v>14572</v>
      </c>
      <c r="E41" s="6" t="s">
        <v>428</v>
      </c>
      <c r="F41" s="6" t="s">
        <v>1102</v>
      </c>
      <c r="G41" s="6" t="s">
        <v>14741</v>
      </c>
      <c r="H41" s="6" t="s">
        <v>14742</v>
      </c>
      <c r="I41" s="6" t="s">
        <v>14743</v>
      </c>
      <c r="J41" s="6" t="s">
        <v>14744</v>
      </c>
      <c r="K41" s="6">
        <v>120</v>
      </c>
      <c r="L41" s="6" t="s">
        <v>14745</v>
      </c>
      <c r="M41" s="28">
        <v>18</v>
      </c>
      <c r="N41" s="10" t="s">
        <v>368</v>
      </c>
      <c r="O41" s="10"/>
    </row>
    <row r="42" ht="16.05" customHeight="1" spans="1:15">
      <c r="A42" s="6">
        <v>65497</v>
      </c>
      <c r="B42" s="6" t="s">
        <v>14746</v>
      </c>
      <c r="C42" s="6" t="s">
        <v>14571</v>
      </c>
      <c r="D42" s="6" t="s">
        <v>14572</v>
      </c>
      <c r="E42" s="6" t="s">
        <v>428</v>
      </c>
      <c r="F42" s="6" t="s">
        <v>1102</v>
      </c>
      <c r="G42" s="6" t="s">
        <v>14747</v>
      </c>
      <c r="H42" s="6" t="s">
        <v>1665</v>
      </c>
      <c r="I42" s="6" t="s">
        <v>14732</v>
      </c>
      <c r="J42" s="6" t="s">
        <v>14748</v>
      </c>
      <c r="K42" s="6">
        <v>120</v>
      </c>
      <c r="L42" s="6" t="s">
        <v>14583</v>
      </c>
      <c r="M42" s="28">
        <v>19</v>
      </c>
      <c r="N42" s="10" t="s">
        <v>368</v>
      </c>
      <c r="O42" s="10"/>
    </row>
    <row r="43" ht="16.05" customHeight="1" spans="1:15">
      <c r="A43" s="6">
        <v>59265</v>
      </c>
      <c r="B43" s="6" t="s">
        <v>14749</v>
      </c>
      <c r="C43" s="6" t="s">
        <v>14571</v>
      </c>
      <c r="D43" s="6" t="s">
        <v>14572</v>
      </c>
      <c r="E43" s="6" t="s">
        <v>428</v>
      </c>
      <c r="F43" s="6" t="s">
        <v>1102</v>
      </c>
      <c r="G43" s="6" t="s">
        <v>14750</v>
      </c>
      <c r="H43" s="6" t="s">
        <v>14751</v>
      </c>
      <c r="I43" s="6" t="s">
        <v>14752</v>
      </c>
      <c r="J43" s="6" t="s">
        <v>14753</v>
      </c>
      <c r="K43" s="6">
        <v>120</v>
      </c>
      <c r="L43" s="6" t="s">
        <v>14754</v>
      </c>
      <c r="M43" s="28">
        <v>20</v>
      </c>
      <c r="N43" s="10" t="s">
        <v>368</v>
      </c>
      <c r="O43" s="10"/>
    </row>
    <row r="44" ht="16.05" customHeight="1" spans="1:15">
      <c r="A44" s="6">
        <v>47145</v>
      </c>
      <c r="B44" s="6" t="s">
        <v>14755</v>
      </c>
      <c r="C44" s="6" t="s">
        <v>14571</v>
      </c>
      <c r="D44" s="6" t="s">
        <v>14572</v>
      </c>
      <c r="E44" s="6" t="s">
        <v>428</v>
      </c>
      <c r="F44" s="6" t="s">
        <v>1102</v>
      </c>
      <c r="G44" s="6" t="s">
        <v>14756</v>
      </c>
      <c r="H44" s="6" t="s">
        <v>14638</v>
      </c>
      <c r="I44" s="6" t="s">
        <v>14757</v>
      </c>
      <c r="J44" s="6" t="s">
        <v>14758</v>
      </c>
      <c r="K44" s="6">
        <v>100</v>
      </c>
      <c r="L44" s="6" t="s">
        <v>14614</v>
      </c>
      <c r="M44" s="28">
        <v>21</v>
      </c>
      <c r="N44" s="10" t="s">
        <v>368</v>
      </c>
      <c r="O44" s="10"/>
    </row>
    <row r="45" ht="16.05" customHeight="1" spans="1:15">
      <c r="A45" s="15">
        <v>59040</v>
      </c>
      <c r="B45" s="15" t="s">
        <v>14759</v>
      </c>
      <c r="C45" s="15" t="s">
        <v>14571</v>
      </c>
      <c r="D45" s="15" t="s">
        <v>14572</v>
      </c>
      <c r="E45" s="15" t="s">
        <v>428</v>
      </c>
      <c r="F45" s="15" t="s">
        <v>1102</v>
      </c>
      <c r="G45" s="15" t="s">
        <v>14760</v>
      </c>
      <c r="H45" s="15" t="s">
        <v>14761</v>
      </c>
      <c r="I45" s="15" t="s">
        <v>14762</v>
      </c>
      <c r="J45" s="15" t="s">
        <v>14763</v>
      </c>
      <c r="K45" s="15">
        <v>20</v>
      </c>
      <c r="L45" s="6" t="s">
        <v>14614</v>
      </c>
      <c r="M45" s="30">
        <v>22</v>
      </c>
      <c r="N45" s="10" t="s">
        <v>368</v>
      </c>
      <c r="O45" s="10"/>
    </row>
    <row r="46" ht="16.05" customHeight="1" spans="1:15">
      <c r="A46" s="15">
        <v>59251</v>
      </c>
      <c r="B46" s="15" t="s">
        <v>14764</v>
      </c>
      <c r="C46" s="15" t="s">
        <v>14571</v>
      </c>
      <c r="D46" s="15" t="s">
        <v>14572</v>
      </c>
      <c r="E46" s="15" t="s">
        <v>428</v>
      </c>
      <c r="F46" s="15" t="s">
        <v>1102</v>
      </c>
      <c r="G46" s="15" t="s">
        <v>14765</v>
      </c>
      <c r="H46" s="15" t="s">
        <v>14766</v>
      </c>
      <c r="I46" s="15" t="s">
        <v>14762</v>
      </c>
      <c r="J46" s="15" t="s">
        <v>14767</v>
      </c>
      <c r="K46" s="15">
        <v>20</v>
      </c>
      <c r="L46" s="6" t="s">
        <v>14614</v>
      </c>
      <c r="M46" s="30">
        <v>22</v>
      </c>
      <c r="N46" s="10" t="s">
        <v>368</v>
      </c>
      <c r="O46" s="10"/>
    </row>
    <row r="47" ht="16.05" customHeight="1" spans="1:15">
      <c r="A47" s="15">
        <v>59315</v>
      </c>
      <c r="B47" s="15" t="s">
        <v>14768</v>
      </c>
      <c r="C47" s="15" t="s">
        <v>14571</v>
      </c>
      <c r="D47" s="15" t="s">
        <v>14572</v>
      </c>
      <c r="E47" s="15" t="s">
        <v>428</v>
      </c>
      <c r="F47" s="15" t="s">
        <v>1102</v>
      </c>
      <c r="G47" s="15" t="s">
        <v>14769</v>
      </c>
      <c r="H47" s="15" t="s">
        <v>14770</v>
      </c>
      <c r="I47" s="15" t="s">
        <v>14762</v>
      </c>
      <c r="J47" s="15" t="s">
        <v>14771</v>
      </c>
      <c r="K47" s="15">
        <v>20</v>
      </c>
      <c r="L47" s="6" t="s">
        <v>14614</v>
      </c>
      <c r="M47" s="30">
        <v>22</v>
      </c>
      <c r="N47" s="10" t="s">
        <v>368</v>
      </c>
      <c r="O47" s="10"/>
    </row>
    <row r="48" ht="16.05" customHeight="1" spans="1:15">
      <c r="A48" s="15">
        <v>59376</v>
      </c>
      <c r="B48" s="15" t="s">
        <v>14772</v>
      </c>
      <c r="C48" s="15" t="s">
        <v>14571</v>
      </c>
      <c r="D48" s="15" t="s">
        <v>14572</v>
      </c>
      <c r="E48" s="15" t="s">
        <v>428</v>
      </c>
      <c r="F48" s="15" t="s">
        <v>1102</v>
      </c>
      <c r="G48" s="15" t="s">
        <v>14773</v>
      </c>
      <c r="H48" s="15" t="s">
        <v>14774</v>
      </c>
      <c r="I48" s="15" t="s">
        <v>14762</v>
      </c>
      <c r="J48" s="15" t="s">
        <v>14775</v>
      </c>
      <c r="K48" s="15">
        <v>20</v>
      </c>
      <c r="L48" s="6" t="s">
        <v>14614</v>
      </c>
      <c r="M48" s="30">
        <v>22</v>
      </c>
      <c r="N48" s="10" t="s">
        <v>368</v>
      </c>
      <c r="O48" s="10"/>
    </row>
    <row r="49" ht="16.05" customHeight="1" spans="1:15">
      <c r="A49" s="15"/>
      <c r="B49" s="15"/>
      <c r="C49" s="15"/>
      <c r="D49" s="15"/>
      <c r="E49" s="15"/>
      <c r="F49" s="15"/>
      <c r="G49" s="15"/>
      <c r="H49" s="15"/>
      <c r="I49" s="15"/>
      <c r="J49" s="15"/>
      <c r="K49" s="15"/>
      <c r="L49" s="15"/>
      <c r="M49" s="30"/>
      <c r="N49" s="10"/>
      <c r="O49" s="10"/>
    </row>
    <row r="50" ht="16.05" customHeight="1" spans="1:15">
      <c r="A50" s="6">
        <v>56531</v>
      </c>
      <c r="B50" s="6" t="s">
        <v>14776</v>
      </c>
      <c r="C50" s="6" t="s">
        <v>14571</v>
      </c>
      <c r="D50" s="6" t="s">
        <v>14777</v>
      </c>
      <c r="E50" s="6" t="s">
        <v>428</v>
      </c>
      <c r="F50" s="6" t="s">
        <v>429</v>
      </c>
      <c r="G50" s="6" t="s">
        <v>14778</v>
      </c>
      <c r="H50" s="6" t="s">
        <v>14779</v>
      </c>
      <c r="I50" s="6" t="s">
        <v>14780</v>
      </c>
      <c r="J50" s="6" t="s">
        <v>14781</v>
      </c>
      <c r="K50" s="15">
        <v>2162</v>
      </c>
      <c r="L50" s="15" t="s">
        <v>14782</v>
      </c>
      <c r="M50" s="28">
        <v>1</v>
      </c>
      <c r="N50" s="68" t="s">
        <v>298</v>
      </c>
      <c r="O50" s="10" t="s">
        <v>299</v>
      </c>
    </row>
    <row r="51" ht="16.05" customHeight="1" spans="1:15">
      <c r="A51" s="6">
        <v>62260</v>
      </c>
      <c r="B51" s="6" t="s">
        <v>14783</v>
      </c>
      <c r="C51" s="6" t="s">
        <v>14571</v>
      </c>
      <c r="D51" s="6" t="s">
        <v>14777</v>
      </c>
      <c r="E51" s="6" t="s">
        <v>428</v>
      </c>
      <c r="F51" s="6" t="s">
        <v>429</v>
      </c>
      <c r="G51" s="6" t="s">
        <v>14784</v>
      </c>
      <c r="H51" s="6" t="s">
        <v>14785</v>
      </c>
      <c r="I51" s="6" t="s">
        <v>14786</v>
      </c>
      <c r="J51" s="6" t="s">
        <v>14787</v>
      </c>
      <c r="K51" s="15">
        <v>2159</v>
      </c>
      <c r="L51" s="15" t="s">
        <v>14788</v>
      </c>
      <c r="M51" s="28">
        <v>2</v>
      </c>
      <c r="N51" s="68" t="s">
        <v>311</v>
      </c>
      <c r="O51" s="10" t="s">
        <v>299</v>
      </c>
    </row>
    <row r="52" ht="16.05" customHeight="1" spans="1:15">
      <c r="A52" s="15">
        <v>59404</v>
      </c>
      <c r="B52" s="15" t="s">
        <v>14789</v>
      </c>
      <c r="C52" s="15" t="s">
        <v>14571</v>
      </c>
      <c r="D52" s="15" t="s">
        <v>14777</v>
      </c>
      <c r="E52" s="15" t="s">
        <v>428</v>
      </c>
      <c r="F52" s="15" t="s">
        <v>429</v>
      </c>
      <c r="G52" s="15" t="s">
        <v>14790</v>
      </c>
      <c r="H52" s="15" t="s">
        <v>14791</v>
      </c>
      <c r="I52" s="15" t="s">
        <v>14792</v>
      </c>
      <c r="J52" s="15" t="s">
        <v>14793</v>
      </c>
      <c r="K52" s="15">
        <v>2136</v>
      </c>
      <c r="L52" s="15" t="s">
        <v>14794</v>
      </c>
      <c r="M52" s="30">
        <v>3</v>
      </c>
      <c r="N52" s="68" t="s">
        <v>322</v>
      </c>
      <c r="O52" s="17" t="s">
        <v>299</v>
      </c>
    </row>
    <row r="53" ht="16.05" customHeight="1" spans="1:15">
      <c r="A53" s="6">
        <v>58983</v>
      </c>
      <c r="B53" s="6" t="s">
        <v>14795</v>
      </c>
      <c r="C53" s="6" t="s">
        <v>14571</v>
      </c>
      <c r="D53" s="6" t="s">
        <v>14777</v>
      </c>
      <c r="E53" s="6" t="s">
        <v>428</v>
      </c>
      <c r="F53" s="6" t="s">
        <v>429</v>
      </c>
      <c r="G53" s="6" t="s">
        <v>14796</v>
      </c>
      <c r="H53" s="6" t="s">
        <v>14797</v>
      </c>
      <c r="I53" s="6" t="s">
        <v>14798</v>
      </c>
      <c r="J53" s="6" t="s">
        <v>14799</v>
      </c>
      <c r="K53" s="15">
        <v>1643</v>
      </c>
      <c r="L53" s="15" t="s">
        <v>14800</v>
      </c>
      <c r="M53" s="28">
        <v>4</v>
      </c>
      <c r="N53" s="10" t="s">
        <v>333</v>
      </c>
      <c r="O53" s="10"/>
    </row>
    <row r="54" ht="16.05" customHeight="1" spans="1:15">
      <c r="A54" s="6">
        <v>59377</v>
      </c>
      <c r="B54" s="6" t="s">
        <v>14801</v>
      </c>
      <c r="C54" s="6" t="s">
        <v>14571</v>
      </c>
      <c r="D54" s="6" t="s">
        <v>14777</v>
      </c>
      <c r="E54" s="6" t="s">
        <v>428</v>
      </c>
      <c r="F54" s="6" t="s">
        <v>429</v>
      </c>
      <c r="G54" s="6" t="s">
        <v>14802</v>
      </c>
      <c r="H54" s="6" t="s">
        <v>14803</v>
      </c>
      <c r="I54" s="6" t="s">
        <v>14804</v>
      </c>
      <c r="J54" s="6" t="s">
        <v>14805</v>
      </c>
      <c r="K54" s="15">
        <v>1550</v>
      </c>
      <c r="L54" s="15" t="s">
        <v>14806</v>
      </c>
      <c r="M54" s="28">
        <v>5</v>
      </c>
      <c r="N54" s="10" t="s">
        <v>333</v>
      </c>
      <c r="O54" s="10"/>
    </row>
    <row r="55" ht="16.05" customHeight="1" spans="1:15">
      <c r="A55" s="6">
        <v>54769</v>
      </c>
      <c r="B55" s="6" t="s">
        <v>14807</v>
      </c>
      <c r="C55" s="6" t="s">
        <v>14571</v>
      </c>
      <c r="D55" s="6" t="s">
        <v>14777</v>
      </c>
      <c r="E55" s="6" t="s">
        <v>428</v>
      </c>
      <c r="F55" s="6" t="s">
        <v>429</v>
      </c>
      <c r="G55" s="6" t="s">
        <v>14808</v>
      </c>
      <c r="H55" s="6" t="s">
        <v>14809</v>
      </c>
      <c r="I55" s="6" t="s">
        <v>14810</v>
      </c>
      <c r="J55" s="6" t="s">
        <v>14811</v>
      </c>
      <c r="K55" s="15">
        <v>1527</v>
      </c>
      <c r="L55" s="15" t="s">
        <v>14812</v>
      </c>
      <c r="M55" s="28">
        <v>6</v>
      </c>
      <c r="N55" s="10" t="s">
        <v>333</v>
      </c>
      <c r="O55" s="10"/>
    </row>
    <row r="56" ht="16.05" customHeight="1" spans="1:15">
      <c r="A56" s="6">
        <v>62252</v>
      </c>
      <c r="B56" s="6" t="s">
        <v>14813</v>
      </c>
      <c r="C56" s="6" t="s">
        <v>14571</v>
      </c>
      <c r="D56" s="6" t="s">
        <v>14777</v>
      </c>
      <c r="E56" s="6" t="s">
        <v>428</v>
      </c>
      <c r="F56" s="6" t="s">
        <v>429</v>
      </c>
      <c r="G56" s="6" t="s">
        <v>14814</v>
      </c>
      <c r="H56" s="6" t="s">
        <v>14785</v>
      </c>
      <c r="I56" s="6" t="s">
        <v>14786</v>
      </c>
      <c r="J56" s="6" t="s">
        <v>14815</v>
      </c>
      <c r="K56" s="15">
        <v>1496</v>
      </c>
      <c r="L56" s="15" t="s">
        <v>14816</v>
      </c>
      <c r="M56" s="28">
        <v>7</v>
      </c>
      <c r="N56" s="10" t="s">
        <v>333</v>
      </c>
      <c r="O56" s="10"/>
    </row>
    <row r="57" ht="16.05" customHeight="1" spans="1:15">
      <c r="A57" s="6">
        <v>59088</v>
      </c>
      <c r="B57" s="6" t="s">
        <v>14817</v>
      </c>
      <c r="C57" s="6" t="s">
        <v>14571</v>
      </c>
      <c r="D57" s="6" t="s">
        <v>14777</v>
      </c>
      <c r="E57" s="6" t="s">
        <v>428</v>
      </c>
      <c r="F57" s="6" t="s">
        <v>429</v>
      </c>
      <c r="G57" s="6" t="s">
        <v>14818</v>
      </c>
      <c r="H57" s="6" t="s">
        <v>111</v>
      </c>
      <c r="I57" s="6" t="s">
        <v>112</v>
      </c>
      <c r="J57" s="6" t="s">
        <v>14819</v>
      </c>
      <c r="K57" s="15">
        <v>1370</v>
      </c>
      <c r="L57" s="15" t="s">
        <v>14820</v>
      </c>
      <c r="M57" s="28">
        <v>8</v>
      </c>
      <c r="N57" s="10" t="s">
        <v>333</v>
      </c>
      <c r="O57" s="10"/>
    </row>
    <row r="58" ht="16.05" customHeight="1" spans="1:15">
      <c r="A58" s="6">
        <v>54724</v>
      </c>
      <c r="B58" s="6" t="s">
        <v>109</v>
      </c>
      <c r="C58" s="6" t="s">
        <v>14571</v>
      </c>
      <c r="D58" s="6" t="s">
        <v>14777</v>
      </c>
      <c r="E58" s="6" t="s">
        <v>428</v>
      </c>
      <c r="F58" s="6" t="s">
        <v>429</v>
      </c>
      <c r="G58" s="6" t="s">
        <v>110</v>
      </c>
      <c r="H58" s="6" t="s">
        <v>111</v>
      </c>
      <c r="I58" s="6" t="s">
        <v>112</v>
      </c>
      <c r="J58" s="6" t="s">
        <v>113</v>
      </c>
      <c r="K58" s="15">
        <v>1320</v>
      </c>
      <c r="L58" s="15" t="s">
        <v>14820</v>
      </c>
      <c r="M58" s="28">
        <v>9</v>
      </c>
      <c r="N58" s="10" t="s">
        <v>333</v>
      </c>
      <c r="O58" s="10"/>
    </row>
    <row r="59" ht="16.05" customHeight="1" spans="1:15">
      <c r="A59" s="6">
        <v>62059</v>
      </c>
      <c r="B59" s="6" t="s">
        <v>14821</v>
      </c>
      <c r="C59" s="6" t="s">
        <v>14571</v>
      </c>
      <c r="D59" s="6" t="s">
        <v>14777</v>
      </c>
      <c r="E59" s="6" t="s">
        <v>428</v>
      </c>
      <c r="F59" s="6" t="s">
        <v>429</v>
      </c>
      <c r="G59" s="6" t="s">
        <v>14822</v>
      </c>
      <c r="H59" s="6" t="s">
        <v>14823</v>
      </c>
      <c r="I59" s="6" t="s">
        <v>14824</v>
      </c>
      <c r="J59" s="6" t="s">
        <v>14825</v>
      </c>
      <c r="K59" s="15">
        <v>1220</v>
      </c>
      <c r="L59" s="15" t="s">
        <v>14820</v>
      </c>
      <c r="M59" s="28">
        <v>10</v>
      </c>
      <c r="N59" s="10" t="s">
        <v>368</v>
      </c>
      <c r="O59" s="10"/>
    </row>
    <row r="60" ht="16.05" customHeight="1" spans="1:15">
      <c r="A60" s="6">
        <v>53350</v>
      </c>
      <c r="B60" s="6" t="s">
        <v>14826</v>
      </c>
      <c r="C60" s="6" t="s">
        <v>14571</v>
      </c>
      <c r="D60" s="6" t="s">
        <v>14777</v>
      </c>
      <c r="E60" s="6" t="s">
        <v>428</v>
      </c>
      <c r="F60" s="6" t="s">
        <v>429</v>
      </c>
      <c r="G60" s="6" t="s">
        <v>14827</v>
      </c>
      <c r="H60" s="6" t="s">
        <v>14827</v>
      </c>
      <c r="I60" s="6" t="s">
        <v>14828</v>
      </c>
      <c r="J60" s="6" t="s">
        <v>14829</v>
      </c>
      <c r="K60" s="15">
        <v>1170</v>
      </c>
      <c r="L60" s="15" t="s">
        <v>14820</v>
      </c>
      <c r="M60" s="28">
        <v>11</v>
      </c>
      <c r="N60" s="10" t="s">
        <v>368</v>
      </c>
      <c r="O60" s="10"/>
    </row>
    <row r="61" ht="16.05" customHeight="1" spans="1:15">
      <c r="A61" s="6">
        <v>59024</v>
      </c>
      <c r="B61" s="6" t="s">
        <v>14830</v>
      </c>
      <c r="C61" s="6" t="s">
        <v>14571</v>
      </c>
      <c r="D61" s="6" t="s">
        <v>14777</v>
      </c>
      <c r="E61" s="6" t="s">
        <v>428</v>
      </c>
      <c r="F61" s="6" t="s">
        <v>429</v>
      </c>
      <c r="G61" s="6" t="s">
        <v>14831</v>
      </c>
      <c r="H61" s="6" t="s">
        <v>14832</v>
      </c>
      <c r="I61" s="6" t="s">
        <v>14833</v>
      </c>
      <c r="J61" s="6" t="s">
        <v>14834</v>
      </c>
      <c r="K61" s="15">
        <v>1120</v>
      </c>
      <c r="L61" s="15" t="s">
        <v>14820</v>
      </c>
      <c r="M61" s="28">
        <v>12</v>
      </c>
      <c r="N61" s="10" t="s">
        <v>368</v>
      </c>
      <c r="O61" s="10"/>
    </row>
    <row r="62" ht="16.05" customHeight="1" spans="1:15">
      <c r="A62" s="6">
        <v>59056</v>
      </c>
      <c r="B62" s="6" t="s">
        <v>14835</v>
      </c>
      <c r="C62" s="6" t="s">
        <v>14571</v>
      </c>
      <c r="D62" s="6" t="s">
        <v>14777</v>
      </c>
      <c r="E62" s="6" t="s">
        <v>428</v>
      </c>
      <c r="F62" s="6" t="s">
        <v>429</v>
      </c>
      <c r="G62" s="6" t="s">
        <v>14836</v>
      </c>
      <c r="H62" s="6" t="s">
        <v>111</v>
      </c>
      <c r="I62" s="6" t="s">
        <v>14837</v>
      </c>
      <c r="J62" s="6" t="s">
        <v>14838</v>
      </c>
      <c r="K62" s="15">
        <v>1070</v>
      </c>
      <c r="L62" s="15" t="s">
        <v>14820</v>
      </c>
      <c r="M62" s="28">
        <v>13</v>
      </c>
      <c r="N62" s="10" t="s">
        <v>368</v>
      </c>
      <c r="O62" s="10"/>
    </row>
    <row r="63" ht="16.05" customHeight="1" spans="1:15">
      <c r="A63" s="6">
        <v>50861</v>
      </c>
      <c r="B63" s="6" t="s">
        <v>14839</v>
      </c>
      <c r="C63" s="6" t="s">
        <v>14571</v>
      </c>
      <c r="D63" s="6" t="s">
        <v>14777</v>
      </c>
      <c r="E63" s="6" t="s">
        <v>428</v>
      </c>
      <c r="F63" s="6" t="s">
        <v>429</v>
      </c>
      <c r="G63" s="6" t="s">
        <v>14840</v>
      </c>
      <c r="H63" s="6" t="s">
        <v>14841</v>
      </c>
      <c r="I63" s="6" t="s">
        <v>14842</v>
      </c>
      <c r="J63" s="6" t="s">
        <v>14843</v>
      </c>
      <c r="K63" s="15">
        <v>1020</v>
      </c>
      <c r="L63" s="15" t="s">
        <v>14820</v>
      </c>
      <c r="M63" s="28">
        <v>14</v>
      </c>
      <c r="N63" s="10" t="s">
        <v>368</v>
      </c>
      <c r="O63" s="10"/>
    </row>
    <row r="64" ht="16.05" customHeight="1" spans="1:15">
      <c r="A64" s="6">
        <v>59166</v>
      </c>
      <c r="B64" s="6" t="s">
        <v>14844</v>
      </c>
      <c r="C64" s="6" t="s">
        <v>14571</v>
      </c>
      <c r="D64" s="6" t="s">
        <v>14777</v>
      </c>
      <c r="E64" s="6" t="s">
        <v>428</v>
      </c>
      <c r="F64" s="6" t="s">
        <v>429</v>
      </c>
      <c r="G64" s="6" t="s">
        <v>14845</v>
      </c>
      <c r="H64" s="6" t="s">
        <v>111</v>
      </c>
      <c r="I64" s="6" t="s">
        <v>112</v>
      </c>
      <c r="J64" s="6" t="s">
        <v>14846</v>
      </c>
      <c r="K64" s="15">
        <v>870</v>
      </c>
      <c r="L64" s="15" t="s">
        <v>14820</v>
      </c>
      <c r="M64" s="28">
        <v>15</v>
      </c>
      <c r="N64" s="10" t="s">
        <v>368</v>
      </c>
      <c r="O64" s="10"/>
    </row>
    <row r="65" ht="16.05" customHeight="1" spans="1:15">
      <c r="A65" s="6">
        <v>59131</v>
      </c>
      <c r="B65" s="6" t="s">
        <v>14847</v>
      </c>
      <c r="C65" s="6" t="s">
        <v>14571</v>
      </c>
      <c r="D65" s="6" t="s">
        <v>14777</v>
      </c>
      <c r="E65" s="6" t="s">
        <v>428</v>
      </c>
      <c r="F65" s="6" t="s">
        <v>429</v>
      </c>
      <c r="G65" s="6" t="s">
        <v>14848</v>
      </c>
      <c r="H65" s="6" t="s">
        <v>111</v>
      </c>
      <c r="I65" s="6" t="s">
        <v>14849</v>
      </c>
      <c r="J65" s="6" t="s">
        <v>14850</v>
      </c>
      <c r="K65" s="15">
        <v>370</v>
      </c>
      <c r="L65" s="15" t="s">
        <v>14820</v>
      </c>
      <c r="M65" s="28">
        <v>16</v>
      </c>
      <c r="N65" s="10" t="s">
        <v>368</v>
      </c>
      <c r="O65" s="10"/>
    </row>
    <row r="66" ht="16.05" customHeight="1" spans="1:15">
      <c r="A66" s="6">
        <v>59142</v>
      </c>
      <c r="B66" s="6" t="s">
        <v>14851</v>
      </c>
      <c r="C66" s="6" t="s">
        <v>14571</v>
      </c>
      <c r="D66" s="6" t="s">
        <v>14777</v>
      </c>
      <c r="E66" s="6" t="s">
        <v>428</v>
      </c>
      <c r="F66" s="6" t="s">
        <v>429</v>
      </c>
      <c r="G66" s="6" t="s">
        <v>14852</v>
      </c>
      <c r="H66" s="6" t="s">
        <v>111</v>
      </c>
      <c r="I66" s="6" t="s">
        <v>112</v>
      </c>
      <c r="J66" s="6" t="s">
        <v>14853</v>
      </c>
      <c r="K66" s="15">
        <v>370</v>
      </c>
      <c r="L66" s="15" t="s">
        <v>14820</v>
      </c>
      <c r="M66" s="28">
        <v>16</v>
      </c>
      <c r="N66" s="10" t="s">
        <v>368</v>
      </c>
      <c r="O66" s="10"/>
    </row>
    <row r="67" ht="16.05" customHeight="1" spans="1:15">
      <c r="A67" s="6">
        <v>53902</v>
      </c>
      <c r="B67" s="6" t="s">
        <v>14854</v>
      </c>
      <c r="C67" s="6" t="s">
        <v>14571</v>
      </c>
      <c r="D67" s="6" t="s">
        <v>14777</v>
      </c>
      <c r="E67" s="6" t="s">
        <v>428</v>
      </c>
      <c r="F67" s="6" t="s">
        <v>429</v>
      </c>
      <c r="G67" s="6" t="s">
        <v>14855</v>
      </c>
      <c r="H67" s="6" t="s">
        <v>14856</v>
      </c>
      <c r="I67" s="6" t="s">
        <v>14857</v>
      </c>
      <c r="J67" s="6" t="s">
        <v>14858</v>
      </c>
      <c r="K67" s="15">
        <v>320</v>
      </c>
      <c r="L67" s="15" t="s">
        <v>14820</v>
      </c>
      <c r="M67" s="28">
        <v>18</v>
      </c>
      <c r="N67" s="10" t="s">
        <v>368</v>
      </c>
      <c r="O67" s="10"/>
    </row>
    <row r="68" ht="16.05" customHeight="1" spans="1:15">
      <c r="A68" s="6"/>
      <c r="B68" s="6"/>
      <c r="C68" s="6"/>
      <c r="D68" s="6"/>
      <c r="E68" s="6"/>
      <c r="F68" s="6"/>
      <c r="G68" s="6"/>
      <c r="H68" s="6"/>
      <c r="I68" s="6"/>
      <c r="J68" s="6"/>
      <c r="K68" s="15"/>
      <c r="L68" s="15"/>
      <c r="M68" s="28"/>
      <c r="N68" s="10"/>
      <c r="O68" s="10"/>
    </row>
    <row r="69" ht="16.05" customHeight="1" spans="1:15">
      <c r="A69" s="6">
        <v>56641</v>
      </c>
      <c r="B69" s="6" t="s">
        <v>14859</v>
      </c>
      <c r="C69" s="6" t="s">
        <v>14571</v>
      </c>
      <c r="D69" s="6" t="s">
        <v>14777</v>
      </c>
      <c r="E69" s="6" t="s">
        <v>428</v>
      </c>
      <c r="F69" s="6" t="s">
        <v>866</v>
      </c>
      <c r="G69" s="6" t="s">
        <v>14860</v>
      </c>
      <c r="H69" s="6" t="s">
        <v>14861</v>
      </c>
      <c r="I69" s="6" t="s">
        <v>14862</v>
      </c>
      <c r="J69" s="6" t="s">
        <v>14863</v>
      </c>
      <c r="K69" s="15">
        <v>2120</v>
      </c>
      <c r="L69" s="15" t="s">
        <v>14820</v>
      </c>
      <c r="M69" s="28">
        <v>1</v>
      </c>
      <c r="N69" s="68" t="s">
        <v>298</v>
      </c>
      <c r="O69" s="10" t="s">
        <v>299</v>
      </c>
    </row>
    <row r="70" ht="16.05" customHeight="1" spans="1:15">
      <c r="A70" s="6">
        <v>55058</v>
      </c>
      <c r="B70" s="6" t="s">
        <v>14864</v>
      </c>
      <c r="C70" s="6" t="s">
        <v>14571</v>
      </c>
      <c r="D70" s="6" t="s">
        <v>14777</v>
      </c>
      <c r="E70" s="6" t="s">
        <v>428</v>
      </c>
      <c r="F70" s="6" t="s">
        <v>866</v>
      </c>
      <c r="G70" s="6" t="s">
        <v>14865</v>
      </c>
      <c r="H70" s="6" t="s">
        <v>14866</v>
      </c>
      <c r="I70" s="6" t="s">
        <v>14867</v>
      </c>
      <c r="J70" s="6" t="s">
        <v>14868</v>
      </c>
      <c r="K70" s="15">
        <v>1670</v>
      </c>
      <c r="L70" s="15" t="s">
        <v>14820</v>
      </c>
      <c r="M70" s="28">
        <v>2</v>
      </c>
      <c r="N70" s="68" t="s">
        <v>311</v>
      </c>
      <c r="O70" s="10" t="s">
        <v>299</v>
      </c>
    </row>
    <row r="71" ht="16.05" customHeight="1" spans="1:15">
      <c r="A71" s="6">
        <v>56701</v>
      </c>
      <c r="B71" s="6" t="s">
        <v>14869</v>
      </c>
      <c r="C71" s="6" t="s">
        <v>14571</v>
      </c>
      <c r="D71" s="6" t="s">
        <v>14777</v>
      </c>
      <c r="E71" s="6" t="s">
        <v>428</v>
      </c>
      <c r="F71" s="6" t="s">
        <v>866</v>
      </c>
      <c r="G71" s="6" t="s">
        <v>14870</v>
      </c>
      <c r="H71" s="6" t="s">
        <v>14870</v>
      </c>
      <c r="I71" s="6" t="s">
        <v>14871</v>
      </c>
      <c r="J71" s="6" t="s">
        <v>14872</v>
      </c>
      <c r="K71" s="15">
        <v>1620</v>
      </c>
      <c r="L71" s="15" t="s">
        <v>14820</v>
      </c>
      <c r="M71" s="28">
        <v>3</v>
      </c>
      <c r="N71" s="68" t="s">
        <v>322</v>
      </c>
      <c r="O71" s="10" t="s">
        <v>299</v>
      </c>
    </row>
    <row r="72" ht="16.05" customHeight="1" spans="1:15">
      <c r="A72" s="6">
        <v>55226</v>
      </c>
      <c r="B72" s="6" t="s">
        <v>14873</v>
      </c>
      <c r="C72" s="6" t="s">
        <v>14571</v>
      </c>
      <c r="D72" s="6" t="s">
        <v>14777</v>
      </c>
      <c r="E72" s="6" t="s">
        <v>428</v>
      </c>
      <c r="F72" s="6" t="s">
        <v>866</v>
      </c>
      <c r="G72" s="6" t="s">
        <v>14874</v>
      </c>
      <c r="H72" s="6" t="s">
        <v>9203</v>
      </c>
      <c r="I72" s="6" t="s">
        <v>14875</v>
      </c>
      <c r="J72" s="6" t="s">
        <v>14876</v>
      </c>
      <c r="K72" s="15">
        <v>1520</v>
      </c>
      <c r="L72" s="15" t="s">
        <v>14820</v>
      </c>
      <c r="M72" s="28">
        <v>4</v>
      </c>
      <c r="N72" s="10" t="s">
        <v>333</v>
      </c>
      <c r="O72" s="10"/>
    </row>
    <row r="73" ht="16.05" customHeight="1" spans="1:15">
      <c r="A73" s="6">
        <v>55358</v>
      </c>
      <c r="B73" s="6" t="s">
        <v>14877</v>
      </c>
      <c r="C73" s="6" t="s">
        <v>14571</v>
      </c>
      <c r="D73" s="6" t="s">
        <v>14777</v>
      </c>
      <c r="E73" s="6" t="s">
        <v>428</v>
      </c>
      <c r="F73" s="6" t="s">
        <v>866</v>
      </c>
      <c r="G73" s="6" t="s">
        <v>14878</v>
      </c>
      <c r="H73" s="6" t="s">
        <v>6190</v>
      </c>
      <c r="I73" s="6" t="s">
        <v>14879</v>
      </c>
      <c r="J73" s="6" t="s">
        <v>14880</v>
      </c>
      <c r="K73" s="15">
        <v>1520</v>
      </c>
      <c r="L73" s="15" t="s">
        <v>14820</v>
      </c>
      <c r="M73" s="28">
        <v>4</v>
      </c>
      <c r="N73" s="10" t="s">
        <v>333</v>
      </c>
      <c r="O73" s="10"/>
    </row>
    <row r="74" ht="16.05" customHeight="1" spans="1:15">
      <c r="A74" s="6">
        <v>59078</v>
      </c>
      <c r="B74" s="6" t="s">
        <v>14881</v>
      </c>
      <c r="C74" s="6" t="s">
        <v>14571</v>
      </c>
      <c r="D74" s="6" t="s">
        <v>14777</v>
      </c>
      <c r="E74" s="6" t="s">
        <v>428</v>
      </c>
      <c r="F74" s="6" t="s">
        <v>866</v>
      </c>
      <c r="G74" s="6" t="s">
        <v>14882</v>
      </c>
      <c r="H74" s="6" t="s">
        <v>111</v>
      </c>
      <c r="I74" s="6" t="s">
        <v>14837</v>
      </c>
      <c r="J74" s="6" t="s">
        <v>14883</v>
      </c>
      <c r="K74" s="15">
        <v>1324</v>
      </c>
      <c r="L74" s="15" t="s">
        <v>14884</v>
      </c>
      <c r="M74" s="28">
        <v>6</v>
      </c>
      <c r="N74" s="10" t="s">
        <v>333</v>
      </c>
      <c r="O74" s="10"/>
    </row>
    <row r="75" ht="16.05" customHeight="1" spans="1:15">
      <c r="A75" s="6">
        <v>54034</v>
      </c>
      <c r="B75" s="6" t="s">
        <v>14885</v>
      </c>
      <c r="C75" s="6" t="s">
        <v>14571</v>
      </c>
      <c r="D75" s="6" t="s">
        <v>14777</v>
      </c>
      <c r="E75" s="6" t="s">
        <v>428</v>
      </c>
      <c r="F75" s="6" t="s">
        <v>866</v>
      </c>
      <c r="G75" s="6" t="s">
        <v>14886</v>
      </c>
      <c r="H75" s="6" t="s">
        <v>14809</v>
      </c>
      <c r="I75" s="6" t="s">
        <v>14887</v>
      </c>
      <c r="J75" s="6" t="s">
        <v>14888</v>
      </c>
      <c r="K75" s="15">
        <v>1320</v>
      </c>
      <c r="L75" s="15" t="s">
        <v>14820</v>
      </c>
      <c r="M75" s="28">
        <v>7</v>
      </c>
      <c r="N75" s="10" t="s">
        <v>333</v>
      </c>
      <c r="O75" s="10"/>
    </row>
    <row r="76" ht="16.05" customHeight="1" spans="1:15">
      <c r="A76" s="6">
        <v>60473</v>
      </c>
      <c r="B76" s="6" t="s">
        <v>14889</v>
      </c>
      <c r="C76" s="6" t="s">
        <v>14571</v>
      </c>
      <c r="D76" s="6" t="s">
        <v>14777</v>
      </c>
      <c r="E76" s="6" t="s">
        <v>428</v>
      </c>
      <c r="F76" s="6" t="s">
        <v>866</v>
      </c>
      <c r="G76" s="6" t="s">
        <v>14890</v>
      </c>
      <c r="H76" s="6" t="s">
        <v>111</v>
      </c>
      <c r="I76" s="6" t="s">
        <v>14891</v>
      </c>
      <c r="J76" s="6" t="s">
        <v>14892</v>
      </c>
      <c r="K76" s="15">
        <v>1270</v>
      </c>
      <c r="L76" s="15" t="s">
        <v>14820</v>
      </c>
      <c r="M76" s="28">
        <v>8</v>
      </c>
      <c r="N76" s="10" t="s">
        <v>368</v>
      </c>
      <c r="O76" s="10"/>
    </row>
    <row r="77" ht="16.05" customHeight="1" spans="1:15">
      <c r="A77" s="6">
        <v>59091</v>
      </c>
      <c r="B77" s="6" t="s">
        <v>14893</v>
      </c>
      <c r="C77" s="6" t="s">
        <v>14571</v>
      </c>
      <c r="D77" s="6" t="s">
        <v>14777</v>
      </c>
      <c r="E77" s="6" t="s">
        <v>428</v>
      </c>
      <c r="F77" s="6" t="s">
        <v>866</v>
      </c>
      <c r="G77" s="6" t="s">
        <v>14894</v>
      </c>
      <c r="H77" s="6" t="s">
        <v>111</v>
      </c>
      <c r="I77" s="6" t="s">
        <v>14849</v>
      </c>
      <c r="J77" s="6" t="s">
        <v>14895</v>
      </c>
      <c r="K77" s="15">
        <v>1228</v>
      </c>
      <c r="L77" s="15" t="s">
        <v>14896</v>
      </c>
      <c r="M77" s="28">
        <v>9</v>
      </c>
      <c r="N77" s="10" t="s">
        <v>368</v>
      </c>
      <c r="O77" s="10"/>
    </row>
    <row r="78" ht="16.05" customHeight="1" spans="1:15">
      <c r="A78" s="6">
        <v>59071</v>
      </c>
      <c r="B78" s="6" t="s">
        <v>14897</v>
      </c>
      <c r="C78" s="6" t="s">
        <v>14571</v>
      </c>
      <c r="D78" s="6" t="s">
        <v>14777</v>
      </c>
      <c r="E78" s="6" t="s">
        <v>428</v>
      </c>
      <c r="F78" s="6" t="s">
        <v>866</v>
      </c>
      <c r="G78" s="6" t="s">
        <v>14898</v>
      </c>
      <c r="H78" s="6" t="s">
        <v>111</v>
      </c>
      <c r="I78" s="6" t="s">
        <v>14899</v>
      </c>
      <c r="J78" s="6" t="s">
        <v>14900</v>
      </c>
      <c r="K78" s="15">
        <v>1220</v>
      </c>
      <c r="L78" s="15" t="s">
        <v>14820</v>
      </c>
      <c r="M78" s="28">
        <v>10</v>
      </c>
      <c r="N78" s="10" t="s">
        <v>368</v>
      </c>
      <c r="O78" s="10"/>
    </row>
    <row r="79" ht="16.05" customHeight="1" spans="1:15">
      <c r="A79" s="6">
        <v>53946</v>
      </c>
      <c r="B79" s="6" t="s">
        <v>14901</v>
      </c>
      <c r="C79" s="6" t="s">
        <v>14571</v>
      </c>
      <c r="D79" s="6" t="s">
        <v>14777</v>
      </c>
      <c r="E79" s="6" t="s">
        <v>428</v>
      </c>
      <c r="F79" s="6" t="s">
        <v>866</v>
      </c>
      <c r="G79" s="6" t="s">
        <v>14902</v>
      </c>
      <c r="H79" s="6" t="s">
        <v>14903</v>
      </c>
      <c r="I79" s="6" t="s">
        <v>14904</v>
      </c>
      <c r="J79" s="6" t="s">
        <v>14905</v>
      </c>
      <c r="K79" s="15">
        <v>920</v>
      </c>
      <c r="L79" s="15" t="s">
        <v>14820</v>
      </c>
      <c r="M79" s="28">
        <v>11</v>
      </c>
      <c r="N79" s="10" t="s">
        <v>368</v>
      </c>
      <c r="O79" s="10"/>
    </row>
    <row r="80" ht="16.05" customHeight="1" spans="1:15">
      <c r="A80" s="6">
        <v>55408</v>
      </c>
      <c r="B80" s="6" t="s">
        <v>14906</v>
      </c>
      <c r="C80" s="6" t="s">
        <v>14571</v>
      </c>
      <c r="D80" s="6" t="s">
        <v>14777</v>
      </c>
      <c r="E80" s="6" t="s">
        <v>428</v>
      </c>
      <c r="F80" s="6" t="s">
        <v>866</v>
      </c>
      <c r="G80" s="6" t="s">
        <v>14907</v>
      </c>
      <c r="H80" s="6" t="s">
        <v>6190</v>
      </c>
      <c r="I80" s="6" t="s">
        <v>14879</v>
      </c>
      <c r="J80" s="6" t="s">
        <v>14908</v>
      </c>
      <c r="K80" s="15">
        <v>792</v>
      </c>
      <c r="L80" s="15" t="s">
        <v>14909</v>
      </c>
      <c r="M80" s="28">
        <v>12</v>
      </c>
      <c r="N80" s="10" t="s">
        <v>368</v>
      </c>
      <c r="O80" s="10"/>
    </row>
    <row r="81" ht="16.05" customHeight="1" spans="1:15">
      <c r="A81" s="6">
        <v>59374</v>
      </c>
      <c r="B81" s="6" t="s">
        <v>14910</v>
      </c>
      <c r="C81" s="6" t="s">
        <v>14571</v>
      </c>
      <c r="D81" s="6" t="s">
        <v>14777</v>
      </c>
      <c r="E81" s="6" t="s">
        <v>428</v>
      </c>
      <c r="F81" s="6" t="s">
        <v>866</v>
      </c>
      <c r="G81" s="6" t="s">
        <v>14911</v>
      </c>
      <c r="H81" s="6" t="s">
        <v>14912</v>
      </c>
      <c r="I81" s="6" t="s">
        <v>14913</v>
      </c>
      <c r="J81" s="6" t="s">
        <v>14914</v>
      </c>
      <c r="K81" s="15">
        <v>777</v>
      </c>
      <c r="L81" s="15" t="s">
        <v>14812</v>
      </c>
      <c r="M81" s="28">
        <v>13</v>
      </c>
      <c r="N81" s="10" t="s">
        <v>368</v>
      </c>
      <c r="O81" s="10"/>
    </row>
    <row r="82" ht="16.05" customHeight="1" spans="1:15">
      <c r="A82" s="6">
        <v>62109</v>
      </c>
      <c r="B82" s="6" t="s">
        <v>14915</v>
      </c>
      <c r="C82" s="6" t="s">
        <v>14571</v>
      </c>
      <c r="D82" s="6" t="s">
        <v>14777</v>
      </c>
      <c r="E82" s="6" t="s">
        <v>428</v>
      </c>
      <c r="F82" s="6" t="s">
        <v>866</v>
      </c>
      <c r="G82" s="6" t="s">
        <v>14916</v>
      </c>
      <c r="H82" s="6" t="s">
        <v>14917</v>
      </c>
      <c r="I82" s="6" t="s">
        <v>14918</v>
      </c>
      <c r="J82" s="6" t="s">
        <v>14919</v>
      </c>
      <c r="K82" s="15">
        <v>570</v>
      </c>
      <c r="L82" s="15" t="s">
        <v>14820</v>
      </c>
      <c r="M82" s="28">
        <v>14</v>
      </c>
      <c r="N82" s="10" t="s">
        <v>368</v>
      </c>
      <c r="O82" s="10"/>
    </row>
    <row r="83" ht="16.05" customHeight="1" spans="14:15">
      <c r="N83" s="10"/>
      <c r="O83" s="10"/>
    </row>
    <row r="84" ht="16.05" customHeight="1" spans="1:15">
      <c r="A84" s="6">
        <v>58892</v>
      </c>
      <c r="B84" s="6" t="s">
        <v>14920</v>
      </c>
      <c r="C84" s="6" t="s">
        <v>14571</v>
      </c>
      <c r="D84" s="6" t="s">
        <v>14921</v>
      </c>
      <c r="E84" s="6" t="s">
        <v>292</v>
      </c>
      <c r="F84" s="6" t="s">
        <v>2067</v>
      </c>
      <c r="G84" s="6" t="s">
        <v>14922</v>
      </c>
      <c r="H84" s="6" t="s">
        <v>111</v>
      </c>
      <c r="I84" s="6" t="s">
        <v>14837</v>
      </c>
      <c r="J84" s="6" t="s">
        <v>14923</v>
      </c>
      <c r="K84" s="15">
        <v>1706</v>
      </c>
      <c r="L84" s="15" t="s">
        <v>14924</v>
      </c>
      <c r="M84" s="28">
        <v>1</v>
      </c>
      <c r="N84" s="68" t="s">
        <v>298</v>
      </c>
      <c r="O84" s="10" t="s">
        <v>299</v>
      </c>
    </row>
    <row r="85" ht="16.05" customHeight="1" spans="1:15">
      <c r="A85" s="6">
        <v>52997</v>
      </c>
      <c r="B85" s="6" t="s">
        <v>14925</v>
      </c>
      <c r="C85" s="6" t="s">
        <v>14571</v>
      </c>
      <c r="D85" s="6" t="s">
        <v>14921</v>
      </c>
      <c r="E85" s="6" t="s">
        <v>292</v>
      </c>
      <c r="F85" s="6" t="s">
        <v>2067</v>
      </c>
      <c r="G85" s="6" t="s">
        <v>14926</v>
      </c>
      <c r="H85" s="6" t="s">
        <v>14927</v>
      </c>
      <c r="I85" s="6" t="s">
        <v>14928</v>
      </c>
      <c r="J85" s="6" t="s">
        <v>14929</v>
      </c>
      <c r="K85" s="15">
        <v>1636</v>
      </c>
      <c r="L85" s="15" t="s">
        <v>14794</v>
      </c>
      <c r="M85" s="28">
        <v>2</v>
      </c>
      <c r="N85" s="68" t="s">
        <v>311</v>
      </c>
      <c r="O85" s="10" t="s">
        <v>299</v>
      </c>
    </row>
    <row r="86" ht="16.05" customHeight="1" spans="1:15">
      <c r="A86" s="6">
        <v>58548</v>
      </c>
      <c r="B86" s="6" t="s">
        <v>14930</v>
      </c>
      <c r="C86" s="6" t="s">
        <v>14571</v>
      </c>
      <c r="D86" s="6" t="s">
        <v>14921</v>
      </c>
      <c r="E86" s="6" t="s">
        <v>292</v>
      </c>
      <c r="F86" s="6" t="s">
        <v>2067</v>
      </c>
      <c r="G86" s="6" t="s">
        <v>14931</v>
      </c>
      <c r="H86" s="6" t="s">
        <v>14932</v>
      </c>
      <c r="I86" s="6" t="s">
        <v>14933</v>
      </c>
      <c r="J86" s="6" t="s">
        <v>14934</v>
      </c>
      <c r="K86" s="15">
        <v>1626</v>
      </c>
      <c r="L86" s="15" t="s">
        <v>14935</v>
      </c>
      <c r="M86" s="28">
        <v>3</v>
      </c>
      <c r="N86" s="68" t="s">
        <v>322</v>
      </c>
      <c r="O86" s="10" t="s">
        <v>299</v>
      </c>
    </row>
    <row r="87" ht="16.05" customHeight="1" spans="1:15">
      <c r="A87" s="6">
        <v>53038</v>
      </c>
      <c r="B87" s="6" t="s">
        <v>14936</v>
      </c>
      <c r="C87" s="6" t="s">
        <v>14571</v>
      </c>
      <c r="D87" s="6" t="s">
        <v>14921</v>
      </c>
      <c r="E87" s="6" t="s">
        <v>292</v>
      </c>
      <c r="F87" s="6" t="s">
        <v>2067</v>
      </c>
      <c r="G87" s="6" t="s">
        <v>14937</v>
      </c>
      <c r="H87" s="6" t="s">
        <v>14927</v>
      </c>
      <c r="I87" s="6" t="s">
        <v>14928</v>
      </c>
      <c r="J87" s="6" t="s">
        <v>14938</v>
      </c>
      <c r="K87" s="15">
        <v>1542</v>
      </c>
      <c r="L87" s="15" t="s">
        <v>14939</v>
      </c>
      <c r="M87" s="28">
        <v>4</v>
      </c>
      <c r="N87" s="10" t="s">
        <v>333</v>
      </c>
      <c r="O87" s="10"/>
    </row>
    <row r="88" ht="16.05" customHeight="1" spans="1:15">
      <c r="A88" s="6">
        <v>53144</v>
      </c>
      <c r="B88" s="6" t="s">
        <v>14940</v>
      </c>
      <c r="C88" s="6" t="s">
        <v>14571</v>
      </c>
      <c r="D88" s="6" t="s">
        <v>14921</v>
      </c>
      <c r="E88" s="6" t="s">
        <v>292</v>
      </c>
      <c r="F88" s="6" t="s">
        <v>2067</v>
      </c>
      <c r="G88" s="6" t="s">
        <v>14941</v>
      </c>
      <c r="H88" s="6" t="s">
        <v>14927</v>
      </c>
      <c r="I88" s="6" t="s">
        <v>14928</v>
      </c>
      <c r="J88" s="6" t="s">
        <v>14942</v>
      </c>
      <c r="K88" s="15">
        <v>1525</v>
      </c>
      <c r="L88" s="15" t="s">
        <v>14943</v>
      </c>
      <c r="M88" s="28">
        <v>5</v>
      </c>
      <c r="N88" s="10" t="s">
        <v>333</v>
      </c>
      <c r="O88" s="10"/>
    </row>
    <row r="89" ht="16.05" customHeight="1" spans="1:15">
      <c r="A89" s="6">
        <v>58402</v>
      </c>
      <c r="B89" s="6" t="s">
        <v>14944</v>
      </c>
      <c r="C89" s="6" t="s">
        <v>14571</v>
      </c>
      <c r="D89" s="6" t="s">
        <v>14921</v>
      </c>
      <c r="E89" s="6" t="s">
        <v>292</v>
      </c>
      <c r="F89" s="6" t="s">
        <v>2067</v>
      </c>
      <c r="G89" s="6" t="s">
        <v>14945</v>
      </c>
      <c r="H89" s="6" t="s">
        <v>14927</v>
      </c>
      <c r="I89" s="6" t="s">
        <v>14928</v>
      </c>
      <c r="J89" s="6" t="s">
        <v>14946</v>
      </c>
      <c r="K89" s="15">
        <v>1452</v>
      </c>
      <c r="L89" s="15" t="s">
        <v>14947</v>
      </c>
      <c r="M89" s="28">
        <v>6</v>
      </c>
      <c r="N89" s="10" t="s">
        <v>333</v>
      </c>
      <c r="O89" s="10"/>
    </row>
    <row r="90" ht="16.05" customHeight="1" spans="1:15">
      <c r="A90" s="6">
        <v>58937</v>
      </c>
      <c r="B90" s="6" t="s">
        <v>14948</v>
      </c>
      <c r="C90" s="6" t="s">
        <v>14571</v>
      </c>
      <c r="D90" s="6" t="s">
        <v>14921</v>
      </c>
      <c r="E90" s="6" t="s">
        <v>292</v>
      </c>
      <c r="F90" s="6" t="s">
        <v>2067</v>
      </c>
      <c r="G90" s="6" t="s">
        <v>14949</v>
      </c>
      <c r="H90" s="6" t="s">
        <v>111</v>
      </c>
      <c r="I90" s="6" t="s">
        <v>14837</v>
      </c>
      <c r="J90" s="6" t="s">
        <v>14950</v>
      </c>
      <c r="K90" s="15">
        <v>1439</v>
      </c>
      <c r="L90" s="15" t="s">
        <v>14951</v>
      </c>
      <c r="M90" s="28">
        <v>7</v>
      </c>
      <c r="N90" s="10" t="s">
        <v>333</v>
      </c>
      <c r="O90" s="10"/>
    </row>
    <row r="91" ht="16.05" customHeight="1" spans="1:15">
      <c r="A91" s="6">
        <v>58604</v>
      </c>
      <c r="B91" s="6" t="s">
        <v>14952</v>
      </c>
      <c r="C91" s="6" t="s">
        <v>14571</v>
      </c>
      <c r="D91" s="6" t="s">
        <v>14921</v>
      </c>
      <c r="E91" s="6" t="s">
        <v>292</v>
      </c>
      <c r="F91" s="6" t="s">
        <v>2067</v>
      </c>
      <c r="G91" s="6" t="s">
        <v>14953</v>
      </c>
      <c r="H91" s="6" t="s">
        <v>14954</v>
      </c>
      <c r="I91" s="6" t="s">
        <v>14955</v>
      </c>
      <c r="J91" s="6" t="s">
        <v>14956</v>
      </c>
      <c r="K91" s="15">
        <v>1320</v>
      </c>
      <c r="L91" s="15" t="s">
        <v>14820</v>
      </c>
      <c r="M91" s="28">
        <v>8</v>
      </c>
      <c r="N91" s="10" t="s">
        <v>368</v>
      </c>
      <c r="O91" s="10"/>
    </row>
    <row r="92" ht="16.05" customHeight="1" spans="1:15">
      <c r="A92" s="6">
        <v>58581</v>
      </c>
      <c r="B92" s="6" t="s">
        <v>14957</v>
      </c>
      <c r="C92" s="6" t="s">
        <v>14571</v>
      </c>
      <c r="D92" s="6" t="s">
        <v>14921</v>
      </c>
      <c r="E92" s="6" t="s">
        <v>292</v>
      </c>
      <c r="F92" s="6" t="s">
        <v>2067</v>
      </c>
      <c r="G92" s="6" t="s">
        <v>14958</v>
      </c>
      <c r="H92" s="6" t="s">
        <v>14958</v>
      </c>
      <c r="I92" s="6" t="s">
        <v>14959</v>
      </c>
      <c r="J92" s="6" t="s">
        <v>14960</v>
      </c>
      <c r="K92" s="15">
        <v>1125</v>
      </c>
      <c r="L92" s="15" t="s">
        <v>14943</v>
      </c>
      <c r="M92" s="28">
        <v>9</v>
      </c>
      <c r="N92" s="10" t="s">
        <v>368</v>
      </c>
      <c r="O92" s="10"/>
    </row>
    <row r="93" ht="16.05" customHeight="1" spans="1:15">
      <c r="A93" s="6">
        <v>58405</v>
      </c>
      <c r="B93" s="6" t="s">
        <v>14961</v>
      </c>
      <c r="C93" s="6" t="s">
        <v>14571</v>
      </c>
      <c r="D93" s="6" t="s">
        <v>14921</v>
      </c>
      <c r="E93" s="6" t="s">
        <v>292</v>
      </c>
      <c r="F93" s="6" t="s">
        <v>2067</v>
      </c>
      <c r="G93" s="6" t="s">
        <v>14962</v>
      </c>
      <c r="H93" s="6" t="s">
        <v>14962</v>
      </c>
      <c r="I93" s="6" t="s">
        <v>14963</v>
      </c>
      <c r="J93" s="6" t="s">
        <v>14964</v>
      </c>
      <c r="K93" s="15">
        <v>928</v>
      </c>
      <c r="L93" s="15" t="s">
        <v>14896</v>
      </c>
      <c r="M93" s="28">
        <v>10</v>
      </c>
      <c r="N93" s="10" t="s">
        <v>368</v>
      </c>
      <c r="O93" s="10"/>
    </row>
    <row r="94" ht="16.05" customHeight="1" spans="1:15">
      <c r="A94" s="6">
        <v>52461</v>
      </c>
      <c r="B94" s="6" t="s">
        <v>14965</v>
      </c>
      <c r="C94" s="6" t="s">
        <v>14571</v>
      </c>
      <c r="D94" s="6" t="s">
        <v>14921</v>
      </c>
      <c r="E94" s="6" t="s">
        <v>292</v>
      </c>
      <c r="F94" s="6" t="s">
        <v>2067</v>
      </c>
      <c r="G94" s="6" t="s">
        <v>14966</v>
      </c>
      <c r="H94" s="6" t="s">
        <v>14809</v>
      </c>
      <c r="I94" s="6" t="s">
        <v>14887</v>
      </c>
      <c r="J94" s="6" t="s">
        <v>14967</v>
      </c>
      <c r="K94" s="15">
        <v>820</v>
      </c>
      <c r="L94" s="15" t="s">
        <v>14820</v>
      </c>
      <c r="M94" s="28">
        <v>11</v>
      </c>
      <c r="N94" s="10" t="s">
        <v>368</v>
      </c>
      <c r="O94" s="10"/>
    </row>
    <row r="95" ht="16.05" customHeight="1" spans="1:15">
      <c r="A95" s="6">
        <v>56009</v>
      </c>
      <c r="B95" s="6" t="s">
        <v>14968</v>
      </c>
      <c r="C95" s="6" t="s">
        <v>14571</v>
      </c>
      <c r="D95" s="6" t="s">
        <v>14921</v>
      </c>
      <c r="E95" s="6" t="s">
        <v>292</v>
      </c>
      <c r="F95" s="6" t="s">
        <v>2067</v>
      </c>
      <c r="G95" s="6" t="s">
        <v>14969</v>
      </c>
      <c r="H95" s="6" t="s">
        <v>752</v>
      </c>
      <c r="I95" s="6" t="s">
        <v>14970</v>
      </c>
      <c r="J95" s="6" t="s">
        <v>14971</v>
      </c>
      <c r="K95" s="15">
        <v>729</v>
      </c>
      <c r="L95" s="15" t="s">
        <v>14972</v>
      </c>
      <c r="M95" s="28">
        <v>12</v>
      </c>
      <c r="N95" s="10" t="s">
        <v>368</v>
      </c>
      <c r="O95" s="10"/>
    </row>
    <row r="96" ht="16.05" customHeight="1" spans="1:15">
      <c r="A96" s="15">
        <v>58293</v>
      </c>
      <c r="B96" s="15" t="s">
        <v>14973</v>
      </c>
      <c r="C96" s="15" t="s">
        <v>14571</v>
      </c>
      <c r="D96" s="15" t="s">
        <v>14921</v>
      </c>
      <c r="E96" s="15" t="s">
        <v>292</v>
      </c>
      <c r="F96" s="15" t="s">
        <v>2067</v>
      </c>
      <c r="G96" s="15" t="s">
        <v>2858</v>
      </c>
      <c r="H96" s="15" t="s">
        <v>2858</v>
      </c>
      <c r="I96" s="15" t="s">
        <v>14974</v>
      </c>
      <c r="J96" s="15" t="s">
        <v>14975</v>
      </c>
      <c r="K96" s="15">
        <v>672</v>
      </c>
      <c r="L96" s="15" t="s">
        <v>14976</v>
      </c>
      <c r="M96" s="30">
        <v>13</v>
      </c>
      <c r="N96" s="17" t="s">
        <v>368</v>
      </c>
      <c r="O96" s="10"/>
    </row>
    <row r="97" ht="16.05" customHeight="1" spans="1:15">
      <c r="A97" s="6">
        <v>57611</v>
      </c>
      <c r="B97" s="6" t="s">
        <v>14977</v>
      </c>
      <c r="C97" s="6" t="s">
        <v>14571</v>
      </c>
      <c r="D97" s="6" t="s">
        <v>14921</v>
      </c>
      <c r="E97" s="6" t="s">
        <v>292</v>
      </c>
      <c r="F97" s="6" t="s">
        <v>2067</v>
      </c>
      <c r="G97" s="6" t="s">
        <v>14978</v>
      </c>
      <c r="H97" s="6" t="s">
        <v>14979</v>
      </c>
      <c r="I97" s="6" t="s">
        <v>14980</v>
      </c>
      <c r="J97" s="6" t="s">
        <v>14981</v>
      </c>
      <c r="K97" s="15">
        <v>620</v>
      </c>
      <c r="L97" s="15" t="s">
        <v>14820</v>
      </c>
      <c r="M97" s="28">
        <v>14</v>
      </c>
      <c r="N97" s="10" t="s">
        <v>368</v>
      </c>
      <c r="O97" s="10"/>
    </row>
    <row r="98" ht="16.05" customHeight="1" spans="1:15">
      <c r="A98" s="6"/>
      <c r="B98" s="6"/>
      <c r="C98" s="6"/>
      <c r="D98" s="6"/>
      <c r="E98" s="6"/>
      <c r="F98" s="6"/>
      <c r="G98" s="6"/>
      <c r="H98" s="6"/>
      <c r="I98" s="6"/>
      <c r="J98" s="6"/>
      <c r="K98" s="15"/>
      <c r="L98" s="15"/>
      <c r="M98" s="28"/>
      <c r="N98" s="10"/>
      <c r="O98" s="10"/>
    </row>
    <row r="99" s="63" customFormat="1" ht="16.05" customHeight="1" spans="1:15">
      <c r="A99" s="15">
        <v>62500</v>
      </c>
      <c r="B99" s="15" t="s">
        <v>14982</v>
      </c>
      <c r="C99" s="15" t="s">
        <v>14571</v>
      </c>
      <c r="D99" s="15" t="s">
        <v>14921</v>
      </c>
      <c r="E99" s="15" t="s">
        <v>292</v>
      </c>
      <c r="F99" s="15" t="s">
        <v>866</v>
      </c>
      <c r="G99" s="15" t="s">
        <v>14983</v>
      </c>
      <c r="H99" s="15" t="s">
        <v>14723</v>
      </c>
      <c r="I99" s="15" t="s">
        <v>14984</v>
      </c>
      <c r="J99" s="15" t="s">
        <v>14985</v>
      </c>
      <c r="K99" s="15">
        <v>1708</v>
      </c>
      <c r="L99" s="15" t="s">
        <v>14986</v>
      </c>
      <c r="M99" s="30">
        <v>1</v>
      </c>
      <c r="N99" s="68" t="s">
        <v>298</v>
      </c>
      <c r="O99" s="10" t="s">
        <v>299</v>
      </c>
    </row>
    <row r="100" ht="16.05" customHeight="1" spans="1:15">
      <c r="A100" s="6">
        <v>57629</v>
      </c>
      <c r="B100" s="6" t="s">
        <v>14987</v>
      </c>
      <c r="C100" s="6" t="s">
        <v>14571</v>
      </c>
      <c r="D100" s="6" t="s">
        <v>14921</v>
      </c>
      <c r="E100" s="6" t="s">
        <v>292</v>
      </c>
      <c r="F100" s="6" t="s">
        <v>866</v>
      </c>
      <c r="G100" s="6" t="s">
        <v>14988</v>
      </c>
      <c r="H100" s="6" t="s">
        <v>14989</v>
      </c>
      <c r="I100" s="6" t="s">
        <v>14990</v>
      </c>
      <c r="J100" s="6" t="s">
        <v>14991</v>
      </c>
      <c r="K100" s="15">
        <v>1635</v>
      </c>
      <c r="L100" s="15" t="s">
        <v>14992</v>
      </c>
      <c r="M100" s="28">
        <v>2</v>
      </c>
      <c r="N100" s="68" t="s">
        <v>311</v>
      </c>
      <c r="O100" s="10" t="s">
        <v>299</v>
      </c>
    </row>
    <row r="101" ht="16.05" customHeight="1" spans="1:15">
      <c r="A101" s="6">
        <v>62512</v>
      </c>
      <c r="B101" s="6" t="s">
        <v>14993</v>
      </c>
      <c r="C101" s="6" t="s">
        <v>14571</v>
      </c>
      <c r="D101" s="6" t="s">
        <v>14921</v>
      </c>
      <c r="E101" s="6" t="s">
        <v>292</v>
      </c>
      <c r="F101" s="6" t="s">
        <v>866</v>
      </c>
      <c r="G101" s="6" t="s">
        <v>14994</v>
      </c>
      <c r="H101" s="6" t="s">
        <v>14723</v>
      </c>
      <c r="I101" s="6" t="s">
        <v>14995</v>
      </c>
      <c r="J101" s="6" t="s">
        <v>14996</v>
      </c>
      <c r="K101" s="15">
        <v>1421</v>
      </c>
      <c r="L101" s="15" t="s">
        <v>14997</v>
      </c>
      <c r="M101" s="28">
        <v>3</v>
      </c>
      <c r="N101" s="68" t="s">
        <v>322</v>
      </c>
      <c r="O101" s="10" t="s">
        <v>299</v>
      </c>
    </row>
    <row r="102" ht="16.05" customHeight="1" spans="1:15">
      <c r="A102" s="6">
        <v>61599</v>
      </c>
      <c r="B102" s="6" t="s">
        <v>14998</v>
      </c>
      <c r="C102" s="6" t="s">
        <v>14571</v>
      </c>
      <c r="D102" s="6" t="s">
        <v>14921</v>
      </c>
      <c r="E102" s="6" t="s">
        <v>292</v>
      </c>
      <c r="F102" s="6" t="s">
        <v>866</v>
      </c>
      <c r="G102" s="6" t="s">
        <v>14999</v>
      </c>
      <c r="H102" s="6" t="s">
        <v>15000</v>
      </c>
      <c r="I102" s="6" t="s">
        <v>5102</v>
      </c>
      <c r="J102" s="6" t="s">
        <v>15001</v>
      </c>
      <c r="K102" s="15">
        <v>1248</v>
      </c>
      <c r="L102" s="15" t="s">
        <v>15002</v>
      </c>
      <c r="M102" s="28">
        <v>4</v>
      </c>
      <c r="N102" s="10" t="s">
        <v>333</v>
      </c>
      <c r="O102" s="10"/>
    </row>
    <row r="103" ht="16.05" customHeight="1" spans="1:15">
      <c r="A103" s="6">
        <v>61863</v>
      </c>
      <c r="B103" s="6" t="s">
        <v>15003</v>
      </c>
      <c r="C103" s="6" t="s">
        <v>14571</v>
      </c>
      <c r="D103" s="6" t="s">
        <v>14921</v>
      </c>
      <c r="E103" s="6" t="s">
        <v>292</v>
      </c>
      <c r="F103" s="6" t="s">
        <v>866</v>
      </c>
      <c r="G103" s="6" t="s">
        <v>15004</v>
      </c>
      <c r="H103" s="6" t="s">
        <v>15005</v>
      </c>
      <c r="I103" s="6" t="s">
        <v>5102</v>
      </c>
      <c r="J103" s="6" t="s">
        <v>15006</v>
      </c>
      <c r="K103" s="15">
        <v>942</v>
      </c>
      <c r="L103" s="15" t="s">
        <v>14939</v>
      </c>
      <c r="M103" s="28">
        <v>5</v>
      </c>
      <c r="N103" s="10" t="s">
        <v>333</v>
      </c>
      <c r="O103" s="10"/>
    </row>
    <row r="104" ht="16.05" customHeight="1" spans="1:15">
      <c r="A104" s="6">
        <v>62608</v>
      </c>
      <c r="B104" s="6" t="s">
        <v>15007</v>
      </c>
      <c r="C104" s="6" t="s">
        <v>14571</v>
      </c>
      <c r="D104" s="6" t="s">
        <v>14921</v>
      </c>
      <c r="E104" s="6" t="s">
        <v>292</v>
      </c>
      <c r="F104" s="6" t="s">
        <v>866</v>
      </c>
      <c r="G104" s="6" t="s">
        <v>15008</v>
      </c>
      <c r="H104" s="6" t="s">
        <v>15008</v>
      </c>
      <c r="I104" s="6" t="s">
        <v>14995</v>
      </c>
      <c r="J104" s="6" t="s">
        <v>15009</v>
      </c>
      <c r="K104" s="15">
        <v>920</v>
      </c>
      <c r="L104" s="15" t="s">
        <v>14820</v>
      </c>
      <c r="M104" s="28">
        <v>6</v>
      </c>
      <c r="N104" s="10" t="s">
        <v>368</v>
      </c>
      <c r="O104" s="10"/>
    </row>
    <row r="105" ht="16.05" customHeight="1" spans="1:15">
      <c r="A105" s="6">
        <v>62602</v>
      </c>
      <c r="B105" s="6" t="s">
        <v>15010</v>
      </c>
      <c r="C105" s="6" t="s">
        <v>14571</v>
      </c>
      <c r="D105" s="6" t="s">
        <v>14921</v>
      </c>
      <c r="E105" s="6" t="s">
        <v>292</v>
      </c>
      <c r="F105" s="6" t="s">
        <v>866</v>
      </c>
      <c r="G105" s="6" t="s">
        <v>15011</v>
      </c>
      <c r="H105" s="6" t="s">
        <v>14723</v>
      </c>
      <c r="I105" s="6" t="s">
        <v>14724</v>
      </c>
      <c r="J105" s="6" t="s">
        <v>15012</v>
      </c>
      <c r="K105" s="15">
        <v>738</v>
      </c>
      <c r="L105" s="15" t="s">
        <v>15013</v>
      </c>
      <c r="M105" s="28">
        <v>7</v>
      </c>
      <c r="N105" s="10" t="s">
        <v>368</v>
      </c>
      <c r="O105" s="10"/>
    </row>
    <row r="106" ht="16.05" customHeight="1" spans="1:15">
      <c r="A106" s="6">
        <v>61131</v>
      </c>
      <c r="B106" s="6" t="s">
        <v>15014</v>
      </c>
      <c r="C106" s="6" t="s">
        <v>14571</v>
      </c>
      <c r="D106" s="6" t="s">
        <v>14921</v>
      </c>
      <c r="E106" s="6" t="s">
        <v>292</v>
      </c>
      <c r="F106" s="6" t="s">
        <v>866</v>
      </c>
      <c r="G106" s="6" t="s">
        <v>15015</v>
      </c>
      <c r="H106" s="6" t="s">
        <v>15016</v>
      </c>
      <c r="I106" s="6" t="s">
        <v>15017</v>
      </c>
      <c r="J106" s="6" t="s">
        <v>15018</v>
      </c>
      <c r="K106" s="15">
        <v>20</v>
      </c>
      <c r="L106" s="15" t="s">
        <v>14820</v>
      </c>
      <c r="M106" s="28">
        <v>8</v>
      </c>
      <c r="N106" s="10" t="s">
        <v>368</v>
      </c>
      <c r="O106" s="10"/>
    </row>
    <row r="107" ht="16.05" customHeight="1" spans="1:15">
      <c r="A107" s="6">
        <v>61155</v>
      </c>
      <c r="B107" s="6" t="s">
        <v>15019</v>
      </c>
      <c r="C107" s="6" t="s">
        <v>14571</v>
      </c>
      <c r="D107" s="6" t="s">
        <v>14921</v>
      </c>
      <c r="E107" s="6" t="s">
        <v>292</v>
      </c>
      <c r="F107" s="6" t="s">
        <v>866</v>
      </c>
      <c r="G107" s="6" t="s">
        <v>15020</v>
      </c>
      <c r="H107" s="6" t="s">
        <v>6123</v>
      </c>
      <c r="I107" s="6" t="s">
        <v>15017</v>
      </c>
      <c r="J107" s="6" t="s">
        <v>15021</v>
      </c>
      <c r="K107" s="15">
        <v>20</v>
      </c>
      <c r="L107" s="15" t="s">
        <v>14820</v>
      </c>
      <c r="M107" s="28">
        <v>9</v>
      </c>
      <c r="N107" s="10" t="s">
        <v>368</v>
      </c>
      <c r="O107" s="10"/>
    </row>
    <row r="108" ht="16.05" customHeight="1" spans="1:15">
      <c r="A108" s="6">
        <v>61166</v>
      </c>
      <c r="B108" s="6" t="s">
        <v>15022</v>
      </c>
      <c r="C108" s="6" t="s">
        <v>14571</v>
      </c>
      <c r="D108" s="6" t="s">
        <v>14921</v>
      </c>
      <c r="E108" s="6" t="s">
        <v>292</v>
      </c>
      <c r="F108" s="6" t="s">
        <v>866</v>
      </c>
      <c r="G108" s="6" t="s">
        <v>15023</v>
      </c>
      <c r="H108" s="6" t="s">
        <v>15024</v>
      </c>
      <c r="I108" s="6" t="s">
        <v>15017</v>
      </c>
      <c r="J108" s="6" t="s">
        <v>15025</v>
      </c>
      <c r="K108" s="15">
        <v>20</v>
      </c>
      <c r="L108" s="15" t="s">
        <v>14820</v>
      </c>
      <c r="M108" s="28">
        <v>10</v>
      </c>
      <c r="N108" s="10" t="s">
        <v>368</v>
      </c>
      <c r="O108" s="10"/>
    </row>
  </sheetData>
  <mergeCells count="1">
    <mergeCell ref="A1:O1"/>
  </mergeCells>
  <conditionalFormatting sqref="B1">
    <cfRule type="duplicateValues" dxfId="0" priority="1"/>
  </conditionalFormatting>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22</vt:i4>
      </vt:variant>
    </vt:vector>
  </HeadingPairs>
  <TitlesOfParts>
    <vt:vector size="22" baseType="lpstr">
      <vt:lpstr>全能奖、专项奖</vt:lpstr>
      <vt:lpstr>VEX系列赛项</vt:lpstr>
      <vt:lpstr>MakeX系列赛项</vt:lpstr>
      <vt:lpstr>Super AI超级轨迹系列赛项</vt:lpstr>
      <vt:lpstr>AI创无界赛项</vt:lpstr>
      <vt:lpstr>WHALESBOT系列赛项</vt:lpstr>
      <vt:lpstr>创梦开源人形挑战赛项</vt:lpstr>
      <vt:lpstr>ROBOG系列挑战赛项</vt:lpstr>
      <vt:lpstr>NeuroMaster脑科学人工智能挑战赛项</vt:lpstr>
      <vt:lpstr>FTF青少年无人机赛项</vt:lpstr>
      <vt:lpstr>POOK教育机器人赛项</vt:lpstr>
      <vt:lpstr>扣叮机器人赛项</vt:lpstr>
      <vt:lpstr>ATC探索者科技挑战赛项</vt:lpstr>
      <vt:lpstr>Matata World机器人挑战赛项</vt:lpstr>
      <vt:lpstr>ICode太空探险挑战赛项</vt:lpstr>
      <vt:lpstr>DOBOT智造大挑战赛项</vt:lpstr>
      <vt:lpstr>TAI挑战赛赛项</vt:lpstr>
      <vt:lpstr>VRmaker赛项</vt:lpstr>
      <vt:lpstr>Robot Dream系列赛项</vt:lpstr>
      <vt:lpstr>BoxBot机器人格斗赛项</vt:lpstr>
      <vt:lpstr>工程设计挑战赛项</vt:lpstr>
      <vt:lpstr>音乐智能工程设计挑战赛项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胡灵</dc:creator>
  <cp:lastModifiedBy>Huling</cp:lastModifiedBy>
  <dcterms:created xsi:type="dcterms:W3CDTF">2015-06-05T18:17:00Z</dcterms:created>
  <dcterms:modified xsi:type="dcterms:W3CDTF">2025-09-12T06:37:18Z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45CD5449806E43FDB73253793A0DFD49_12</vt:lpwstr>
  </property>
  <property fmtid="{D5CDD505-2E9C-101B-9397-08002B2CF9AE}" pid="3" name="KSOProductBuildVer">
    <vt:lpwstr>2052-12.1.0.22529</vt:lpwstr>
  </property>
</Properties>
</file>