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D435C692-1098-4C31-BA75-AFD83E8047C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per Track Competition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2" l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</calcChain>
</file>

<file path=xl/sharedStrings.xml><?xml version="1.0" encoding="utf-8"?>
<sst xmlns="http://schemas.openxmlformats.org/spreadsheetml/2006/main" count="887" uniqueCount="325">
  <si>
    <t>Event</t>
    <phoneticPr fontId="1" type="noConversion"/>
  </si>
  <si>
    <t>Classify</t>
    <phoneticPr fontId="1" type="noConversion"/>
  </si>
  <si>
    <t>Match score</t>
    <phoneticPr fontId="1" type="noConversion"/>
  </si>
  <si>
    <t xml:space="preserve">Awards </t>
    <phoneticPr fontId="1" type="noConversion"/>
  </si>
  <si>
    <t>Champion</t>
    <phoneticPr fontId="3" type="noConversion"/>
  </si>
  <si>
    <t>Runner-up</t>
    <phoneticPr fontId="3" type="noConversion"/>
  </si>
  <si>
    <t>Third Place</t>
    <phoneticPr fontId="3" type="noConversion"/>
  </si>
  <si>
    <t>Second Prize</t>
    <phoneticPr fontId="3" type="noConversion"/>
  </si>
  <si>
    <t>Third Prize</t>
  </si>
  <si>
    <t>Super AI Super Track Competition</t>
    <phoneticPr fontId="1" type="noConversion"/>
  </si>
  <si>
    <t>First Prize</t>
    <phoneticPr fontId="3" type="noConversion"/>
  </si>
  <si>
    <t>Track</t>
    <phoneticPr fontId="1" type="noConversion"/>
  </si>
  <si>
    <t>Primary school group</t>
  </si>
  <si>
    <t>Rank</t>
    <phoneticPr fontId="1" type="noConversion"/>
  </si>
  <si>
    <t>Junior Level_3_Team_3</t>
  </si>
  <si>
    <t>Titan EDU</t>
  </si>
  <si>
    <t>Wai Yan Tun</t>
  </si>
  <si>
    <t>La Yaung Linn</t>
  </si>
  <si>
    <t>Hsu khit Koko</t>
  </si>
  <si>
    <t>Junior Level_3_Team_2</t>
  </si>
  <si>
    <t>Min Thit ko ko</t>
  </si>
  <si>
    <t>Zwe Khant Linn</t>
  </si>
  <si>
    <t>Junior Level_2_Team_1</t>
  </si>
  <si>
    <t>Aung Bhone Satt</t>
  </si>
  <si>
    <t>Bhone Myat Aung</t>
  </si>
  <si>
    <t>Nyan Lin Pyae</t>
  </si>
  <si>
    <t>Junior Level_1_Team_13</t>
  </si>
  <si>
    <t>Eaindray Oo</t>
  </si>
  <si>
    <t>Htet Myat Pyae Sone</t>
  </si>
  <si>
    <t>Min Thuta</t>
  </si>
  <si>
    <t>Shein Htet Oo Hlaing</t>
  </si>
  <si>
    <t>Junior Level_1_Team_3</t>
  </si>
  <si>
    <t>Wint Yupar Kyaw</t>
  </si>
  <si>
    <t>Kaung Khant Thu</t>
  </si>
  <si>
    <t>Junior Level_1_Team_10</t>
  </si>
  <si>
    <t>Kaung Pyae Thar</t>
  </si>
  <si>
    <t>San Yati Htet</t>
  </si>
  <si>
    <t>Junior Level_1_Team_5</t>
  </si>
  <si>
    <t>Thaw Bhone Lettyar</t>
  </si>
  <si>
    <t>Zayar Lin Htut</t>
  </si>
  <si>
    <t>Junior Level_1_Team_9</t>
  </si>
  <si>
    <t>May Thisar Kyi Phyu</t>
  </si>
  <si>
    <t>Bhone Min Khant</t>
  </si>
  <si>
    <t>Hsu Pyae Sone Soe</t>
  </si>
  <si>
    <t>Junior Level_1_Team_15</t>
  </si>
  <si>
    <t>Bhone Myat Hein</t>
  </si>
  <si>
    <t>Swan Waiyan Htoo</t>
  </si>
  <si>
    <t>Lynn Thuta Maung</t>
  </si>
  <si>
    <t>Junior Level_1_Team_16</t>
  </si>
  <si>
    <t>Min Myat Bhone</t>
  </si>
  <si>
    <t>Pyae Thit Hein</t>
  </si>
  <si>
    <t>Junior Level_1_Team_14</t>
  </si>
  <si>
    <t>Kaung Myat Thuta</t>
  </si>
  <si>
    <t>Khant Nay Yan Htet</t>
  </si>
  <si>
    <t>Aung Kaung Khant Kyaw</t>
  </si>
  <si>
    <t>Junior Level_1_Team_12</t>
  </si>
  <si>
    <t>Kaung Satt Zaw Lwin</t>
  </si>
  <si>
    <t>Bhone Pyae Maung</t>
  </si>
  <si>
    <t>Kaung Htet Minn Thant</t>
  </si>
  <si>
    <t>Junior Level_1_Team_1</t>
  </si>
  <si>
    <t>Yu Nadi New Na</t>
  </si>
  <si>
    <t>Hlaing Depar New Na</t>
  </si>
  <si>
    <t>Thwin Htoo Aung</t>
  </si>
  <si>
    <t>Junior Level_1_Team_4</t>
  </si>
  <si>
    <t>Wai Zaw Lynn</t>
  </si>
  <si>
    <t>Zay Paing Htet Zaw</t>
  </si>
  <si>
    <t>Bhone Pyae Yarza</t>
  </si>
  <si>
    <t>Junior Level_1_Team_8</t>
  </si>
  <si>
    <t>Aung Bhone Pyae Min</t>
  </si>
  <si>
    <t>Min Watha Naing Myo</t>
  </si>
  <si>
    <t>Wai Yan Bhone pyae</t>
  </si>
  <si>
    <t>Junior Level_3_Team_1</t>
  </si>
  <si>
    <t>Kaung Sett Linn</t>
  </si>
  <si>
    <t>Min Sitt Mumm</t>
  </si>
  <si>
    <t>Moe Hlaing Chel</t>
  </si>
  <si>
    <t>Junior Level_1_Team_2</t>
  </si>
  <si>
    <t>Merry</t>
  </si>
  <si>
    <t>Cherry</t>
  </si>
  <si>
    <t>Thon Wadi Tun</t>
  </si>
  <si>
    <t>Junior Level_2_Team_3</t>
  </si>
  <si>
    <t>Ye Htut khaung</t>
  </si>
  <si>
    <t>Junior Level_1_Team_6</t>
  </si>
  <si>
    <t>May Su Khit Thway</t>
  </si>
  <si>
    <t>Nyan Min Thant Kyaw</t>
  </si>
  <si>
    <t>Hpone Set Tun</t>
  </si>
  <si>
    <t>Junior Level_2_Team_2</t>
  </si>
  <si>
    <t>Myat Pann Phyu</t>
  </si>
  <si>
    <t>Bhone Thuta Paing</t>
  </si>
  <si>
    <t>Wai Yan Phyo</t>
  </si>
  <si>
    <t>Junior Level_1_Team_11</t>
  </si>
  <si>
    <t>Myat Thuta</t>
  </si>
  <si>
    <t>Thuta Ye Yint</t>
  </si>
  <si>
    <t>Junior Level_1_Team_7</t>
  </si>
  <si>
    <t>May Phyoe Thuka</t>
  </si>
  <si>
    <t>Khant Yati Thoon</t>
  </si>
  <si>
    <t>Junior Level_4_Team_1</t>
  </si>
  <si>
    <t>Kyaw Ye Aung</t>
  </si>
  <si>
    <t>Thinn Nwai Oo</t>
  </si>
  <si>
    <t>Nyan Sett Lwin</t>
  </si>
  <si>
    <t>Theint Yati Saw</t>
  </si>
  <si>
    <t>Junior Level_4_Team_2</t>
  </si>
  <si>
    <t>Shwe Ye Nyein Chan</t>
  </si>
  <si>
    <t>Wai Yan Min Khant</t>
  </si>
  <si>
    <t>Junior Level_4_Team_3</t>
  </si>
  <si>
    <t>Min Zayar Maung</t>
  </si>
  <si>
    <t>Khant Thura Kyaw</t>
  </si>
  <si>
    <t>Senior Level _1_Team_3</t>
  </si>
  <si>
    <t xml:space="preserve">Tuta Min </t>
  </si>
  <si>
    <t>Nyein Wathan</t>
  </si>
  <si>
    <t>Senior Level _1_Team_5</t>
  </si>
  <si>
    <t>Khant Htoo Lwin</t>
  </si>
  <si>
    <t>Hyane Nanda Aung</t>
  </si>
  <si>
    <t>Lower Senior Team_7</t>
  </si>
  <si>
    <t>Mg Myo Myat Linn</t>
  </si>
  <si>
    <t>Mg Khant Soe Shein</t>
  </si>
  <si>
    <t>Ma Phyu Thin Khant</t>
  </si>
  <si>
    <t>Lower Senior Team_4</t>
  </si>
  <si>
    <t>Mg Shwe Yatu Sett</t>
  </si>
  <si>
    <t>Ma Shwe Yati Lin</t>
  </si>
  <si>
    <t>Senior Level _1_Team_8</t>
  </si>
  <si>
    <t>Lynn Bhone Pyae Thant</t>
  </si>
  <si>
    <t>Hsu Shoon Waddy Linn</t>
  </si>
  <si>
    <t>Lower Senior Team_5</t>
  </si>
  <si>
    <t>Mg Htoo Aung Zayar</t>
  </si>
  <si>
    <t>Mg Shine Bhone Pyae</t>
  </si>
  <si>
    <t>Mg Bhone Myat Ko</t>
  </si>
  <si>
    <t>Lower Senior Team_8</t>
  </si>
  <si>
    <t>Ma Myat Su Khine</t>
  </si>
  <si>
    <t>Mg Alex Chan</t>
  </si>
  <si>
    <t>Lower Senior Team_9</t>
  </si>
  <si>
    <t>Mg Yar Pyae Minn</t>
  </si>
  <si>
    <t>Mg Bhone Myat</t>
  </si>
  <si>
    <t>Ma Thoon Eaindray San</t>
  </si>
  <si>
    <t>Lower Senior Team_6</t>
  </si>
  <si>
    <t>Mg Aung Chan Myae Min</t>
  </si>
  <si>
    <t>Ma Ju Jue Thoon Satt</t>
  </si>
  <si>
    <t>Ma Eaint Shin Thant Maung</t>
  </si>
  <si>
    <t>Lower Senior Team_3</t>
  </si>
  <si>
    <t>Mg Sitt Lynn Naing</t>
  </si>
  <si>
    <t>Ma Chit Koon Cho</t>
  </si>
  <si>
    <t>Mg Shin Khant Aung</t>
  </si>
  <si>
    <t>Senior Level _1_Team_4</t>
  </si>
  <si>
    <t>Aung Bhone Khant</t>
  </si>
  <si>
    <t>Sithu Kaung Satt</t>
  </si>
  <si>
    <t>Thet Kay Zin</t>
  </si>
  <si>
    <t>Senior Level _1_Team_6</t>
  </si>
  <si>
    <t>Hein Kaung Zyan</t>
  </si>
  <si>
    <t>Aung Khant</t>
  </si>
  <si>
    <t>Khant Htut Zaw</t>
  </si>
  <si>
    <t>Lower Senior Team_1</t>
  </si>
  <si>
    <t>Mg Pyae Sone Phyo</t>
  </si>
  <si>
    <t>Mg Leo</t>
  </si>
  <si>
    <t>Mg Shine Yu Pa</t>
  </si>
  <si>
    <t>Senior Level _2_Team_2</t>
  </si>
  <si>
    <t>Aung Ko Ko</t>
  </si>
  <si>
    <t>Zwe Thuta</t>
  </si>
  <si>
    <t>Kaung Sett Thaw</t>
  </si>
  <si>
    <t>Lower Senior Team_2</t>
  </si>
  <si>
    <t>Mg Lin Bhone Pyae</t>
  </si>
  <si>
    <t>Mg Zayar Min Latt</t>
  </si>
  <si>
    <t>Ma Phoo Myat Htet Zaw</t>
  </si>
  <si>
    <t>Senior Level _2_Team_1</t>
  </si>
  <si>
    <t>Jessica &amp; Hsu Labb Yadanar</t>
  </si>
  <si>
    <t>Thun Hsu Eain</t>
  </si>
  <si>
    <t>Senior Level _1_Team_7</t>
  </si>
  <si>
    <t>Khant Kyaw Kaung</t>
  </si>
  <si>
    <t>Derek</t>
  </si>
  <si>
    <t>Nyan Hsin Sec</t>
  </si>
  <si>
    <t>Senior Level _1_Team_2</t>
  </si>
  <si>
    <t>Eant Kaung Pyae</t>
  </si>
  <si>
    <t>Zwe Wai Yan Aung</t>
  </si>
  <si>
    <t>Thin Yati Suu</t>
  </si>
  <si>
    <t>Senior Level _1_Team_1</t>
  </si>
  <si>
    <t xml:space="preserve">Aung Kaung Myat </t>
  </si>
  <si>
    <t>Kaung Pyae Sone Nyan</t>
  </si>
  <si>
    <t>Thin Aye Charm</t>
  </si>
  <si>
    <t>Master level_1 Team_1</t>
  </si>
  <si>
    <t>Paing Wai Yan Khat</t>
  </si>
  <si>
    <t>Kaung Min Kha</t>
  </si>
  <si>
    <t>Ye Thiha Ko</t>
  </si>
  <si>
    <t>Hein Htet Aung</t>
  </si>
  <si>
    <t>Master level_1 Team_3</t>
  </si>
  <si>
    <t>Zwe Thiha Tun</t>
  </si>
  <si>
    <t>Zin Madi Maung Maung</t>
  </si>
  <si>
    <t>Junior high school group</t>
  </si>
  <si>
    <t>Master level_1 Team_6</t>
  </si>
  <si>
    <t>Thiha Thuta Aung</t>
  </si>
  <si>
    <t>Hlwan Thein kha Aung</t>
  </si>
  <si>
    <t>Master level_1 Team_5</t>
  </si>
  <si>
    <t>Min Hein Khant</t>
  </si>
  <si>
    <t>Lwin Htet Thar Oo</t>
  </si>
  <si>
    <t>Senior level_3_Team_4</t>
  </si>
  <si>
    <t>Gum Sum Naw Naw</t>
  </si>
  <si>
    <t>Thu Kha Chan Sett</t>
  </si>
  <si>
    <t>Thu Kha Min Thant</t>
  </si>
  <si>
    <t>Senior level_3_Team_5</t>
  </si>
  <si>
    <t>Ye Madi Ko</t>
  </si>
  <si>
    <t>Thet Hlyar Moe Swe</t>
  </si>
  <si>
    <t>Hsu Than Zin</t>
  </si>
  <si>
    <t>Master level_1 Team_2</t>
  </si>
  <si>
    <t>Pan Myat Chal</t>
  </si>
  <si>
    <t>Kaung Khant Naing</t>
  </si>
  <si>
    <t>Senior level_3_Team_3</t>
  </si>
  <si>
    <t>Mozart Khant</t>
  </si>
  <si>
    <t>Thant Bhone Tayzar</t>
  </si>
  <si>
    <t>Senior level_3_Team_1</t>
  </si>
  <si>
    <t>Arrthit Win Htut</t>
  </si>
  <si>
    <t>Mozel Mya Phu Tin</t>
  </si>
  <si>
    <t>Hnin Eaindra Wint</t>
  </si>
  <si>
    <t>Senior level_3_Team_6</t>
  </si>
  <si>
    <t>Eant Bhone Oo</t>
  </si>
  <si>
    <t>Win Min Thant Tun</t>
  </si>
  <si>
    <t>Bhone Arkar Htet</t>
  </si>
  <si>
    <t>Master level_1 Team_4</t>
  </si>
  <si>
    <t>Ei Nway thant</t>
  </si>
  <si>
    <t>Hein Htet Thurein</t>
  </si>
  <si>
    <t>Thiha Dana Aung</t>
  </si>
  <si>
    <t>Lower Master Team_2</t>
  </si>
  <si>
    <t xml:space="preserve">Thet Aung San </t>
  </si>
  <si>
    <t>Hein Htet Ko</t>
  </si>
  <si>
    <t>Min Htet Myatt</t>
  </si>
  <si>
    <t>Phone Pyae Min</t>
  </si>
  <si>
    <t>Master level_1 Team_7</t>
  </si>
  <si>
    <t>Chanthar Thuta Oo</t>
  </si>
  <si>
    <t>Lower Master Team_9</t>
  </si>
  <si>
    <t>San Nay Nu Trar</t>
  </si>
  <si>
    <t>Bhone Nay Kha</t>
  </si>
  <si>
    <t>Lower Master Team_10</t>
  </si>
  <si>
    <t>Shane Htet Aung</t>
  </si>
  <si>
    <t>Shu Mawa Naing</t>
  </si>
  <si>
    <t>Lower Master Team_14</t>
  </si>
  <si>
    <t>Saw Zephaniah Tha Wah</t>
  </si>
  <si>
    <t>Kaung Thant Kyaw</t>
  </si>
  <si>
    <t>Senior level_3_Team_2</t>
  </si>
  <si>
    <t>Aung Myint Myat</t>
  </si>
  <si>
    <t>Hein Say Paing Soe</t>
  </si>
  <si>
    <t>Thu Myint Myat</t>
  </si>
  <si>
    <t>Lower Master Team_1</t>
  </si>
  <si>
    <t>Bhone Pyae Myo Ko</t>
  </si>
  <si>
    <t>Khant Hein Zarni</t>
  </si>
  <si>
    <t>Lin Pyae Thu</t>
  </si>
  <si>
    <t>Lower Master Team_13</t>
  </si>
  <si>
    <t>Kaung Khant Kyaw</t>
  </si>
  <si>
    <t>Kayw Bhone Thant</t>
  </si>
  <si>
    <t>Lower Master Team_7</t>
  </si>
  <si>
    <t>Hsu Latt Pyae</t>
  </si>
  <si>
    <t>Bhone Arkar</t>
  </si>
  <si>
    <t>Lower Master Team_11</t>
  </si>
  <si>
    <t>Kaung Pyae Shan</t>
  </si>
  <si>
    <t>Aye Chan Aung</t>
  </si>
  <si>
    <t>Min That Tun</t>
  </si>
  <si>
    <t>Lower Master Team_8</t>
  </si>
  <si>
    <t>Shoon Lei Yee Min</t>
  </si>
  <si>
    <t>Nyan Lynn Htike</t>
  </si>
  <si>
    <t>Lower Master Team_12</t>
  </si>
  <si>
    <t>Pyay Min Khant</t>
  </si>
  <si>
    <t>Bhone Maung Khant</t>
  </si>
  <si>
    <t>Hein Thant Thaung Dan</t>
  </si>
  <si>
    <t>Lower Master Team_3</t>
  </si>
  <si>
    <t>Hein Tay Za</t>
  </si>
  <si>
    <t>Thit Htoo San</t>
  </si>
  <si>
    <t>Thiha Sitt Paing Tun</t>
  </si>
  <si>
    <t>Lower Master Team_15</t>
  </si>
  <si>
    <t>Khant Htal Naing</t>
  </si>
  <si>
    <t>Anzo</t>
  </si>
  <si>
    <t>Lower Master Team_4</t>
  </si>
  <si>
    <t>Aung Hein Khant</t>
  </si>
  <si>
    <t>Su Lae Lae Wai</t>
  </si>
  <si>
    <t>Hus Myat</t>
  </si>
  <si>
    <t>Lower Master Team_5</t>
  </si>
  <si>
    <t>Maw Kun Kyaw</t>
  </si>
  <si>
    <t>Esther</t>
  </si>
  <si>
    <t>Mary</t>
  </si>
  <si>
    <t>Lower Master Team_6</t>
  </si>
  <si>
    <t>Zaya Phone Htet</t>
  </si>
  <si>
    <t>Khant Thiha</t>
  </si>
  <si>
    <t>Upper Master Team_8</t>
  </si>
  <si>
    <t>Kyaw Pe Tin</t>
  </si>
  <si>
    <t>Aye Chan Bhone Myat</t>
  </si>
  <si>
    <t>Win Htut Aung</t>
  </si>
  <si>
    <t>Upper Master Team_1</t>
  </si>
  <si>
    <t>Bhone Phyo Paing</t>
  </si>
  <si>
    <t>Hsu Htet Nadi</t>
  </si>
  <si>
    <t>Upper Master Team_5</t>
  </si>
  <si>
    <t>Hazel Shin Hmuu Tin</t>
  </si>
  <si>
    <t>Thun Sint Moe</t>
  </si>
  <si>
    <t>Upper Master Team_6</t>
  </si>
  <si>
    <t>Maw Kon</t>
  </si>
  <si>
    <t>Aung Lin Khant Thar</t>
  </si>
  <si>
    <t>Upper Master Team_7</t>
  </si>
  <si>
    <t>Min Pyae Sone Thant</t>
  </si>
  <si>
    <t>Master level_2 Team_1</t>
  </si>
  <si>
    <t>Aung Moe Khant</t>
  </si>
  <si>
    <t>Eaint Myet Chal</t>
  </si>
  <si>
    <t>Nay Yan Htun</t>
  </si>
  <si>
    <t>Master level_2 Team_3</t>
  </si>
  <si>
    <t>Aung Chan Nyein</t>
  </si>
  <si>
    <t>Pyae Sone</t>
  </si>
  <si>
    <t>Hein Sett Lwin</t>
  </si>
  <si>
    <t>Upper Master Team_2</t>
  </si>
  <si>
    <t>Chan Htut Hlaing</t>
  </si>
  <si>
    <t>Hlwan Htut Hlaing</t>
  </si>
  <si>
    <t>Upper Master Team_3</t>
  </si>
  <si>
    <t>Sitt Mandaing</t>
  </si>
  <si>
    <t>Min Myat Maung</t>
  </si>
  <si>
    <t>Hein Lin Htet</t>
  </si>
  <si>
    <t>Upper Master Team_4</t>
  </si>
  <si>
    <t>Kaung Sint Thu</t>
  </si>
  <si>
    <t>Win Thiri Zaw</t>
  </si>
  <si>
    <t>Master level_2 Team_2</t>
  </si>
  <si>
    <t>Bhone Tayza Han</t>
  </si>
  <si>
    <t>Aung Kaung Khant</t>
  </si>
  <si>
    <t>Han Htoo Aung</t>
  </si>
  <si>
    <t>Interstellar Legend</t>
    <phoneticPr fontId="3" type="noConversion"/>
  </si>
  <si>
    <t>Group Category</t>
    <phoneticPr fontId="1" type="noConversion"/>
  </si>
  <si>
    <t>Primary school group</t>
    <phoneticPr fontId="1" type="noConversion"/>
  </si>
  <si>
    <t>Team Name</t>
    <phoneticPr fontId="1" type="noConversion"/>
  </si>
  <si>
    <t>Challenge category</t>
    <phoneticPr fontId="1" type="noConversion"/>
  </si>
  <si>
    <t>Senior high school group</t>
  </si>
  <si>
    <t>Eaindray Oo</t>
    <phoneticPr fontId="1" type="noConversion"/>
  </si>
  <si>
    <t>School</t>
    <phoneticPr fontId="3" type="noConversion"/>
  </si>
  <si>
    <t>Coach</t>
    <phoneticPr fontId="3" type="noConversion"/>
  </si>
  <si>
    <t>Student_1</t>
  </si>
  <si>
    <t>Student_2</t>
  </si>
  <si>
    <t>Student_3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</si>
</sst>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2"/>
      <color theme="1"/>
      <name val="Times New Roman"/>
      <scheme val="minor"/>
    </font>
    <font>
      <sz val="9"/>
      <name val="Times New Roman"/>
      <family val="3"/>
      <charset val="134"/>
      <scheme val="minor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</cellXfs>
  <cellStyles count="1">
    <cellStyle name="常规" xfId="0" builtinId="0"/>
  </cellStyles>
  <dxfs count="30">
    <dxf>
      <font>
        <strike val="0"/>
        <outline val="0"/>
        <shadow val="0"/>
        <u val="none"/>
        <vertAlign val="baseline"/>
        <sz val="11"/>
        <name val="宋体"/>
        <scheme val="none"/>
      </font>
      <fill>
        <patternFill patternType="solid">
          <fgColor indexed="64"/>
          <bgColor theme="0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宋体"/>
        <scheme val="none"/>
      </font>
      <fill>
        <patternFill patternType="solid">
          <bgColor theme="0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宋体"/>
        <scheme val="none"/>
      </font>
      <fill>
        <patternFill patternType="solid">
          <bgColor theme="0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name val="宋体"/>
        <scheme val="none"/>
      </font>
      <fill>
        <patternFill patternType="solid">
          <bgColor theme="0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宋体"/>
        <scheme val="none"/>
      </font>
      <fill>
        <patternFill patternType="solid">
          <bgColor theme="0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宋体"/>
        <scheme val="none"/>
      </font>
      <fill>
        <patternFill patternType="solid">
          <bgColor theme="0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宋体"/>
        <scheme val="none"/>
      </font>
      <fill>
        <patternFill patternType="solid">
          <bgColor theme="0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宋体"/>
        <scheme val="none"/>
      </font>
      <fill>
        <patternFill patternType="solid">
          <bgColor theme="0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宋体"/>
        <scheme val="none"/>
      </font>
      <fill>
        <patternFill patternType="solid">
          <bgColor theme="0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宋体"/>
        <scheme val="none"/>
      </font>
      <fill>
        <patternFill patternType="solid">
          <bgColor theme="0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宋体"/>
        <scheme val="none"/>
      </font>
      <fill>
        <patternFill patternType="solid">
          <bgColor theme="0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family val="3"/>
        <charset val="134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family val="3"/>
        <charset val="134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none"/>
      </font>
      <fill>
        <patternFill patternType="solid">
          <fgColor theme="0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宋体"/>
        <scheme val="none"/>
      </font>
      <fill>
        <patternFill patternType="solid">
          <bgColor theme="0"/>
        </patternFill>
      </fill>
      <alignment horizontal="center" textRotation="0" wrapText="0" indent="0" justifyLastLine="0" shrinkToFit="0" readingOrder="0"/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4">
    <tableStyle name="A-style" pivot="0" count="3" xr9:uid="{00000000-0011-0000-FFFF-FFFF00000000}">
      <tableStyleElement type="headerRow" dxfId="29"/>
      <tableStyleElement type="firstRowStripe" dxfId="28"/>
      <tableStyleElement type="secondRowStripe" dxfId="27"/>
    </tableStyle>
    <tableStyle name="B-style" pivot="0" count="3" xr9:uid="{00000000-0011-0000-FFFF-FFFF01000000}">
      <tableStyleElement type="headerRow" dxfId="26"/>
      <tableStyleElement type="firstRowStripe" dxfId="25"/>
      <tableStyleElement type="secondRowStripe" dxfId="24"/>
    </tableStyle>
    <tableStyle name="C-style" pivot="0" count="3" xr9:uid="{00000000-0011-0000-FFFF-FFFF02000000}">
      <tableStyleElement type="headerRow" dxfId="23"/>
      <tableStyleElement type="firstRowStripe" dxfId="22"/>
      <tableStyleElement type="secondRowStripe" dxfId="21"/>
    </tableStyle>
    <tableStyle name="D-style" pivot="0" count="3" xr9:uid="{00000000-0011-0000-FFFF-FFFF03000000}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M87" headerRowDxfId="3" dataDxfId="17" totalsRowDxfId="2" headerRowBorderDxfId="15" tableBorderDxfId="16">
  <tableColumns count="13">
    <tableColumn id="15" xr3:uid="{00000000-0010-0000-0000-00000F000000}" name="Track" dataDxfId="14"/>
    <tableColumn id="1" xr3:uid="{5C193A2D-C440-446F-B8F1-6154BDC4AFF0}" name="Event" dataDxfId="13"/>
    <tableColumn id="16" xr3:uid="{00000000-0010-0000-0000-000010000000}" name="Classify" dataDxfId="12"/>
    <tableColumn id="17" xr3:uid="{BA12ACF2-97C5-4362-98F8-BD55208985A0}" name="Group Category" dataDxfId="11"/>
    <tableColumn id="3" xr3:uid="{00000000-0010-0000-0000-000003000000}" name="Team Name" dataDxfId="10"/>
    <tableColumn id="4" xr3:uid="{00000000-0010-0000-0000-000004000000}" name="School" dataDxfId="9"/>
    <tableColumn id="5" xr3:uid="{00000000-0010-0000-0000-000005000000}" name="Coach" dataDxfId="8"/>
    <tableColumn id="7" xr3:uid="{00000000-0010-0000-0000-000007000000}" name="Student_1" dataDxfId="7"/>
    <tableColumn id="8" xr3:uid="{00000000-0010-0000-0000-000008000000}" name="Student_2" dataDxfId="6"/>
    <tableColumn id="9" xr3:uid="{00000000-0010-0000-0000-000009000000}" name="Student_3" dataDxfId="5"/>
    <tableColumn id="10" xr3:uid="{00000000-0010-0000-0000-00000A000000}" name="Match score" dataDxfId="4"/>
    <tableColumn id="12" xr3:uid="{00000000-0010-0000-0000-00000C000000}" name="Rank" dataDxfId="1"/>
    <tableColumn id="13" xr3:uid="{00000000-0010-0000-0000-00000D000000}" name="Awards " dataDxfId="0"/>
  </tableColumns>
  <tableStyleInfo name="A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E8EEB448-8867-384A-B325-B9BBB5440CD2}">
  <we:reference id="wa200005502" version="1.0.0.11" store="en-US" storeType="OMEX"/>
  <we:alternateReferences>
    <we:reference id="WA200005502" version="1.0.0.1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FA71A-ED32-4ED5-A860-70C144D6943A}">
  <dimension ref="A1:M87"/>
  <sheetViews>
    <sheetView tabSelected="1" zoomScale="80" zoomScaleNormal="80" workbookViewId="0">
      <selection activeCell="D44" sqref="D44"/>
    </sheetView>
  </sheetViews>
  <sheetFormatPr defaultRowHeight="16.05" customHeight="1" x14ac:dyDescent="0.45"/>
  <cols>
    <col min="1" max="1" width="34.0625" customWidth="1"/>
    <col min="2" max="2" width="16.75" customWidth="1"/>
    <col min="3" max="3" width="20.8125" customWidth="1"/>
    <col min="4" max="4" width="20.4375" customWidth="1"/>
    <col min="5" max="5" width="12.5" customWidth="1"/>
    <col min="6" max="6" width="10.9375" customWidth="1"/>
    <col min="7" max="7" width="20.75" customWidth="1"/>
    <col min="8" max="8" width="15.125" customWidth="1"/>
    <col min="9" max="9" width="15.75" customWidth="1"/>
    <col min="10" max="10" width="14.1875" customWidth="1"/>
    <col min="11" max="11" width="13.6875" customWidth="1"/>
    <col min="13" max="13" width="16.5" customWidth="1"/>
  </cols>
  <sheetData>
    <row r="1" spans="1:13" ht="16.05" customHeight="1" x14ac:dyDescent="0.45">
      <c r="A1" s="4" t="s">
        <v>11</v>
      </c>
      <c r="B1" s="5" t="s">
        <v>0</v>
      </c>
      <c r="C1" s="5" t="s">
        <v>1</v>
      </c>
      <c r="D1" s="5" t="s">
        <v>314</v>
      </c>
      <c r="E1" s="5" t="s">
        <v>316</v>
      </c>
      <c r="F1" s="6" t="s">
        <v>320</v>
      </c>
      <c r="G1" s="6" t="s">
        <v>321</v>
      </c>
      <c r="H1" s="6" t="s">
        <v>322</v>
      </c>
      <c r="I1" s="6" t="s">
        <v>323</v>
      </c>
      <c r="J1" s="6" t="s">
        <v>324</v>
      </c>
      <c r="K1" s="5" t="s">
        <v>2</v>
      </c>
      <c r="L1" s="5" t="s">
        <v>13</v>
      </c>
      <c r="M1" s="7" t="s">
        <v>3</v>
      </c>
    </row>
    <row r="2" spans="1:13" ht="16.05" customHeight="1" x14ac:dyDescent="0.45">
      <c r="A2" s="8" t="s">
        <v>9</v>
      </c>
      <c r="B2" s="9" t="s">
        <v>313</v>
      </c>
      <c r="C2" s="10" t="s">
        <v>317</v>
      </c>
      <c r="D2" s="10" t="s">
        <v>315</v>
      </c>
      <c r="E2" s="11" t="s">
        <v>14</v>
      </c>
      <c r="F2" s="12" t="s">
        <v>15</v>
      </c>
      <c r="G2" s="12" t="s">
        <v>16</v>
      </c>
      <c r="H2" s="11" t="s">
        <v>17</v>
      </c>
      <c r="I2" s="11" t="s">
        <v>18</v>
      </c>
      <c r="J2" s="11"/>
      <c r="K2" s="13">
        <f>10+10+30+10+30+20+10+20+10+10+10+20+12</f>
        <v>202</v>
      </c>
      <c r="L2" s="12">
        <v>1</v>
      </c>
      <c r="M2" s="1" t="s">
        <v>4</v>
      </c>
    </row>
    <row r="3" spans="1:13" ht="16.05" customHeight="1" x14ac:dyDescent="0.45">
      <c r="A3" s="8" t="s">
        <v>9</v>
      </c>
      <c r="B3" s="9" t="s">
        <v>313</v>
      </c>
      <c r="C3" s="10" t="s">
        <v>317</v>
      </c>
      <c r="D3" s="10" t="s">
        <v>315</v>
      </c>
      <c r="E3" s="11" t="s">
        <v>19</v>
      </c>
      <c r="F3" s="12" t="s">
        <v>15</v>
      </c>
      <c r="G3" s="12" t="s">
        <v>16</v>
      </c>
      <c r="H3" s="11" t="s">
        <v>20</v>
      </c>
      <c r="I3" s="11" t="s">
        <v>21</v>
      </c>
      <c r="J3" s="11"/>
      <c r="K3" s="13">
        <f>10+10+30+10+30+20+10+20+10+10+10+20+4</f>
        <v>194</v>
      </c>
      <c r="L3" s="12">
        <v>2</v>
      </c>
      <c r="M3" s="1" t="s">
        <v>5</v>
      </c>
    </row>
    <row r="4" spans="1:13" ht="16.05" customHeight="1" x14ac:dyDescent="0.45">
      <c r="A4" s="8" t="s">
        <v>9</v>
      </c>
      <c r="B4" s="9" t="s">
        <v>313</v>
      </c>
      <c r="C4" s="10" t="s">
        <v>317</v>
      </c>
      <c r="D4" s="10" t="s">
        <v>315</v>
      </c>
      <c r="E4" s="11" t="s">
        <v>22</v>
      </c>
      <c r="F4" s="12" t="s">
        <v>15</v>
      </c>
      <c r="G4" s="12" t="s">
        <v>16</v>
      </c>
      <c r="H4" s="11" t="s">
        <v>23</v>
      </c>
      <c r="I4" s="11" t="s">
        <v>24</v>
      </c>
      <c r="J4" s="11" t="s">
        <v>25</v>
      </c>
      <c r="K4" s="13">
        <f>10+10+30+10+30+20+10+10+8+20+13</f>
        <v>171</v>
      </c>
      <c r="L4" s="12">
        <v>3</v>
      </c>
      <c r="M4" s="1" t="s">
        <v>6</v>
      </c>
    </row>
    <row r="5" spans="1:13" ht="16.05" customHeight="1" x14ac:dyDescent="0.45">
      <c r="A5" s="8" t="s">
        <v>9</v>
      </c>
      <c r="B5" s="9" t="s">
        <v>313</v>
      </c>
      <c r="C5" s="10" t="s">
        <v>317</v>
      </c>
      <c r="D5" s="10" t="s">
        <v>315</v>
      </c>
      <c r="E5" s="11" t="s">
        <v>26</v>
      </c>
      <c r="F5" s="12" t="s">
        <v>15</v>
      </c>
      <c r="G5" s="12" t="s">
        <v>27</v>
      </c>
      <c r="H5" s="11" t="s">
        <v>28</v>
      </c>
      <c r="I5" s="11" t="s">
        <v>29</v>
      </c>
      <c r="J5" s="11" t="s">
        <v>30</v>
      </c>
      <c r="K5" s="13">
        <f>10+10+30+10+30+10+10+20+15</f>
        <v>145</v>
      </c>
      <c r="L5" s="12">
        <v>4</v>
      </c>
      <c r="M5" s="3" t="s">
        <v>7</v>
      </c>
    </row>
    <row r="6" spans="1:13" ht="16.05" customHeight="1" x14ac:dyDescent="0.45">
      <c r="A6" s="8" t="s">
        <v>9</v>
      </c>
      <c r="B6" s="9" t="s">
        <v>313</v>
      </c>
      <c r="C6" s="10" t="s">
        <v>317</v>
      </c>
      <c r="D6" s="10" t="s">
        <v>315</v>
      </c>
      <c r="E6" s="11" t="s">
        <v>31</v>
      </c>
      <c r="F6" s="12" t="s">
        <v>15</v>
      </c>
      <c r="G6" s="12" t="s">
        <v>319</v>
      </c>
      <c r="H6" s="11" t="s">
        <v>32</v>
      </c>
      <c r="I6" s="11" t="s">
        <v>33</v>
      </c>
      <c r="J6" s="11"/>
      <c r="K6" s="13">
        <f>10+10+30+10+30+10+10+20+14</f>
        <v>144</v>
      </c>
      <c r="L6" s="12">
        <v>5</v>
      </c>
      <c r="M6" s="3" t="s">
        <v>7</v>
      </c>
    </row>
    <row r="7" spans="1:13" ht="16.05" customHeight="1" x14ac:dyDescent="0.45">
      <c r="A7" s="8" t="s">
        <v>9</v>
      </c>
      <c r="B7" s="9" t="s">
        <v>313</v>
      </c>
      <c r="C7" s="10" t="s">
        <v>317</v>
      </c>
      <c r="D7" s="10" t="s">
        <v>315</v>
      </c>
      <c r="E7" s="11" t="s">
        <v>34</v>
      </c>
      <c r="F7" s="12" t="s">
        <v>15</v>
      </c>
      <c r="G7" s="12" t="s">
        <v>27</v>
      </c>
      <c r="H7" s="11" t="s">
        <v>35</v>
      </c>
      <c r="I7" s="11" t="s">
        <v>36</v>
      </c>
      <c r="J7" s="11"/>
      <c r="K7" s="13">
        <f>10+10+30+10+30+10+10+20+12</f>
        <v>142</v>
      </c>
      <c r="L7" s="12">
        <v>6</v>
      </c>
      <c r="M7" s="3" t="s">
        <v>7</v>
      </c>
    </row>
    <row r="8" spans="1:13" ht="16.05" customHeight="1" x14ac:dyDescent="0.45">
      <c r="A8" s="8" t="s">
        <v>9</v>
      </c>
      <c r="B8" s="9" t="s">
        <v>313</v>
      </c>
      <c r="C8" s="10" t="s">
        <v>317</v>
      </c>
      <c r="D8" s="10" t="s">
        <v>315</v>
      </c>
      <c r="E8" s="11" t="s">
        <v>37</v>
      </c>
      <c r="F8" s="12" t="s">
        <v>15</v>
      </c>
      <c r="G8" s="12" t="s">
        <v>27</v>
      </c>
      <c r="H8" s="11" t="s">
        <v>38</v>
      </c>
      <c r="I8" s="11" t="s">
        <v>39</v>
      </c>
      <c r="J8" s="11"/>
      <c r="K8" s="13">
        <f>10+10+30+10+30+10+10+20+11</f>
        <v>141</v>
      </c>
      <c r="L8" s="12">
        <v>7</v>
      </c>
      <c r="M8" s="3" t="s">
        <v>7</v>
      </c>
    </row>
    <row r="9" spans="1:13" ht="16.05" customHeight="1" x14ac:dyDescent="0.45">
      <c r="A9" s="8" t="s">
        <v>9</v>
      </c>
      <c r="B9" s="9" t="s">
        <v>313</v>
      </c>
      <c r="C9" s="10" t="s">
        <v>317</v>
      </c>
      <c r="D9" s="10" t="s">
        <v>315</v>
      </c>
      <c r="E9" s="11" t="s">
        <v>40</v>
      </c>
      <c r="F9" s="12" t="s">
        <v>15</v>
      </c>
      <c r="G9" s="12" t="s">
        <v>27</v>
      </c>
      <c r="H9" s="11" t="s">
        <v>41</v>
      </c>
      <c r="I9" s="11" t="s">
        <v>42</v>
      </c>
      <c r="J9" s="11" t="s">
        <v>43</v>
      </c>
      <c r="K9" s="13">
        <f>10+10+30+10+30+10+10+20+8</f>
        <v>138</v>
      </c>
      <c r="L9" s="12">
        <v>8</v>
      </c>
      <c r="M9" s="3" t="s">
        <v>7</v>
      </c>
    </row>
    <row r="10" spans="1:13" ht="16.05" customHeight="1" x14ac:dyDescent="0.45">
      <c r="A10" s="8" t="s">
        <v>9</v>
      </c>
      <c r="B10" s="9" t="s">
        <v>313</v>
      </c>
      <c r="C10" s="10" t="s">
        <v>317</v>
      </c>
      <c r="D10" s="10" t="s">
        <v>315</v>
      </c>
      <c r="E10" s="11" t="s">
        <v>44</v>
      </c>
      <c r="F10" s="12" t="s">
        <v>15</v>
      </c>
      <c r="G10" s="12" t="s">
        <v>27</v>
      </c>
      <c r="H10" s="11" t="s">
        <v>45</v>
      </c>
      <c r="I10" s="11" t="s">
        <v>46</v>
      </c>
      <c r="J10" s="11" t="s">
        <v>47</v>
      </c>
      <c r="K10" s="13">
        <f>10+10+30+10+30+10+10+15+13</f>
        <v>138</v>
      </c>
      <c r="L10" s="12">
        <v>9</v>
      </c>
      <c r="M10" s="3" t="s">
        <v>7</v>
      </c>
    </row>
    <row r="11" spans="1:13" ht="16.05" customHeight="1" x14ac:dyDescent="0.45">
      <c r="A11" s="8" t="s">
        <v>9</v>
      </c>
      <c r="B11" s="9" t="s">
        <v>313</v>
      </c>
      <c r="C11" s="10" t="s">
        <v>317</v>
      </c>
      <c r="D11" s="10" t="s">
        <v>315</v>
      </c>
      <c r="E11" s="11" t="s">
        <v>48</v>
      </c>
      <c r="F11" s="12" t="s">
        <v>15</v>
      </c>
      <c r="G11" s="12" t="s">
        <v>27</v>
      </c>
      <c r="H11" s="11" t="s">
        <v>49</v>
      </c>
      <c r="I11" s="11" t="s">
        <v>50</v>
      </c>
      <c r="J11" s="11"/>
      <c r="K11" s="13">
        <f>10+10+30+10+30+10+10+15+13</f>
        <v>138</v>
      </c>
      <c r="L11" s="12">
        <v>10</v>
      </c>
      <c r="M11" s="3" t="s">
        <v>7</v>
      </c>
    </row>
    <row r="12" spans="1:13" ht="16.05" customHeight="1" x14ac:dyDescent="0.45">
      <c r="A12" s="8" t="s">
        <v>9</v>
      </c>
      <c r="B12" s="9" t="s">
        <v>313</v>
      </c>
      <c r="C12" s="10" t="s">
        <v>317</v>
      </c>
      <c r="D12" s="10" t="s">
        <v>315</v>
      </c>
      <c r="E12" s="11" t="s">
        <v>51</v>
      </c>
      <c r="F12" s="12" t="s">
        <v>15</v>
      </c>
      <c r="G12" s="12" t="s">
        <v>27</v>
      </c>
      <c r="H12" s="11" t="s">
        <v>52</v>
      </c>
      <c r="I12" s="11" t="s">
        <v>53</v>
      </c>
      <c r="J12" s="11" t="s">
        <v>54</v>
      </c>
      <c r="K12" s="13">
        <f>10+10+30+10+30+10+8+15+14</f>
        <v>137</v>
      </c>
      <c r="L12" s="12">
        <v>11</v>
      </c>
      <c r="M12" s="3" t="s">
        <v>7</v>
      </c>
    </row>
    <row r="13" spans="1:13" ht="16.05" customHeight="1" x14ac:dyDescent="0.45">
      <c r="A13" s="8" t="s">
        <v>9</v>
      </c>
      <c r="B13" s="9" t="s">
        <v>313</v>
      </c>
      <c r="C13" s="10" t="s">
        <v>317</v>
      </c>
      <c r="D13" s="10" t="s">
        <v>315</v>
      </c>
      <c r="E13" s="11" t="s">
        <v>55</v>
      </c>
      <c r="F13" s="12" t="s">
        <v>15</v>
      </c>
      <c r="G13" s="12" t="s">
        <v>27</v>
      </c>
      <c r="H13" s="11" t="s">
        <v>56</v>
      </c>
      <c r="I13" s="11" t="s">
        <v>57</v>
      </c>
      <c r="J13" s="11" t="s">
        <v>58</v>
      </c>
      <c r="K13" s="13">
        <f>10+10+30+10+30+8+8+5+5</f>
        <v>116</v>
      </c>
      <c r="L13" s="12">
        <v>12</v>
      </c>
      <c r="M13" s="2" t="s">
        <v>8</v>
      </c>
    </row>
    <row r="14" spans="1:13" ht="16.05" customHeight="1" x14ac:dyDescent="0.45">
      <c r="A14" s="8" t="s">
        <v>9</v>
      </c>
      <c r="B14" s="9" t="s">
        <v>313</v>
      </c>
      <c r="C14" s="10" t="s">
        <v>317</v>
      </c>
      <c r="D14" s="10" t="s">
        <v>315</v>
      </c>
      <c r="E14" s="11" t="s">
        <v>59</v>
      </c>
      <c r="F14" s="12" t="s">
        <v>15</v>
      </c>
      <c r="G14" s="12" t="s">
        <v>27</v>
      </c>
      <c r="H14" s="11" t="s">
        <v>60</v>
      </c>
      <c r="I14" s="11" t="s">
        <v>61</v>
      </c>
      <c r="J14" s="11" t="s">
        <v>62</v>
      </c>
      <c r="K14" s="13">
        <f>10+10+30+10+30+10+10+4</f>
        <v>114</v>
      </c>
      <c r="L14" s="12">
        <v>13</v>
      </c>
      <c r="M14" s="2" t="s">
        <v>8</v>
      </c>
    </row>
    <row r="15" spans="1:13" ht="16.05" customHeight="1" x14ac:dyDescent="0.45">
      <c r="A15" s="8" t="s">
        <v>9</v>
      </c>
      <c r="B15" s="9" t="s">
        <v>313</v>
      </c>
      <c r="C15" s="10" t="s">
        <v>317</v>
      </c>
      <c r="D15" s="10" t="s">
        <v>315</v>
      </c>
      <c r="E15" s="11" t="s">
        <v>63</v>
      </c>
      <c r="F15" s="12" t="s">
        <v>15</v>
      </c>
      <c r="G15" s="12" t="s">
        <v>27</v>
      </c>
      <c r="H15" s="11" t="s">
        <v>64</v>
      </c>
      <c r="I15" s="11" t="s">
        <v>65</v>
      </c>
      <c r="J15" s="11" t="s">
        <v>66</v>
      </c>
      <c r="K15" s="13">
        <f>10+10+30+10+30+8+8+8</f>
        <v>114</v>
      </c>
      <c r="L15" s="12">
        <v>14</v>
      </c>
      <c r="M15" s="2" t="s">
        <v>8</v>
      </c>
    </row>
    <row r="16" spans="1:13" ht="16.05" customHeight="1" x14ac:dyDescent="0.45">
      <c r="A16" s="8" t="s">
        <v>9</v>
      </c>
      <c r="B16" s="9" t="s">
        <v>313</v>
      </c>
      <c r="C16" s="10" t="s">
        <v>317</v>
      </c>
      <c r="D16" s="10" t="s">
        <v>315</v>
      </c>
      <c r="E16" s="11" t="s">
        <v>67</v>
      </c>
      <c r="F16" s="12" t="s">
        <v>15</v>
      </c>
      <c r="G16" s="12" t="s">
        <v>27</v>
      </c>
      <c r="H16" s="11" t="s">
        <v>68</v>
      </c>
      <c r="I16" s="11" t="s">
        <v>69</v>
      </c>
      <c r="J16" s="11" t="s">
        <v>70</v>
      </c>
      <c r="K16" s="13">
        <f>10+10+30+10+30+8+15</f>
        <v>113</v>
      </c>
      <c r="L16" s="12">
        <v>15</v>
      </c>
      <c r="M16" s="2" t="s">
        <v>8</v>
      </c>
    </row>
    <row r="17" spans="1:13" ht="16.05" customHeight="1" x14ac:dyDescent="0.45">
      <c r="A17" s="8" t="s">
        <v>9</v>
      </c>
      <c r="B17" s="9" t="s">
        <v>313</v>
      </c>
      <c r="C17" s="10" t="s">
        <v>317</v>
      </c>
      <c r="D17" s="10" t="s">
        <v>315</v>
      </c>
      <c r="E17" s="11" t="s">
        <v>71</v>
      </c>
      <c r="F17" s="12" t="s">
        <v>15</v>
      </c>
      <c r="G17" s="12" t="s">
        <v>16</v>
      </c>
      <c r="H17" s="11" t="s">
        <v>72</v>
      </c>
      <c r="I17" s="11" t="s">
        <v>73</v>
      </c>
      <c r="J17" s="11" t="s">
        <v>74</v>
      </c>
      <c r="K17" s="13">
        <f>10+10+30+10+20+10+10+10</f>
        <v>110</v>
      </c>
      <c r="L17" s="12">
        <v>16</v>
      </c>
      <c r="M17" s="2" t="s">
        <v>8</v>
      </c>
    </row>
    <row r="18" spans="1:13" ht="16.05" customHeight="1" x14ac:dyDescent="0.45">
      <c r="A18" s="8" t="s">
        <v>9</v>
      </c>
      <c r="B18" s="9" t="s">
        <v>313</v>
      </c>
      <c r="C18" s="10" t="s">
        <v>317</v>
      </c>
      <c r="D18" s="10" t="s">
        <v>315</v>
      </c>
      <c r="E18" s="11" t="s">
        <v>75</v>
      </c>
      <c r="F18" s="12" t="s">
        <v>15</v>
      </c>
      <c r="G18" s="12" t="s">
        <v>27</v>
      </c>
      <c r="H18" s="11" t="s">
        <v>76</v>
      </c>
      <c r="I18" s="11" t="s">
        <v>77</v>
      </c>
      <c r="J18" s="11" t="s">
        <v>78</v>
      </c>
      <c r="K18" s="13">
        <f>10+10+30+10+30+10+9</f>
        <v>109</v>
      </c>
      <c r="L18" s="12">
        <v>17</v>
      </c>
      <c r="M18" s="2" t="s">
        <v>8</v>
      </c>
    </row>
    <row r="19" spans="1:13" ht="16.05" customHeight="1" x14ac:dyDescent="0.45">
      <c r="A19" s="8" t="s">
        <v>9</v>
      </c>
      <c r="B19" s="9" t="s">
        <v>313</v>
      </c>
      <c r="C19" s="10" t="s">
        <v>317</v>
      </c>
      <c r="D19" s="10" t="s">
        <v>315</v>
      </c>
      <c r="E19" s="11" t="s">
        <v>79</v>
      </c>
      <c r="F19" s="12" t="s">
        <v>15</v>
      </c>
      <c r="G19" s="12" t="s">
        <v>16</v>
      </c>
      <c r="H19" s="11" t="s">
        <v>80</v>
      </c>
      <c r="I19" s="11"/>
      <c r="J19" s="11"/>
      <c r="K19" s="13">
        <f>20+20+20+10+10+20+3</f>
        <v>103</v>
      </c>
      <c r="L19" s="12">
        <v>18</v>
      </c>
      <c r="M19" s="2" t="s">
        <v>8</v>
      </c>
    </row>
    <row r="20" spans="1:13" ht="16.05" customHeight="1" x14ac:dyDescent="0.45">
      <c r="A20" s="8" t="s">
        <v>9</v>
      </c>
      <c r="B20" s="9" t="s">
        <v>313</v>
      </c>
      <c r="C20" s="10" t="s">
        <v>317</v>
      </c>
      <c r="D20" s="10" t="s">
        <v>315</v>
      </c>
      <c r="E20" s="11" t="s">
        <v>81</v>
      </c>
      <c r="F20" s="12" t="s">
        <v>15</v>
      </c>
      <c r="G20" s="12" t="s">
        <v>27</v>
      </c>
      <c r="H20" s="11" t="s">
        <v>82</v>
      </c>
      <c r="I20" s="11" t="s">
        <v>83</v>
      </c>
      <c r="J20" s="11" t="s">
        <v>84</v>
      </c>
      <c r="K20" s="13">
        <f>10+10+30+10+30+8</f>
        <v>98</v>
      </c>
      <c r="L20" s="12">
        <v>19</v>
      </c>
      <c r="M20" s="2" t="s">
        <v>8</v>
      </c>
    </row>
    <row r="21" spans="1:13" ht="16.05" customHeight="1" x14ac:dyDescent="0.45">
      <c r="A21" s="8" t="s">
        <v>9</v>
      </c>
      <c r="B21" s="9" t="s">
        <v>313</v>
      </c>
      <c r="C21" s="10" t="s">
        <v>317</v>
      </c>
      <c r="D21" s="10" t="s">
        <v>315</v>
      </c>
      <c r="E21" s="11" t="s">
        <v>85</v>
      </c>
      <c r="F21" s="12" t="s">
        <v>15</v>
      </c>
      <c r="G21" s="12" t="s">
        <v>16</v>
      </c>
      <c r="H21" s="11" t="s">
        <v>86</v>
      </c>
      <c r="I21" s="11" t="s">
        <v>87</v>
      </c>
      <c r="J21" s="11" t="s">
        <v>88</v>
      </c>
      <c r="K21" s="13">
        <f>10+30+20+10+10</f>
        <v>80</v>
      </c>
      <c r="L21" s="12">
        <v>20</v>
      </c>
      <c r="M21" s="2" t="s">
        <v>8</v>
      </c>
    </row>
    <row r="22" spans="1:13" ht="16.05" customHeight="1" x14ac:dyDescent="0.45">
      <c r="A22" s="8" t="s">
        <v>9</v>
      </c>
      <c r="B22" s="9" t="s">
        <v>313</v>
      </c>
      <c r="C22" s="10" t="s">
        <v>317</v>
      </c>
      <c r="D22" s="10" t="s">
        <v>315</v>
      </c>
      <c r="E22" s="11" t="s">
        <v>89</v>
      </c>
      <c r="F22" s="12" t="s">
        <v>15</v>
      </c>
      <c r="G22" s="12" t="s">
        <v>27</v>
      </c>
      <c r="H22" s="11" t="s">
        <v>90</v>
      </c>
      <c r="I22" s="11" t="s">
        <v>91</v>
      </c>
      <c r="J22" s="11" t="s">
        <v>91</v>
      </c>
      <c r="K22" s="13">
        <f>10+10+30+8</f>
        <v>58</v>
      </c>
      <c r="L22" s="12">
        <v>21</v>
      </c>
      <c r="M22" s="2" t="s">
        <v>8</v>
      </c>
    </row>
    <row r="23" spans="1:13" ht="16.05" customHeight="1" x14ac:dyDescent="0.45">
      <c r="A23" s="8" t="s">
        <v>9</v>
      </c>
      <c r="B23" s="9" t="s">
        <v>313</v>
      </c>
      <c r="C23" s="10" t="s">
        <v>317</v>
      </c>
      <c r="D23" s="10" t="s">
        <v>315</v>
      </c>
      <c r="E23" s="11" t="s">
        <v>92</v>
      </c>
      <c r="F23" s="12" t="s">
        <v>15</v>
      </c>
      <c r="G23" s="12" t="s">
        <v>27</v>
      </c>
      <c r="H23" s="11" t="s">
        <v>93</v>
      </c>
      <c r="I23" s="11" t="s">
        <v>94</v>
      </c>
      <c r="J23" s="11"/>
      <c r="K23" s="13">
        <f>10+30+10</f>
        <v>50</v>
      </c>
      <c r="L23" s="12">
        <v>22</v>
      </c>
      <c r="M23" s="2" t="s">
        <v>8</v>
      </c>
    </row>
    <row r="24" spans="1:13" ht="16.05" customHeight="1" x14ac:dyDescent="0.45">
      <c r="A24" s="8"/>
      <c r="B24" s="9"/>
      <c r="C24" s="10"/>
      <c r="D24" s="10"/>
      <c r="E24" s="11"/>
      <c r="F24" s="12"/>
      <c r="G24" s="12"/>
      <c r="H24" s="11"/>
      <c r="I24" s="11"/>
      <c r="J24" s="11"/>
      <c r="K24" s="13"/>
      <c r="L24" s="12"/>
      <c r="M24" s="14"/>
    </row>
    <row r="25" spans="1:13" ht="16.05" customHeight="1" x14ac:dyDescent="0.45">
      <c r="A25" s="8" t="s">
        <v>9</v>
      </c>
      <c r="B25" s="9" t="s">
        <v>313</v>
      </c>
      <c r="C25" s="10" t="s">
        <v>317</v>
      </c>
      <c r="D25" s="10" t="s">
        <v>12</v>
      </c>
      <c r="E25" s="11" t="s">
        <v>95</v>
      </c>
      <c r="F25" s="12" t="s">
        <v>15</v>
      </c>
      <c r="G25" s="12" t="s">
        <v>96</v>
      </c>
      <c r="H25" s="11" t="s">
        <v>97</v>
      </c>
      <c r="I25" s="11" t="s">
        <v>98</v>
      </c>
      <c r="J25" s="11" t="s">
        <v>99</v>
      </c>
      <c r="K25" s="15">
        <v>1455</v>
      </c>
      <c r="L25" s="12">
        <v>1</v>
      </c>
      <c r="M25" s="1" t="s">
        <v>4</v>
      </c>
    </row>
    <row r="26" spans="1:13" ht="16.05" customHeight="1" x14ac:dyDescent="0.45">
      <c r="A26" s="8" t="s">
        <v>9</v>
      </c>
      <c r="B26" s="9" t="s">
        <v>313</v>
      </c>
      <c r="C26" s="10" t="s">
        <v>317</v>
      </c>
      <c r="D26" s="10" t="s">
        <v>12</v>
      </c>
      <c r="E26" s="11" t="s">
        <v>100</v>
      </c>
      <c r="F26" s="12" t="s">
        <v>15</v>
      </c>
      <c r="G26" s="12" t="s">
        <v>96</v>
      </c>
      <c r="H26" s="11" t="s">
        <v>101</v>
      </c>
      <c r="I26" s="11" t="s">
        <v>102</v>
      </c>
      <c r="J26" s="11"/>
      <c r="K26" s="15">
        <v>1375</v>
      </c>
      <c r="L26" s="12">
        <v>2</v>
      </c>
      <c r="M26" s="1" t="s">
        <v>5</v>
      </c>
    </row>
    <row r="27" spans="1:13" ht="16.05" customHeight="1" x14ac:dyDescent="0.45">
      <c r="A27" s="8" t="s">
        <v>9</v>
      </c>
      <c r="B27" s="9" t="s">
        <v>313</v>
      </c>
      <c r="C27" s="10" t="s">
        <v>317</v>
      </c>
      <c r="D27" s="10" t="s">
        <v>12</v>
      </c>
      <c r="E27" s="11" t="s">
        <v>103</v>
      </c>
      <c r="F27" s="12" t="s">
        <v>15</v>
      </c>
      <c r="G27" s="12" t="s">
        <v>96</v>
      </c>
      <c r="H27" s="11" t="s">
        <v>104</v>
      </c>
      <c r="I27" s="11" t="s">
        <v>105</v>
      </c>
      <c r="J27" s="11"/>
      <c r="K27" s="15">
        <v>1265</v>
      </c>
      <c r="L27" s="12">
        <v>3</v>
      </c>
      <c r="M27" s="1" t="s">
        <v>6</v>
      </c>
    </row>
    <row r="28" spans="1:13" ht="16.05" customHeight="1" x14ac:dyDescent="0.45">
      <c r="A28" s="8" t="s">
        <v>9</v>
      </c>
      <c r="B28" s="9" t="s">
        <v>313</v>
      </c>
      <c r="C28" s="10" t="s">
        <v>317</v>
      </c>
      <c r="D28" s="10" t="s">
        <v>12</v>
      </c>
      <c r="E28" s="11" t="s">
        <v>106</v>
      </c>
      <c r="F28" s="12" t="s">
        <v>15</v>
      </c>
      <c r="G28" s="12" t="s">
        <v>96</v>
      </c>
      <c r="H28" s="11" t="s">
        <v>107</v>
      </c>
      <c r="I28" s="11" t="s">
        <v>108</v>
      </c>
      <c r="J28" s="11"/>
      <c r="K28" s="15">
        <v>520</v>
      </c>
      <c r="L28" s="12">
        <v>4</v>
      </c>
      <c r="M28" s="3" t="s">
        <v>7</v>
      </c>
    </row>
    <row r="29" spans="1:13" ht="16.05" customHeight="1" x14ac:dyDescent="0.45">
      <c r="A29" s="8" t="s">
        <v>9</v>
      </c>
      <c r="B29" s="9" t="s">
        <v>313</v>
      </c>
      <c r="C29" s="10" t="s">
        <v>317</v>
      </c>
      <c r="D29" s="10" t="s">
        <v>12</v>
      </c>
      <c r="E29" s="11" t="s">
        <v>109</v>
      </c>
      <c r="F29" s="12" t="s">
        <v>15</v>
      </c>
      <c r="G29" s="12" t="s">
        <v>96</v>
      </c>
      <c r="H29" s="13" t="s">
        <v>110</v>
      </c>
      <c r="I29" s="13" t="s">
        <v>111</v>
      </c>
      <c r="J29" s="11"/>
      <c r="K29" s="15">
        <v>520</v>
      </c>
      <c r="L29" s="12">
        <v>5</v>
      </c>
      <c r="M29" s="3" t="s">
        <v>7</v>
      </c>
    </row>
    <row r="30" spans="1:13" ht="16.05" customHeight="1" x14ac:dyDescent="0.45">
      <c r="A30" s="8" t="s">
        <v>9</v>
      </c>
      <c r="B30" s="9" t="s">
        <v>313</v>
      </c>
      <c r="C30" s="10" t="s">
        <v>317</v>
      </c>
      <c r="D30" s="10" t="s">
        <v>12</v>
      </c>
      <c r="E30" s="11" t="s">
        <v>112</v>
      </c>
      <c r="F30" s="12" t="s">
        <v>15</v>
      </c>
      <c r="G30" s="12" t="s">
        <v>96</v>
      </c>
      <c r="H30" s="11" t="s">
        <v>113</v>
      </c>
      <c r="I30" s="11" t="s">
        <v>114</v>
      </c>
      <c r="J30" s="11" t="s">
        <v>115</v>
      </c>
      <c r="K30" s="15">
        <v>448</v>
      </c>
      <c r="L30" s="12">
        <v>6</v>
      </c>
      <c r="M30" s="3" t="s">
        <v>7</v>
      </c>
    </row>
    <row r="31" spans="1:13" ht="16.05" customHeight="1" x14ac:dyDescent="0.45">
      <c r="A31" s="8" t="s">
        <v>9</v>
      </c>
      <c r="B31" s="9" t="s">
        <v>313</v>
      </c>
      <c r="C31" s="10" t="s">
        <v>317</v>
      </c>
      <c r="D31" s="10" t="s">
        <v>12</v>
      </c>
      <c r="E31" s="11" t="s">
        <v>116</v>
      </c>
      <c r="F31" s="12" t="s">
        <v>15</v>
      </c>
      <c r="G31" s="12" t="s">
        <v>96</v>
      </c>
      <c r="H31" s="12" t="s">
        <v>117</v>
      </c>
      <c r="I31" s="12" t="s">
        <v>118</v>
      </c>
      <c r="J31" s="11"/>
      <c r="K31" s="15">
        <v>446</v>
      </c>
      <c r="L31" s="12">
        <v>7</v>
      </c>
      <c r="M31" s="3" t="s">
        <v>7</v>
      </c>
    </row>
    <row r="32" spans="1:13" ht="16.05" customHeight="1" x14ac:dyDescent="0.45">
      <c r="A32" s="8" t="s">
        <v>9</v>
      </c>
      <c r="B32" s="9" t="s">
        <v>313</v>
      </c>
      <c r="C32" s="10" t="s">
        <v>317</v>
      </c>
      <c r="D32" s="10" t="s">
        <v>12</v>
      </c>
      <c r="E32" s="11" t="s">
        <v>119</v>
      </c>
      <c r="F32" s="12" t="s">
        <v>15</v>
      </c>
      <c r="G32" s="12" t="s">
        <v>96</v>
      </c>
      <c r="H32" s="13" t="s">
        <v>120</v>
      </c>
      <c r="I32" s="13" t="s">
        <v>121</v>
      </c>
      <c r="J32" s="11"/>
      <c r="K32" s="15">
        <v>420</v>
      </c>
      <c r="L32" s="12">
        <v>8</v>
      </c>
      <c r="M32" s="3" t="s">
        <v>7</v>
      </c>
    </row>
    <row r="33" spans="1:13" ht="16.05" customHeight="1" x14ac:dyDescent="0.45">
      <c r="A33" s="8" t="s">
        <v>9</v>
      </c>
      <c r="B33" s="9" t="s">
        <v>313</v>
      </c>
      <c r="C33" s="10" t="s">
        <v>317</v>
      </c>
      <c r="D33" s="10" t="s">
        <v>12</v>
      </c>
      <c r="E33" s="11" t="s">
        <v>122</v>
      </c>
      <c r="F33" s="12" t="s">
        <v>15</v>
      </c>
      <c r="G33" s="12" t="s">
        <v>96</v>
      </c>
      <c r="H33" s="12" t="s">
        <v>123</v>
      </c>
      <c r="I33" s="12" t="s">
        <v>124</v>
      </c>
      <c r="J33" s="12" t="s">
        <v>125</v>
      </c>
      <c r="K33" s="15">
        <v>413</v>
      </c>
      <c r="L33" s="12">
        <v>9</v>
      </c>
      <c r="M33" s="3" t="s">
        <v>7</v>
      </c>
    </row>
    <row r="34" spans="1:13" ht="16.05" customHeight="1" x14ac:dyDescent="0.45">
      <c r="A34" s="8" t="s">
        <v>9</v>
      </c>
      <c r="B34" s="9" t="s">
        <v>313</v>
      </c>
      <c r="C34" s="10" t="s">
        <v>317</v>
      </c>
      <c r="D34" s="10" t="s">
        <v>12</v>
      </c>
      <c r="E34" s="11" t="s">
        <v>126</v>
      </c>
      <c r="F34" s="12" t="s">
        <v>15</v>
      </c>
      <c r="G34" s="12" t="s">
        <v>96</v>
      </c>
      <c r="H34" s="11" t="s">
        <v>127</v>
      </c>
      <c r="I34" s="11" t="s">
        <v>127</v>
      </c>
      <c r="J34" s="11" t="s">
        <v>128</v>
      </c>
      <c r="K34" s="15">
        <v>405</v>
      </c>
      <c r="L34" s="12">
        <v>10</v>
      </c>
      <c r="M34" s="3" t="s">
        <v>7</v>
      </c>
    </row>
    <row r="35" spans="1:13" ht="16.05" customHeight="1" x14ac:dyDescent="0.45">
      <c r="A35" s="8" t="s">
        <v>9</v>
      </c>
      <c r="B35" s="9" t="s">
        <v>313</v>
      </c>
      <c r="C35" s="10" t="s">
        <v>317</v>
      </c>
      <c r="D35" s="10" t="s">
        <v>12</v>
      </c>
      <c r="E35" s="11" t="s">
        <v>129</v>
      </c>
      <c r="F35" s="12" t="s">
        <v>15</v>
      </c>
      <c r="G35" s="12" t="s">
        <v>96</v>
      </c>
      <c r="H35" s="12" t="s">
        <v>130</v>
      </c>
      <c r="I35" s="11" t="s">
        <v>131</v>
      </c>
      <c r="J35" s="11" t="s">
        <v>132</v>
      </c>
      <c r="K35" s="15">
        <v>397</v>
      </c>
      <c r="L35" s="12">
        <v>11</v>
      </c>
      <c r="M35" s="3" t="s">
        <v>7</v>
      </c>
    </row>
    <row r="36" spans="1:13" ht="16.05" customHeight="1" x14ac:dyDescent="0.45">
      <c r="A36" s="8" t="s">
        <v>9</v>
      </c>
      <c r="B36" s="9" t="s">
        <v>313</v>
      </c>
      <c r="C36" s="10" t="s">
        <v>317</v>
      </c>
      <c r="D36" s="10" t="s">
        <v>12</v>
      </c>
      <c r="E36" s="11" t="s">
        <v>133</v>
      </c>
      <c r="F36" s="12" t="s">
        <v>15</v>
      </c>
      <c r="G36" s="12" t="s">
        <v>96</v>
      </c>
      <c r="H36" s="12" t="s">
        <v>134</v>
      </c>
      <c r="I36" s="12" t="s">
        <v>135</v>
      </c>
      <c r="J36" s="12" t="s">
        <v>136</v>
      </c>
      <c r="K36" s="15">
        <v>387</v>
      </c>
      <c r="L36" s="12">
        <v>12</v>
      </c>
      <c r="M36" s="2" t="s">
        <v>8</v>
      </c>
    </row>
    <row r="37" spans="1:13" ht="16.05" customHeight="1" x14ac:dyDescent="0.45">
      <c r="A37" s="8" t="s">
        <v>9</v>
      </c>
      <c r="B37" s="9" t="s">
        <v>313</v>
      </c>
      <c r="C37" s="10" t="s">
        <v>317</v>
      </c>
      <c r="D37" s="10" t="s">
        <v>12</v>
      </c>
      <c r="E37" s="11" t="s">
        <v>137</v>
      </c>
      <c r="F37" s="12" t="s">
        <v>15</v>
      </c>
      <c r="G37" s="12" t="s">
        <v>96</v>
      </c>
      <c r="H37" s="12" t="s">
        <v>138</v>
      </c>
      <c r="I37" s="12" t="s">
        <v>139</v>
      </c>
      <c r="J37" s="12" t="s">
        <v>140</v>
      </c>
      <c r="K37" s="15">
        <v>385</v>
      </c>
      <c r="L37" s="12">
        <v>13</v>
      </c>
      <c r="M37" s="2" t="s">
        <v>8</v>
      </c>
    </row>
    <row r="38" spans="1:13" ht="16.05" customHeight="1" x14ac:dyDescent="0.45">
      <c r="A38" s="8" t="s">
        <v>9</v>
      </c>
      <c r="B38" s="9" t="s">
        <v>313</v>
      </c>
      <c r="C38" s="10" t="s">
        <v>317</v>
      </c>
      <c r="D38" s="10" t="s">
        <v>12</v>
      </c>
      <c r="E38" s="11" t="s">
        <v>141</v>
      </c>
      <c r="F38" s="12" t="s">
        <v>15</v>
      </c>
      <c r="G38" s="12" t="s">
        <v>96</v>
      </c>
      <c r="H38" s="11" t="s">
        <v>142</v>
      </c>
      <c r="I38" s="11" t="s">
        <v>143</v>
      </c>
      <c r="J38" s="11" t="s">
        <v>144</v>
      </c>
      <c r="K38" s="15">
        <v>385</v>
      </c>
      <c r="L38" s="12">
        <v>14</v>
      </c>
      <c r="M38" s="2" t="s">
        <v>8</v>
      </c>
    </row>
    <row r="39" spans="1:13" ht="16.05" customHeight="1" x14ac:dyDescent="0.45">
      <c r="A39" s="8" t="s">
        <v>9</v>
      </c>
      <c r="B39" s="9" t="s">
        <v>313</v>
      </c>
      <c r="C39" s="10" t="s">
        <v>317</v>
      </c>
      <c r="D39" s="10" t="s">
        <v>12</v>
      </c>
      <c r="E39" s="11" t="s">
        <v>145</v>
      </c>
      <c r="F39" s="12" t="s">
        <v>15</v>
      </c>
      <c r="G39" s="12" t="s">
        <v>96</v>
      </c>
      <c r="H39" s="13" t="s">
        <v>146</v>
      </c>
      <c r="I39" s="13" t="s">
        <v>147</v>
      </c>
      <c r="J39" s="13" t="s">
        <v>148</v>
      </c>
      <c r="K39" s="15">
        <v>373</v>
      </c>
      <c r="L39" s="12">
        <v>15</v>
      </c>
      <c r="M39" s="2" t="s">
        <v>8</v>
      </c>
    </row>
    <row r="40" spans="1:13" ht="16.05" customHeight="1" x14ac:dyDescent="0.45">
      <c r="A40" s="8" t="s">
        <v>9</v>
      </c>
      <c r="B40" s="9" t="s">
        <v>313</v>
      </c>
      <c r="C40" s="10" t="s">
        <v>317</v>
      </c>
      <c r="D40" s="10" t="s">
        <v>12</v>
      </c>
      <c r="E40" s="11" t="s">
        <v>149</v>
      </c>
      <c r="F40" s="12" t="s">
        <v>15</v>
      </c>
      <c r="G40" s="12" t="s">
        <v>96</v>
      </c>
      <c r="H40" s="12" t="s">
        <v>150</v>
      </c>
      <c r="I40" s="12" t="s">
        <v>151</v>
      </c>
      <c r="J40" s="12" t="s">
        <v>152</v>
      </c>
      <c r="K40" s="15">
        <v>372</v>
      </c>
      <c r="L40" s="12">
        <v>16</v>
      </c>
      <c r="M40" s="2" t="s">
        <v>8</v>
      </c>
    </row>
    <row r="41" spans="1:13" ht="16.05" customHeight="1" x14ac:dyDescent="0.45">
      <c r="A41" s="8" t="s">
        <v>9</v>
      </c>
      <c r="B41" s="9" t="s">
        <v>313</v>
      </c>
      <c r="C41" s="10" t="s">
        <v>317</v>
      </c>
      <c r="D41" s="10" t="s">
        <v>12</v>
      </c>
      <c r="E41" s="11" t="s">
        <v>153</v>
      </c>
      <c r="F41" s="12" t="s">
        <v>15</v>
      </c>
      <c r="G41" s="12" t="s">
        <v>96</v>
      </c>
      <c r="H41" s="11" t="s">
        <v>154</v>
      </c>
      <c r="I41" s="11" t="s">
        <v>155</v>
      </c>
      <c r="J41" s="12" t="s">
        <v>156</v>
      </c>
      <c r="K41" s="15">
        <v>340</v>
      </c>
      <c r="L41" s="12">
        <v>17</v>
      </c>
      <c r="M41" s="2" t="s">
        <v>8</v>
      </c>
    </row>
    <row r="42" spans="1:13" ht="16.05" customHeight="1" x14ac:dyDescent="0.45">
      <c r="A42" s="8" t="s">
        <v>9</v>
      </c>
      <c r="B42" s="9" t="s">
        <v>313</v>
      </c>
      <c r="C42" s="10" t="s">
        <v>317</v>
      </c>
      <c r="D42" s="10" t="s">
        <v>12</v>
      </c>
      <c r="E42" s="11" t="s">
        <v>157</v>
      </c>
      <c r="F42" s="12" t="s">
        <v>15</v>
      </c>
      <c r="G42" s="12" t="s">
        <v>96</v>
      </c>
      <c r="H42" s="12" t="s">
        <v>158</v>
      </c>
      <c r="I42" s="12" t="s">
        <v>159</v>
      </c>
      <c r="J42" s="12" t="s">
        <v>160</v>
      </c>
      <c r="K42" s="15">
        <v>310</v>
      </c>
      <c r="L42" s="12">
        <v>18</v>
      </c>
      <c r="M42" s="2" t="s">
        <v>8</v>
      </c>
    </row>
    <row r="43" spans="1:13" ht="16.05" customHeight="1" x14ac:dyDescent="0.45">
      <c r="A43" s="8" t="s">
        <v>9</v>
      </c>
      <c r="B43" s="9" t="s">
        <v>313</v>
      </c>
      <c r="C43" s="10" t="s">
        <v>317</v>
      </c>
      <c r="D43" s="10" t="s">
        <v>12</v>
      </c>
      <c r="E43" s="11" t="s">
        <v>161</v>
      </c>
      <c r="F43" s="12" t="s">
        <v>15</v>
      </c>
      <c r="G43" s="12" t="s">
        <v>96</v>
      </c>
      <c r="H43" s="11" t="s">
        <v>162</v>
      </c>
      <c r="I43" s="11" t="s">
        <v>163</v>
      </c>
      <c r="J43" s="11"/>
      <c r="K43" s="15">
        <v>300</v>
      </c>
      <c r="L43" s="12">
        <v>19</v>
      </c>
      <c r="M43" s="2" t="s">
        <v>8</v>
      </c>
    </row>
    <row r="44" spans="1:13" ht="16.05" customHeight="1" x14ac:dyDescent="0.45">
      <c r="A44" s="8" t="s">
        <v>9</v>
      </c>
      <c r="B44" s="9" t="s">
        <v>313</v>
      </c>
      <c r="C44" s="10" t="s">
        <v>317</v>
      </c>
      <c r="D44" s="10" t="s">
        <v>12</v>
      </c>
      <c r="E44" s="11" t="s">
        <v>164</v>
      </c>
      <c r="F44" s="12" t="s">
        <v>15</v>
      </c>
      <c r="G44" s="12" t="s">
        <v>96</v>
      </c>
      <c r="H44" s="13" t="s">
        <v>165</v>
      </c>
      <c r="I44" s="13" t="s">
        <v>166</v>
      </c>
      <c r="J44" s="13" t="s">
        <v>167</v>
      </c>
      <c r="K44" s="15">
        <v>296</v>
      </c>
      <c r="L44" s="12">
        <v>20</v>
      </c>
      <c r="M44" s="2" t="s">
        <v>8</v>
      </c>
    </row>
    <row r="45" spans="1:13" ht="16.05" customHeight="1" x14ac:dyDescent="0.45">
      <c r="A45" s="8" t="s">
        <v>9</v>
      </c>
      <c r="B45" s="9" t="s">
        <v>313</v>
      </c>
      <c r="C45" s="10" t="s">
        <v>317</v>
      </c>
      <c r="D45" s="10" t="s">
        <v>12</v>
      </c>
      <c r="E45" s="11" t="s">
        <v>168</v>
      </c>
      <c r="F45" s="12" t="s">
        <v>15</v>
      </c>
      <c r="G45" s="12" t="s">
        <v>96</v>
      </c>
      <c r="H45" s="11" t="s">
        <v>169</v>
      </c>
      <c r="I45" s="11" t="s">
        <v>170</v>
      </c>
      <c r="J45" s="11" t="s">
        <v>171</v>
      </c>
      <c r="K45" s="15">
        <v>235</v>
      </c>
      <c r="L45" s="12">
        <v>21</v>
      </c>
      <c r="M45" s="2" t="s">
        <v>8</v>
      </c>
    </row>
    <row r="46" spans="1:13" ht="16.05" customHeight="1" x14ac:dyDescent="0.45">
      <c r="A46" s="8" t="s">
        <v>9</v>
      </c>
      <c r="B46" s="9" t="s">
        <v>313</v>
      </c>
      <c r="C46" s="10" t="s">
        <v>317</v>
      </c>
      <c r="D46" s="10" t="s">
        <v>12</v>
      </c>
      <c r="E46" s="11" t="s">
        <v>172</v>
      </c>
      <c r="F46" s="12" t="s">
        <v>15</v>
      </c>
      <c r="G46" s="12" t="s">
        <v>96</v>
      </c>
      <c r="H46" s="11" t="s">
        <v>173</v>
      </c>
      <c r="I46" s="11" t="s">
        <v>174</v>
      </c>
      <c r="J46" s="11" t="s">
        <v>175</v>
      </c>
      <c r="K46" s="15">
        <v>203</v>
      </c>
      <c r="L46" s="12">
        <v>22</v>
      </c>
      <c r="M46" s="2" t="s">
        <v>8</v>
      </c>
    </row>
    <row r="47" spans="1:13" ht="16.05" customHeight="1" x14ac:dyDescent="0.45">
      <c r="A47" s="8"/>
      <c r="B47" s="9"/>
      <c r="C47" s="10"/>
      <c r="D47" s="10"/>
      <c r="E47" s="11"/>
      <c r="F47" s="12"/>
      <c r="G47" s="12"/>
      <c r="H47" s="11"/>
      <c r="I47" s="11"/>
      <c r="J47" s="11"/>
      <c r="K47" s="15"/>
      <c r="L47" s="12"/>
      <c r="M47" s="14"/>
    </row>
    <row r="48" spans="1:13" ht="16.05" customHeight="1" x14ac:dyDescent="0.45">
      <c r="A48" s="8" t="s">
        <v>9</v>
      </c>
      <c r="B48" s="9" t="s">
        <v>313</v>
      </c>
      <c r="C48" s="10" t="s">
        <v>317</v>
      </c>
      <c r="D48" s="10" t="s">
        <v>184</v>
      </c>
      <c r="E48" s="11" t="s">
        <v>176</v>
      </c>
      <c r="F48" s="12" t="s">
        <v>15</v>
      </c>
      <c r="G48" s="12" t="s">
        <v>177</v>
      </c>
      <c r="H48" s="11" t="s">
        <v>178</v>
      </c>
      <c r="I48" s="11" t="s">
        <v>179</v>
      </c>
      <c r="J48" s="11" t="s">
        <v>180</v>
      </c>
      <c r="K48" s="11">
        <v>700</v>
      </c>
      <c r="L48" s="12">
        <v>1</v>
      </c>
      <c r="M48" s="1" t="s">
        <v>4</v>
      </c>
    </row>
    <row r="49" spans="1:13" ht="16.05" customHeight="1" x14ac:dyDescent="0.45">
      <c r="A49" s="8" t="s">
        <v>9</v>
      </c>
      <c r="B49" s="9" t="s">
        <v>313</v>
      </c>
      <c r="C49" s="10" t="s">
        <v>317</v>
      </c>
      <c r="D49" s="10" t="s">
        <v>184</v>
      </c>
      <c r="E49" s="11" t="s">
        <v>181</v>
      </c>
      <c r="F49" s="12" t="s">
        <v>15</v>
      </c>
      <c r="G49" s="12" t="s">
        <v>177</v>
      </c>
      <c r="H49" s="11" t="s">
        <v>182</v>
      </c>
      <c r="I49" s="11" t="s">
        <v>183</v>
      </c>
      <c r="J49" s="11"/>
      <c r="K49" s="11">
        <v>700</v>
      </c>
      <c r="L49" s="12">
        <v>2</v>
      </c>
      <c r="M49" s="1" t="s">
        <v>5</v>
      </c>
    </row>
    <row r="50" spans="1:13" ht="16.05" customHeight="1" x14ac:dyDescent="0.45">
      <c r="A50" s="8" t="s">
        <v>9</v>
      </c>
      <c r="B50" s="9" t="s">
        <v>313</v>
      </c>
      <c r="C50" s="10" t="s">
        <v>317</v>
      </c>
      <c r="D50" s="10" t="s">
        <v>184</v>
      </c>
      <c r="E50" s="11" t="s">
        <v>185</v>
      </c>
      <c r="F50" s="12" t="s">
        <v>15</v>
      </c>
      <c r="G50" s="12" t="s">
        <v>177</v>
      </c>
      <c r="H50" s="11" t="s">
        <v>186</v>
      </c>
      <c r="I50" s="11" t="s">
        <v>187</v>
      </c>
      <c r="J50" s="11"/>
      <c r="K50" s="11">
        <v>700</v>
      </c>
      <c r="L50" s="12">
        <v>3</v>
      </c>
      <c r="M50" s="1" t="s">
        <v>6</v>
      </c>
    </row>
    <row r="51" spans="1:13" ht="16.05" customHeight="1" x14ac:dyDescent="0.45">
      <c r="A51" s="8" t="s">
        <v>9</v>
      </c>
      <c r="B51" s="9" t="s">
        <v>313</v>
      </c>
      <c r="C51" s="10" t="s">
        <v>317</v>
      </c>
      <c r="D51" s="10" t="s">
        <v>184</v>
      </c>
      <c r="E51" s="11" t="s">
        <v>188</v>
      </c>
      <c r="F51" s="12" t="s">
        <v>15</v>
      </c>
      <c r="G51" s="12" t="s">
        <v>177</v>
      </c>
      <c r="H51" s="11" t="s">
        <v>189</v>
      </c>
      <c r="I51" s="11" t="s">
        <v>190</v>
      </c>
      <c r="J51" s="11"/>
      <c r="K51" s="11">
        <v>546</v>
      </c>
      <c r="L51" s="12">
        <v>4</v>
      </c>
      <c r="M51" s="2" t="s">
        <v>10</v>
      </c>
    </row>
    <row r="52" spans="1:13" ht="16.05" customHeight="1" x14ac:dyDescent="0.45">
      <c r="A52" s="8" t="s">
        <v>9</v>
      </c>
      <c r="B52" s="9" t="s">
        <v>313</v>
      </c>
      <c r="C52" s="10" t="s">
        <v>317</v>
      </c>
      <c r="D52" s="10" t="s">
        <v>184</v>
      </c>
      <c r="E52" s="11" t="s">
        <v>191</v>
      </c>
      <c r="F52" s="12" t="s">
        <v>15</v>
      </c>
      <c r="G52" s="12" t="s">
        <v>177</v>
      </c>
      <c r="H52" s="11" t="s">
        <v>192</v>
      </c>
      <c r="I52" s="11" t="s">
        <v>193</v>
      </c>
      <c r="J52" s="11" t="s">
        <v>194</v>
      </c>
      <c r="K52" s="11">
        <v>543</v>
      </c>
      <c r="L52" s="12">
        <v>5</v>
      </c>
      <c r="M52" s="3" t="s">
        <v>7</v>
      </c>
    </row>
    <row r="53" spans="1:13" ht="16.05" customHeight="1" x14ac:dyDescent="0.45">
      <c r="A53" s="8" t="s">
        <v>9</v>
      </c>
      <c r="B53" s="9" t="s">
        <v>313</v>
      </c>
      <c r="C53" s="10" t="s">
        <v>317</v>
      </c>
      <c r="D53" s="10" t="s">
        <v>184</v>
      </c>
      <c r="E53" s="11" t="s">
        <v>195</v>
      </c>
      <c r="F53" s="12" t="s">
        <v>15</v>
      </c>
      <c r="G53" s="12" t="s">
        <v>177</v>
      </c>
      <c r="H53" s="11" t="s">
        <v>196</v>
      </c>
      <c r="I53" s="11" t="s">
        <v>197</v>
      </c>
      <c r="J53" s="11" t="s">
        <v>198</v>
      </c>
      <c r="K53" s="11">
        <v>433</v>
      </c>
      <c r="L53" s="12">
        <v>6</v>
      </c>
      <c r="M53" s="3" t="s">
        <v>7</v>
      </c>
    </row>
    <row r="54" spans="1:13" ht="16.05" customHeight="1" x14ac:dyDescent="0.45">
      <c r="A54" s="8" t="s">
        <v>9</v>
      </c>
      <c r="B54" s="9" t="s">
        <v>313</v>
      </c>
      <c r="C54" s="10" t="s">
        <v>317</v>
      </c>
      <c r="D54" s="10" t="s">
        <v>184</v>
      </c>
      <c r="E54" s="11" t="s">
        <v>199</v>
      </c>
      <c r="F54" s="12" t="s">
        <v>15</v>
      </c>
      <c r="G54" s="12" t="s">
        <v>177</v>
      </c>
      <c r="H54" s="11" t="s">
        <v>200</v>
      </c>
      <c r="I54" s="11" t="s">
        <v>201</v>
      </c>
      <c r="J54" s="11"/>
      <c r="K54" s="11">
        <v>410</v>
      </c>
      <c r="L54" s="12">
        <v>7</v>
      </c>
      <c r="M54" s="3" t="s">
        <v>7</v>
      </c>
    </row>
    <row r="55" spans="1:13" ht="16.05" customHeight="1" x14ac:dyDescent="0.45">
      <c r="A55" s="8" t="s">
        <v>9</v>
      </c>
      <c r="B55" s="9" t="s">
        <v>313</v>
      </c>
      <c r="C55" s="10" t="s">
        <v>317</v>
      </c>
      <c r="D55" s="10" t="s">
        <v>184</v>
      </c>
      <c r="E55" s="11" t="s">
        <v>202</v>
      </c>
      <c r="F55" s="12" t="s">
        <v>15</v>
      </c>
      <c r="G55" s="12" t="s">
        <v>177</v>
      </c>
      <c r="H55" s="11" t="s">
        <v>203</v>
      </c>
      <c r="I55" s="11" t="s">
        <v>204</v>
      </c>
      <c r="J55" s="11"/>
      <c r="K55" s="11">
        <v>404</v>
      </c>
      <c r="L55" s="12">
        <v>8</v>
      </c>
      <c r="M55" s="3" t="s">
        <v>7</v>
      </c>
    </row>
    <row r="56" spans="1:13" ht="16.05" customHeight="1" x14ac:dyDescent="0.45">
      <c r="A56" s="8" t="s">
        <v>9</v>
      </c>
      <c r="B56" s="9" t="s">
        <v>313</v>
      </c>
      <c r="C56" s="10" t="s">
        <v>317</v>
      </c>
      <c r="D56" s="10" t="s">
        <v>184</v>
      </c>
      <c r="E56" s="11" t="s">
        <v>205</v>
      </c>
      <c r="F56" s="12" t="s">
        <v>15</v>
      </c>
      <c r="G56" s="12" t="s">
        <v>177</v>
      </c>
      <c r="H56" s="11" t="s">
        <v>206</v>
      </c>
      <c r="I56" s="11" t="s">
        <v>207</v>
      </c>
      <c r="J56" s="11" t="s">
        <v>208</v>
      </c>
      <c r="K56" s="11">
        <v>388</v>
      </c>
      <c r="L56" s="12">
        <v>9</v>
      </c>
      <c r="M56" s="3" t="s">
        <v>7</v>
      </c>
    </row>
    <row r="57" spans="1:13" ht="16.05" customHeight="1" x14ac:dyDescent="0.45">
      <c r="A57" s="8" t="s">
        <v>9</v>
      </c>
      <c r="B57" s="9" t="s">
        <v>313</v>
      </c>
      <c r="C57" s="10" t="s">
        <v>317</v>
      </c>
      <c r="D57" s="10" t="s">
        <v>184</v>
      </c>
      <c r="E57" s="11" t="s">
        <v>209</v>
      </c>
      <c r="F57" s="12" t="s">
        <v>15</v>
      </c>
      <c r="G57" s="12" t="s">
        <v>177</v>
      </c>
      <c r="H57" s="11" t="s">
        <v>210</v>
      </c>
      <c r="I57" s="11" t="s">
        <v>211</v>
      </c>
      <c r="J57" s="11" t="s">
        <v>212</v>
      </c>
      <c r="K57" s="11">
        <v>388</v>
      </c>
      <c r="L57" s="12">
        <v>10</v>
      </c>
      <c r="M57" s="3" t="s">
        <v>7</v>
      </c>
    </row>
    <row r="58" spans="1:13" ht="16.05" customHeight="1" x14ac:dyDescent="0.45">
      <c r="A58" s="8" t="s">
        <v>9</v>
      </c>
      <c r="B58" s="9" t="s">
        <v>313</v>
      </c>
      <c r="C58" s="10" t="s">
        <v>317</v>
      </c>
      <c r="D58" s="10" t="s">
        <v>184</v>
      </c>
      <c r="E58" s="11" t="s">
        <v>213</v>
      </c>
      <c r="F58" s="12" t="s">
        <v>15</v>
      </c>
      <c r="G58" s="12" t="s">
        <v>177</v>
      </c>
      <c r="H58" s="11" t="s">
        <v>214</v>
      </c>
      <c r="I58" s="11" t="s">
        <v>215</v>
      </c>
      <c r="J58" s="11" t="s">
        <v>216</v>
      </c>
      <c r="K58" s="11">
        <v>388</v>
      </c>
      <c r="L58" s="12">
        <v>11</v>
      </c>
      <c r="M58" s="3" t="s">
        <v>7</v>
      </c>
    </row>
    <row r="59" spans="1:13" ht="16.05" customHeight="1" x14ac:dyDescent="0.45">
      <c r="A59" s="8" t="s">
        <v>9</v>
      </c>
      <c r="B59" s="9" t="s">
        <v>313</v>
      </c>
      <c r="C59" s="10" t="s">
        <v>317</v>
      </c>
      <c r="D59" s="10" t="s">
        <v>184</v>
      </c>
      <c r="E59" s="11" t="s">
        <v>217</v>
      </c>
      <c r="F59" s="12" t="s">
        <v>15</v>
      </c>
      <c r="G59" s="12" t="s">
        <v>218</v>
      </c>
      <c r="H59" s="11" t="s">
        <v>219</v>
      </c>
      <c r="I59" s="11" t="s">
        <v>220</v>
      </c>
      <c r="J59" s="11" t="s">
        <v>221</v>
      </c>
      <c r="K59" s="11">
        <v>290</v>
      </c>
      <c r="L59" s="12">
        <v>12</v>
      </c>
      <c r="M59" s="3" t="s">
        <v>7</v>
      </c>
    </row>
    <row r="60" spans="1:13" ht="16.05" customHeight="1" x14ac:dyDescent="0.45">
      <c r="A60" s="8" t="s">
        <v>9</v>
      </c>
      <c r="B60" s="9" t="s">
        <v>313</v>
      </c>
      <c r="C60" s="10" t="s">
        <v>317</v>
      </c>
      <c r="D60" s="10" t="s">
        <v>184</v>
      </c>
      <c r="E60" s="11" t="s">
        <v>222</v>
      </c>
      <c r="F60" s="12" t="s">
        <v>15</v>
      </c>
      <c r="G60" s="12" t="s">
        <v>177</v>
      </c>
      <c r="H60" s="11" t="s">
        <v>223</v>
      </c>
      <c r="I60" s="11"/>
      <c r="J60" s="11"/>
      <c r="K60" s="11">
        <v>283</v>
      </c>
      <c r="L60" s="12">
        <v>13</v>
      </c>
      <c r="M60" s="3" t="s">
        <v>7</v>
      </c>
    </row>
    <row r="61" spans="1:13" ht="16.05" customHeight="1" x14ac:dyDescent="0.45">
      <c r="A61" s="8" t="s">
        <v>9</v>
      </c>
      <c r="B61" s="9" t="s">
        <v>313</v>
      </c>
      <c r="C61" s="10" t="s">
        <v>317</v>
      </c>
      <c r="D61" s="10" t="s">
        <v>184</v>
      </c>
      <c r="E61" s="11" t="s">
        <v>224</v>
      </c>
      <c r="F61" s="12" t="s">
        <v>15</v>
      </c>
      <c r="G61" s="12" t="s">
        <v>218</v>
      </c>
      <c r="H61" s="11" t="s">
        <v>225</v>
      </c>
      <c r="I61" s="11" t="s">
        <v>226</v>
      </c>
      <c r="J61" s="11"/>
      <c r="K61" s="11">
        <v>281</v>
      </c>
      <c r="L61" s="12">
        <v>14</v>
      </c>
      <c r="M61" s="3" t="s">
        <v>7</v>
      </c>
    </row>
    <row r="62" spans="1:13" ht="16.05" customHeight="1" x14ac:dyDescent="0.45">
      <c r="A62" s="8" t="s">
        <v>9</v>
      </c>
      <c r="B62" s="9" t="s">
        <v>313</v>
      </c>
      <c r="C62" s="10" t="s">
        <v>317</v>
      </c>
      <c r="D62" s="10" t="s">
        <v>184</v>
      </c>
      <c r="E62" s="11" t="s">
        <v>227</v>
      </c>
      <c r="F62" s="12" t="s">
        <v>15</v>
      </c>
      <c r="G62" s="12" t="s">
        <v>218</v>
      </c>
      <c r="H62" s="11" t="s">
        <v>228</v>
      </c>
      <c r="I62" s="11" t="s">
        <v>229</v>
      </c>
      <c r="J62" s="11"/>
      <c r="K62" s="11">
        <v>260</v>
      </c>
      <c r="L62" s="12">
        <v>15</v>
      </c>
      <c r="M62" s="2" t="s">
        <v>8</v>
      </c>
    </row>
    <row r="63" spans="1:13" ht="16.05" customHeight="1" x14ac:dyDescent="0.45">
      <c r="A63" s="8" t="s">
        <v>9</v>
      </c>
      <c r="B63" s="9" t="s">
        <v>313</v>
      </c>
      <c r="C63" s="10" t="s">
        <v>317</v>
      </c>
      <c r="D63" s="10" t="s">
        <v>184</v>
      </c>
      <c r="E63" s="11" t="s">
        <v>230</v>
      </c>
      <c r="F63" s="12" t="s">
        <v>15</v>
      </c>
      <c r="G63" s="12" t="s">
        <v>218</v>
      </c>
      <c r="H63" s="11" t="s">
        <v>231</v>
      </c>
      <c r="I63" s="11" t="s">
        <v>232</v>
      </c>
      <c r="J63" s="11"/>
      <c r="K63" s="11">
        <v>230</v>
      </c>
      <c r="L63" s="12">
        <v>16</v>
      </c>
      <c r="M63" s="2" t="s">
        <v>8</v>
      </c>
    </row>
    <row r="64" spans="1:13" ht="16.05" customHeight="1" x14ac:dyDescent="0.45">
      <c r="A64" s="8" t="s">
        <v>9</v>
      </c>
      <c r="B64" s="9" t="s">
        <v>313</v>
      </c>
      <c r="C64" s="10" t="s">
        <v>317</v>
      </c>
      <c r="D64" s="10" t="s">
        <v>184</v>
      </c>
      <c r="E64" s="11" t="s">
        <v>233</v>
      </c>
      <c r="F64" s="12" t="s">
        <v>15</v>
      </c>
      <c r="G64" s="12" t="s">
        <v>177</v>
      </c>
      <c r="H64" s="11" t="s">
        <v>234</v>
      </c>
      <c r="I64" s="11" t="s">
        <v>235</v>
      </c>
      <c r="J64" s="11" t="s">
        <v>236</v>
      </c>
      <c r="K64" s="11">
        <v>226</v>
      </c>
      <c r="L64" s="12">
        <v>17</v>
      </c>
      <c r="M64" s="2" t="s">
        <v>8</v>
      </c>
    </row>
    <row r="65" spans="1:13" ht="16.05" customHeight="1" x14ac:dyDescent="0.45">
      <c r="A65" s="8" t="s">
        <v>9</v>
      </c>
      <c r="B65" s="9" t="s">
        <v>313</v>
      </c>
      <c r="C65" s="10" t="s">
        <v>317</v>
      </c>
      <c r="D65" s="10" t="s">
        <v>184</v>
      </c>
      <c r="E65" s="11" t="s">
        <v>237</v>
      </c>
      <c r="F65" s="12" t="s">
        <v>15</v>
      </c>
      <c r="G65" s="12" t="s">
        <v>218</v>
      </c>
      <c r="H65" s="11" t="s">
        <v>238</v>
      </c>
      <c r="I65" s="11" t="s">
        <v>239</v>
      </c>
      <c r="J65" s="11" t="s">
        <v>240</v>
      </c>
      <c r="K65" s="11">
        <v>220</v>
      </c>
      <c r="L65" s="12">
        <v>18</v>
      </c>
      <c r="M65" s="2" t="s">
        <v>8</v>
      </c>
    </row>
    <row r="66" spans="1:13" ht="16.05" customHeight="1" x14ac:dyDescent="0.45">
      <c r="A66" s="8" t="s">
        <v>9</v>
      </c>
      <c r="B66" s="9" t="s">
        <v>313</v>
      </c>
      <c r="C66" s="10" t="s">
        <v>317</v>
      </c>
      <c r="D66" s="10" t="s">
        <v>184</v>
      </c>
      <c r="E66" s="11" t="s">
        <v>241</v>
      </c>
      <c r="F66" s="12" t="s">
        <v>15</v>
      </c>
      <c r="G66" s="12" t="s">
        <v>218</v>
      </c>
      <c r="H66" s="11" t="s">
        <v>242</v>
      </c>
      <c r="I66" s="11" t="s">
        <v>243</v>
      </c>
      <c r="J66" s="11"/>
      <c r="K66" s="11">
        <v>197</v>
      </c>
      <c r="L66" s="12">
        <v>19</v>
      </c>
      <c r="M66" s="2" t="s">
        <v>8</v>
      </c>
    </row>
    <row r="67" spans="1:13" ht="16.05" customHeight="1" x14ac:dyDescent="0.45">
      <c r="A67" s="8" t="s">
        <v>9</v>
      </c>
      <c r="B67" s="9" t="s">
        <v>313</v>
      </c>
      <c r="C67" s="10" t="s">
        <v>317</v>
      </c>
      <c r="D67" s="10" t="s">
        <v>184</v>
      </c>
      <c r="E67" s="11" t="s">
        <v>244</v>
      </c>
      <c r="F67" s="12" t="s">
        <v>15</v>
      </c>
      <c r="G67" s="12" t="s">
        <v>218</v>
      </c>
      <c r="H67" s="11" t="s">
        <v>245</v>
      </c>
      <c r="I67" s="11" t="s">
        <v>246</v>
      </c>
      <c r="J67" s="11"/>
      <c r="K67" s="11">
        <v>170</v>
      </c>
      <c r="L67" s="12">
        <v>20</v>
      </c>
      <c r="M67" s="2" t="s">
        <v>8</v>
      </c>
    </row>
    <row r="68" spans="1:13" ht="16.05" customHeight="1" x14ac:dyDescent="0.45">
      <c r="A68" s="8" t="s">
        <v>9</v>
      </c>
      <c r="B68" s="9" t="s">
        <v>313</v>
      </c>
      <c r="C68" s="10" t="s">
        <v>317</v>
      </c>
      <c r="D68" s="10" t="s">
        <v>184</v>
      </c>
      <c r="E68" s="11" t="s">
        <v>247</v>
      </c>
      <c r="F68" s="12" t="s">
        <v>15</v>
      </c>
      <c r="G68" s="12" t="s">
        <v>218</v>
      </c>
      <c r="H68" s="11" t="s">
        <v>248</v>
      </c>
      <c r="I68" s="11" t="s">
        <v>249</v>
      </c>
      <c r="J68" s="11" t="s">
        <v>250</v>
      </c>
      <c r="K68" s="11">
        <v>165</v>
      </c>
      <c r="L68" s="12">
        <v>21</v>
      </c>
      <c r="M68" s="2" t="s">
        <v>8</v>
      </c>
    </row>
    <row r="69" spans="1:13" ht="16.05" customHeight="1" x14ac:dyDescent="0.45">
      <c r="A69" s="8" t="s">
        <v>9</v>
      </c>
      <c r="B69" s="9" t="s">
        <v>313</v>
      </c>
      <c r="C69" s="10" t="s">
        <v>317</v>
      </c>
      <c r="D69" s="10" t="s">
        <v>184</v>
      </c>
      <c r="E69" s="11" t="s">
        <v>251</v>
      </c>
      <c r="F69" s="12" t="s">
        <v>15</v>
      </c>
      <c r="G69" s="12" t="s">
        <v>218</v>
      </c>
      <c r="H69" s="11" t="s">
        <v>252</v>
      </c>
      <c r="I69" s="11" t="s">
        <v>253</v>
      </c>
      <c r="J69" s="11"/>
      <c r="K69" s="11">
        <v>153</v>
      </c>
      <c r="L69" s="12">
        <v>22</v>
      </c>
      <c r="M69" s="2" t="s">
        <v>8</v>
      </c>
    </row>
    <row r="70" spans="1:13" ht="16.05" customHeight="1" x14ac:dyDescent="0.45">
      <c r="A70" s="8" t="s">
        <v>9</v>
      </c>
      <c r="B70" s="9" t="s">
        <v>313</v>
      </c>
      <c r="C70" s="10" t="s">
        <v>317</v>
      </c>
      <c r="D70" s="10" t="s">
        <v>184</v>
      </c>
      <c r="E70" s="11" t="s">
        <v>254</v>
      </c>
      <c r="F70" s="12" t="s">
        <v>15</v>
      </c>
      <c r="G70" s="12" t="s">
        <v>218</v>
      </c>
      <c r="H70" s="11" t="s">
        <v>255</v>
      </c>
      <c r="I70" s="11" t="s">
        <v>256</v>
      </c>
      <c r="J70" s="11" t="s">
        <v>257</v>
      </c>
      <c r="K70" s="11">
        <v>140</v>
      </c>
      <c r="L70" s="12">
        <v>23</v>
      </c>
      <c r="M70" s="2" t="s">
        <v>8</v>
      </c>
    </row>
    <row r="71" spans="1:13" ht="16.05" customHeight="1" x14ac:dyDescent="0.45">
      <c r="A71" s="8" t="s">
        <v>9</v>
      </c>
      <c r="B71" s="9" t="s">
        <v>313</v>
      </c>
      <c r="C71" s="10" t="s">
        <v>317</v>
      </c>
      <c r="D71" s="10" t="s">
        <v>184</v>
      </c>
      <c r="E71" s="11" t="s">
        <v>258</v>
      </c>
      <c r="F71" s="12" t="s">
        <v>15</v>
      </c>
      <c r="G71" s="12" t="s">
        <v>218</v>
      </c>
      <c r="H71" s="11" t="s">
        <v>259</v>
      </c>
      <c r="I71" s="11" t="s">
        <v>260</v>
      </c>
      <c r="J71" s="11" t="s">
        <v>261</v>
      </c>
      <c r="K71" s="11">
        <v>139</v>
      </c>
      <c r="L71" s="12">
        <v>24</v>
      </c>
      <c r="M71" s="2" t="s">
        <v>8</v>
      </c>
    </row>
    <row r="72" spans="1:13" ht="16.05" customHeight="1" x14ac:dyDescent="0.45">
      <c r="A72" s="8" t="s">
        <v>9</v>
      </c>
      <c r="B72" s="9" t="s">
        <v>313</v>
      </c>
      <c r="C72" s="10" t="s">
        <v>317</v>
      </c>
      <c r="D72" s="10" t="s">
        <v>184</v>
      </c>
      <c r="E72" s="11" t="s">
        <v>262</v>
      </c>
      <c r="F72" s="12" t="s">
        <v>15</v>
      </c>
      <c r="G72" s="12" t="s">
        <v>218</v>
      </c>
      <c r="H72" s="11" t="s">
        <v>263</v>
      </c>
      <c r="I72" s="11" t="s">
        <v>264</v>
      </c>
      <c r="J72" s="11"/>
      <c r="K72" s="11">
        <v>136</v>
      </c>
      <c r="L72" s="12">
        <v>25</v>
      </c>
      <c r="M72" s="2" t="s">
        <v>8</v>
      </c>
    </row>
    <row r="73" spans="1:13" ht="16.05" customHeight="1" x14ac:dyDescent="0.45">
      <c r="A73" s="8" t="s">
        <v>9</v>
      </c>
      <c r="B73" s="9" t="s">
        <v>313</v>
      </c>
      <c r="C73" s="10" t="s">
        <v>317</v>
      </c>
      <c r="D73" s="10" t="s">
        <v>184</v>
      </c>
      <c r="E73" s="11" t="s">
        <v>265</v>
      </c>
      <c r="F73" s="12" t="s">
        <v>15</v>
      </c>
      <c r="G73" s="12" t="s">
        <v>218</v>
      </c>
      <c r="H73" s="11" t="s">
        <v>266</v>
      </c>
      <c r="I73" s="11" t="s">
        <v>267</v>
      </c>
      <c r="J73" s="11" t="s">
        <v>268</v>
      </c>
      <c r="K73" s="11">
        <v>135</v>
      </c>
      <c r="L73" s="12">
        <v>26</v>
      </c>
      <c r="M73" s="2" t="s">
        <v>8</v>
      </c>
    </row>
    <row r="74" spans="1:13" ht="16.05" customHeight="1" x14ac:dyDescent="0.45">
      <c r="A74" s="8" t="s">
        <v>9</v>
      </c>
      <c r="B74" s="9" t="s">
        <v>313</v>
      </c>
      <c r="C74" s="10" t="s">
        <v>317</v>
      </c>
      <c r="D74" s="10" t="s">
        <v>184</v>
      </c>
      <c r="E74" s="11" t="s">
        <v>269</v>
      </c>
      <c r="F74" s="12" t="s">
        <v>15</v>
      </c>
      <c r="G74" s="12" t="s">
        <v>218</v>
      </c>
      <c r="H74" s="11" t="s">
        <v>270</v>
      </c>
      <c r="I74" s="11" t="s">
        <v>271</v>
      </c>
      <c r="J74" s="11" t="s">
        <v>272</v>
      </c>
      <c r="K74" s="11">
        <v>20</v>
      </c>
      <c r="L74" s="12">
        <v>27</v>
      </c>
      <c r="M74" s="2" t="s">
        <v>8</v>
      </c>
    </row>
    <row r="75" spans="1:13" ht="16.05" customHeight="1" x14ac:dyDescent="0.45">
      <c r="A75" s="8" t="s">
        <v>9</v>
      </c>
      <c r="B75" s="9" t="s">
        <v>313</v>
      </c>
      <c r="C75" s="10" t="s">
        <v>317</v>
      </c>
      <c r="D75" s="10" t="s">
        <v>184</v>
      </c>
      <c r="E75" s="11" t="s">
        <v>273</v>
      </c>
      <c r="F75" s="12" t="s">
        <v>15</v>
      </c>
      <c r="G75" s="12" t="s">
        <v>218</v>
      </c>
      <c r="H75" s="11" t="s">
        <v>274</v>
      </c>
      <c r="I75" s="11" t="s">
        <v>275</v>
      </c>
      <c r="J75" s="11"/>
      <c r="K75" s="11">
        <v>20</v>
      </c>
      <c r="L75" s="12">
        <v>28</v>
      </c>
      <c r="M75" s="2" t="s">
        <v>8</v>
      </c>
    </row>
    <row r="76" spans="1:13" ht="16.05" customHeight="1" x14ac:dyDescent="0.45">
      <c r="A76" s="8"/>
      <c r="B76" s="9"/>
      <c r="C76" s="10"/>
      <c r="D76" s="10"/>
      <c r="E76" s="11"/>
      <c r="F76" s="12"/>
      <c r="G76" s="12"/>
      <c r="H76" s="11"/>
      <c r="I76" s="11"/>
      <c r="J76" s="11"/>
      <c r="K76" s="11"/>
      <c r="L76" s="12"/>
      <c r="M76" s="14"/>
    </row>
    <row r="77" spans="1:13" ht="16.05" customHeight="1" x14ac:dyDescent="0.45">
      <c r="A77" s="8" t="s">
        <v>9</v>
      </c>
      <c r="B77" s="9" t="s">
        <v>313</v>
      </c>
      <c r="C77" s="10" t="s">
        <v>317</v>
      </c>
      <c r="D77" s="10" t="s">
        <v>318</v>
      </c>
      <c r="E77" s="11" t="s">
        <v>276</v>
      </c>
      <c r="F77" s="12" t="s">
        <v>15</v>
      </c>
      <c r="G77" s="12" t="s">
        <v>277</v>
      </c>
      <c r="H77" s="11" t="s">
        <v>278</v>
      </c>
      <c r="I77" s="11" t="s">
        <v>279</v>
      </c>
      <c r="J77" s="11"/>
      <c r="K77" s="11">
        <v>980</v>
      </c>
      <c r="L77" s="12">
        <v>1</v>
      </c>
      <c r="M77" s="1" t="s">
        <v>4</v>
      </c>
    </row>
    <row r="78" spans="1:13" ht="16.05" customHeight="1" x14ac:dyDescent="0.45">
      <c r="A78" s="8" t="s">
        <v>9</v>
      </c>
      <c r="B78" s="9" t="s">
        <v>313</v>
      </c>
      <c r="C78" s="10" t="s">
        <v>317</v>
      </c>
      <c r="D78" s="10" t="s">
        <v>318</v>
      </c>
      <c r="E78" s="11" t="s">
        <v>280</v>
      </c>
      <c r="F78" s="12" t="s">
        <v>15</v>
      </c>
      <c r="G78" s="12" t="s">
        <v>277</v>
      </c>
      <c r="H78" s="11" t="s">
        <v>281</v>
      </c>
      <c r="I78" s="11" t="s">
        <v>282</v>
      </c>
      <c r="J78" s="11"/>
      <c r="K78" s="11">
        <v>920</v>
      </c>
      <c r="L78" s="12">
        <v>2</v>
      </c>
      <c r="M78" s="1" t="s">
        <v>5</v>
      </c>
    </row>
    <row r="79" spans="1:13" ht="16.05" customHeight="1" x14ac:dyDescent="0.45">
      <c r="A79" s="8" t="s">
        <v>9</v>
      </c>
      <c r="B79" s="9" t="s">
        <v>313</v>
      </c>
      <c r="C79" s="10" t="s">
        <v>317</v>
      </c>
      <c r="D79" s="10" t="s">
        <v>318</v>
      </c>
      <c r="E79" s="11" t="s">
        <v>283</v>
      </c>
      <c r="F79" s="12" t="s">
        <v>15</v>
      </c>
      <c r="G79" s="12" t="s">
        <v>277</v>
      </c>
      <c r="H79" s="11" t="s">
        <v>284</v>
      </c>
      <c r="I79" s="11" t="s">
        <v>285</v>
      </c>
      <c r="J79" s="11"/>
      <c r="K79" s="11">
        <v>806</v>
      </c>
      <c r="L79" s="12">
        <v>3</v>
      </c>
      <c r="M79" s="1" t="s">
        <v>6</v>
      </c>
    </row>
    <row r="80" spans="1:13" ht="16.05" customHeight="1" x14ac:dyDescent="0.45">
      <c r="A80" s="8" t="s">
        <v>9</v>
      </c>
      <c r="B80" s="9" t="s">
        <v>313</v>
      </c>
      <c r="C80" s="10" t="s">
        <v>317</v>
      </c>
      <c r="D80" s="10" t="s">
        <v>318</v>
      </c>
      <c r="E80" s="11" t="s">
        <v>286</v>
      </c>
      <c r="F80" s="12" t="s">
        <v>15</v>
      </c>
      <c r="G80" s="12" t="s">
        <v>277</v>
      </c>
      <c r="H80" s="11" t="s">
        <v>287</v>
      </c>
      <c r="I80" s="11" t="s">
        <v>288</v>
      </c>
      <c r="J80" s="11"/>
      <c r="K80" s="11">
        <v>780</v>
      </c>
      <c r="L80" s="12">
        <v>4</v>
      </c>
      <c r="M80" s="3" t="s">
        <v>7</v>
      </c>
    </row>
    <row r="81" spans="1:13" ht="16.05" customHeight="1" x14ac:dyDescent="0.45">
      <c r="A81" s="8" t="s">
        <v>9</v>
      </c>
      <c r="B81" s="9" t="s">
        <v>313</v>
      </c>
      <c r="C81" s="10" t="s">
        <v>317</v>
      </c>
      <c r="D81" s="10" t="s">
        <v>318</v>
      </c>
      <c r="E81" s="11" t="s">
        <v>289</v>
      </c>
      <c r="F81" s="12" t="s">
        <v>15</v>
      </c>
      <c r="G81" s="12" t="s">
        <v>277</v>
      </c>
      <c r="H81" s="11" t="s">
        <v>290</v>
      </c>
      <c r="I81" s="11"/>
      <c r="J81" s="11"/>
      <c r="K81" s="11">
        <v>678</v>
      </c>
      <c r="L81" s="12">
        <v>5</v>
      </c>
      <c r="M81" s="3" t="s">
        <v>7</v>
      </c>
    </row>
    <row r="82" spans="1:13" ht="16.05" customHeight="1" x14ac:dyDescent="0.45">
      <c r="A82" s="8" t="s">
        <v>9</v>
      </c>
      <c r="B82" s="9" t="s">
        <v>313</v>
      </c>
      <c r="C82" s="10" t="s">
        <v>317</v>
      </c>
      <c r="D82" s="10" t="s">
        <v>318</v>
      </c>
      <c r="E82" s="11" t="s">
        <v>291</v>
      </c>
      <c r="F82" s="12" t="s">
        <v>15</v>
      </c>
      <c r="G82" s="12" t="s">
        <v>277</v>
      </c>
      <c r="H82" s="11" t="s">
        <v>292</v>
      </c>
      <c r="I82" s="11" t="s">
        <v>293</v>
      </c>
      <c r="J82" s="11" t="s">
        <v>294</v>
      </c>
      <c r="K82" s="11">
        <v>633</v>
      </c>
      <c r="L82" s="12">
        <v>6</v>
      </c>
      <c r="M82" s="2" t="s">
        <v>8</v>
      </c>
    </row>
    <row r="83" spans="1:13" ht="16.05" customHeight="1" x14ac:dyDescent="0.45">
      <c r="A83" s="8" t="s">
        <v>9</v>
      </c>
      <c r="B83" s="9" t="s">
        <v>313</v>
      </c>
      <c r="C83" s="10" t="s">
        <v>317</v>
      </c>
      <c r="D83" s="10" t="s">
        <v>318</v>
      </c>
      <c r="E83" s="11" t="s">
        <v>295</v>
      </c>
      <c r="F83" s="12" t="s">
        <v>15</v>
      </c>
      <c r="G83" s="12" t="s">
        <v>277</v>
      </c>
      <c r="H83" s="11" t="s">
        <v>296</v>
      </c>
      <c r="I83" s="11" t="s">
        <v>297</v>
      </c>
      <c r="J83" s="11" t="s">
        <v>298</v>
      </c>
      <c r="K83" s="11">
        <v>588</v>
      </c>
      <c r="L83" s="12">
        <v>7</v>
      </c>
      <c r="M83" s="2" t="s">
        <v>8</v>
      </c>
    </row>
    <row r="84" spans="1:13" ht="16.05" customHeight="1" x14ac:dyDescent="0.45">
      <c r="A84" s="8" t="s">
        <v>9</v>
      </c>
      <c r="B84" s="9" t="s">
        <v>313</v>
      </c>
      <c r="C84" s="10" t="s">
        <v>317</v>
      </c>
      <c r="D84" s="10" t="s">
        <v>318</v>
      </c>
      <c r="E84" s="11" t="s">
        <v>299</v>
      </c>
      <c r="F84" s="12" t="s">
        <v>15</v>
      </c>
      <c r="G84" s="12" t="s">
        <v>277</v>
      </c>
      <c r="H84" s="11" t="s">
        <v>300</v>
      </c>
      <c r="I84" s="11" t="s">
        <v>301</v>
      </c>
      <c r="J84" s="11"/>
      <c r="K84" s="11">
        <v>563</v>
      </c>
      <c r="L84" s="12">
        <v>8</v>
      </c>
      <c r="M84" s="2" t="s">
        <v>8</v>
      </c>
    </row>
    <row r="85" spans="1:13" ht="16.05" customHeight="1" x14ac:dyDescent="0.45">
      <c r="A85" s="8" t="s">
        <v>9</v>
      </c>
      <c r="B85" s="9" t="s">
        <v>313</v>
      </c>
      <c r="C85" s="10" t="s">
        <v>317</v>
      </c>
      <c r="D85" s="10" t="s">
        <v>318</v>
      </c>
      <c r="E85" s="11" t="s">
        <v>302</v>
      </c>
      <c r="F85" s="12" t="s">
        <v>15</v>
      </c>
      <c r="G85" s="12" t="s">
        <v>277</v>
      </c>
      <c r="H85" s="11" t="s">
        <v>303</v>
      </c>
      <c r="I85" s="11" t="s">
        <v>304</v>
      </c>
      <c r="J85" s="11" t="s">
        <v>305</v>
      </c>
      <c r="K85" s="11">
        <v>539</v>
      </c>
      <c r="L85" s="12">
        <v>9</v>
      </c>
      <c r="M85" s="2" t="s">
        <v>8</v>
      </c>
    </row>
    <row r="86" spans="1:13" ht="16.05" customHeight="1" x14ac:dyDescent="0.45">
      <c r="A86" s="8" t="s">
        <v>9</v>
      </c>
      <c r="B86" s="9" t="s">
        <v>313</v>
      </c>
      <c r="C86" s="10" t="s">
        <v>317</v>
      </c>
      <c r="D86" s="10" t="s">
        <v>318</v>
      </c>
      <c r="E86" s="11" t="s">
        <v>306</v>
      </c>
      <c r="F86" s="12" t="s">
        <v>15</v>
      </c>
      <c r="G86" s="12" t="s">
        <v>277</v>
      </c>
      <c r="H86" s="11" t="s">
        <v>307</v>
      </c>
      <c r="I86" s="11" t="s">
        <v>308</v>
      </c>
      <c r="J86" s="11"/>
      <c r="K86" s="11">
        <v>334</v>
      </c>
      <c r="L86" s="12">
        <v>10</v>
      </c>
      <c r="M86" s="2" t="s">
        <v>8</v>
      </c>
    </row>
    <row r="87" spans="1:13" ht="16.05" customHeight="1" x14ac:dyDescent="0.45">
      <c r="A87" s="16" t="s">
        <v>9</v>
      </c>
      <c r="B87" s="17" t="s">
        <v>313</v>
      </c>
      <c r="C87" s="18" t="s">
        <v>317</v>
      </c>
      <c r="D87" s="18" t="s">
        <v>318</v>
      </c>
      <c r="E87" s="19" t="s">
        <v>309</v>
      </c>
      <c r="F87" s="20" t="s">
        <v>15</v>
      </c>
      <c r="G87" s="20" t="s">
        <v>277</v>
      </c>
      <c r="H87" s="19" t="s">
        <v>310</v>
      </c>
      <c r="I87" s="19" t="s">
        <v>311</v>
      </c>
      <c r="J87" s="19" t="s">
        <v>312</v>
      </c>
      <c r="K87" s="19">
        <v>330</v>
      </c>
      <c r="L87" s="20">
        <v>11</v>
      </c>
      <c r="M87" s="2" t="s">
        <v>8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Super Track Competition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灵 胡</cp:lastModifiedBy>
  <dcterms:created xsi:type="dcterms:W3CDTF">2025-07-01T04:58:18Z</dcterms:created>
  <dcterms:modified xsi:type="dcterms:W3CDTF">2025-08-14T06:21:57Z</dcterms:modified>
</cp:coreProperties>
</file>