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WRC\BCI脑控机器人大赛\线上赛决赛\"/>
    </mc:Choice>
  </mc:AlternateContent>
  <bookViews>
    <workbookView xWindow="0" yWindow="0" windowWidth="22370" windowHeight="9560" activeTab="1"/>
  </bookViews>
  <sheets>
    <sheet name="小学组" sheetId="1" r:id="rId1"/>
    <sheet name="中学组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79" i="2" l="1"/>
  <c r="J479" i="2"/>
  <c r="I479" i="2"/>
  <c r="G479" i="2"/>
  <c r="K478" i="2"/>
  <c r="J478" i="2"/>
  <c r="I478" i="2"/>
  <c r="G478" i="2"/>
  <c r="F478" i="2"/>
  <c r="K477" i="2"/>
  <c r="J477" i="2"/>
  <c r="I477" i="2"/>
  <c r="G477" i="2"/>
  <c r="K476" i="2"/>
  <c r="J476" i="2"/>
  <c r="I476" i="2"/>
  <c r="G476" i="2"/>
  <c r="K475" i="2"/>
  <c r="J475" i="2"/>
  <c r="I475" i="2"/>
  <c r="G475" i="2"/>
  <c r="K474" i="2"/>
  <c r="J474" i="2"/>
  <c r="I474" i="2"/>
  <c r="G474" i="2"/>
  <c r="K473" i="2"/>
  <c r="J473" i="2"/>
  <c r="F473" i="2" s="1"/>
  <c r="G473" i="2" s="1"/>
  <c r="I473" i="2"/>
  <c r="K472" i="2"/>
  <c r="J472" i="2"/>
  <c r="I472" i="2"/>
  <c r="G472" i="2"/>
  <c r="K471" i="2"/>
  <c r="J471" i="2"/>
  <c r="I471" i="2"/>
  <c r="G471" i="2"/>
  <c r="K470" i="2"/>
  <c r="J470" i="2"/>
  <c r="I470" i="2"/>
  <c r="G470" i="2"/>
  <c r="K469" i="2"/>
  <c r="J469" i="2"/>
  <c r="I469" i="2"/>
  <c r="G469" i="2"/>
  <c r="F469" i="2"/>
  <c r="K468" i="2"/>
  <c r="J468" i="2"/>
  <c r="I468" i="2"/>
  <c r="G468" i="2"/>
  <c r="K467" i="2"/>
  <c r="J467" i="2"/>
  <c r="I467" i="2"/>
  <c r="G467" i="2"/>
  <c r="K466" i="2"/>
  <c r="J466" i="2"/>
  <c r="I466" i="2"/>
  <c r="F466" i="2" s="1"/>
  <c r="G466" i="2" s="1"/>
  <c r="K465" i="2"/>
  <c r="J465" i="2"/>
  <c r="I465" i="2"/>
  <c r="G465" i="2"/>
  <c r="K464" i="2"/>
  <c r="J464" i="2"/>
  <c r="I464" i="2"/>
  <c r="G464" i="2"/>
  <c r="K463" i="2"/>
  <c r="J463" i="2"/>
  <c r="I463" i="2"/>
  <c r="G463" i="2"/>
  <c r="K462" i="2"/>
  <c r="J462" i="2"/>
  <c r="I462" i="2"/>
  <c r="F462" i="2" s="1"/>
  <c r="G462" i="2" s="1"/>
  <c r="K461" i="2"/>
  <c r="J461" i="2"/>
  <c r="I461" i="2"/>
  <c r="F461" i="2" s="1"/>
  <c r="G461" i="2" s="1"/>
  <c r="K460" i="2"/>
  <c r="J460" i="2"/>
  <c r="I460" i="2"/>
  <c r="F460" i="2" s="1"/>
  <c r="G460" i="2" s="1"/>
  <c r="K459" i="2"/>
  <c r="J459" i="2"/>
  <c r="I459" i="2"/>
  <c r="G459" i="2"/>
  <c r="K458" i="2"/>
  <c r="J458" i="2"/>
  <c r="I458" i="2"/>
  <c r="G458" i="2"/>
  <c r="K457" i="2"/>
  <c r="J457" i="2"/>
  <c r="I457" i="2"/>
  <c r="F457" i="2" s="1"/>
  <c r="G457" i="2" s="1"/>
  <c r="K456" i="2"/>
  <c r="J456" i="2"/>
  <c r="I456" i="2"/>
  <c r="G456" i="2"/>
  <c r="K455" i="2"/>
  <c r="J455" i="2"/>
  <c r="I455" i="2"/>
  <c r="G455" i="2"/>
  <c r="K454" i="2"/>
  <c r="J454" i="2"/>
  <c r="I454" i="2"/>
  <c r="G454" i="2"/>
  <c r="K453" i="2"/>
  <c r="J453" i="2"/>
  <c r="I453" i="2"/>
  <c r="G453" i="2"/>
  <c r="K452" i="2"/>
  <c r="J452" i="2"/>
  <c r="I452" i="2"/>
  <c r="G452" i="2"/>
  <c r="K451" i="2"/>
  <c r="J451" i="2"/>
  <c r="I451" i="2"/>
  <c r="G451" i="2"/>
  <c r="K450" i="2"/>
  <c r="J450" i="2"/>
  <c r="I450" i="2"/>
  <c r="G450" i="2"/>
  <c r="K449" i="2"/>
  <c r="J449" i="2"/>
  <c r="I449" i="2"/>
  <c r="G449" i="2"/>
  <c r="K448" i="2"/>
  <c r="J448" i="2"/>
  <c r="I448" i="2"/>
  <c r="G448" i="2"/>
  <c r="K447" i="2"/>
  <c r="J447" i="2"/>
  <c r="I447" i="2"/>
  <c r="F447" i="2" s="1"/>
  <c r="G447" i="2" s="1"/>
  <c r="K446" i="2"/>
  <c r="J446" i="2"/>
  <c r="I446" i="2"/>
  <c r="G446" i="2"/>
  <c r="K445" i="2"/>
  <c r="J445" i="2"/>
  <c r="I445" i="2"/>
  <c r="F445" i="2"/>
  <c r="G445" i="2" s="1"/>
  <c r="K444" i="2"/>
  <c r="J444" i="2"/>
  <c r="I444" i="2"/>
  <c r="F444" i="2" s="1"/>
  <c r="G444" i="2" s="1"/>
  <c r="K443" i="2"/>
  <c r="J443" i="2"/>
  <c r="I443" i="2"/>
  <c r="F443" i="2"/>
  <c r="G443" i="2" s="1"/>
  <c r="K442" i="2"/>
  <c r="J442" i="2"/>
  <c r="I442" i="2"/>
  <c r="G442" i="2"/>
  <c r="K441" i="2"/>
  <c r="J441" i="2"/>
  <c r="I441" i="2"/>
  <c r="G441" i="2"/>
  <c r="F441" i="2"/>
  <c r="K440" i="2"/>
  <c r="J440" i="2"/>
  <c r="I440" i="2"/>
  <c r="G440" i="2"/>
  <c r="K439" i="2"/>
  <c r="J439" i="2"/>
  <c r="I439" i="2"/>
  <c r="F439" i="2" s="1"/>
  <c r="G439" i="2" s="1"/>
  <c r="K438" i="2"/>
  <c r="J438" i="2"/>
  <c r="I438" i="2"/>
  <c r="F438" i="2"/>
  <c r="G438" i="2" s="1"/>
  <c r="K437" i="2"/>
  <c r="J437" i="2"/>
  <c r="I437" i="2"/>
  <c r="F437" i="2" s="1"/>
  <c r="G437" i="2" s="1"/>
  <c r="K436" i="2"/>
  <c r="J436" i="2"/>
  <c r="I436" i="2"/>
  <c r="G436" i="2"/>
  <c r="F436" i="2"/>
  <c r="K435" i="2"/>
  <c r="J435" i="2"/>
  <c r="I435" i="2"/>
  <c r="G435" i="2"/>
  <c r="K434" i="2"/>
  <c r="J434" i="2"/>
  <c r="I434" i="2"/>
  <c r="G434" i="2"/>
  <c r="K433" i="2"/>
  <c r="J433" i="2"/>
  <c r="I433" i="2"/>
  <c r="F433" i="2"/>
  <c r="G433" i="2" s="1"/>
  <c r="K432" i="2"/>
  <c r="J432" i="2"/>
  <c r="I432" i="2"/>
  <c r="G432" i="2"/>
  <c r="K431" i="2"/>
  <c r="J431" i="2"/>
  <c r="I431" i="2"/>
  <c r="F431" i="2" s="1"/>
  <c r="G431" i="2" s="1"/>
  <c r="K430" i="2"/>
  <c r="J430" i="2"/>
  <c r="I430" i="2"/>
  <c r="G430" i="2"/>
  <c r="K429" i="2"/>
  <c r="J429" i="2"/>
  <c r="I429" i="2"/>
  <c r="F429" i="2"/>
  <c r="G429" i="2" s="1"/>
  <c r="K428" i="2"/>
  <c r="J428" i="2"/>
  <c r="I428" i="2"/>
  <c r="G428" i="2"/>
  <c r="K427" i="2"/>
  <c r="J427" i="2"/>
  <c r="I427" i="2"/>
  <c r="G427" i="2"/>
  <c r="F427" i="2"/>
  <c r="K426" i="2"/>
  <c r="J426" i="2"/>
  <c r="I426" i="2"/>
  <c r="G426" i="2"/>
  <c r="K425" i="2"/>
  <c r="J425" i="2"/>
  <c r="I425" i="2"/>
  <c r="K424" i="2"/>
  <c r="J424" i="2"/>
  <c r="I424" i="2"/>
  <c r="G424" i="2"/>
  <c r="K423" i="2"/>
  <c r="J423" i="2"/>
  <c r="I423" i="2"/>
  <c r="G423" i="2"/>
  <c r="F423" i="2"/>
  <c r="K422" i="2"/>
  <c r="J422" i="2"/>
  <c r="I422" i="2"/>
  <c r="F422" i="2"/>
  <c r="G422" i="2" s="1"/>
  <c r="K421" i="2"/>
  <c r="J421" i="2"/>
  <c r="I421" i="2"/>
  <c r="G421" i="2"/>
  <c r="K420" i="2"/>
  <c r="J420" i="2"/>
  <c r="I420" i="2"/>
  <c r="G420" i="2"/>
  <c r="K419" i="2"/>
  <c r="J419" i="2"/>
  <c r="I419" i="2"/>
  <c r="G419" i="2"/>
  <c r="K418" i="2"/>
  <c r="J418" i="2"/>
  <c r="I418" i="2"/>
  <c r="G418" i="2"/>
  <c r="K417" i="2"/>
  <c r="J417" i="2"/>
  <c r="I417" i="2"/>
  <c r="F417" i="2" s="1"/>
  <c r="G417" i="2" s="1"/>
  <c r="K416" i="2"/>
  <c r="J416" i="2"/>
  <c r="I416" i="2"/>
  <c r="G416" i="2"/>
  <c r="K415" i="2"/>
  <c r="J415" i="2"/>
  <c r="I415" i="2"/>
  <c r="G415" i="2"/>
  <c r="K414" i="2"/>
  <c r="J414" i="2"/>
  <c r="I414" i="2"/>
  <c r="G414" i="2"/>
  <c r="K413" i="2"/>
  <c r="J413" i="2"/>
  <c r="I413" i="2"/>
  <c r="G413" i="2"/>
  <c r="F413" i="2"/>
  <c r="K412" i="2"/>
  <c r="J412" i="2"/>
  <c r="I412" i="2"/>
  <c r="G412" i="2"/>
  <c r="K411" i="2"/>
  <c r="J411" i="2"/>
  <c r="I411" i="2"/>
  <c r="G411" i="2"/>
  <c r="K410" i="2"/>
  <c r="J410" i="2"/>
  <c r="I410" i="2"/>
  <c r="G410" i="2"/>
  <c r="K409" i="2"/>
  <c r="J409" i="2"/>
  <c r="I409" i="2"/>
  <c r="F409" i="2" s="1"/>
  <c r="G409" i="2" s="1"/>
  <c r="K408" i="2"/>
  <c r="J408" i="2"/>
  <c r="I408" i="2"/>
  <c r="G408" i="2"/>
  <c r="K407" i="2"/>
  <c r="J407" i="2"/>
  <c r="I407" i="2"/>
  <c r="G407" i="2"/>
  <c r="K406" i="2"/>
  <c r="J406" i="2"/>
  <c r="F406" i="2" s="1"/>
  <c r="G406" i="2" s="1"/>
  <c r="I406" i="2"/>
  <c r="K405" i="2"/>
  <c r="J405" i="2"/>
  <c r="I405" i="2"/>
  <c r="G405" i="2"/>
  <c r="K404" i="2"/>
  <c r="J404" i="2"/>
  <c r="I404" i="2"/>
  <c r="G404" i="2"/>
  <c r="K403" i="2"/>
  <c r="J403" i="2"/>
  <c r="I403" i="2"/>
  <c r="G403" i="2"/>
  <c r="K402" i="2"/>
  <c r="J402" i="2"/>
  <c r="I402" i="2"/>
  <c r="G402" i="2"/>
  <c r="K401" i="2"/>
  <c r="J401" i="2"/>
  <c r="I401" i="2"/>
  <c r="G401" i="2"/>
  <c r="K400" i="2"/>
  <c r="J400" i="2"/>
  <c r="I400" i="2"/>
  <c r="G400" i="2"/>
  <c r="K399" i="2"/>
  <c r="J399" i="2"/>
  <c r="I399" i="2"/>
  <c r="G399" i="2"/>
  <c r="K398" i="2"/>
  <c r="J398" i="2"/>
  <c r="I398" i="2"/>
  <c r="G398" i="2"/>
  <c r="K397" i="2"/>
  <c r="J397" i="2"/>
  <c r="I397" i="2"/>
  <c r="G397" i="2"/>
  <c r="K396" i="2"/>
  <c r="J396" i="2"/>
  <c r="I396" i="2"/>
  <c r="G396" i="2"/>
  <c r="K395" i="2"/>
  <c r="J395" i="2"/>
  <c r="I395" i="2"/>
  <c r="F395" i="2" s="1"/>
  <c r="G395" i="2" s="1"/>
  <c r="K394" i="2"/>
  <c r="J394" i="2"/>
  <c r="I394" i="2"/>
  <c r="G394" i="2"/>
  <c r="K393" i="2"/>
  <c r="J393" i="2"/>
  <c r="I393" i="2"/>
  <c r="G393" i="2"/>
  <c r="K392" i="2"/>
  <c r="J392" i="2"/>
  <c r="I392" i="2"/>
  <c r="G392" i="2"/>
  <c r="K391" i="2"/>
  <c r="J391" i="2"/>
  <c r="I391" i="2"/>
  <c r="F391" i="2"/>
  <c r="G391" i="2" s="1"/>
  <c r="K390" i="2"/>
  <c r="J390" i="2"/>
  <c r="I390" i="2"/>
  <c r="F390" i="2" s="1"/>
  <c r="G390" i="2" s="1"/>
  <c r="K389" i="2"/>
  <c r="J389" i="2"/>
  <c r="I389" i="2"/>
  <c r="G389" i="2"/>
  <c r="K388" i="2"/>
  <c r="J388" i="2"/>
  <c r="I388" i="2"/>
  <c r="G388" i="2"/>
  <c r="K387" i="2"/>
  <c r="J387" i="2"/>
  <c r="I387" i="2"/>
  <c r="G387" i="2"/>
  <c r="K386" i="2"/>
  <c r="J386" i="2"/>
  <c r="I386" i="2"/>
  <c r="G386" i="2"/>
  <c r="K385" i="2"/>
  <c r="J385" i="2"/>
  <c r="I385" i="2"/>
  <c r="G385" i="2"/>
  <c r="K384" i="2"/>
  <c r="J384" i="2"/>
  <c r="F384" i="2" s="1"/>
  <c r="G384" i="2" s="1"/>
  <c r="I384" i="2"/>
  <c r="K383" i="2"/>
  <c r="J383" i="2"/>
  <c r="I383" i="2"/>
  <c r="G383" i="2"/>
  <c r="K382" i="2"/>
  <c r="J382" i="2"/>
  <c r="I382" i="2"/>
  <c r="G382" i="2"/>
  <c r="K381" i="2"/>
  <c r="J381" i="2"/>
  <c r="I381" i="2"/>
  <c r="F381" i="2" s="1"/>
  <c r="G381" i="2" s="1"/>
  <c r="K380" i="2"/>
  <c r="J380" i="2"/>
  <c r="I380" i="2"/>
  <c r="G380" i="2"/>
  <c r="K379" i="2"/>
  <c r="J379" i="2"/>
  <c r="I379" i="2"/>
  <c r="G379" i="2"/>
  <c r="K378" i="2"/>
  <c r="J378" i="2"/>
  <c r="I378" i="2"/>
  <c r="G378" i="2"/>
  <c r="K377" i="2"/>
  <c r="J377" i="2"/>
  <c r="I377" i="2"/>
  <c r="G377" i="2"/>
  <c r="K376" i="2"/>
  <c r="J376" i="2"/>
  <c r="I376" i="2"/>
  <c r="G376" i="2"/>
  <c r="K375" i="2"/>
  <c r="J375" i="2"/>
  <c r="I375" i="2"/>
  <c r="G375" i="2"/>
  <c r="K374" i="2"/>
  <c r="J374" i="2"/>
  <c r="I374" i="2"/>
  <c r="G374" i="2"/>
  <c r="K373" i="2"/>
  <c r="J373" i="2"/>
  <c r="I373" i="2"/>
  <c r="G373" i="2"/>
  <c r="K372" i="2"/>
  <c r="J372" i="2"/>
  <c r="I372" i="2"/>
  <c r="G372" i="2"/>
  <c r="K371" i="2"/>
  <c r="J371" i="2"/>
  <c r="I371" i="2"/>
  <c r="F371" i="2" s="1"/>
  <c r="G371" i="2" s="1"/>
  <c r="K370" i="2"/>
  <c r="J370" i="2"/>
  <c r="I370" i="2"/>
  <c r="G370" i="2"/>
  <c r="K369" i="2"/>
  <c r="J369" i="2"/>
  <c r="I369" i="2"/>
  <c r="G369" i="2"/>
  <c r="K368" i="2"/>
  <c r="J368" i="2"/>
  <c r="I368" i="2"/>
  <c r="G368" i="2"/>
  <c r="K367" i="2"/>
  <c r="J367" i="2"/>
  <c r="I367" i="2"/>
  <c r="G367" i="2"/>
  <c r="K366" i="2"/>
  <c r="J366" i="2"/>
  <c r="I366" i="2"/>
  <c r="G366" i="2"/>
  <c r="K365" i="2"/>
  <c r="J365" i="2"/>
  <c r="I365" i="2"/>
  <c r="G365" i="2"/>
  <c r="K364" i="2"/>
  <c r="J364" i="2"/>
  <c r="I364" i="2"/>
  <c r="G364" i="2"/>
  <c r="K363" i="2"/>
  <c r="J363" i="2"/>
  <c r="I363" i="2"/>
  <c r="G363" i="2"/>
  <c r="K362" i="2"/>
  <c r="J362" i="2"/>
  <c r="I362" i="2"/>
  <c r="G362" i="2"/>
  <c r="K361" i="2"/>
  <c r="J361" i="2"/>
  <c r="I361" i="2"/>
  <c r="G361" i="2"/>
  <c r="K360" i="2"/>
  <c r="J360" i="2"/>
  <c r="I360" i="2"/>
  <c r="G360" i="2"/>
  <c r="F360" i="2"/>
  <c r="K359" i="2"/>
  <c r="J359" i="2"/>
  <c r="I359" i="2"/>
  <c r="G359" i="2"/>
  <c r="K358" i="2"/>
  <c r="J358" i="2"/>
  <c r="I358" i="2"/>
  <c r="G358" i="2"/>
  <c r="K357" i="2"/>
  <c r="J357" i="2"/>
  <c r="I357" i="2"/>
  <c r="G357" i="2"/>
  <c r="K356" i="2"/>
  <c r="J356" i="2"/>
  <c r="I356" i="2"/>
  <c r="G356" i="2"/>
  <c r="K355" i="2"/>
  <c r="J355" i="2"/>
  <c r="I355" i="2"/>
  <c r="G355" i="2"/>
  <c r="K354" i="2"/>
  <c r="J354" i="2"/>
  <c r="I354" i="2"/>
  <c r="G354" i="2"/>
  <c r="K353" i="2"/>
  <c r="J353" i="2"/>
  <c r="I353" i="2"/>
  <c r="F353" i="2"/>
  <c r="G353" i="2" s="1"/>
  <c r="K352" i="2"/>
  <c r="J352" i="2"/>
  <c r="I352" i="2"/>
  <c r="F352" i="2" s="1"/>
  <c r="G352" i="2" s="1"/>
  <c r="K351" i="2"/>
  <c r="J351" i="2"/>
  <c r="I351" i="2"/>
  <c r="G351" i="2"/>
  <c r="K350" i="2"/>
  <c r="J350" i="2"/>
  <c r="I350" i="2"/>
  <c r="G350" i="2"/>
  <c r="K349" i="2"/>
  <c r="J349" i="2"/>
  <c r="I349" i="2"/>
  <c r="G349" i="2"/>
  <c r="K348" i="2"/>
  <c r="J348" i="2"/>
  <c r="I348" i="2"/>
  <c r="G348" i="2"/>
  <c r="K347" i="2"/>
  <c r="J347" i="2"/>
  <c r="I347" i="2"/>
  <c r="G347" i="2"/>
  <c r="K346" i="2"/>
  <c r="J346" i="2"/>
  <c r="I346" i="2"/>
  <c r="G346" i="2"/>
  <c r="K345" i="2"/>
  <c r="J345" i="2"/>
  <c r="I345" i="2"/>
  <c r="G345" i="2"/>
  <c r="K344" i="2"/>
  <c r="J344" i="2"/>
  <c r="I344" i="2"/>
  <c r="G344" i="2"/>
  <c r="F344" i="2"/>
  <c r="K343" i="2"/>
  <c r="J343" i="2"/>
  <c r="I343" i="2"/>
  <c r="G343" i="2"/>
  <c r="K342" i="2"/>
  <c r="J342" i="2"/>
  <c r="I342" i="2"/>
  <c r="F342" i="2" s="1"/>
  <c r="G342" i="2" s="1"/>
  <c r="K341" i="2"/>
  <c r="J341" i="2"/>
  <c r="I341" i="2"/>
  <c r="G341" i="2"/>
  <c r="K340" i="2"/>
  <c r="J340" i="2"/>
  <c r="I340" i="2"/>
  <c r="G340" i="2"/>
  <c r="K339" i="2"/>
  <c r="J339" i="2"/>
  <c r="I339" i="2"/>
  <c r="G339" i="2"/>
  <c r="K338" i="2"/>
  <c r="J338" i="2"/>
  <c r="I338" i="2"/>
  <c r="G338" i="2"/>
  <c r="K337" i="2"/>
  <c r="J337" i="2"/>
  <c r="I337" i="2"/>
  <c r="G337" i="2"/>
  <c r="K336" i="2"/>
  <c r="J336" i="2"/>
  <c r="I336" i="2"/>
  <c r="G336" i="2"/>
  <c r="K335" i="2"/>
  <c r="J335" i="2"/>
  <c r="I335" i="2"/>
  <c r="G335" i="2"/>
  <c r="K334" i="2"/>
  <c r="J334" i="2"/>
  <c r="I334" i="2"/>
  <c r="G334" i="2"/>
  <c r="K333" i="2"/>
  <c r="J333" i="2"/>
  <c r="I333" i="2"/>
  <c r="G333" i="2"/>
  <c r="K332" i="2"/>
  <c r="J332" i="2"/>
  <c r="I332" i="2"/>
  <c r="G332" i="2"/>
  <c r="K331" i="2"/>
  <c r="J331" i="2"/>
  <c r="I331" i="2"/>
  <c r="F331" i="2" s="1"/>
  <c r="G331" i="2" s="1"/>
  <c r="K330" i="2"/>
  <c r="J330" i="2"/>
  <c r="I330" i="2"/>
  <c r="G330" i="2"/>
  <c r="K329" i="2"/>
  <c r="J329" i="2"/>
  <c r="I329" i="2"/>
  <c r="K328" i="2"/>
  <c r="J328" i="2"/>
  <c r="I328" i="2"/>
  <c r="G328" i="2"/>
  <c r="K327" i="2"/>
  <c r="J327" i="2"/>
  <c r="I327" i="2"/>
  <c r="G327" i="2"/>
  <c r="K326" i="2"/>
  <c r="J326" i="2"/>
  <c r="I326" i="2"/>
  <c r="G326" i="2"/>
  <c r="K325" i="2"/>
  <c r="J325" i="2"/>
  <c r="I325" i="2"/>
  <c r="G325" i="2"/>
  <c r="K324" i="2"/>
  <c r="J324" i="2"/>
  <c r="I324" i="2"/>
  <c r="G324" i="2"/>
  <c r="K323" i="2"/>
  <c r="J323" i="2"/>
  <c r="I323" i="2"/>
  <c r="G323" i="2"/>
  <c r="K322" i="2"/>
  <c r="J322" i="2"/>
  <c r="I322" i="2"/>
  <c r="G322" i="2"/>
  <c r="K321" i="2"/>
  <c r="J321" i="2"/>
  <c r="I321" i="2"/>
  <c r="G321" i="2"/>
  <c r="K320" i="2"/>
  <c r="J320" i="2"/>
  <c r="I320" i="2"/>
  <c r="F320" i="2"/>
  <c r="G320" i="2" s="1"/>
  <c r="K319" i="2"/>
  <c r="J319" i="2"/>
  <c r="I319" i="2"/>
  <c r="G319" i="2"/>
  <c r="K318" i="2"/>
  <c r="J318" i="2"/>
  <c r="I318" i="2"/>
  <c r="G318" i="2"/>
  <c r="K317" i="2"/>
  <c r="J317" i="2"/>
  <c r="I317" i="2"/>
  <c r="G317" i="2"/>
  <c r="K316" i="2"/>
  <c r="J316" i="2"/>
  <c r="I316" i="2"/>
  <c r="G316" i="2"/>
  <c r="K315" i="2"/>
  <c r="J315" i="2"/>
  <c r="I315" i="2"/>
  <c r="G315" i="2"/>
  <c r="K314" i="2"/>
  <c r="J314" i="2"/>
  <c r="I314" i="2"/>
  <c r="G314" i="2"/>
  <c r="F314" i="2"/>
  <c r="K313" i="2"/>
  <c r="J313" i="2"/>
  <c r="I313" i="2"/>
  <c r="G313" i="2"/>
  <c r="K312" i="2"/>
  <c r="J312" i="2"/>
  <c r="I312" i="2"/>
  <c r="G312" i="2"/>
  <c r="K311" i="2"/>
  <c r="J311" i="2"/>
  <c r="I311" i="2"/>
  <c r="G311" i="2"/>
  <c r="K310" i="2"/>
  <c r="J310" i="2"/>
  <c r="I310" i="2"/>
  <c r="G310" i="2"/>
  <c r="K309" i="2"/>
  <c r="J309" i="2"/>
  <c r="I309" i="2"/>
  <c r="G309" i="2"/>
  <c r="K308" i="2"/>
  <c r="J308" i="2"/>
  <c r="I308" i="2"/>
  <c r="G308" i="2"/>
  <c r="K307" i="2"/>
  <c r="J307" i="2"/>
  <c r="I307" i="2"/>
  <c r="G307" i="2"/>
  <c r="K306" i="2"/>
  <c r="J306" i="2"/>
  <c r="I306" i="2"/>
  <c r="G306" i="2"/>
  <c r="K305" i="2"/>
  <c r="J305" i="2"/>
  <c r="I305" i="2"/>
  <c r="G305" i="2"/>
  <c r="K304" i="2"/>
  <c r="J304" i="2"/>
  <c r="I304" i="2"/>
  <c r="G304" i="2"/>
  <c r="K303" i="2"/>
  <c r="J303" i="2"/>
  <c r="I303" i="2"/>
  <c r="G303" i="2"/>
  <c r="K302" i="2"/>
  <c r="J302" i="2"/>
  <c r="I302" i="2"/>
  <c r="G302" i="2"/>
  <c r="K301" i="2"/>
  <c r="J301" i="2"/>
  <c r="I301" i="2"/>
  <c r="G301" i="2"/>
  <c r="K300" i="2"/>
  <c r="J300" i="2"/>
  <c r="I300" i="2"/>
  <c r="G300" i="2"/>
  <c r="K299" i="2"/>
  <c r="J299" i="2"/>
  <c r="I299" i="2"/>
  <c r="G299" i="2"/>
  <c r="K298" i="2"/>
  <c r="J298" i="2"/>
  <c r="I298" i="2"/>
  <c r="G298" i="2"/>
  <c r="K297" i="2"/>
  <c r="J297" i="2"/>
  <c r="I297" i="2"/>
  <c r="G297" i="2"/>
  <c r="K296" i="2"/>
  <c r="J296" i="2"/>
  <c r="I296" i="2"/>
  <c r="G296" i="2"/>
  <c r="K295" i="2"/>
  <c r="J295" i="2"/>
  <c r="I295" i="2"/>
  <c r="G295" i="2"/>
  <c r="K294" i="2"/>
  <c r="J294" i="2"/>
  <c r="I294" i="2"/>
  <c r="G294" i="2"/>
  <c r="K293" i="2"/>
  <c r="J293" i="2"/>
  <c r="I293" i="2"/>
  <c r="G293" i="2"/>
  <c r="K292" i="2"/>
  <c r="J292" i="2"/>
  <c r="I292" i="2"/>
  <c r="F292" i="2"/>
  <c r="G292" i="2" s="1"/>
  <c r="K291" i="2"/>
  <c r="J291" i="2"/>
  <c r="I291" i="2"/>
  <c r="G291" i="2"/>
  <c r="K290" i="2"/>
  <c r="J290" i="2"/>
  <c r="I290" i="2"/>
  <c r="G290" i="2"/>
  <c r="K289" i="2"/>
  <c r="J289" i="2"/>
  <c r="I289" i="2"/>
  <c r="G289" i="2"/>
  <c r="K288" i="2"/>
  <c r="J288" i="2"/>
  <c r="I288" i="2"/>
  <c r="G288" i="2"/>
  <c r="K287" i="2"/>
  <c r="J287" i="2"/>
  <c r="I287" i="2"/>
  <c r="G287" i="2"/>
  <c r="K286" i="2"/>
  <c r="J286" i="2"/>
  <c r="I286" i="2"/>
  <c r="G286" i="2"/>
  <c r="K285" i="2"/>
  <c r="J285" i="2"/>
  <c r="I285" i="2"/>
  <c r="G285" i="2"/>
  <c r="K284" i="2"/>
  <c r="J284" i="2"/>
  <c r="I284" i="2"/>
  <c r="G284" i="2"/>
  <c r="K283" i="2"/>
  <c r="J283" i="2"/>
  <c r="I283" i="2"/>
  <c r="G283" i="2"/>
  <c r="K282" i="2"/>
  <c r="J282" i="2"/>
  <c r="I282" i="2"/>
  <c r="G282" i="2"/>
  <c r="K281" i="2"/>
  <c r="J281" i="2"/>
  <c r="I281" i="2"/>
  <c r="G281" i="2"/>
  <c r="K280" i="2"/>
  <c r="J280" i="2"/>
  <c r="I280" i="2"/>
  <c r="G280" i="2"/>
  <c r="K279" i="2"/>
  <c r="J279" i="2"/>
  <c r="I279" i="2"/>
  <c r="F279" i="2" s="1"/>
  <c r="G279" i="2" s="1"/>
  <c r="K278" i="2"/>
  <c r="J278" i="2"/>
  <c r="I278" i="2"/>
  <c r="G278" i="2"/>
  <c r="K277" i="2"/>
  <c r="J277" i="2"/>
  <c r="I277" i="2"/>
  <c r="G277" i="2"/>
  <c r="K276" i="2"/>
  <c r="J276" i="2"/>
  <c r="I276" i="2"/>
  <c r="G276" i="2"/>
  <c r="K275" i="2"/>
  <c r="J275" i="2"/>
  <c r="I275" i="2"/>
  <c r="G275" i="2"/>
  <c r="K274" i="2"/>
  <c r="J274" i="2"/>
  <c r="I274" i="2"/>
  <c r="G274" i="2"/>
  <c r="K273" i="2"/>
  <c r="J273" i="2"/>
  <c r="I273" i="2"/>
  <c r="G273" i="2"/>
  <c r="K272" i="2"/>
  <c r="J272" i="2"/>
  <c r="I272" i="2"/>
  <c r="G272" i="2"/>
  <c r="K271" i="2"/>
  <c r="J271" i="2"/>
  <c r="I271" i="2"/>
  <c r="G271" i="2"/>
  <c r="K270" i="2"/>
  <c r="J270" i="2"/>
  <c r="I270" i="2"/>
  <c r="G270" i="2"/>
  <c r="K269" i="2"/>
  <c r="J269" i="2"/>
  <c r="I269" i="2"/>
  <c r="G269" i="2"/>
  <c r="K268" i="2"/>
  <c r="J268" i="2"/>
  <c r="I268" i="2"/>
  <c r="G268" i="2"/>
  <c r="K267" i="2"/>
  <c r="J267" i="2"/>
  <c r="I267" i="2"/>
  <c r="G267" i="2"/>
  <c r="K266" i="2"/>
  <c r="J266" i="2"/>
  <c r="I266" i="2"/>
  <c r="G266" i="2"/>
  <c r="K265" i="2"/>
  <c r="J265" i="2"/>
  <c r="I265" i="2"/>
  <c r="G265" i="2"/>
  <c r="K264" i="2"/>
  <c r="J264" i="2"/>
  <c r="I264" i="2"/>
  <c r="G264" i="2"/>
  <c r="K263" i="2"/>
  <c r="J263" i="2"/>
  <c r="I263" i="2"/>
  <c r="G263" i="2"/>
  <c r="K262" i="2"/>
  <c r="J262" i="2"/>
  <c r="I262" i="2"/>
  <c r="G262" i="2"/>
  <c r="K261" i="2"/>
  <c r="J261" i="2"/>
  <c r="I261" i="2"/>
  <c r="G261" i="2"/>
  <c r="K260" i="2"/>
  <c r="J260" i="2"/>
  <c r="I260" i="2"/>
  <c r="G260" i="2"/>
  <c r="K259" i="2"/>
  <c r="J259" i="2"/>
  <c r="I259" i="2"/>
  <c r="G259" i="2"/>
  <c r="K258" i="2"/>
  <c r="J258" i="2"/>
  <c r="I258" i="2"/>
  <c r="G258" i="2"/>
  <c r="K257" i="2"/>
  <c r="J257" i="2"/>
  <c r="I257" i="2"/>
  <c r="G257" i="2"/>
  <c r="K256" i="2"/>
  <c r="J256" i="2"/>
  <c r="I256" i="2"/>
  <c r="G256" i="2"/>
  <c r="K255" i="2"/>
  <c r="J255" i="2"/>
  <c r="I255" i="2"/>
  <c r="F255" i="2"/>
  <c r="G255" i="2" s="1"/>
  <c r="K254" i="2"/>
  <c r="J254" i="2"/>
  <c r="I254" i="2"/>
  <c r="G254" i="2"/>
  <c r="K253" i="2"/>
  <c r="J253" i="2"/>
  <c r="I253" i="2"/>
  <c r="G253" i="2"/>
  <c r="K252" i="2"/>
  <c r="J252" i="2"/>
  <c r="I252" i="2"/>
  <c r="G252" i="2"/>
  <c r="K251" i="2"/>
  <c r="J251" i="2"/>
  <c r="I251" i="2"/>
  <c r="G251" i="2"/>
  <c r="K250" i="2"/>
  <c r="J250" i="2"/>
  <c r="I250" i="2"/>
  <c r="G250" i="2"/>
  <c r="K249" i="2"/>
  <c r="J249" i="2"/>
  <c r="I249" i="2"/>
  <c r="G249" i="2"/>
  <c r="K248" i="2"/>
  <c r="J248" i="2"/>
  <c r="I248" i="2"/>
  <c r="G248" i="2"/>
  <c r="K247" i="2"/>
  <c r="J247" i="2"/>
  <c r="I247" i="2"/>
  <c r="G247" i="2"/>
  <c r="K246" i="2"/>
  <c r="J246" i="2"/>
  <c r="I246" i="2"/>
  <c r="F246" i="2"/>
  <c r="G246" i="2" s="1"/>
  <c r="K245" i="2"/>
  <c r="J245" i="2"/>
  <c r="I245" i="2"/>
  <c r="G245" i="2"/>
  <c r="K244" i="2"/>
  <c r="J244" i="2"/>
  <c r="I244" i="2"/>
  <c r="G244" i="2"/>
  <c r="F244" i="2"/>
  <c r="K243" i="2"/>
  <c r="J243" i="2"/>
  <c r="I243" i="2"/>
  <c r="G243" i="2"/>
  <c r="K242" i="2"/>
  <c r="J242" i="2"/>
  <c r="I242" i="2"/>
  <c r="G242" i="2"/>
  <c r="K241" i="2"/>
  <c r="J241" i="2"/>
  <c r="I241" i="2"/>
  <c r="G241" i="2"/>
  <c r="K240" i="2"/>
  <c r="J240" i="2"/>
  <c r="I240" i="2"/>
  <c r="G240" i="2"/>
  <c r="K239" i="2"/>
  <c r="J239" i="2"/>
  <c r="I239" i="2"/>
  <c r="G239" i="2"/>
  <c r="K238" i="2"/>
  <c r="J238" i="2"/>
  <c r="I238" i="2"/>
  <c r="G238" i="2"/>
  <c r="K237" i="2"/>
  <c r="J237" i="2"/>
  <c r="I237" i="2"/>
  <c r="G237" i="2"/>
  <c r="K236" i="2"/>
  <c r="J236" i="2"/>
  <c r="I236" i="2"/>
  <c r="G236" i="2"/>
  <c r="K235" i="2"/>
  <c r="J235" i="2"/>
  <c r="I235" i="2"/>
  <c r="G235" i="2"/>
  <c r="K234" i="2"/>
  <c r="J234" i="2"/>
  <c r="I234" i="2"/>
  <c r="G234" i="2"/>
  <c r="K233" i="2"/>
  <c r="J233" i="2"/>
  <c r="I233" i="2"/>
  <c r="G233" i="2"/>
  <c r="K232" i="2"/>
  <c r="J232" i="2"/>
  <c r="I232" i="2"/>
  <c r="F232" i="2" s="1"/>
  <c r="G232" i="2" s="1"/>
  <c r="K231" i="2"/>
  <c r="J231" i="2"/>
  <c r="I231" i="2"/>
  <c r="G231" i="2"/>
  <c r="K230" i="2"/>
  <c r="J230" i="2"/>
  <c r="I230" i="2"/>
  <c r="G230" i="2"/>
  <c r="K229" i="2"/>
  <c r="J229" i="2"/>
  <c r="I229" i="2"/>
  <c r="G229" i="2"/>
  <c r="K228" i="2"/>
  <c r="J228" i="2"/>
  <c r="I228" i="2"/>
  <c r="G228" i="2"/>
  <c r="K227" i="2"/>
  <c r="J227" i="2"/>
  <c r="I227" i="2"/>
  <c r="G227" i="2"/>
  <c r="K226" i="2"/>
  <c r="J226" i="2"/>
  <c r="I226" i="2"/>
  <c r="F226" i="2"/>
  <c r="E226" i="2"/>
  <c r="K225" i="2"/>
  <c r="J225" i="2"/>
  <c r="F225" i="2" s="1"/>
  <c r="G225" i="2" s="1"/>
  <c r="I225" i="2"/>
  <c r="K224" i="2"/>
  <c r="J224" i="2"/>
  <c r="I224" i="2"/>
  <c r="F224" i="2"/>
  <c r="G224" i="2" s="1"/>
  <c r="K223" i="2"/>
  <c r="J223" i="2"/>
  <c r="I223" i="2"/>
  <c r="G223" i="2"/>
  <c r="K222" i="2"/>
  <c r="J222" i="2"/>
  <c r="I222" i="2"/>
  <c r="G222" i="2"/>
  <c r="K221" i="2"/>
  <c r="J221" i="2"/>
  <c r="I221" i="2"/>
  <c r="F221" i="2" s="1"/>
  <c r="G221" i="2" s="1"/>
  <c r="K220" i="2"/>
  <c r="J220" i="2"/>
  <c r="I220" i="2"/>
  <c r="G220" i="2"/>
  <c r="K219" i="2"/>
  <c r="J219" i="2"/>
  <c r="I219" i="2"/>
  <c r="G219" i="2"/>
  <c r="K218" i="2"/>
  <c r="J218" i="2"/>
  <c r="I218" i="2"/>
  <c r="G218" i="2"/>
  <c r="K217" i="2"/>
  <c r="J217" i="2"/>
  <c r="I217" i="2"/>
  <c r="G217" i="2"/>
  <c r="K216" i="2"/>
  <c r="J216" i="2"/>
  <c r="I216" i="2"/>
  <c r="G216" i="2"/>
  <c r="K215" i="2"/>
  <c r="J215" i="2"/>
  <c r="I215" i="2"/>
  <c r="G215" i="2"/>
  <c r="K214" i="2"/>
  <c r="J214" i="2"/>
  <c r="I214" i="2"/>
  <c r="G214" i="2"/>
  <c r="K213" i="2"/>
  <c r="J213" i="2"/>
  <c r="I213" i="2"/>
  <c r="G213" i="2"/>
  <c r="K212" i="2"/>
  <c r="J212" i="2"/>
  <c r="I212" i="2"/>
  <c r="G212" i="2"/>
  <c r="K211" i="2"/>
  <c r="J211" i="2"/>
  <c r="I211" i="2"/>
  <c r="G211" i="2"/>
  <c r="K210" i="2"/>
  <c r="J210" i="2"/>
  <c r="I210" i="2"/>
  <c r="G210" i="2"/>
  <c r="K209" i="2"/>
  <c r="J209" i="2"/>
  <c r="I209" i="2"/>
  <c r="G209" i="2"/>
  <c r="K208" i="2"/>
  <c r="J208" i="2"/>
  <c r="I208" i="2"/>
  <c r="G208" i="2"/>
  <c r="K207" i="2"/>
  <c r="J207" i="2"/>
  <c r="I207" i="2"/>
  <c r="G207" i="2"/>
  <c r="K206" i="2"/>
  <c r="J206" i="2"/>
  <c r="I206" i="2"/>
  <c r="F206" i="2" s="1"/>
  <c r="G206" i="2" s="1"/>
  <c r="K205" i="2"/>
  <c r="J205" i="2"/>
  <c r="I205" i="2"/>
  <c r="G205" i="2"/>
  <c r="K204" i="2"/>
  <c r="J204" i="2"/>
  <c r="I204" i="2"/>
  <c r="G204" i="2"/>
  <c r="K203" i="2"/>
  <c r="J203" i="2"/>
  <c r="I203" i="2"/>
  <c r="G203" i="2"/>
  <c r="K202" i="2"/>
  <c r="J202" i="2"/>
  <c r="I202" i="2"/>
  <c r="G202" i="2"/>
  <c r="K201" i="2"/>
  <c r="J201" i="2"/>
  <c r="I201" i="2"/>
  <c r="F201" i="2"/>
  <c r="E201" i="2" s="1"/>
  <c r="K200" i="2"/>
  <c r="J200" i="2"/>
  <c r="I200" i="2"/>
  <c r="G200" i="2"/>
  <c r="K199" i="2"/>
  <c r="J199" i="2"/>
  <c r="I199" i="2"/>
  <c r="F199" i="2" s="1"/>
  <c r="E199" i="2" s="1"/>
  <c r="K198" i="2"/>
  <c r="J198" i="2"/>
  <c r="I198" i="2"/>
  <c r="G198" i="2"/>
  <c r="K197" i="2"/>
  <c r="J197" i="2"/>
  <c r="I197" i="2"/>
  <c r="F197" i="2"/>
  <c r="E197" i="2" s="1"/>
  <c r="K196" i="2"/>
  <c r="J196" i="2"/>
  <c r="I196" i="2"/>
  <c r="F196" i="2"/>
  <c r="G196" i="2" s="1"/>
  <c r="K195" i="2"/>
  <c r="J195" i="2"/>
  <c r="I195" i="2"/>
  <c r="G195" i="2"/>
  <c r="K194" i="2"/>
  <c r="J194" i="2"/>
  <c r="I194" i="2"/>
  <c r="F194" i="2" s="1"/>
  <c r="G194" i="2" s="1"/>
  <c r="K193" i="2"/>
  <c r="J193" i="2"/>
  <c r="I193" i="2"/>
  <c r="G193" i="2"/>
  <c r="K192" i="2"/>
  <c r="J192" i="2"/>
  <c r="I192" i="2"/>
  <c r="G192" i="2"/>
  <c r="K191" i="2"/>
  <c r="J191" i="2"/>
  <c r="I191" i="2"/>
  <c r="G191" i="2"/>
  <c r="K190" i="2"/>
  <c r="J190" i="2"/>
  <c r="I190" i="2"/>
  <c r="G190" i="2"/>
  <c r="K189" i="2"/>
  <c r="J189" i="2"/>
  <c r="I189" i="2"/>
  <c r="F189" i="2"/>
  <c r="E189" i="2" s="1"/>
  <c r="K188" i="2"/>
  <c r="J188" i="2"/>
  <c r="I188" i="2"/>
  <c r="G188" i="2"/>
  <c r="F188" i="2"/>
  <c r="K187" i="2"/>
  <c r="J187" i="2"/>
  <c r="I187" i="2"/>
  <c r="G187" i="2"/>
  <c r="K186" i="2"/>
  <c r="J186" i="2"/>
  <c r="I186" i="2"/>
  <c r="F186" i="2" s="1"/>
  <c r="G186" i="2" s="1"/>
  <c r="K185" i="2"/>
  <c r="J185" i="2"/>
  <c r="I185" i="2"/>
  <c r="F185" i="2"/>
  <c r="E185" i="2" s="1"/>
  <c r="K184" i="2"/>
  <c r="J184" i="2"/>
  <c r="I184" i="2"/>
  <c r="F184" i="2" s="1"/>
  <c r="G184" i="2" s="1"/>
  <c r="K183" i="2"/>
  <c r="J183" i="2"/>
  <c r="I183" i="2"/>
  <c r="G183" i="2"/>
  <c r="K182" i="2"/>
  <c r="J182" i="2"/>
  <c r="I182" i="2"/>
  <c r="G182" i="2"/>
  <c r="K181" i="2"/>
  <c r="J181" i="2"/>
  <c r="I181" i="2"/>
  <c r="G181" i="2"/>
  <c r="K180" i="2"/>
  <c r="J180" i="2"/>
  <c r="I180" i="2"/>
  <c r="F180" i="2" s="1"/>
  <c r="G180" i="2" s="1"/>
  <c r="K179" i="2"/>
  <c r="J179" i="2"/>
  <c r="I179" i="2"/>
  <c r="F179" i="2" s="1"/>
  <c r="G179" i="2" s="1"/>
  <c r="K178" i="2"/>
  <c r="J178" i="2"/>
  <c r="I178" i="2"/>
  <c r="F178" i="2" s="1"/>
  <c r="G178" i="2" s="1"/>
  <c r="K177" i="2"/>
  <c r="J177" i="2"/>
  <c r="I177" i="2"/>
  <c r="G177" i="2"/>
  <c r="F177" i="2"/>
  <c r="K176" i="2"/>
  <c r="J176" i="2"/>
  <c r="I176" i="2"/>
  <c r="G176" i="2"/>
  <c r="F176" i="2"/>
  <c r="K175" i="2"/>
  <c r="J175" i="2"/>
  <c r="I175" i="2"/>
  <c r="G175" i="2"/>
  <c r="K174" i="2"/>
  <c r="J174" i="2"/>
  <c r="I174" i="2"/>
  <c r="G174" i="2"/>
  <c r="K173" i="2"/>
  <c r="J173" i="2"/>
  <c r="I173" i="2"/>
  <c r="G173" i="2"/>
  <c r="K172" i="2"/>
  <c r="J172" i="2"/>
  <c r="I172" i="2"/>
  <c r="G172" i="2"/>
  <c r="K171" i="2"/>
  <c r="J171" i="2"/>
  <c r="I171" i="2"/>
  <c r="F171" i="2"/>
  <c r="G171" i="2" s="1"/>
  <c r="K170" i="2"/>
  <c r="J170" i="2"/>
  <c r="I170" i="2"/>
  <c r="G170" i="2"/>
  <c r="K169" i="2"/>
  <c r="J169" i="2"/>
  <c r="I169" i="2"/>
  <c r="G169" i="2"/>
  <c r="K168" i="2"/>
  <c r="J168" i="2"/>
  <c r="I168" i="2"/>
  <c r="G168" i="2"/>
  <c r="K167" i="2"/>
  <c r="J167" i="2"/>
  <c r="I167" i="2"/>
  <c r="F167" i="2"/>
  <c r="E167" i="2" s="1"/>
  <c r="K166" i="2"/>
  <c r="J166" i="2"/>
  <c r="I166" i="2"/>
  <c r="G166" i="2"/>
  <c r="K165" i="2"/>
  <c r="J165" i="2"/>
  <c r="I165" i="2"/>
  <c r="F165" i="2" s="1"/>
  <c r="E165" i="2" s="1"/>
  <c r="K164" i="2"/>
  <c r="J164" i="2"/>
  <c r="I164" i="2"/>
  <c r="G164" i="2"/>
  <c r="K163" i="2"/>
  <c r="J163" i="2"/>
  <c r="I163" i="2"/>
  <c r="F163" i="2"/>
  <c r="E163" i="2" s="1"/>
  <c r="K162" i="2"/>
  <c r="J162" i="2"/>
  <c r="I162" i="2"/>
  <c r="F162" i="2"/>
  <c r="G162" i="2" s="1"/>
  <c r="K161" i="2"/>
  <c r="J161" i="2"/>
  <c r="I161" i="2"/>
  <c r="G161" i="2"/>
  <c r="K160" i="2"/>
  <c r="J160" i="2"/>
  <c r="I160" i="2"/>
  <c r="G160" i="2"/>
  <c r="K159" i="2"/>
  <c r="J159" i="2"/>
  <c r="I159" i="2"/>
  <c r="G159" i="2"/>
  <c r="K158" i="2"/>
  <c r="J158" i="2"/>
  <c r="I158" i="2"/>
  <c r="G158" i="2"/>
  <c r="K157" i="2"/>
  <c r="J157" i="2"/>
  <c r="I157" i="2"/>
  <c r="G157" i="2"/>
  <c r="K156" i="2"/>
  <c r="J156" i="2"/>
  <c r="I156" i="2"/>
  <c r="G156" i="2"/>
  <c r="K155" i="2"/>
  <c r="J155" i="2"/>
  <c r="I155" i="2"/>
  <c r="F155" i="2" s="1"/>
  <c r="E155" i="2" s="1"/>
  <c r="K154" i="2"/>
  <c r="J154" i="2"/>
  <c r="I154" i="2"/>
  <c r="G154" i="2"/>
  <c r="K153" i="2"/>
  <c r="J153" i="2"/>
  <c r="I153" i="2"/>
  <c r="G153" i="2"/>
  <c r="K152" i="2"/>
  <c r="J152" i="2"/>
  <c r="I152" i="2"/>
  <c r="F152" i="2" s="1"/>
  <c r="E152" i="2" s="1"/>
  <c r="K151" i="2"/>
  <c r="J151" i="2"/>
  <c r="I151" i="2"/>
  <c r="F151" i="2" s="1"/>
  <c r="G151" i="2" s="1"/>
  <c r="K150" i="2"/>
  <c r="J150" i="2"/>
  <c r="I150" i="2"/>
  <c r="G150" i="2"/>
  <c r="K149" i="2"/>
  <c r="J149" i="2"/>
  <c r="I149" i="2"/>
  <c r="F149" i="2"/>
  <c r="G149" i="2" s="1"/>
  <c r="K148" i="2"/>
  <c r="J148" i="2"/>
  <c r="I148" i="2"/>
  <c r="G148" i="2"/>
  <c r="K147" i="2"/>
  <c r="J147" i="2"/>
  <c r="I147" i="2"/>
  <c r="G147" i="2"/>
  <c r="K146" i="2"/>
  <c r="J146" i="2"/>
  <c r="I146" i="2"/>
  <c r="G146" i="2"/>
  <c r="K145" i="2"/>
  <c r="J145" i="2"/>
  <c r="I145" i="2"/>
  <c r="F145" i="2"/>
  <c r="E145" i="2" s="1"/>
  <c r="K144" i="2"/>
  <c r="J144" i="2"/>
  <c r="I144" i="2"/>
  <c r="F144" i="2"/>
  <c r="E144" i="2" s="1"/>
  <c r="K143" i="2"/>
  <c r="J143" i="2"/>
  <c r="I143" i="2"/>
  <c r="G143" i="2"/>
  <c r="K142" i="2"/>
  <c r="J142" i="2"/>
  <c r="I142" i="2"/>
  <c r="G142" i="2"/>
  <c r="K141" i="2"/>
  <c r="J141" i="2"/>
  <c r="I141" i="2"/>
  <c r="G141" i="2"/>
  <c r="F141" i="2"/>
  <c r="K140" i="2"/>
  <c r="J140" i="2"/>
  <c r="I140" i="2"/>
  <c r="F140" i="2"/>
  <c r="E140" i="2"/>
  <c r="K139" i="2"/>
  <c r="J139" i="2"/>
  <c r="I139" i="2"/>
  <c r="G139" i="2"/>
  <c r="K138" i="2"/>
  <c r="J138" i="2"/>
  <c r="I138" i="2"/>
  <c r="G138" i="2"/>
  <c r="K137" i="2"/>
  <c r="J137" i="2"/>
  <c r="I137" i="2"/>
  <c r="G137" i="2"/>
  <c r="K136" i="2"/>
  <c r="J136" i="2"/>
  <c r="I136" i="2"/>
  <c r="F136" i="2" s="1"/>
  <c r="G136" i="2" s="1"/>
  <c r="K135" i="2"/>
  <c r="J135" i="2"/>
  <c r="I135" i="2"/>
  <c r="F135" i="2"/>
  <c r="E135" i="2" s="1"/>
  <c r="K134" i="2"/>
  <c r="J134" i="2"/>
  <c r="I134" i="2"/>
  <c r="G134" i="2"/>
  <c r="K133" i="2"/>
  <c r="J133" i="2"/>
  <c r="I133" i="2"/>
  <c r="G133" i="2"/>
  <c r="K132" i="2"/>
  <c r="J132" i="2"/>
  <c r="I132" i="2"/>
  <c r="G132" i="2"/>
  <c r="K131" i="2"/>
  <c r="J131" i="2"/>
  <c r="I131" i="2"/>
  <c r="G131" i="2"/>
  <c r="K130" i="2"/>
  <c r="J130" i="2"/>
  <c r="I130" i="2"/>
  <c r="G130" i="2"/>
  <c r="K129" i="2"/>
  <c r="J129" i="2"/>
  <c r="I129" i="2"/>
  <c r="F129" i="2" s="1"/>
  <c r="E129" i="2" s="1"/>
  <c r="K128" i="2"/>
  <c r="J128" i="2"/>
  <c r="I128" i="2"/>
  <c r="F128" i="2" s="1"/>
  <c r="G128" i="2" s="1"/>
  <c r="K127" i="2"/>
  <c r="J127" i="2"/>
  <c r="I127" i="2"/>
  <c r="G127" i="2"/>
  <c r="K126" i="2"/>
  <c r="J126" i="2"/>
  <c r="I126" i="2"/>
  <c r="G126" i="2"/>
  <c r="K125" i="2"/>
  <c r="J125" i="2"/>
  <c r="I125" i="2"/>
  <c r="G125" i="2"/>
  <c r="K124" i="2"/>
  <c r="J124" i="2"/>
  <c r="I124" i="2"/>
  <c r="F124" i="2" s="1"/>
  <c r="E124" i="2" s="1"/>
  <c r="K123" i="2"/>
  <c r="J123" i="2"/>
  <c r="I123" i="2"/>
  <c r="F123" i="2" s="1"/>
  <c r="E123" i="2" s="1"/>
  <c r="K122" i="2"/>
  <c r="J122" i="2"/>
  <c r="I122" i="2"/>
  <c r="G122" i="2"/>
  <c r="K121" i="2"/>
  <c r="J121" i="2"/>
  <c r="I121" i="2"/>
  <c r="F121" i="2"/>
  <c r="E121" i="2" s="1"/>
  <c r="K120" i="2"/>
  <c r="J120" i="2"/>
  <c r="I120" i="2"/>
  <c r="F120" i="2"/>
  <c r="E120" i="2" s="1"/>
  <c r="K119" i="2"/>
  <c r="J119" i="2"/>
  <c r="I119" i="2"/>
  <c r="F119" i="2" s="1"/>
  <c r="G119" i="2" s="1"/>
  <c r="K118" i="2"/>
  <c r="J118" i="2"/>
  <c r="I118" i="2"/>
  <c r="G118" i="2"/>
  <c r="K117" i="2"/>
  <c r="J117" i="2"/>
  <c r="I117" i="2"/>
  <c r="G117" i="2"/>
  <c r="K116" i="2"/>
  <c r="J116" i="2"/>
  <c r="I116" i="2"/>
  <c r="G116" i="2"/>
  <c r="K115" i="2"/>
  <c r="J115" i="2"/>
  <c r="I115" i="2"/>
  <c r="G115" i="2"/>
  <c r="K114" i="2"/>
  <c r="J114" i="2"/>
  <c r="I114" i="2"/>
  <c r="G114" i="2"/>
  <c r="K113" i="2"/>
  <c r="J113" i="2"/>
  <c r="I113" i="2"/>
  <c r="G113" i="2"/>
  <c r="K112" i="2"/>
  <c r="J112" i="2"/>
  <c r="I112" i="2"/>
  <c r="G112" i="2"/>
  <c r="K111" i="2"/>
  <c r="J111" i="2"/>
  <c r="I111" i="2"/>
  <c r="G111" i="2"/>
  <c r="F111" i="2"/>
  <c r="K110" i="2"/>
  <c r="J110" i="2"/>
  <c r="I110" i="2"/>
  <c r="G110" i="2"/>
  <c r="K109" i="2"/>
  <c r="J109" i="2"/>
  <c r="I109" i="2"/>
  <c r="G109" i="2"/>
  <c r="K108" i="2"/>
  <c r="J108" i="2"/>
  <c r="I108" i="2"/>
  <c r="G108" i="2"/>
  <c r="F108" i="2"/>
  <c r="K107" i="2"/>
  <c r="J107" i="2"/>
  <c r="I107" i="2"/>
  <c r="G107" i="2"/>
  <c r="K106" i="2"/>
  <c r="J106" i="2"/>
  <c r="I106" i="2"/>
  <c r="G106" i="2"/>
  <c r="K105" i="2"/>
  <c r="J105" i="2"/>
  <c r="I105" i="2"/>
  <c r="F105" i="2"/>
  <c r="E105" i="2" s="1"/>
  <c r="K104" i="2"/>
  <c r="J104" i="2"/>
  <c r="I104" i="2"/>
  <c r="G104" i="2"/>
  <c r="K103" i="2"/>
  <c r="J103" i="2"/>
  <c r="I103" i="2"/>
  <c r="G103" i="2"/>
  <c r="K102" i="2"/>
  <c r="J102" i="2"/>
  <c r="I102" i="2"/>
  <c r="F102" i="2" s="1"/>
  <c r="G102" i="2" s="1"/>
  <c r="K101" i="2"/>
  <c r="J101" i="2"/>
  <c r="I101" i="2"/>
  <c r="F101" i="2"/>
  <c r="E101" i="2"/>
  <c r="K100" i="2"/>
  <c r="J100" i="2"/>
  <c r="I100" i="2"/>
  <c r="G100" i="2"/>
  <c r="K99" i="2"/>
  <c r="J99" i="2"/>
  <c r="I99" i="2"/>
  <c r="K98" i="2"/>
  <c r="J98" i="2"/>
  <c r="I98" i="2"/>
  <c r="F98" i="2"/>
  <c r="E98" i="2" s="1"/>
  <c r="K97" i="2"/>
  <c r="J97" i="2"/>
  <c r="I97" i="2"/>
  <c r="G97" i="2"/>
  <c r="K96" i="2"/>
  <c r="J96" i="2"/>
  <c r="I96" i="2"/>
  <c r="G96" i="2"/>
  <c r="K95" i="2"/>
  <c r="J95" i="2"/>
  <c r="I95" i="2"/>
  <c r="G95" i="2"/>
  <c r="K94" i="2"/>
  <c r="J94" i="2"/>
  <c r="I94" i="2"/>
  <c r="F94" i="2" s="1"/>
  <c r="G94" i="2" s="1"/>
  <c r="K93" i="2"/>
  <c r="J93" i="2"/>
  <c r="I93" i="2"/>
  <c r="F93" i="2" s="1"/>
  <c r="E93" i="2" s="1"/>
  <c r="K92" i="2"/>
  <c r="J92" i="2"/>
  <c r="I92" i="2"/>
  <c r="G92" i="2"/>
  <c r="K91" i="2"/>
  <c r="J91" i="2"/>
  <c r="I91" i="2"/>
  <c r="G91" i="2"/>
  <c r="K90" i="2"/>
  <c r="J90" i="2"/>
  <c r="I90" i="2"/>
  <c r="G90" i="2"/>
  <c r="K89" i="2"/>
  <c r="J89" i="2"/>
  <c r="I89" i="2"/>
  <c r="G89" i="2"/>
  <c r="K88" i="2"/>
  <c r="J88" i="2"/>
  <c r="I88" i="2"/>
  <c r="G88" i="2"/>
  <c r="K87" i="2"/>
  <c r="J87" i="2"/>
  <c r="I87" i="2"/>
  <c r="G87" i="2"/>
  <c r="K86" i="2"/>
  <c r="J86" i="2"/>
  <c r="I86" i="2"/>
  <c r="F86" i="2"/>
  <c r="G86" i="2" s="1"/>
  <c r="K85" i="2"/>
  <c r="J85" i="2"/>
  <c r="I85" i="2"/>
  <c r="G85" i="2"/>
  <c r="K84" i="2"/>
  <c r="J84" i="2"/>
  <c r="I84" i="2"/>
  <c r="F84" i="2"/>
  <c r="E84" i="2"/>
  <c r="K83" i="2"/>
  <c r="J83" i="2"/>
  <c r="I83" i="2"/>
  <c r="G83" i="2"/>
  <c r="K82" i="2"/>
  <c r="J82" i="2"/>
  <c r="I82" i="2"/>
  <c r="G82" i="2"/>
  <c r="K81" i="2"/>
  <c r="J81" i="2"/>
  <c r="I81" i="2"/>
  <c r="G81" i="2"/>
  <c r="K80" i="2"/>
  <c r="J80" i="2"/>
  <c r="I80" i="2"/>
  <c r="G80" i="2"/>
  <c r="F80" i="2"/>
  <c r="K79" i="2"/>
  <c r="J79" i="2"/>
  <c r="I79" i="2"/>
  <c r="G79" i="2"/>
  <c r="K78" i="2"/>
  <c r="J78" i="2"/>
  <c r="I78" i="2"/>
  <c r="F78" i="2" s="1"/>
  <c r="G78" i="2" s="1"/>
  <c r="K77" i="2"/>
  <c r="J77" i="2"/>
  <c r="I77" i="2"/>
  <c r="G77" i="2"/>
  <c r="K76" i="2"/>
  <c r="J76" i="2"/>
  <c r="I76" i="2"/>
  <c r="G76" i="2"/>
  <c r="K75" i="2"/>
  <c r="J75" i="2"/>
  <c r="I75" i="2"/>
  <c r="G75" i="2"/>
  <c r="K74" i="2"/>
  <c r="J74" i="2"/>
  <c r="I74" i="2"/>
  <c r="G74" i="2"/>
  <c r="K73" i="2"/>
  <c r="J73" i="2"/>
  <c r="I73" i="2"/>
  <c r="G73" i="2"/>
  <c r="K72" i="2"/>
  <c r="J72" i="2"/>
  <c r="I72" i="2"/>
  <c r="F72" i="2" s="1"/>
  <c r="G72" i="2" s="1"/>
  <c r="K71" i="2"/>
  <c r="J71" i="2"/>
  <c r="I71" i="2"/>
  <c r="G71" i="2"/>
  <c r="K70" i="2"/>
  <c r="J70" i="2"/>
  <c r="I70" i="2"/>
  <c r="F70" i="2" s="1"/>
  <c r="G70" i="2" s="1"/>
  <c r="K69" i="2"/>
  <c r="J69" i="2"/>
  <c r="I69" i="2"/>
  <c r="G69" i="2"/>
  <c r="K68" i="2"/>
  <c r="J68" i="2"/>
  <c r="I68" i="2"/>
  <c r="G68" i="2"/>
  <c r="K67" i="2"/>
  <c r="J67" i="2"/>
  <c r="I67" i="2"/>
  <c r="G67" i="2"/>
  <c r="F67" i="2"/>
  <c r="K66" i="2"/>
  <c r="J66" i="2"/>
  <c r="I66" i="2"/>
  <c r="G66" i="2"/>
  <c r="K65" i="2"/>
  <c r="J65" i="2"/>
  <c r="I65" i="2"/>
  <c r="G65" i="2"/>
  <c r="K64" i="2"/>
  <c r="J64" i="2"/>
  <c r="I64" i="2"/>
  <c r="G64" i="2"/>
  <c r="K63" i="2"/>
  <c r="J63" i="2"/>
  <c r="I63" i="2"/>
  <c r="F63" i="2" s="1"/>
  <c r="G63" i="2" s="1"/>
  <c r="K62" i="2"/>
  <c r="J62" i="2"/>
  <c r="I62" i="2"/>
  <c r="F62" i="2" s="1"/>
  <c r="G62" i="2" s="1"/>
  <c r="K61" i="2"/>
  <c r="J61" i="2"/>
  <c r="I61" i="2"/>
  <c r="G61" i="2"/>
  <c r="K60" i="2"/>
  <c r="J60" i="2"/>
  <c r="I60" i="2"/>
  <c r="G60" i="2"/>
  <c r="K59" i="2"/>
  <c r="J59" i="2"/>
  <c r="I59" i="2"/>
  <c r="F59" i="2" s="1"/>
  <c r="G59" i="2" s="1"/>
  <c r="K58" i="2"/>
  <c r="J58" i="2"/>
  <c r="I58" i="2"/>
  <c r="G58" i="2"/>
  <c r="F58" i="2"/>
  <c r="K57" i="2"/>
  <c r="J57" i="2"/>
  <c r="I57" i="2"/>
  <c r="F57" i="2"/>
  <c r="G57" i="2" s="1"/>
  <c r="K56" i="2"/>
  <c r="J56" i="2"/>
  <c r="I56" i="2"/>
  <c r="F56" i="2" s="1"/>
  <c r="G56" i="2" s="1"/>
  <c r="K55" i="2"/>
  <c r="J55" i="2"/>
  <c r="I55" i="2"/>
  <c r="F55" i="2"/>
  <c r="G55" i="2" s="1"/>
  <c r="K54" i="2"/>
  <c r="J54" i="2"/>
  <c r="I54" i="2"/>
  <c r="G54" i="2"/>
  <c r="K53" i="2"/>
  <c r="J53" i="2"/>
  <c r="I53" i="2"/>
  <c r="G53" i="2"/>
  <c r="K52" i="2"/>
  <c r="J52" i="2"/>
  <c r="I52" i="2"/>
  <c r="F52" i="2" s="1"/>
  <c r="G52" i="2" s="1"/>
  <c r="K51" i="2"/>
  <c r="J51" i="2"/>
  <c r="I51" i="2"/>
  <c r="G51" i="2"/>
  <c r="K50" i="2"/>
  <c r="J50" i="2"/>
  <c r="I50" i="2"/>
  <c r="G50" i="2"/>
  <c r="K49" i="2"/>
  <c r="J49" i="2"/>
  <c r="I49" i="2"/>
  <c r="G49" i="2"/>
  <c r="K48" i="2"/>
  <c r="J48" i="2"/>
  <c r="I48" i="2"/>
  <c r="F48" i="2"/>
  <c r="G48" i="2" s="1"/>
  <c r="K47" i="2"/>
  <c r="J47" i="2"/>
  <c r="I47" i="2"/>
  <c r="G47" i="2"/>
  <c r="K46" i="2"/>
  <c r="J46" i="2"/>
  <c r="I46" i="2"/>
  <c r="G46" i="2"/>
  <c r="K45" i="2"/>
  <c r="J45" i="2"/>
  <c r="I45" i="2"/>
  <c r="G45" i="2"/>
  <c r="K44" i="2"/>
  <c r="J44" i="2"/>
  <c r="I44" i="2"/>
  <c r="G44" i="2"/>
  <c r="F44" i="2"/>
  <c r="K43" i="2"/>
  <c r="J43" i="2"/>
  <c r="I43" i="2"/>
  <c r="G43" i="2"/>
  <c r="K42" i="2"/>
  <c r="J42" i="2"/>
  <c r="I42" i="2"/>
  <c r="G42" i="2"/>
  <c r="K41" i="2"/>
  <c r="J41" i="2"/>
  <c r="I41" i="2"/>
  <c r="G41" i="2"/>
  <c r="K40" i="2"/>
  <c r="J40" i="2"/>
  <c r="I40" i="2"/>
  <c r="G40" i="2"/>
  <c r="K39" i="2"/>
  <c r="J39" i="2"/>
  <c r="I39" i="2"/>
  <c r="G39" i="2"/>
  <c r="K38" i="2"/>
  <c r="J38" i="2"/>
  <c r="I38" i="2"/>
  <c r="F38" i="2"/>
  <c r="G38" i="2" s="1"/>
  <c r="K37" i="2"/>
  <c r="J37" i="2"/>
  <c r="I37" i="2"/>
  <c r="G37" i="2"/>
  <c r="K36" i="2"/>
  <c r="J36" i="2"/>
  <c r="I36" i="2"/>
  <c r="G36" i="2"/>
  <c r="F36" i="2"/>
  <c r="K35" i="2"/>
  <c r="J35" i="2"/>
  <c r="I35" i="2"/>
  <c r="G35" i="2"/>
  <c r="K34" i="2"/>
  <c r="J34" i="2"/>
  <c r="I34" i="2"/>
  <c r="G34" i="2"/>
  <c r="F34" i="2"/>
  <c r="K33" i="2"/>
  <c r="J33" i="2"/>
  <c r="I33" i="2"/>
  <c r="G33" i="2"/>
  <c r="K32" i="2"/>
  <c r="J32" i="2"/>
  <c r="I32" i="2"/>
  <c r="F32" i="2" s="1"/>
  <c r="G32" i="2" s="1"/>
  <c r="K31" i="2"/>
  <c r="J31" i="2"/>
  <c r="I31" i="2"/>
  <c r="G31" i="2"/>
  <c r="K30" i="2"/>
  <c r="J30" i="2"/>
  <c r="I30" i="2"/>
  <c r="G30" i="2"/>
  <c r="K29" i="2"/>
  <c r="J29" i="2"/>
  <c r="I29" i="2"/>
  <c r="G29" i="2"/>
  <c r="K28" i="2"/>
  <c r="J28" i="2"/>
  <c r="I28" i="2"/>
  <c r="G28" i="2"/>
  <c r="K27" i="2"/>
  <c r="J27" i="2"/>
  <c r="I27" i="2"/>
  <c r="G27" i="2"/>
  <c r="K26" i="2"/>
  <c r="J26" i="2"/>
  <c r="I26" i="2"/>
  <c r="G26" i="2"/>
  <c r="K25" i="2"/>
  <c r="J25" i="2"/>
  <c r="I25" i="2"/>
  <c r="G25" i="2"/>
  <c r="K24" i="2"/>
  <c r="J24" i="2"/>
  <c r="I24" i="2"/>
  <c r="G24" i="2"/>
  <c r="F24" i="2"/>
  <c r="K23" i="2"/>
  <c r="J23" i="2"/>
  <c r="I23" i="2"/>
  <c r="G23" i="2"/>
  <c r="K22" i="2"/>
  <c r="J22" i="2"/>
  <c r="I22" i="2"/>
  <c r="G22" i="2"/>
  <c r="K21" i="2"/>
  <c r="J21" i="2"/>
  <c r="I21" i="2"/>
  <c r="G21" i="2"/>
  <c r="F21" i="2"/>
  <c r="K20" i="2"/>
  <c r="J20" i="2"/>
  <c r="I20" i="2"/>
  <c r="F20" i="2"/>
  <c r="G20" i="2" s="1"/>
  <c r="K19" i="2"/>
  <c r="J19" i="2"/>
  <c r="I19" i="2"/>
  <c r="G19" i="2"/>
  <c r="K18" i="2"/>
  <c r="J18" i="2"/>
  <c r="I18" i="2"/>
  <c r="G18" i="2"/>
  <c r="K17" i="2"/>
  <c r="J17" i="2"/>
  <c r="I17" i="2"/>
  <c r="G17" i="2"/>
  <c r="K16" i="2"/>
  <c r="J16" i="2"/>
  <c r="I16" i="2"/>
  <c r="G16" i="2"/>
  <c r="K15" i="2"/>
  <c r="J15" i="2"/>
  <c r="I15" i="2"/>
  <c r="F15" i="2" s="1"/>
  <c r="G15" i="2" s="1"/>
  <c r="K14" i="2"/>
  <c r="J14" i="2"/>
  <c r="I14" i="2"/>
  <c r="G14" i="2"/>
  <c r="K13" i="2"/>
  <c r="J13" i="2"/>
  <c r="I13" i="2"/>
  <c r="G13" i="2"/>
  <c r="K12" i="2"/>
  <c r="J12" i="2"/>
  <c r="I12" i="2"/>
  <c r="G12" i="2"/>
  <c r="K11" i="2"/>
  <c r="J11" i="2"/>
  <c r="I11" i="2"/>
  <c r="G11" i="2"/>
  <c r="F11" i="2"/>
  <c r="K10" i="2"/>
  <c r="J10" i="2"/>
  <c r="I10" i="2"/>
  <c r="G10" i="2"/>
  <c r="F10" i="2"/>
  <c r="K9" i="2"/>
  <c r="J9" i="2"/>
  <c r="I9" i="2"/>
  <c r="F9" i="2" s="1"/>
  <c r="G9" i="2" s="1"/>
  <c r="K8" i="2"/>
  <c r="J8" i="2"/>
  <c r="I8" i="2"/>
  <c r="F8" i="2" s="1"/>
  <c r="G8" i="2" s="1"/>
  <c r="K7" i="2"/>
  <c r="J7" i="2"/>
  <c r="I7" i="2"/>
  <c r="F7" i="2"/>
  <c r="G7" i="2" s="1"/>
  <c r="K6" i="2"/>
  <c r="J6" i="2"/>
  <c r="I6" i="2"/>
  <c r="F6" i="2" s="1"/>
  <c r="G6" i="2" s="1"/>
  <c r="K5" i="2"/>
  <c r="J5" i="2"/>
  <c r="I5" i="2"/>
  <c r="F5" i="2" s="1"/>
  <c r="G5" i="2" s="1"/>
  <c r="K4" i="2"/>
  <c r="J4" i="2"/>
  <c r="I4" i="2"/>
  <c r="F4" i="2" s="1"/>
  <c r="G4" i="2" s="1"/>
  <c r="K3" i="2"/>
  <c r="J3" i="2"/>
  <c r="I3" i="2"/>
  <c r="G3" i="2"/>
  <c r="F3" i="2"/>
  <c r="J63" i="1"/>
  <c r="I63" i="1"/>
  <c r="F63" i="1"/>
  <c r="G63" i="1" s="1"/>
  <c r="J62" i="1"/>
  <c r="I62" i="1"/>
  <c r="G62" i="1"/>
  <c r="J61" i="1"/>
  <c r="I61" i="1"/>
  <c r="G61" i="1"/>
  <c r="J60" i="1"/>
  <c r="F60" i="1" s="1"/>
  <c r="G60" i="1" s="1"/>
  <c r="I60" i="1"/>
  <c r="J59" i="1"/>
  <c r="F59" i="1" s="1"/>
  <c r="G59" i="1" s="1"/>
  <c r="I59" i="1"/>
  <c r="J58" i="1"/>
  <c r="F58" i="1" s="1"/>
  <c r="G58" i="1" s="1"/>
  <c r="I58" i="1"/>
  <c r="J57" i="1"/>
  <c r="F57" i="1" s="1"/>
  <c r="G57" i="1" s="1"/>
  <c r="I57" i="1"/>
  <c r="J56" i="1"/>
  <c r="F56" i="1" s="1"/>
  <c r="G56" i="1" s="1"/>
  <c r="I56" i="1"/>
  <c r="J55" i="1"/>
  <c r="F55" i="1" s="1"/>
  <c r="G55" i="1" s="1"/>
  <c r="I55" i="1"/>
  <c r="J54" i="1"/>
  <c r="F54" i="1" s="1"/>
  <c r="G54" i="1" s="1"/>
  <c r="I54" i="1"/>
  <c r="J53" i="1"/>
  <c r="F53" i="1" s="1"/>
  <c r="G53" i="1" s="1"/>
  <c r="I53" i="1"/>
  <c r="J52" i="1"/>
  <c r="F52" i="1" s="1"/>
  <c r="G52" i="1" s="1"/>
  <c r="I52" i="1"/>
  <c r="J51" i="1"/>
  <c r="I51" i="1"/>
  <c r="G51" i="1"/>
  <c r="J50" i="1"/>
  <c r="I50" i="1"/>
  <c r="G50" i="1"/>
  <c r="F50" i="1"/>
  <c r="J49" i="1"/>
  <c r="I49" i="1"/>
  <c r="F49" i="1"/>
  <c r="G49" i="1" s="1"/>
  <c r="J48" i="1"/>
  <c r="I48" i="1"/>
  <c r="G48" i="1"/>
  <c r="F48" i="1"/>
  <c r="J47" i="1"/>
  <c r="I47" i="1"/>
  <c r="F47" i="1"/>
  <c r="G47" i="1" s="1"/>
  <c r="J46" i="1"/>
  <c r="I46" i="1"/>
  <c r="G46" i="1"/>
  <c r="F46" i="1"/>
  <c r="J45" i="1"/>
  <c r="I45" i="1"/>
  <c r="F45" i="1"/>
  <c r="G45" i="1" s="1"/>
  <c r="J44" i="1"/>
  <c r="I44" i="1"/>
  <c r="G44" i="1"/>
  <c r="F44" i="1"/>
  <c r="J43" i="1"/>
  <c r="I43" i="1"/>
  <c r="G43" i="1"/>
  <c r="J42" i="1"/>
  <c r="I42" i="1"/>
  <c r="G42" i="1"/>
  <c r="J41" i="1"/>
  <c r="I41" i="1"/>
  <c r="J40" i="1"/>
  <c r="I40" i="1"/>
  <c r="G40" i="1"/>
  <c r="J39" i="1"/>
  <c r="I39" i="1"/>
  <c r="G39" i="1"/>
  <c r="J38" i="1"/>
  <c r="I38" i="1"/>
  <c r="G38" i="1"/>
  <c r="J37" i="1"/>
  <c r="I37" i="1"/>
  <c r="G37" i="1"/>
  <c r="J36" i="1"/>
  <c r="I36" i="1"/>
  <c r="G36" i="1"/>
  <c r="J35" i="1"/>
  <c r="I35" i="1"/>
  <c r="G35" i="1"/>
  <c r="J34" i="1"/>
  <c r="I34" i="1"/>
  <c r="G34" i="1"/>
  <c r="J33" i="1"/>
  <c r="I33" i="1"/>
  <c r="G33" i="1"/>
  <c r="J32" i="1"/>
  <c r="I32" i="1"/>
  <c r="G32" i="1"/>
  <c r="J31" i="1"/>
  <c r="I31" i="1"/>
  <c r="G31" i="1"/>
  <c r="J30" i="1"/>
  <c r="I30" i="1"/>
  <c r="G30" i="1"/>
  <c r="J29" i="1"/>
  <c r="I29" i="1"/>
  <c r="G29" i="1"/>
  <c r="J28" i="1"/>
  <c r="I28" i="1"/>
  <c r="G28" i="1"/>
  <c r="J27" i="1"/>
  <c r="I27" i="1"/>
  <c r="G27" i="1"/>
  <c r="J26" i="1"/>
  <c r="I26" i="1"/>
  <c r="G26" i="1"/>
  <c r="J25" i="1"/>
  <c r="I25" i="1"/>
  <c r="G25" i="1"/>
  <c r="J24" i="1"/>
  <c r="I24" i="1"/>
  <c r="G24" i="1"/>
  <c r="J23" i="1"/>
  <c r="I23" i="1"/>
  <c r="G23" i="1"/>
  <c r="J22" i="1"/>
  <c r="I22" i="1"/>
  <c r="G22" i="1"/>
  <c r="J21" i="1"/>
  <c r="I21" i="1"/>
  <c r="G21" i="1"/>
  <c r="J20" i="1"/>
  <c r="I20" i="1"/>
  <c r="G20" i="1"/>
  <c r="J19" i="1"/>
  <c r="I19" i="1"/>
  <c r="G19" i="1"/>
  <c r="J18" i="1"/>
  <c r="I18" i="1"/>
  <c r="G18" i="1"/>
  <c r="J17" i="1"/>
  <c r="I17" i="1"/>
  <c r="G17" i="1"/>
  <c r="J16" i="1"/>
  <c r="I16" i="1"/>
  <c r="G16" i="1"/>
  <c r="J15" i="1"/>
  <c r="I15" i="1"/>
  <c r="E15" i="1"/>
  <c r="J14" i="1"/>
  <c r="I14" i="1"/>
  <c r="E14" i="1"/>
  <c r="J13" i="1"/>
  <c r="I13" i="1"/>
  <c r="G13" i="1"/>
  <c r="J12" i="1"/>
  <c r="I12" i="1"/>
  <c r="G12" i="1"/>
  <c r="J11" i="1"/>
  <c r="I11" i="1"/>
  <c r="G11" i="1"/>
  <c r="J10" i="1"/>
  <c r="I10" i="1"/>
  <c r="G10" i="1"/>
  <c r="J9" i="1"/>
  <c r="I9" i="1"/>
  <c r="G9" i="1"/>
  <c r="J8" i="1"/>
  <c r="I8" i="1"/>
  <c r="G8" i="1"/>
  <c r="J7" i="1"/>
  <c r="I7" i="1"/>
  <c r="G7" i="1"/>
  <c r="J6" i="1"/>
  <c r="I6" i="1"/>
  <c r="G6" i="1"/>
  <c r="J5" i="1"/>
  <c r="I5" i="1"/>
  <c r="G5" i="1"/>
  <c r="J4" i="1"/>
  <c r="I4" i="1"/>
  <c r="G4" i="1"/>
  <c r="J3" i="1"/>
  <c r="I3" i="1"/>
  <c r="G3" i="1"/>
</calcChain>
</file>

<file path=xl/sharedStrings.xml><?xml version="1.0" encoding="utf-8"?>
<sst xmlns="http://schemas.openxmlformats.org/spreadsheetml/2006/main" count="1643" uniqueCount="1161">
  <si>
    <t>BCI脑控机器人大赛 技能赛 青少年脑机接口组 
超脑竞速赛项决赛成绩</t>
  </si>
  <si>
    <t>奖项</t>
  </si>
  <si>
    <t>参赛选手</t>
  </si>
  <si>
    <t>学校名称</t>
  </si>
  <si>
    <t>指导教师</t>
  </si>
  <si>
    <t>竞速成绩</t>
  </si>
  <si>
    <t>注意力成绩</t>
  </si>
  <si>
    <t>总成绩</t>
  </si>
  <si>
    <t>舒尔特用时</t>
  </si>
  <si>
    <t>26秒内</t>
  </si>
  <si>
    <t>42秒内</t>
  </si>
  <si>
    <t>一等奖</t>
  </si>
  <si>
    <t>翟逸然</t>
  </si>
  <si>
    <t>武汉市光谷第四小学</t>
  </si>
  <si>
    <t>刘晓莉</t>
  </si>
  <si>
    <t>方礼智</t>
  </si>
  <si>
    <t>武汉外国语学校小学部</t>
  </si>
  <si>
    <t>何曦</t>
  </si>
  <si>
    <t>李子尧</t>
  </si>
  <si>
    <t>北京市中科启元学校</t>
  </si>
  <si>
    <t>郝万露</t>
  </si>
  <si>
    <t>王子乔</t>
  </si>
  <si>
    <t>华中科技大学附属小学</t>
  </si>
  <si>
    <t>鲁纶</t>
  </si>
  <si>
    <t>车翌琳</t>
  </si>
  <si>
    <t>北京市海淀区五一小学</t>
  </si>
  <si>
    <t>胡婧</t>
  </si>
  <si>
    <t>李昕凝</t>
  </si>
  <si>
    <t>中关村一小</t>
  </si>
  <si>
    <t>朱姗</t>
  </si>
  <si>
    <t>黄俊淞</t>
  </si>
  <si>
    <t>中关村三小</t>
  </si>
  <si>
    <t>燕仁杰</t>
  </si>
  <si>
    <t>刘桐嘉</t>
  </si>
  <si>
    <t>王佳佳</t>
  </si>
  <si>
    <t>李沐霖</t>
  </si>
  <si>
    <t>北京学院路小学</t>
  </si>
  <si>
    <t>李博雅</t>
  </si>
  <si>
    <t>刘子晗</t>
  </si>
  <si>
    <t>史薇薇</t>
  </si>
  <si>
    <t>葛桐羽</t>
  </si>
  <si>
    <t>河南省开封市河南大学附属小学</t>
  </si>
  <si>
    <t>张翼博</t>
  </si>
  <si>
    <t>吴梓豪</t>
  </si>
  <si>
    <t>云大附属会展学校</t>
  </si>
  <si>
    <t>杨黎</t>
  </si>
  <si>
    <t>代海成</t>
  </si>
  <si>
    <t>二等奖</t>
  </si>
  <si>
    <t>李睿轩</t>
  </si>
  <si>
    <t>顺义区裕龙小学</t>
  </si>
  <si>
    <t>孙琪珂</t>
  </si>
  <si>
    <t>涂圣悦</t>
  </si>
  <si>
    <t>北京中杉国际学校</t>
  </si>
  <si>
    <t>张栋铭</t>
  </si>
  <si>
    <t>河南省开封市第二师范附属小学</t>
  </si>
  <si>
    <t>冉金储</t>
  </si>
  <si>
    <t>钮博</t>
  </si>
  <si>
    <t>延津县利民路小学</t>
  </si>
  <si>
    <t>杨丹丹</t>
  </si>
  <si>
    <t>马奕辰</t>
  </si>
  <si>
    <t>付霖</t>
  </si>
  <si>
    <t>赵敬维</t>
  </si>
  <si>
    <t>刘志安</t>
  </si>
  <si>
    <t>崔曦月</t>
  </si>
  <si>
    <t>人大附中北京经济技术开发区学校</t>
  </si>
  <si>
    <t>王佳婧</t>
  </si>
  <si>
    <t>朱芸萱</t>
  </si>
  <si>
    <t>王芃</t>
  </si>
  <si>
    <t>镇江新区实验小学</t>
  </si>
  <si>
    <t>徐晨静</t>
  </si>
  <si>
    <t>孙曼萁</t>
  </si>
  <si>
    <t>杨哲睿</t>
  </si>
  <si>
    <t>叶谋远</t>
  </si>
  <si>
    <t>张有为</t>
  </si>
  <si>
    <t>张立国</t>
  </si>
  <si>
    <t>张懿辰</t>
  </si>
  <si>
    <t>西安市宏景小学</t>
  </si>
  <si>
    <t>李琴</t>
  </si>
  <si>
    <t>高睿涵</t>
  </si>
  <si>
    <t>孔垂艺</t>
  </si>
  <si>
    <t>李秋艳</t>
  </si>
  <si>
    <t>雷屹宸</t>
  </si>
  <si>
    <t>三等奖</t>
  </si>
  <si>
    <t>李琳彦哲</t>
  </si>
  <si>
    <t>海口海景学校</t>
  </si>
  <si>
    <t>蔡萃</t>
  </si>
  <si>
    <t>芦西西</t>
  </si>
  <si>
    <t>宋依帆</t>
  </si>
  <si>
    <t>李芳</t>
  </si>
  <si>
    <t>刘锦润</t>
  </si>
  <si>
    <t>欧永心</t>
  </si>
  <si>
    <t>杨贵轩</t>
  </si>
  <si>
    <t>南京市金陵中学河西分校</t>
  </si>
  <si>
    <t>陈丽琳</t>
  </si>
  <si>
    <t>梁李熙</t>
  </si>
  <si>
    <t>王泽宇</t>
  </si>
  <si>
    <t>卢祎</t>
  </si>
  <si>
    <t>北京市丰台一小</t>
  </si>
  <si>
    <t>孙玮</t>
  </si>
  <si>
    <t>何昊哲</t>
  </si>
  <si>
    <t>深圳市水库小学</t>
  </si>
  <si>
    <t>黄晓英</t>
  </si>
  <si>
    <t>张域权</t>
  </si>
  <si>
    <t>宿迁市泗洪县人民路小学</t>
  </si>
  <si>
    <t>陈翔宇</t>
  </si>
  <si>
    <t>刘磬歌</t>
  </si>
  <si>
    <t>成都嘉祥外国语学校</t>
  </si>
  <si>
    <t>魏丽</t>
  </si>
  <si>
    <t>刘容与</t>
  </si>
  <si>
    <t>刘海燕</t>
  </si>
  <si>
    <t>颜一阳</t>
  </si>
  <si>
    <t>张家保</t>
  </si>
  <si>
    <t>邓雨云</t>
  </si>
  <si>
    <t>张海涛</t>
  </si>
  <si>
    <t>北京市清华附小</t>
  </si>
  <si>
    <t>赵肖晓</t>
  </si>
  <si>
    <t>陈艺轩</t>
  </si>
  <si>
    <t>广元市利州区宝轮第一小学</t>
  </si>
  <si>
    <t>余中伟</t>
  </si>
  <si>
    <t>魏伊</t>
  </si>
  <si>
    <t>卜慧娟</t>
  </si>
  <si>
    <t>杨梓橦</t>
  </si>
  <si>
    <t>北京市西城区登莱小学</t>
  </si>
  <si>
    <t>徐玲</t>
  </si>
  <si>
    <t>吴梓滕</t>
  </si>
  <si>
    <t>南京市银城小学</t>
  </si>
  <si>
    <t>张登轩</t>
  </si>
  <si>
    <t>徐逸灵</t>
  </si>
  <si>
    <t>刘晓晓</t>
  </si>
  <si>
    <t>邱小杰</t>
  </si>
  <si>
    <t>上地实验小学</t>
  </si>
  <si>
    <t>林力</t>
  </si>
  <si>
    <t>韩琪</t>
  </si>
  <si>
    <t>石小岑</t>
  </si>
  <si>
    <t>贾荟荟</t>
  </si>
  <si>
    <t>高小杰</t>
  </si>
  <si>
    <t>贾泓鑫</t>
  </si>
  <si>
    <t>徐茹月</t>
  </si>
  <si>
    <t>张辉</t>
  </si>
  <si>
    <t>金玉</t>
  </si>
  <si>
    <t>胡天伊</t>
  </si>
  <si>
    <t>上海尚德实验学校小学</t>
  </si>
  <si>
    <t>李松敏</t>
  </si>
  <si>
    <t>杨然</t>
  </si>
  <si>
    <t>张墨青</t>
  </si>
  <si>
    <t>张卫萍</t>
  </si>
  <si>
    <t>白伊卉</t>
  </si>
  <si>
    <t>广元市利州区七一宝轮小学</t>
  </si>
  <si>
    <t>杨力</t>
  </si>
  <si>
    <t xml:space="preserve">杨子严 </t>
  </si>
  <si>
    <t>郭靖泽</t>
  </si>
  <si>
    <t>济南新航实验外国语学校</t>
  </si>
  <si>
    <t>杨海三</t>
  </si>
  <si>
    <t>赵赫</t>
  </si>
  <si>
    <t>徐冬</t>
  </si>
  <si>
    <t>16秒内</t>
  </si>
  <si>
    <t>36秒内</t>
  </si>
  <si>
    <t>李子闻</t>
  </si>
  <si>
    <t xml:space="preserve"> 北京市中关村中学</t>
  </si>
  <si>
    <t>陈碧云</t>
  </si>
  <si>
    <t>刘添睿</t>
  </si>
  <si>
    <t>中国人民大学附属中学</t>
  </si>
  <si>
    <t>王铭熙</t>
  </si>
  <si>
    <t>山东省聊城第一中学</t>
  </si>
  <si>
    <t>冯艳慧</t>
  </si>
  <si>
    <t>李晓熠</t>
  </si>
  <si>
    <t>肥城市第一高级中学</t>
  </si>
  <si>
    <t>张亚蒙</t>
  </si>
  <si>
    <t>张书源</t>
  </si>
  <si>
    <t>郭兴奎</t>
  </si>
  <si>
    <t>陈之怡</t>
  </si>
  <si>
    <t>泰兴市第一高级中学</t>
  </si>
  <si>
    <t>陈亮</t>
  </si>
  <si>
    <t>盛瑞</t>
  </si>
  <si>
    <t>江苏省淮阴中学教育集团淮安市新淮高级中学</t>
  </si>
  <si>
    <t>陈瑶</t>
  </si>
  <si>
    <t>王世博</t>
  </si>
  <si>
    <t>北京鼎石学校</t>
  </si>
  <si>
    <t>王珺</t>
  </si>
  <si>
    <t>刘坤毅</t>
  </si>
  <si>
    <t>聊城颐中外国语学校</t>
  </si>
  <si>
    <t>高玉卿</t>
  </si>
  <si>
    <t>全益萱</t>
  </si>
  <si>
    <t>费县第一中学</t>
  </si>
  <si>
    <t>杨维合</t>
  </si>
  <si>
    <t>李麦达</t>
  </si>
  <si>
    <t>山东省诸城第一中学</t>
  </si>
  <si>
    <t>李萍萍</t>
  </si>
  <si>
    <t>顾明绪</t>
  </si>
  <si>
    <t>崔磊</t>
  </si>
  <si>
    <t>逯永康</t>
  </si>
  <si>
    <t>张仲强</t>
  </si>
  <si>
    <t>许浩洋</t>
  </si>
  <si>
    <t>常州市西夏墅中学</t>
  </si>
  <si>
    <t>谢志鹏</t>
  </si>
  <si>
    <t>刘艺璇</t>
  </si>
  <si>
    <t>山东省烟台第一中学</t>
  </si>
  <si>
    <t>胡俊生</t>
  </si>
  <si>
    <t>丁千航</t>
  </si>
  <si>
    <t>王乐涵</t>
  </si>
  <si>
    <t>魏瑞英</t>
  </si>
  <si>
    <t>丁子恒</t>
  </si>
  <si>
    <t>菏泽市第一中学</t>
  </si>
  <si>
    <t>刘霞</t>
  </si>
  <si>
    <t>李俊尧</t>
  </si>
  <si>
    <t>山东省菏泽第一中学</t>
  </si>
  <si>
    <t>申才颖</t>
  </si>
  <si>
    <t>曲宗显</t>
  </si>
  <si>
    <t>李涛</t>
  </si>
  <si>
    <t>臧一璇</t>
  </si>
  <si>
    <t>诸城市实验中学</t>
  </si>
  <si>
    <t>孙铭阳</t>
  </si>
  <si>
    <t>王淋</t>
  </si>
  <si>
    <t>万施懿</t>
  </si>
  <si>
    <t>江苏省常熟中学</t>
  </si>
  <si>
    <t>郭晓晨</t>
  </si>
  <si>
    <t xml:space="preserve">王健昕  </t>
  </si>
  <si>
    <t>北大附中</t>
  </si>
  <si>
    <t>董鹏</t>
  </si>
  <si>
    <t>周静茹</t>
  </si>
  <si>
    <t>南京市第十二中学</t>
  </si>
  <si>
    <t>黄兢尧</t>
  </si>
  <si>
    <t>窦梓航</t>
  </si>
  <si>
    <t>诸城龙城中学</t>
  </si>
  <si>
    <t>徐国奎</t>
  </si>
  <si>
    <t>杨子易</t>
  </si>
  <si>
    <t>肥城市泰西中学</t>
  </si>
  <si>
    <t>王浩博</t>
  </si>
  <si>
    <t>陈墨</t>
  </si>
  <si>
    <t>南京外国语学校方山分校</t>
  </si>
  <si>
    <t>罗雪华</t>
  </si>
  <si>
    <t>陈哲元</t>
  </si>
  <si>
    <t>南京市雨花台高级中学</t>
  </si>
  <si>
    <t>范超</t>
  </si>
  <si>
    <t>刘芯宁</t>
  </si>
  <si>
    <t>朱加亮</t>
  </si>
  <si>
    <t>张一帆</t>
  </si>
  <si>
    <t>济宁孔子高级中学</t>
  </si>
  <si>
    <t>刘长冉</t>
  </si>
  <si>
    <t>山东省日照第一中学</t>
  </si>
  <si>
    <t>宫海燕</t>
  </si>
  <si>
    <t>徐紫璇</t>
  </si>
  <si>
    <t>展超</t>
  </si>
  <si>
    <t>张敬豪</t>
  </si>
  <si>
    <t>重庆市綦江职业教育中心</t>
  </si>
  <si>
    <t>吴鸿杰</t>
  </si>
  <si>
    <t xml:space="preserve">马嫣紫 </t>
  </si>
  <si>
    <t xml:space="preserve"> 人大附中朝阳学校</t>
  </si>
  <si>
    <t>刘军</t>
  </si>
  <si>
    <t>赵茉涵</t>
  </si>
  <si>
    <t>聊城东昌中学</t>
  </si>
  <si>
    <t>张耀贤</t>
  </si>
  <si>
    <t xml:space="preserve">樊雨欣 </t>
  </si>
  <si>
    <t>南京师范大学附属中学秦淮科技高中</t>
  </si>
  <si>
    <t>李茜茜</t>
  </si>
  <si>
    <t>华之煦</t>
  </si>
  <si>
    <t>江苏省邗江中学</t>
  </si>
  <si>
    <t>王宏云</t>
  </si>
  <si>
    <t>王宽</t>
  </si>
  <si>
    <t>杨淋宇</t>
  </si>
  <si>
    <t>孙嘉阳</t>
  </si>
  <si>
    <t>诸城繁华中学</t>
  </si>
  <si>
    <t>郭轶凡</t>
  </si>
  <si>
    <t>吴川</t>
  </si>
  <si>
    <t>王兆宇</t>
  </si>
  <si>
    <t>李玉峰</t>
  </si>
  <si>
    <t>李奉泽</t>
  </si>
  <si>
    <t>葛丽静</t>
  </si>
  <si>
    <t>刘祖宁</t>
  </si>
  <si>
    <t>费县实验中学</t>
  </si>
  <si>
    <t>左超</t>
  </si>
  <si>
    <t>郎连鑫</t>
  </si>
  <si>
    <t>青岛西海岸新区致远中学</t>
  </si>
  <si>
    <t>杜放</t>
  </si>
  <si>
    <t>王曰堃</t>
  </si>
  <si>
    <t>淄博市第十一中学</t>
  </si>
  <si>
    <t>李哲</t>
  </si>
  <si>
    <t>谷云鹏</t>
  </si>
  <si>
    <t>江苏省建湖高级中学</t>
  </si>
  <si>
    <t>何玉龙</t>
  </si>
  <si>
    <t>冯佳薇</t>
  </si>
  <si>
    <t>威海一中</t>
  </si>
  <si>
    <t>康成之</t>
  </si>
  <si>
    <t>昆明市第十中学</t>
  </si>
  <si>
    <t>李峰</t>
  </si>
  <si>
    <t>周欣宇</t>
  </si>
  <si>
    <t>济宁市第一中学</t>
  </si>
  <si>
    <t>董龙智</t>
  </si>
  <si>
    <t>孔泉</t>
  </si>
  <si>
    <t>刘宏远</t>
  </si>
  <si>
    <t>廖俊溪</t>
  </si>
  <si>
    <t>陈昱衡</t>
  </si>
  <si>
    <t>宜良北京航空航天大学云南创新研究院实验学校</t>
  </si>
  <si>
    <t>解兆婷</t>
  </si>
  <si>
    <t>陈奕洋</t>
  </si>
  <si>
    <t>柘荣县第二中学</t>
  </si>
  <si>
    <t>杨秋英</t>
  </si>
  <si>
    <t>郑意杰</t>
  </si>
  <si>
    <t>柘荣县第一中学</t>
  </si>
  <si>
    <t>林齐彧</t>
  </si>
  <si>
    <t>施翔浩</t>
  </si>
  <si>
    <t>烟台经济技术开发区高级中学</t>
  </si>
  <si>
    <t>陈思贤</t>
  </si>
  <si>
    <t>王子韩</t>
  </si>
  <si>
    <t xml:space="preserve">魏锦华 </t>
  </si>
  <si>
    <t>孙炜航</t>
  </si>
  <si>
    <t>邱涛</t>
  </si>
  <si>
    <t>殷浩然</t>
  </si>
  <si>
    <t>董家豪</t>
  </si>
  <si>
    <t>常州市田家炳高级中学</t>
  </si>
  <si>
    <t>潘玲</t>
  </si>
  <si>
    <t>袁俊棚</t>
  </si>
  <si>
    <t>刘皓</t>
  </si>
  <si>
    <t>常州市北郊高级中学</t>
  </si>
  <si>
    <t>蔡国</t>
  </si>
  <si>
    <t>吴培源</t>
  </si>
  <si>
    <t>林子敬</t>
  </si>
  <si>
    <t>陈经纶中学分校</t>
  </si>
  <si>
    <t>王俊华</t>
  </si>
  <si>
    <t>张鑫源</t>
  </si>
  <si>
    <t>山东省聊城第三中学</t>
  </si>
  <si>
    <t>鲁硕</t>
  </si>
  <si>
    <t>刘一诺</t>
  </si>
  <si>
    <t>青岛西海岸新区第一高级中学</t>
  </si>
  <si>
    <t>高侃</t>
  </si>
  <si>
    <t>杨海声</t>
  </si>
  <si>
    <t>陶奕诺</t>
  </si>
  <si>
    <t>于立霞</t>
  </si>
  <si>
    <t>杨谨旭</t>
  </si>
  <si>
    <t>陆志杰</t>
  </si>
  <si>
    <t>孙浩然</t>
  </si>
  <si>
    <t>私立青岛海山学校</t>
  </si>
  <si>
    <t>袁世超</t>
  </si>
  <si>
    <t>马祥棣</t>
  </si>
  <si>
    <t>国科大（青岛）附属学校</t>
  </si>
  <si>
    <t>郭德芳</t>
  </si>
  <si>
    <t>熊飞扬</t>
  </si>
  <si>
    <t>昆明市第八中学</t>
  </si>
  <si>
    <t>刘华平</t>
  </si>
  <si>
    <t>陈思源</t>
  </si>
  <si>
    <t>潍坊一中</t>
  </si>
  <si>
    <t>王振忱</t>
  </si>
  <si>
    <t>李之渊</t>
  </si>
  <si>
    <t>山东省淄博第五中学</t>
  </si>
  <si>
    <t>张静</t>
  </si>
  <si>
    <t>王璟瑜</t>
  </si>
  <si>
    <t>李炳华</t>
  </si>
  <si>
    <t>佟晨雨</t>
  </si>
  <si>
    <t>东营市胜利第二中学</t>
  </si>
  <si>
    <t>牛东珂</t>
  </si>
  <si>
    <t xml:space="preserve">林泽鑫  </t>
  </si>
  <si>
    <t>李昱稷</t>
  </si>
  <si>
    <t>山东省青岛第二中学</t>
  </si>
  <si>
    <t>王欢</t>
  </si>
  <si>
    <t>姜博译</t>
  </si>
  <si>
    <t>李恭焰</t>
  </si>
  <si>
    <t>山东省桓台第一中学</t>
  </si>
  <si>
    <t>王祎</t>
  </si>
  <si>
    <t>杨德昊</t>
  </si>
  <si>
    <t>青岛市城阳第二高级中学</t>
  </si>
  <si>
    <t>赵军红</t>
  </si>
  <si>
    <t>杨俱进</t>
  </si>
  <si>
    <t>寿光市第一中学</t>
  </si>
  <si>
    <t>刘秀丽</t>
  </si>
  <si>
    <t>张宸阁</t>
  </si>
  <si>
    <t>田奇琛</t>
  </si>
  <si>
    <t>山大附中洪楼校区</t>
  </si>
  <si>
    <t>杨晓曼</t>
  </si>
  <si>
    <t>任卓群</t>
  </si>
  <si>
    <t>山东省烟台第二中学</t>
  </si>
  <si>
    <t>宋明晏</t>
  </si>
  <si>
    <t>徐玉祥</t>
  </si>
  <si>
    <t>济南西城实验中学</t>
  </si>
  <si>
    <t>张家鹏</t>
  </si>
  <si>
    <t>徐珮瑄</t>
  </si>
  <si>
    <t>威海市实验高级中学</t>
  </si>
  <si>
    <t>罗宝成</t>
  </si>
  <si>
    <t>李博嵩</t>
  </si>
  <si>
    <t>高密市康成中学</t>
  </si>
  <si>
    <t>朱婷婷</t>
  </si>
  <si>
    <t>牛安冉</t>
  </si>
  <si>
    <t>青岛第二中学</t>
  </si>
  <si>
    <t>张纾</t>
  </si>
  <si>
    <t>李米</t>
  </si>
  <si>
    <t>山东省实验中学</t>
  </si>
  <si>
    <t>王强</t>
  </si>
  <si>
    <t>卜政凯</t>
  </si>
  <si>
    <t>赵敬淼</t>
  </si>
  <si>
    <t>德州跃华学校</t>
  </si>
  <si>
    <t>宋青阳</t>
  </si>
  <si>
    <t>德州市第一中学</t>
  </si>
  <si>
    <t>卢誉州</t>
  </si>
  <si>
    <t>济南高新区实验中学</t>
  </si>
  <si>
    <t>李春新</t>
  </si>
  <si>
    <t xml:space="preserve">卢殷超 </t>
  </si>
  <si>
    <t>南京市第一中学</t>
  </si>
  <si>
    <t>蒋安玲</t>
  </si>
  <si>
    <t>张若辰</t>
  </si>
  <si>
    <t>张文龙</t>
  </si>
  <si>
    <t>隋昊洋</t>
  </si>
  <si>
    <t>赵子涵</t>
  </si>
  <si>
    <t>天津市伯苓高级中学</t>
  </si>
  <si>
    <t>李坤</t>
  </si>
  <si>
    <t>吉舒悦</t>
  </si>
  <si>
    <t>南京师范大学附属中学</t>
  </si>
  <si>
    <t>范鑫泽</t>
  </si>
  <si>
    <t>梁晓月</t>
  </si>
  <si>
    <t>李佳凝</t>
  </si>
  <si>
    <t>白欣竺</t>
  </si>
  <si>
    <t>孙资喻</t>
  </si>
  <si>
    <t>邹平市第一中学</t>
  </si>
  <si>
    <t>李小帅</t>
  </si>
  <si>
    <t>慕子川</t>
  </si>
  <si>
    <t>王云天</t>
  </si>
  <si>
    <t>王佳音</t>
  </si>
  <si>
    <t>青岛第九中学</t>
  </si>
  <si>
    <t>李妮</t>
  </si>
  <si>
    <t>庄家源</t>
  </si>
  <si>
    <t>聊城市第一实验学校（初中部）</t>
  </si>
  <si>
    <t>谌斯羽</t>
  </si>
  <si>
    <t>南京市宁海中学</t>
  </si>
  <si>
    <t>王子涵</t>
  </si>
  <si>
    <t>甘肃省兰州市第九十二中学</t>
  </si>
  <si>
    <t>赵学琴</t>
  </si>
  <si>
    <t>金喆轩</t>
  </si>
  <si>
    <t>江苏省苏州中学</t>
  </si>
  <si>
    <t>吴呈华</t>
  </si>
  <si>
    <t>林嘉琪</t>
  </si>
  <si>
    <t xml:space="preserve">李宗宸 </t>
  </si>
  <si>
    <t>南京市秦淮区少年宫</t>
  </si>
  <si>
    <t>江凌昊</t>
  </si>
  <si>
    <t>孔艺霖</t>
  </si>
  <si>
    <t>济南大学城高级实验中学</t>
  </si>
  <si>
    <t>张新府</t>
  </si>
  <si>
    <t>许智童</t>
  </si>
  <si>
    <t>济南市历城第二中学</t>
  </si>
  <si>
    <t>韩涛</t>
  </si>
  <si>
    <t>成子晗</t>
  </si>
  <si>
    <t>山东省北镇中学</t>
  </si>
  <si>
    <t>张红香</t>
  </si>
  <si>
    <t>孔令琛</t>
  </si>
  <si>
    <t>史纪晓</t>
  </si>
  <si>
    <t xml:space="preserve">杨昊    </t>
  </si>
  <si>
    <t>何宜霖</t>
  </si>
  <si>
    <t>东北育才学校</t>
  </si>
  <si>
    <t>王奇</t>
  </si>
  <si>
    <t>赵俊翔</t>
  </si>
  <si>
    <t>济宁市实验中学</t>
  </si>
  <si>
    <t>郑梓凯</t>
  </si>
  <si>
    <t>寿光现代中学</t>
  </si>
  <si>
    <t>杨会艳</t>
  </si>
  <si>
    <t>任靖涛</t>
  </si>
  <si>
    <t>山东省潍坊第一中学</t>
  </si>
  <si>
    <t>杨一帆</t>
  </si>
  <si>
    <t>陈露</t>
  </si>
  <si>
    <t>段浩宇</t>
  </si>
  <si>
    <t>吴延启</t>
  </si>
  <si>
    <t>牛冠</t>
  </si>
  <si>
    <t>徐兆辉</t>
  </si>
  <si>
    <t>凌春来</t>
  </si>
  <si>
    <t>张宗岳</t>
  </si>
  <si>
    <t>刘冰</t>
  </si>
  <si>
    <t>刘梦頔</t>
  </si>
  <si>
    <t>惠民县第一中学</t>
  </si>
  <si>
    <t>任超</t>
  </si>
  <si>
    <t>陈子竣</t>
  </si>
  <si>
    <t>徐萍</t>
  </si>
  <si>
    <t>张梓越</t>
  </si>
  <si>
    <t>郑浩</t>
  </si>
  <si>
    <t>郭梓轩</t>
  </si>
  <si>
    <t>山东省菏泽思源学校</t>
  </si>
  <si>
    <t>孙震</t>
  </si>
  <si>
    <t>李怡萱</t>
  </si>
  <si>
    <t>济南西城实验学校</t>
  </si>
  <si>
    <t>王伟懿</t>
  </si>
  <si>
    <t xml:space="preserve">付开健 </t>
  </si>
  <si>
    <t xml:space="preserve">           济宁市第一中学</t>
  </si>
  <si>
    <t>徐子衿</t>
  </si>
  <si>
    <t>江苏省盐城中学</t>
  </si>
  <si>
    <t>高士娟</t>
  </si>
  <si>
    <t>江雨桐</t>
  </si>
  <si>
    <t>无锡市新吴实验中学</t>
  </si>
  <si>
    <t>江海洲</t>
  </si>
  <si>
    <t>雷子承</t>
  </si>
  <si>
    <t>纪翔晨</t>
  </si>
  <si>
    <t>东营市胜利第一中学</t>
  </si>
  <si>
    <t>王克强</t>
  </si>
  <si>
    <t>刘笑尘</t>
  </si>
  <si>
    <t>翟辉</t>
  </si>
  <si>
    <t>陈安康</t>
  </si>
  <si>
    <t>张涛</t>
  </si>
  <si>
    <t>陈思语</t>
  </si>
  <si>
    <t>山东省济钢高级中学</t>
  </si>
  <si>
    <t>刘鑫</t>
  </si>
  <si>
    <t>马明晨</t>
  </si>
  <si>
    <t>孙丛笑</t>
  </si>
  <si>
    <t>潍坊滨海中学</t>
  </si>
  <si>
    <t>刘宇辰</t>
  </si>
  <si>
    <t>山东省菏泽第一中学实验中学</t>
  </si>
  <si>
    <t>王金锋</t>
  </si>
  <si>
    <t>王明辉</t>
  </si>
  <si>
    <t>山东省济南市莱芜第一中学</t>
  </si>
  <si>
    <t>郭德军</t>
  </si>
  <si>
    <t>吴韵至</t>
  </si>
  <si>
    <t>刘陈希</t>
  </si>
  <si>
    <t>江苏省江浦高级中学</t>
  </si>
  <si>
    <t>张春草</t>
  </si>
  <si>
    <t>李安琦</t>
  </si>
  <si>
    <t>济南稼轩学校</t>
  </si>
  <si>
    <t>赵相林</t>
  </si>
  <si>
    <t>李立顺</t>
  </si>
  <si>
    <t>杨文鹏</t>
  </si>
  <si>
    <t>袁新程</t>
  </si>
  <si>
    <t>乔俊娥</t>
  </si>
  <si>
    <t>李昂</t>
  </si>
  <si>
    <t>青岛第67中学</t>
  </si>
  <si>
    <t>朱文旭</t>
  </si>
  <si>
    <t>王宇涵</t>
  </si>
  <si>
    <t>山东省淄博第七中学</t>
  </si>
  <si>
    <t>段亚东</t>
  </si>
  <si>
    <t>毛洪奕</t>
  </si>
  <si>
    <t>江西省上饶市弋阳县方志敏中学</t>
  </si>
  <si>
    <t>姚义兵</t>
  </si>
  <si>
    <t>韩孔东旭</t>
  </si>
  <si>
    <t>李新华</t>
  </si>
  <si>
    <t>巩佳仪</t>
  </si>
  <si>
    <t>石安杰</t>
  </si>
  <si>
    <t>曾泽</t>
  </si>
  <si>
    <t>王康宁</t>
  </si>
  <si>
    <t>博兴县第三中学</t>
  </si>
  <si>
    <t>付涛</t>
  </si>
  <si>
    <t>刘家硕</t>
  </si>
  <si>
    <t>聊城市茌平区第一中学</t>
  </si>
  <si>
    <t>马腾岳</t>
  </si>
  <si>
    <t>平顶山市第一中学</t>
  </si>
  <si>
    <t>李正源</t>
  </si>
  <si>
    <t>王一帆</t>
  </si>
  <si>
    <t>尹斌辉</t>
  </si>
  <si>
    <t>威海实验高级中学</t>
  </si>
  <si>
    <t>杨文龙</t>
  </si>
  <si>
    <t>山东师范大学附属中学幸福柳校区</t>
  </si>
  <si>
    <t>周航旭</t>
  </si>
  <si>
    <t>山东省济北中学</t>
  </si>
  <si>
    <t>马英凯</t>
  </si>
  <si>
    <t>昌邑市文山中学</t>
  </si>
  <si>
    <t>高佳英</t>
  </si>
  <si>
    <t>王一鸣</t>
  </si>
  <si>
    <t>张翼飞</t>
  </si>
  <si>
    <t>首都师范大学附属滨州中学</t>
  </si>
  <si>
    <t>刘博晨</t>
  </si>
  <si>
    <t>山东省荣成市第二中学</t>
  </si>
  <si>
    <t>耿志策</t>
  </si>
  <si>
    <t>马赛</t>
  </si>
  <si>
    <t>潍坊七中</t>
  </si>
  <si>
    <t>张晋豪</t>
  </si>
  <si>
    <t>山东省威海市第一中学</t>
  </si>
  <si>
    <t>马文轩</t>
  </si>
  <si>
    <t>淄博市临淄中学</t>
  </si>
  <si>
    <t>孙友林</t>
  </si>
  <si>
    <t>任弘飞</t>
  </si>
  <si>
    <t>潍坊圣源高级中学</t>
  </si>
  <si>
    <t>杨恩慈</t>
  </si>
  <si>
    <t>济南外国语学校</t>
  </si>
  <si>
    <t>王霞</t>
  </si>
  <si>
    <t xml:space="preserve">冯钰瀚 </t>
  </si>
  <si>
    <t>南京市第三中学</t>
  </si>
  <si>
    <t>刘敏</t>
  </si>
  <si>
    <t>王奕博</t>
  </si>
  <si>
    <t>新疆石河子第八中学</t>
  </si>
  <si>
    <t>王申龙</t>
  </si>
  <si>
    <t>于圣然</t>
  </si>
  <si>
    <t>奈起旭</t>
  </si>
  <si>
    <t>许思涵</t>
  </si>
  <si>
    <t>威海市第一中学</t>
  </si>
  <si>
    <t>经耀杰</t>
  </si>
  <si>
    <t>邹平</t>
  </si>
  <si>
    <t>李丽凤</t>
  </si>
  <si>
    <t>贾阳阳</t>
  </si>
  <si>
    <t>孔星宇</t>
  </si>
  <si>
    <t>山东省济南第二中学</t>
  </si>
  <si>
    <t>苏丽红</t>
  </si>
  <si>
    <t>张明琪</t>
  </si>
  <si>
    <t>张闰涵</t>
  </si>
  <si>
    <t>淄博第十一中学</t>
  </si>
  <si>
    <t>赵海超</t>
  </si>
  <si>
    <t>杜昊轩</t>
  </si>
  <si>
    <t>菏泽思源学校（中学）</t>
  </si>
  <si>
    <t>赵万金</t>
  </si>
  <si>
    <t>新泰市第一中学</t>
  </si>
  <si>
    <t>单士秀</t>
  </si>
  <si>
    <t>王明丽</t>
  </si>
  <si>
    <t>临沂一中北校区</t>
  </si>
  <si>
    <t>程淑凡</t>
  </si>
  <si>
    <t>刘弋琳</t>
  </si>
  <si>
    <t>王烨昕</t>
  </si>
  <si>
    <t>山东省济南第一中学</t>
  </si>
  <si>
    <t>王贝贝</t>
  </si>
  <si>
    <t>肖惠琦</t>
  </si>
  <si>
    <t>聊城经济技术开发区东昌中学新校</t>
  </si>
  <si>
    <t>张嘉煦</t>
  </si>
  <si>
    <t>李恺丰</t>
  </si>
  <si>
    <t>寿光市圣都中学</t>
  </si>
  <si>
    <t>董红涛</t>
  </si>
  <si>
    <t>刘国楷</t>
  </si>
  <si>
    <t>陈景新</t>
  </si>
  <si>
    <t>袁兆鹏</t>
  </si>
  <si>
    <t>山东省潍坊圣源高级中学</t>
  </si>
  <si>
    <t>匡敬睿</t>
  </si>
  <si>
    <t>武文晶</t>
  </si>
  <si>
    <t>张心悦</t>
  </si>
  <si>
    <t>邵川译</t>
  </si>
  <si>
    <t>济南大学城实验高级中学</t>
  </si>
  <si>
    <t>王译民</t>
  </si>
  <si>
    <t>侯沛祺</t>
  </si>
  <si>
    <t>李爽</t>
  </si>
  <si>
    <t>危静宸</t>
  </si>
  <si>
    <t>山东聊城市第六中学</t>
  </si>
  <si>
    <t>李晓娜</t>
  </si>
  <si>
    <t>祝轩</t>
  </si>
  <si>
    <t>姜乐成</t>
  </si>
  <si>
    <t>王成浩</t>
  </si>
  <si>
    <t>车羽钊</t>
  </si>
  <si>
    <t>刘昊阳</t>
  </si>
  <si>
    <t>闫会侠</t>
  </si>
  <si>
    <t>唐子骏</t>
  </si>
  <si>
    <t>马骏菲</t>
  </si>
  <si>
    <t>陈淑兰</t>
  </si>
  <si>
    <t>王馨苒</t>
  </si>
  <si>
    <t>东营市第一中学</t>
  </si>
  <si>
    <t>王程泽</t>
  </si>
  <si>
    <t>青岛西海岸新区胶南第一高级中学</t>
  </si>
  <si>
    <t>董作岗</t>
  </si>
  <si>
    <t>王靖轶</t>
  </si>
  <si>
    <t>何晓聪</t>
  </si>
  <si>
    <t>王忠凯</t>
  </si>
  <si>
    <t>曲梓铭</t>
  </si>
  <si>
    <t>山东师范大学附属中学</t>
  </si>
  <si>
    <t>赵文泽</t>
  </si>
  <si>
    <t>丁绍津</t>
  </si>
  <si>
    <t>威海市实验高中</t>
  </si>
  <si>
    <t>张家硕</t>
  </si>
  <si>
    <t>济南历城第二中学</t>
  </si>
  <si>
    <t>王欣然</t>
  </si>
  <si>
    <t>聊城北大培文学校</t>
  </si>
  <si>
    <t>冯国鑫</t>
  </si>
  <si>
    <t>支亚楠</t>
  </si>
  <si>
    <t>陈艺心</t>
  </si>
  <si>
    <t>山东淄博实验中学</t>
  </si>
  <si>
    <t>段升群</t>
  </si>
  <si>
    <t>袁铭楷</t>
  </si>
  <si>
    <t>徐梓航</t>
  </si>
  <si>
    <t>杨梦帆</t>
  </si>
  <si>
    <t>周爱霞</t>
  </si>
  <si>
    <t>苏小琳</t>
  </si>
  <si>
    <t>宋明羲</t>
  </si>
  <si>
    <t>淄博实验中学</t>
  </si>
  <si>
    <t>马晓静</t>
  </si>
  <si>
    <t>赵逸凡</t>
  </si>
  <si>
    <t>刘建礼</t>
  </si>
  <si>
    <t>郭思涵</t>
  </si>
  <si>
    <t>菏泽思源学校</t>
  </si>
  <si>
    <t>贾伊凡</t>
  </si>
  <si>
    <t>赵明一</t>
  </si>
  <si>
    <t>宋国</t>
  </si>
  <si>
    <t>宋王江寒</t>
  </si>
  <si>
    <t>聊城东昌中学东校</t>
  </si>
  <si>
    <t>刘智翔</t>
  </si>
  <si>
    <t>明敬泽</t>
  </si>
  <si>
    <t>郓城一中</t>
  </si>
  <si>
    <t>顾晏诚</t>
  </si>
  <si>
    <t>无锡市第三中学</t>
  </si>
  <si>
    <t>王芒芒</t>
  </si>
  <si>
    <t>杨坷呓</t>
  </si>
  <si>
    <t>董红静</t>
  </si>
  <si>
    <t>贺晨旭</t>
  </si>
  <si>
    <t>滨州市第一中学</t>
  </si>
  <si>
    <t>赵新亮</t>
  </si>
  <si>
    <t>吕淑婕</t>
  </si>
  <si>
    <t>邹平市第二中学</t>
  </si>
  <si>
    <t>丁建</t>
  </si>
  <si>
    <t>刘清扬</t>
  </si>
  <si>
    <t>李梓扬</t>
  </si>
  <si>
    <t>孙宁泽</t>
  </si>
  <si>
    <t>肖梦婷</t>
  </si>
  <si>
    <t>苏州大学附属中学</t>
  </si>
  <si>
    <t>顾燕</t>
  </si>
  <si>
    <t>许舒</t>
  </si>
  <si>
    <t>李想</t>
  </si>
  <si>
    <t>董洪硕</t>
  </si>
  <si>
    <t>孙廷钊</t>
  </si>
  <si>
    <t>高一凡</t>
  </si>
  <si>
    <t>赵多刚</t>
  </si>
  <si>
    <t>任宇凡</t>
  </si>
  <si>
    <t>镇江市外国语学校西津渡校区</t>
  </si>
  <si>
    <t>吴艳</t>
  </si>
  <si>
    <t>杨海琳</t>
  </si>
  <si>
    <t>宁立华</t>
  </si>
  <si>
    <t>刘浩男</t>
  </si>
  <si>
    <t>陈晔</t>
  </si>
  <si>
    <t>刘耘池</t>
  </si>
  <si>
    <t>杨子凡</t>
  </si>
  <si>
    <t>山东寿光现代中学</t>
  </si>
  <si>
    <t>许敏</t>
  </si>
  <si>
    <t>李文轩</t>
  </si>
  <si>
    <t>王聪睿</t>
  </si>
  <si>
    <t>杨先茂</t>
  </si>
  <si>
    <t>张梦硕</t>
  </si>
  <si>
    <t>付敬泽</t>
  </si>
  <si>
    <t>山东省昌乐二中</t>
  </si>
  <si>
    <t>王敏之</t>
  </si>
  <si>
    <t>山东省昌乐第一中学</t>
  </si>
  <si>
    <t>刘熙灿</t>
  </si>
  <si>
    <t>杨文博</t>
  </si>
  <si>
    <t>南京市第十三中学</t>
  </si>
  <si>
    <t>张立富</t>
  </si>
  <si>
    <t>滨州市邹平市第二中学</t>
  </si>
  <si>
    <t>明波</t>
  </si>
  <si>
    <t>王振宇</t>
  </si>
  <si>
    <t>李正</t>
  </si>
  <si>
    <t>郭丰宁</t>
  </si>
  <si>
    <t>山东省平邑第一中学</t>
  </si>
  <si>
    <t>张鹏</t>
  </si>
  <si>
    <t xml:space="preserve">张彦祯 </t>
  </si>
  <si>
    <t>南京市第二十九中学</t>
  </si>
  <si>
    <t>王辉</t>
  </si>
  <si>
    <t>刘博翰</t>
  </si>
  <si>
    <t>潘海东</t>
  </si>
  <si>
    <t>徐鸣聪</t>
  </si>
  <si>
    <t>沂水县第一中学</t>
  </si>
  <si>
    <t>徐凯琪</t>
  </si>
  <si>
    <t>赵刚毅</t>
  </si>
  <si>
    <t>江苏省丹阳高级中学</t>
  </si>
  <si>
    <t>魏宏</t>
  </si>
  <si>
    <t>张璇玥</t>
  </si>
  <si>
    <t>张立刚</t>
  </si>
  <si>
    <t>孙宇航</t>
  </si>
  <si>
    <t>盐城市亭湖高级中学</t>
  </si>
  <si>
    <t>乔俊铭</t>
  </si>
  <si>
    <t>赵德宝</t>
  </si>
  <si>
    <t>于涵</t>
  </si>
  <si>
    <t>威海乳山市第一中学</t>
  </si>
  <si>
    <t>张木青</t>
  </si>
  <si>
    <t>王秋实</t>
  </si>
  <si>
    <t>临沂明德实验学校</t>
  </si>
  <si>
    <t>武光政</t>
  </si>
  <si>
    <t>张雨晨</t>
  </si>
  <si>
    <t>无锡市市北高级中学</t>
  </si>
  <si>
    <t>胡冀峰</t>
  </si>
  <si>
    <t>尹岳琦</t>
  </si>
  <si>
    <t>岳立学</t>
  </si>
  <si>
    <t>吴宇辰</t>
  </si>
  <si>
    <t>张皓鑫</t>
  </si>
  <si>
    <t>杨博为</t>
  </si>
  <si>
    <t>高欣悦</t>
  </si>
  <si>
    <t>泰西中学</t>
  </si>
  <si>
    <t>李静</t>
  </si>
  <si>
    <t>杨明欣</t>
  </si>
  <si>
    <t>阳谷县第三中学</t>
  </si>
  <si>
    <t>李万真</t>
  </si>
  <si>
    <t>林晓昇</t>
  </si>
  <si>
    <t>朱智宇</t>
  </si>
  <si>
    <t>宁阳县第一中学</t>
  </si>
  <si>
    <t>孙振中</t>
  </si>
  <si>
    <t>山东省蓬莱第一中学</t>
  </si>
  <si>
    <t>刘伟豪</t>
  </si>
  <si>
    <t>商博文</t>
  </si>
  <si>
    <t>贠晖</t>
  </si>
  <si>
    <t>皇甫乐童</t>
  </si>
  <si>
    <t>杨以臻</t>
  </si>
  <si>
    <t>谢骁弈</t>
  </si>
  <si>
    <t>肥城一中</t>
  </si>
  <si>
    <t>王东旭</t>
  </si>
  <si>
    <t>山东省聊城市第二中学</t>
  </si>
  <si>
    <t>郭庆丽</t>
  </si>
  <si>
    <t>杜文博</t>
  </si>
  <si>
    <t>潍坊滨海鲲城学校</t>
  </si>
  <si>
    <t>杨普旭</t>
  </si>
  <si>
    <t>李子轩</t>
  </si>
  <si>
    <t>山东省泰安第二中学</t>
  </si>
  <si>
    <t>夏楠</t>
  </si>
  <si>
    <t>卫清源</t>
  </si>
  <si>
    <t>江阴市青阳中学</t>
  </si>
  <si>
    <t>董善勇</t>
  </si>
  <si>
    <t>贾施达</t>
  </si>
  <si>
    <t>寿光一中</t>
  </si>
  <si>
    <t>夏中利</t>
  </si>
  <si>
    <t>李鑫田</t>
  </si>
  <si>
    <t>山东省新泰市第一中学东校</t>
  </si>
  <si>
    <t>沈子涵</t>
  </si>
  <si>
    <t>邓珍</t>
  </si>
  <si>
    <t>陈春昊</t>
  </si>
  <si>
    <t>济南高新区海川中学</t>
  </si>
  <si>
    <t>赵艳梅</t>
  </si>
  <si>
    <t xml:space="preserve">闵王杰 </t>
  </si>
  <si>
    <t>南京市建邺高级中学</t>
  </si>
  <si>
    <t>汪红艳</t>
  </si>
  <si>
    <t>李金河</t>
  </si>
  <si>
    <t>薛东晋</t>
  </si>
  <si>
    <t>无锡市惠山区石塘湾中学</t>
  </si>
  <si>
    <t>周宇</t>
  </si>
  <si>
    <t>杨佰森</t>
  </si>
  <si>
    <t>高雁</t>
  </si>
  <si>
    <t>刘明睿</t>
  </si>
  <si>
    <t>山东省泰安第一中学新校区</t>
  </si>
  <si>
    <t>张敬华</t>
  </si>
  <si>
    <t>陈烁</t>
  </si>
  <si>
    <t>韩旭冉</t>
  </si>
  <si>
    <t>王奕皓</t>
  </si>
  <si>
    <t>田啸宇</t>
  </si>
  <si>
    <t>王绅丞</t>
  </si>
  <si>
    <t>山东潍坊第一中学</t>
  </si>
  <si>
    <t>夏心溪</t>
  </si>
  <si>
    <t>戴可凡</t>
  </si>
  <si>
    <t>徐州中学</t>
  </si>
  <si>
    <t>高巍</t>
  </si>
  <si>
    <t>赵浚博</t>
  </si>
  <si>
    <t>周凯</t>
  </si>
  <si>
    <t>盐城市第一中学</t>
  </si>
  <si>
    <t>刘洪恺</t>
  </si>
  <si>
    <t>青州中学</t>
  </si>
  <si>
    <t>郑春伟</t>
  </si>
  <si>
    <t>刘博锐</t>
  </si>
  <si>
    <t>徐宪堂</t>
  </si>
  <si>
    <t>吴宣政</t>
  </si>
  <si>
    <t>关春永</t>
  </si>
  <si>
    <t>张羿翔</t>
  </si>
  <si>
    <t>南京市第九中学</t>
  </si>
  <si>
    <t>臧立强</t>
  </si>
  <si>
    <t>青岛西海岸第一高级中学</t>
  </si>
  <si>
    <t>刘杰</t>
  </si>
  <si>
    <t>薛博文</t>
  </si>
  <si>
    <t>青岛市西海岸新区胶南第一高级中学</t>
  </si>
  <si>
    <t>解丰豪</t>
  </si>
  <si>
    <t>临沂市第四中学</t>
  </si>
  <si>
    <t>张家弘</t>
  </si>
  <si>
    <t>刘光磊</t>
  </si>
  <si>
    <t>丁郁诚</t>
  </si>
  <si>
    <t>太仓市第一中学</t>
  </si>
  <si>
    <t>韩一鸣</t>
  </si>
  <si>
    <t>卢鑫悦</t>
  </si>
  <si>
    <t>吴绍夏</t>
  </si>
  <si>
    <t>冯子霖</t>
  </si>
  <si>
    <t>张杨</t>
  </si>
  <si>
    <t>朱飞旭</t>
  </si>
  <si>
    <t>临沂第四中学</t>
  </si>
  <si>
    <t>陈丽丽</t>
  </si>
  <si>
    <t>李卓霖</t>
  </si>
  <si>
    <t>诸城慈海学校</t>
  </si>
  <si>
    <t>张宝庆</t>
  </si>
  <si>
    <t>徐诗尧</t>
  </si>
  <si>
    <t>李依秀</t>
  </si>
  <si>
    <t>任可</t>
  </si>
  <si>
    <t>李永琪</t>
  </si>
  <si>
    <t>范峻炎</t>
  </si>
  <si>
    <t>江阴高新区实验中学</t>
  </si>
  <si>
    <t>曹海燕</t>
  </si>
  <si>
    <t>许楚晨</t>
  </si>
  <si>
    <t>泰州市第二中学附属初中</t>
  </si>
  <si>
    <t>丁小云</t>
  </si>
  <si>
    <t>牟盈霏</t>
  </si>
  <si>
    <t>胡峻瑞</t>
  </si>
  <si>
    <t>罗凯</t>
  </si>
  <si>
    <t>刘一睿</t>
  </si>
  <si>
    <t>汤陈源</t>
  </si>
  <si>
    <t>承秋雯</t>
  </si>
  <si>
    <t>刘怡昕</t>
  </si>
  <si>
    <t>邹平市黄山中学</t>
  </si>
  <si>
    <t>陈志鹏</t>
  </si>
  <si>
    <t>牟传圣</t>
  </si>
  <si>
    <t>潍坊市寒亭区第一中学</t>
  </si>
  <si>
    <t>孙康硕</t>
  </si>
  <si>
    <t>李子涵</t>
  </si>
  <si>
    <t>平原县第一中学</t>
  </si>
  <si>
    <t>王泽诚</t>
  </si>
  <si>
    <t>山东省莒南第一中学</t>
  </si>
  <si>
    <t>汤雯乐</t>
  </si>
  <si>
    <t>瞿曼霓</t>
  </si>
  <si>
    <t>姜堰南苑中学</t>
  </si>
  <si>
    <t>姜睿超</t>
  </si>
  <si>
    <t>青岛市胶州第一中学</t>
  </si>
  <si>
    <t>高承香</t>
  </si>
  <si>
    <t>王远章</t>
  </si>
  <si>
    <t>江苏射阳中学</t>
  </si>
  <si>
    <t>王玉珏</t>
  </si>
  <si>
    <t>王天芙</t>
  </si>
  <si>
    <t>蒋波</t>
  </si>
  <si>
    <t>王天乐</t>
  </si>
  <si>
    <t>付鹏</t>
  </si>
  <si>
    <t>李一宁</t>
  </si>
  <si>
    <t>谭延昭</t>
  </si>
  <si>
    <t>苏圣凯</t>
  </si>
  <si>
    <t>江苏省前黄高级中学国际分校</t>
  </si>
  <si>
    <t>董文杰</t>
  </si>
  <si>
    <t>叶靖轩</t>
  </si>
  <si>
    <t>深圳市高级中学（集团）中心校区</t>
  </si>
  <si>
    <t>张允</t>
  </si>
  <si>
    <t>徐浩然</t>
  </si>
  <si>
    <t>韩永浩</t>
  </si>
  <si>
    <t>泰安第一中学新校区</t>
  </si>
  <si>
    <t>邵敬轩</t>
  </si>
  <si>
    <t>郑金来</t>
  </si>
  <si>
    <t>杨德功</t>
  </si>
  <si>
    <t>杨光</t>
  </si>
  <si>
    <t>王继青</t>
  </si>
  <si>
    <t>牛泽宏</t>
  </si>
  <si>
    <t>王汝成</t>
  </si>
  <si>
    <t xml:space="preserve">赵予菲 </t>
  </si>
  <si>
    <t>毕洪涛</t>
  </si>
  <si>
    <t>陈晨曦</t>
  </si>
  <si>
    <t>吴新生</t>
  </si>
  <si>
    <t>刘懋林</t>
  </si>
  <si>
    <t>江苏省高淳高级中学</t>
  </si>
  <si>
    <t>柳利</t>
  </si>
  <si>
    <t>吕绍文</t>
  </si>
  <si>
    <t>青岛第一中学</t>
  </si>
  <si>
    <t>孙强</t>
  </si>
  <si>
    <t>王姿龙</t>
  </si>
  <si>
    <t>李冠琪</t>
  </si>
  <si>
    <t xml:space="preserve"> 徐爱芹</t>
  </si>
  <si>
    <t>闫成浩</t>
  </si>
  <si>
    <t>孔奕翔</t>
  </si>
  <si>
    <t>夏树强</t>
  </si>
  <si>
    <t xml:space="preserve">吴优 </t>
  </si>
  <si>
    <t>吴宇轩</t>
  </si>
  <si>
    <t>江苏省南菁高级中学</t>
  </si>
  <si>
    <t>张伟</t>
  </si>
  <si>
    <t>徐鹏飞</t>
  </si>
  <si>
    <t>李军委</t>
  </si>
  <si>
    <t>张金政</t>
  </si>
  <si>
    <t>李家玉</t>
  </si>
  <si>
    <t>济南市章丘区第四中学</t>
  </si>
  <si>
    <t>李志峰</t>
  </si>
  <si>
    <t>张高源</t>
  </si>
  <si>
    <t>沂水一中</t>
  </si>
  <si>
    <t>周籽彤</t>
  </si>
  <si>
    <t>武希广</t>
  </si>
  <si>
    <t>宋吉源</t>
  </si>
  <si>
    <t>卫红美</t>
  </si>
  <si>
    <t>马鸿熙</t>
  </si>
  <si>
    <t>南京航空航天大学苏州附属中学</t>
  </si>
  <si>
    <t>刘萍</t>
  </si>
  <si>
    <t>唐泽坤</t>
  </si>
  <si>
    <t>邵志浩</t>
  </si>
  <si>
    <t>王子玉</t>
  </si>
  <si>
    <t>威海市第二中学</t>
  </si>
  <si>
    <t>王逸飞</t>
  </si>
  <si>
    <t>山东省泰安英雄山中学</t>
  </si>
  <si>
    <t>王孝锋</t>
  </si>
  <si>
    <t>段智聪</t>
  </si>
  <si>
    <t>山东省莘县第一中学</t>
  </si>
  <si>
    <t>马晨淇</t>
  </si>
  <si>
    <t>赵晗</t>
  </si>
  <si>
    <t>山东省临沂第一中学</t>
  </si>
  <si>
    <t>张楚悦</t>
  </si>
  <si>
    <t>苗文卿</t>
  </si>
  <si>
    <t>王盛宇</t>
  </si>
  <si>
    <t>张云恺</t>
  </si>
  <si>
    <t>刘海川</t>
  </si>
  <si>
    <t>曹尹</t>
  </si>
  <si>
    <t>常熟世界联合学院</t>
  </si>
  <si>
    <t>刘念</t>
  </si>
  <si>
    <t>赵沿惟</t>
  </si>
  <si>
    <t>周晓辉</t>
  </si>
  <si>
    <t>刘天怡</t>
  </si>
  <si>
    <t>秦峰</t>
  </si>
  <si>
    <t>林蔚岚</t>
  </si>
  <si>
    <t>付昊宇</t>
  </si>
  <si>
    <t>刁憬涵</t>
  </si>
  <si>
    <t>张博文</t>
  </si>
  <si>
    <t>白艳华</t>
  </si>
  <si>
    <t>李佳霖</t>
  </si>
  <si>
    <t>邢雨晗</t>
  </si>
  <si>
    <t>南京市雨花台中学岱山分校</t>
  </si>
  <si>
    <t>王路明</t>
  </si>
  <si>
    <t>仲璟瑞</t>
  </si>
  <si>
    <t>丹阳市正则高级中学</t>
  </si>
  <si>
    <t>陈天泽</t>
  </si>
  <si>
    <t>济南开元外国语小学</t>
  </si>
  <si>
    <t>吕熠然</t>
  </si>
  <si>
    <t>王傅斌</t>
  </si>
  <si>
    <t>济阳闻韶中学</t>
  </si>
  <si>
    <t>王娇娇</t>
  </si>
  <si>
    <t>房立硕</t>
  </si>
  <si>
    <t>莱芜第一中学</t>
  </si>
  <si>
    <t>赵凯</t>
  </si>
  <si>
    <t>陈泉城</t>
  </si>
  <si>
    <t>李若菡</t>
  </si>
  <si>
    <t>丁保德</t>
  </si>
  <si>
    <t>冯楚皓</t>
  </si>
  <si>
    <t>山东省泰安实验中学</t>
  </si>
  <si>
    <t>李晟昊</t>
  </si>
  <si>
    <t>李明轩</t>
  </si>
  <si>
    <t>程庆宾</t>
  </si>
  <si>
    <t>刘世辰</t>
  </si>
  <si>
    <t>青岛大学附属中学</t>
  </si>
  <si>
    <t>孙浩</t>
  </si>
  <si>
    <t>蔄茗威</t>
  </si>
  <si>
    <t>赵晓明</t>
  </si>
  <si>
    <t>刘瑞达</t>
  </si>
  <si>
    <t>临沂四中</t>
  </si>
  <si>
    <t>马连彬</t>
  </si>
  <si>
    <t>潍坊文华中学</t>
  </si>
  <si>
    <t>高果亮</t>
  </si>
  <si>
    <t xml:space="preserve">张彦祥 </t>
  </si>
  <si>
    <t>郎晓伟</t>
  </si>
  <si>
    <t>任祯</t>
  </si>
  <si>
    <t>费县第二中学</t>
  </si>
  <si>
    <t>罗伟</t>
  </si>
  <si>
    <t>闰奕宁</t>
  </si>
  <si>
    <t>林萱</t>
  </si>
  <si>
    <t>郭祥超</t>
  </si>
  <si>
    <t>于睿</t>
  </si>
  <si>
    <t>李政晔</t>
  </si>
  <si>
    <t>戴云</t>
  </si>
  <si>
    <t>袁馨怡</t>
  </si>
  <si>
    <t>刘婕</t>
  </si>
  <si>
    <t>华侨城中学</t>
  </si>
  <si>
    <t>龙平</t>
  </si>
  <si>
    <t>章洋彬</t>
  </si>
  <si>
    <t>齐奕萱</t>
  </si>
  <si>
    <t>滨州实验中学</t>
  </si>
  <si>
    <t>万宁宁</t>
  </si>
  <si>
    <t>李紫菡</t>
  </si>
  <si>
    <t>常熟市实验中学</t>
  </si>
  <si>
    <t>范斌</t>
  </si>
  <si>
    <t>温嘉顿</t>
  </si>
  <si>
    <t>深圳技术大学附属中学</t>
  </si>
  <si>
    <t>朱海洋</t>
  </si>
  <si>
    <t>王馨悦</t>
  </si>
  <si>
    <t>孙文韬</t>
  </si>
  <si>
    <t>江阴市第一中学</t>
  </si>
  <si>
    <t>张洋</t>
  </si>
  <si>
    <t>吕子晴</t>
  </si>
  <si>
    <t>张翰翔</t>
  </si>
  <si>
    <t>杨家郎</t>
  </si>
  <si>
    <t>南京市中华中学</t>
  </si>
  <si>
    <t>曹晓琰</t>
  </si>
  <si>
    <t>朱鑫程</t>
  </si>
  <si>
    <t>李光云</t>
  </si>
  <si>
    <t>左越</t>
  </si>
  <si>
    <t>刘博然</t>
  </si>
  <si>
    <t>东阿县第一中学</t>
  </si>
  <si>
    <t>房永军</t>
  </si>
  <si>
    <t>刘冠男</t>
  </si>
  <si>
    <t>孔德星</t>
  </si>
  <si>
    <t>程思源</t>
  </si>
  <si>
    <t>山东省泰安市第一中学</t>
  </si>
  <si>
    <t>周洪星</t>
  </si>
  <si>
    <t>姚柏丞</t>
  </si>
  <si>
    <t>深圳市高级中学中心校区</t>
  </si>
  <si>
    <t>周桂梅</t>
  </si>
  <si>
    <t>朱籽蓁</t>
  </si>
  <si>
    <t>王一诺</t>
  </si>
  <si>
    <t>陈志明</t>
  </si>
  <si>
    <t>冯煜轩</t>
  </si>
  <si>
    <t>山东省青岛第十七中学</t>
  </si>
  <si>
    <t>袁锦雯</t>
  </si>
  <si>
    <t>张嵩宇</t>
  </si>
  <si>
    <t>高宁</t>
  </si>
  <si>
    <t>刘克</t>
  </si>
  <si>
    <t xml:space="preserve">郭琳琳   </t>
  </si>
  <si>
    <t>王姝雯</t>
  </si>
  <si>
    <t>莒县二中</t>
  </si>
  <si>
    <t>张旖旎</t>
  </si>
  <si>
    <t>山东省泰安市第一中学青年路校区</t>
  </si>
  <si>
    <t>李正伟</t>
  </si>
  <si>
    <t>高树涵</t>
  </si>
  <si>
    <t>康峰</t>
  </si>
  <si>
    <t>武思纯</t>
  </si>
  <si>
    <t>米易闻道高级中学</t>
  </si>
  <si>
    <t>田维琴</t>
  </si>
  <si>
    <t>苏月阳</t>
  </si>
  <si>
    <t>李丽</t>
  </si>
  <si>
    <t>张俊浩</t>
  </si>
  <si>
    <t>临沂正直实验学校</t>
  </si>
  <si>
    <t>程义松</t>
  </si>
  <si>
    <t>王自帅</t>
  </si>
  <si>
    <t>马震</t>
  </si>
  <si>
    <t>孙悦杨</t>
  </si>
  <si>
    <t>程慧明</t>
  </si>
  <si>
    <t>王靖尧</t>
  </si>
  <si>
    <t>邵慧娴</t>
  </si>
  <si>
    <t>张晓雷</t>
  </si>
  <si>
    <t>何怡澄</t>
  </si>
  <si>
    <t>溧阳市光华高级中学</t>
  </si>
  <si>
    <t>黄东</t>
  </si>
  <si>
    <t>刘子实</t>
  </si>
  <si>
    <t>李英姿</t>
  </si>
  <si>
    <t>杨永强</t>
  </si>
  <si>
    <t>梁若一</t>
  </si>
  <si>
    <t>深圳实验学校高中部</t>
  </si>
  <si>
    <t>张振兴</t>
  </si>
  <si>
    <t>朱墨涵</t>
  </si>
  <si>
    <t>深圳中学</t>
  </si>
  <si>
    <t>张红兵</t>
  </si>
  <si>
    <t>刘浩宇</t>
  </si>
  <si>
    <t>陈凤华</t>
  </si>
  <si>
    <t>周奕萱</t>
  </si>
  <si>
    <t>赵亚如</t>
  </si>
  <si>
    <t>武腾浩</t>
  </si>
  <si>
    <t>烟台二中</t>
  </si>
  <si>
    <t>殷浩宁</t>
  </si>
  <si>
    <t>胥静</t>
  </si>
  <si>
    <t>吕卓恒</t>
  </si>
  <si>
    <t>赵柏林</t>
  </si>
  <si>
    <t>付易通</t>
  </si>
  <si>
    <t>周怿曈</t>
  </si>
  <si>
    <t>田明泽</t>
  </si>
  <si>
    <t>郑州市第四中学</t>
  </si>
  <si>
    <t>韩亚娟</t>
  </si>
  <si>
    <t>刘贤哲</t>
  </si>
  <si>
    <t>成安东</t>
  </si>
  <si>
    <t>殷于翔</t>
  </si>
  <si>
    <t>吴文达</t>
  </si>
  <si>
    <t>无锡市洛社高级中学</t>
  </si>
  <si>
    <t>张军</t>
  </si>
  <si>
    <t>陈彦冰</t>
  </si>
  <si>
    <t>黄高涵</t>
  </si>
  <si>
    <t>张灿启</t>
  </si>
  <si>
    <t>吴润涵</t>
  </si>
  <si>
    <t>熊致远</t>
  </si>
  <si>
    <t>昆明长城中学</t>
  </si>
  <si>
    <t>师进贤</t>
  </si>
  <si>
    <t>魏俊恺</t>
  </si>
  <si>
    <t>深圳明德实验学校</t>
  </si>
  <si>
    <t>刘宁芝</t>
  </si>
  <si>
    <t>王雅雯</t>
  </si>
  <si>
    <t>山东省潍坊第四中学</t>
  </si>
  <si>
    <t>王建周</t>
  </si>
  <si>
    <t>郭孝言</t>
  </si>
  <si>
    <t>郑义</t>
  </si>
  <si>
    <t>刘凯成</t>
  </si>
  <si>
    <t>王玉庆</t>
  </si>
  <si>
    <t>詹翔</t>
  </si>
  <si>
    <t>深圳高级中学中心校区</t>
  </si>
  <si>
    <t>刘子健</t>
  </si>
  <si>
    <t>汪斯旸</t>
  </si>
  <si>
    <t>马誉宁</t>
  </si>
  <si>
    <t>魏源泉</t>
  </si>
  <si>
    <t>王忱瑜</t>
  </si>
  <si>
    <t>魏茂新</t>
  </si>
  <si>
    <t>邢凤武</t>
  </si>
  <si>
    <t>崔明昕</t>
  </si>
  <si>
    <t>李佳慧</t>
  </si>
  <si>
    <t>山东莘县实验高级中学</t>
  </si>
  <si>
    <t>卢玉浩</t>
  </si>
  <si>
    <t>孙传文</t>
  </si>
  <si>
    <t>翟继玮</t>
  </si>
  <si>
    <t>郑乔一</t>
  </si>
  <si>
    <t>赵菁蕾</t>
  </si>
  <si>
    <t>孙道翔</t>
  </si>
  <si>
    <t>苏江一</t>
  </si>
  <si>
    <t>刘涵岳</t>
  </si>
  <si>
    <t>张露洁</t>
  </si>
  <si>
    <t>张跃赢</t>
  </si>
  <si>
    <t>丁子贻</t>
  </si>
  <si>
    <t>赵阳阳</t>
  </si>
  <si>
    <t>张文慧</t>
  </si>
  <si>
    <t>寿光渤海实验学校</t>
  </si>
  <si>
    <t>一等奖</t>
    <phoneticPr fontId="20" type="noConversion"/>
  </si>
  <si>
    <r>
      <t>2022世界机器人大赛总决赛线上赛—</t>
    </r>
    <r>
      <rPr>
        <b/>
        <sz val="18"/>
        <color theme="1"/>
        <rFont val="宋体"/>
        <charset val="134"/>
        <scheme val="minor"/>
      </rPr>
      <t>BCI脑控机器人大赛</t>
    </r>
    <r>
      <rPr>
        <b/>
        <sz val="18"/>
        <color theme="1"/>
        <rFont val="宋体"/>
        <family val="3"/>
        <charset val="134"/>
        <scheme val="minor"/>
      </rPr>
      <t xml:space="preserve">
</t>
    </r>
    <r>
      <rPr>
        <b/>
        <sz val="18"/>
        <color theme="1"/>
        <rFont val="宋体"/>
        <charset val="134"/>
        <scheme val="minor"/>
      </rPr>
      <t>技能赛 青少年脑机接口组 
超脑竞速赛项
成绩表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</si>
</sst>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微软雅黑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华文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wrapText="1"/>
    </xf>
    <xf numFmtId="177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77" fontId="17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0" borderId="21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/>
    </xf>
    <xf numFmtId="0" fontId="2" fillId="0" borderId="1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9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ySplit="2" topLeftCell="A3" activePane="bottomLeft" state="frozen"/>
      <selection pane="bottomLeft" sqref="A1:J1"/>
    </sheetView>
  </sheetViews>
  <sheetFormatPr defaultColWidth="8.90625" defaultRowHeight="22" customHeight="1"/>
  <cols>
    <col min="1" max="1" width="8.90625" style="62"/>
    <col min="2" max="2" width="14.08984375" style="63" customWidth="1"/>
    <col min="3" max="3" width="40.453125" style="63" customWidth="1"/>
    <col min="4" max="4" width="14.6328125" style="63" customWidth="1"/>
    <col min="5" max="5" width="10.08984375" style="63" customWidth="1"/>
    <col min="6" max="6" width="12.453125" style="64" customWidth="1"/>
    <col min="7" max="7" width="7.81640625" style="63" customWidth="1"/>
    <col min="8" max="8" width="12.453125" style="63" customWidth="1"/>
    <col min="9" max="9" width="8.90625" style="63"/>
    <col min="10" max="10" width="12.90625" style="63"/>
    <col min="11" max="16384" width="8.90625" style="61"/>
  </cols>
  <sheetData>
    <row r="1" spans="1:10" ht="62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s="60" customFormat="1" ht="22" customHeight="1">
      <c r="A2" s="65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7" t="s">
        <v>6</v>
      </c>
      <c r="G2" s="66" t="s">
        <v>7</v>
      </c>
      <c r="H2" s="66" t="s">
        <v>8</v>
      </c>
      <c r="I2" s="66" t="s">
        <v>9</v>
      </c>
      <c r="J2" s="86" t="s">
        <v>10</v>
      </c>
    </row>
    <row r="3" spans="1:10" ht="22" customHeight="1">
      <c r="A3" s="97" t="s">
        <v>11</v>
      </c>
      <c r="B3" s="68" t="s">
        <v>12</v>
      </c>
      <c r="C3" s="68" t="s">
        <v>13</v>
      </c>
      <c r="D3" s="68" t="s">
        <v>14</v>
      </c>
      <c r="E3" s="69">
        <v>71</v>
      </c>
      <c r="F3" s="70">
        <v>25</v>
      </c>
      <c r="G3" s="69">
        <f t="shared" ref="G3:G9" si="0">E3+F3</f>
        <v>96</v>
      </c>
      <c r="H3" s="69">
        <v>11</v>
      </c>
      <c r="I3" s="69">
        <f t="shared" ref="I3:I8" si="1">10+26-H3</f>
        <v>25</v>
      </c>
      <c r="J3" s="87">
        <f t="shared" ref="J3:J8" si="2">5+(42-H3)/3</f>
        <v>15.333333333333334</v>
      </c>
    </row>
    <row r="4" spans="1:10" ht="22" customHeight="1">
      <c r="A4" s="98"/>
      <c r="B4" s="71" t="s">
        <v>15</v>
      </c>
      <c r="C4" s="71" t="s">
        <v>16</v>
      </c>
      <c r="D4" s="71" t="s">
        <v>17</v>
      </c>
      <c r="E4" s="18">
        <v>64</v>
      </c>
      <c r="F4" s="72">
        <v>21</v>
      </c>
      <c r="G4" s="18">
        <f t="shared" si="0"/>
        <v>85</v>
      </c>
      <c r="H4" s="18">
        <v>15</v>
      </c>
      <c r="I4" s="18">
        <f t="shared" si="1"/>
        <v>21</v>
      </c>
      <c r="J4" s="25">
        <f t="shared" si="2"/>
        <v>14</v>
      </c>
    </row>
    <row r="5" spans="1:10" ht="22" customHeight="1">
      <c r="A5" s="98"/>
      <c r="B5" s="71" t="s">
        <v>18</v>
      </c>
      <c r="C5" s="71" t="s">
        <v>19</v>
      </c>
      <c r="D5" s="71" t="s">
        <v>20</v>
      </c>
      <c r="E5" s="18">
        <v>52.3</v>
      </c>
      <c r="F5" s="72">
        <v>24</v>
      </c>
      <c r="G5" s="18">
        <f t="shared" si="0"/>
        <v>76.3</v>
      </c>
      <c r="H5" s="18">
        <v>12</v>
      </c>
      <c r="I5" s="18">
        <f t="shared" si="1"/>
        <v>24</v>
      </c>
      <c r="J5" s="25">
        <f t="shared" si="2"/>
        <v>15</v>
      </c>
    </row>
    <row r="6" spans="1:10" ht="22" customHeight="1">
      <c r="A6" s="98"/>
      <c r="B6" s="71" t="s">
        <v>21</v>
      </c>
      <c r="C6" s="71" t="s">
        <v>22</v>
      </c>
      <c r="D6" s="71" t="s">
        <v>23</v>
      </c>
      <c r="E6" s="18">
        <v>59.3</v>
      </c>
      <c r="F6" s="72">
        <v>15</v>
      </c>
      <c r="G6" s="18">
        <f t="shared" si="0"/>
        <v>74.3</v>
      </c>
      <c r="H6" s="18">
        <v>11</v>
      </c>
      <c r="I6" s="18">
        <f t="shared" si="1"/>
        <v>25</v>
      </c>
      <c r="J6" s="25">
        <f t="shared" si="2"/>
        <v>15.333333333333334</v>
      </c>
    </row>
    <row r="7" spans="1:10" ht="22" customHeight="1">
      <c r="A7" s="98"/>
      <c r="B7" s="73" t="s">
        <v>24</v>
      </c>
      <c r="C7" s="73" t="s">
        <v>25</v>
      </c>
      <c r="D7" s="73" t="s">
        <v>26</v>
      </c>
      <c r="E7" s="18">
        <v>56.5</v>
      </c>
      <c r="F7" s="72">
        <v>14</v>
      </c>
      <c r="G7" s="18">
        <f t="shared" si="0"/>
        <v>70.5</v>
      </c>
      <c r="H7" s="18">
        <v>22</v>
      </c>
      <c r="I7" s="18">
        <f t="shared" si="1"/>
        <v>14</v>
      </c>
      <c r="J7" s="25">
        <f t="shared" si="2"/>
        <v>11.666666666666668</v>
      </c>
    </row>
    <row r="8" spans="1:10" ht="21" customHeight="1">
      <c r="A8" s="98"/>
      <c r="B8" s="73" t="s">
        <v>27</v>
      </c>
      <c r="C8" s="73" t="s">
        <v>28</v>
      </c>
      <c r="D8" s="73" t="s">
        <v>29</v>
      </c>
      <c r="E8" s="18">
        <v>55.1</v>
      </c>
      <c r="F8" s="72">
        <v>15.4</v>
      </c>
      <c r="G8" s="18">
        <f t="shared" si="0"/>
        <v>70.5</v>
      </c>
      <c r="H8" s="18">
        <v>20.6</v>
      </c>
      <c r="I8" s="18">
        <f t="shared" si="1"/>
        <v>15.399999999999999</v>
      </c>
      <c r="J8" s="25">
        <f t="shared" si="2"/>
        <v>12.133333333333333</v>
      </c>
    </row>
    <row r="9" spans="1:10" ht="22" customHeight="1">
      <c r="A9" s="98"/>
      <c r="B9" s="73" t="s">
        <v>30</v>
      </c>
      <c r="C9" s="73" t="s">
        <v>31</v>
      </c>
      <c r="D9" s="73" t="s">
        <v>32</v>
      </c>
      <c r="E9" s="18">
        <v>49.6</v>
      </c>
      <c r="F9" s="72">
        <v>19.3</v>
      </c>
      <c r="G9" s="18">
        <f t="shared" si="0"/>
        <v>68.900000000000006</v>
      </c>
      <c r="H9" s="18">
        <v>16.7</v>
      </c>
      <c r="I9" s="18">
        <f t="shared" ref="I9:I63" si="3">10+26-H9</f>
        <v>19.3</v>
      </c>
      <c r="J9" s="25">
        <f t="shared" ref="J9:J63" si="4">5+(42-H9)/3</f>
        <v>13.433333333333334</v>
      </c>
    </row>
    <row r="10" spans="1:10" ht="22" customHeight="1">
      <c r="A10" s="98"/>
      <c r="B10" s="71" t="s">
        <v>33</v>
      </c>
      <c r="C10" s="71" t="s">
        <v>19</v>
      </c>
      <c r="D10" s="71" t="s">
        <v>34</v>
      </c>
      <c r="E10" s="18">
        <v>47.9</v>
      </c>
      <c r="F10" s="72">
        <v>21</v>
      </c>
      <c r="G10" s="18">
        <f t="shared" ref="G10:G13" si="5">E10+F10</f>
        <v>68.900000000000006</v>
      </c>
      <c r="H10" s="18">
        <v>15</v>
      </c>
      <c r="I10" s="18">
        <f t="shared" si="3"/>
        <v>21</v>
      </c>
      <c r="J10" s="25">
        <f t="shared" si="4"/>
        <v>14</v>
      </c>
    </row>
    <row r="11" spans="1:10" ht="22" customHeight="1">
      <c r="A11" s="98"/>
      <c r="B11" s="71" t="s">
        <v>35</v>
      </c>
      <c r="C11" s="71" t="s">
        <v>36</v>
      </c>
      <c r="D11" s="71" t="s">
        <v>37</v>
      </c>
      <c r="E11" s="18">
        <v>51.5</v>
      </c>
      <c r="F11" s="72">
        <v>16</v>
      </c>
      <c r="G11" s="18">
        <f t="shared" si="5"/>
        <v>67.5</v>
      </c>
      <c r="H11" s="18">
        <v>19.8</v>
      </c>
      <c r="I11" s="18">
        <f t="shared" si="3"/>
        <v>16.2</v>
      </c>
      <c r="J11" s="25">
        <f t="shared" si="4"/>
        <v>12.399999999999999</v>
      </c>
    </row>
    <row r="12" spans="1:10" ht="22" customHeight="1">
      <c r="A12" s="98"/>
      <c r="B12" s="71" t="s">
        <v>38</v>
      </c>
      <c r="C12" s="71" t="s">
        <v>19</v>
      </c>
      <c r="D12" s="71" t="s">
        <v>39</v>
      </c>
      <c r="E12" s="18">
        <v>46.9</v>
      </c>
      <c r="F12" s="72">
        <v>20</v>
      </c>
      <c r="G12" s="18">
        <f t="shared" si="5"/>
        <v>66.900000000000006</v>
      </c>
      <c r="H12" s="18">
        <v>15.8</v>
      </c>
      <c r="I12" s="18">
        <f t="shared" si="3"/>
        <v>20.2</v>
      </c>
      <c r="J12" s="25">
        <f t="shared" si="4"/>
        <v>13.733333333333333</v>
      </c>
    </row>
    <row r="13" spans="1:10" ht="22" customHeight="1">
      <c r="A13" s="98"/>
      <c r="B13" s="73" t="s">
        <v>40</v>
      </c>
      <c r="C13" s="73" t="s">
        <v>41</v>
      </c>
      <c r="D13" s="73" t="s">
        <v>42</v>
      </c>
      <c r="E13" s="18">
        <v>46.2</v>
      </c>
      <c r="F13" s="72">
        <v>20</v>
      </c>
      <c r="G13" s="18">
        <f t="shared" si="5"/>
        <v>66.2</v>
      </c>
      <c r="H13" s="18">
        <v>16</v>
      </c>
      <c r="I13" s="18">
        <f t="shared" si="3"/>
        <v>20</v>
      </c>
      <c r="J13" s="25">
        <f t="shared" si="4"/>
        <v>13.666666666666666</v>
      </c>
    </row>
    <row r="14" spans="1:10" ht="22" customHeight="1">
      <c r="A14" s="98"/>
      <c r="B14" s="90" t="s">
        <v>43</v>
      </c>
      <c r="C14" s="10" t="s">
        <v>44</v>
      </c>
      <c r="D14" s="91" t="s">
        <v>45</v>
      </c>
      <c r="E14" s="10">
        <f>G14-F14</f>
        <v>46.8</v>
      </c>
      <c r="F14" s="12">
        <v>19.3</v>
      </c>
      <c r="G14" s="10">
        <v>66.099999999999994</v>
      </c>
      <c r="H14" s="10">
        <v>16.7</v>
      </c>
      <c r="I14" s="18">
        <f t="shared" si="3"/>
        <v>19.3</v>
      </c>
      <c r="J14" s="25">
        <f t="shared" si="4"/>
        <v>13.433333333333334</v>
      </c>
    </row>
    <row r="15" spans="1:10" ht="22" customHeight="1">
      <c r="A15" s="99"/>
      <c r="B15" s="92" t="s">
        <v>46</v>
      </c>
      <c r="C15" s="29" t="s">
        <v>44</v>
      </c>
      <c r="D15" s="93" t="s">
        <v>45</v>
      </c>
      <c r="E15" s="29">
        <f>G15-F15</f>
        <v>42.3</v>
      </c>
      <c r="F15" s="30">
        <v>20.2</v>
      </c>
      <c r="G15" s="29">
        <v>62.5</v>
      </c>
      <c r="H15" s="29">
        <v>15.8</v>
      </c>
      <c r="I15" s="59">
        <f t="shared" si="3"/>
        <v>20.2</v>
      </c>
      <c r="J15" s="88">
        <f t="shared" si="4"/>
        <v>13.733333333333333</v>
      </c>
    </row>
    <row r="16" spans="1:10" ht="22" customHeight="1">
      <c r="A16" s="97" t="s">
        <v>47</v>
      </c>
      <c r="B16" s="74" t="s">
        <v>48</v>
      </c>
      <c r="C16" s="74" t="s">
        <v>49</v>
      </c>
      <c r="D16" s="74" t="s">
        <v>50</v>
      </c>
      <c r="E16" s="69">
        <v>46.1</v>
      </c>
      <c r="F16" s="70">
        <v>15.2</v>
      </c>
      <c r="G16" s="69">
        <f t="shared" ref="G16:G40" si="6">E16+F16</f>
        <v>61.3</v>
      </c>
      <c r="H16" s="69">
        <v>20.8</v>
      </c>
      <c r="I16" s="69">
        <f t="shared" si="3"/>
        <v>15.2</v>
      </c>
      <c r="J16" s="87">
        <f t="shared" si="4"/>
        <v>12.066666666666666</v>
      </c>
    </row>
    <row r="17" spans="1:10" ht="22" customHeight="1">
      <c r="A17" s="98"/>
      <c r="B17" s="73" t="s">
        <v>51</v>
      </c>
      <c r="C17" s="73" t="s">
        <v>52</v>
      </c>
      <c r="D17" s="73" t="s">
        <v>32</v>
      </c>
      <c r="E17" s="18">
        <v>41.8</v>
      </c>
      <c r="F17" s="72">
        <v>17.5</v>
      </c>
      <c r="G17" s="18">
        <f t="shared" si="6"/>
        <v>59.3</v>
      </c>
      <c r="H17" s="18">
        <v>18.5</v>
      </c>
      <c r="I17" s="18">
        <f t="shared" si="3"/>
        <v>17.5</v>
      </c>
      <c r="J17" s="25">
        <f t="shared" si="4"/>
        <v>12.833333333333332</v>
      </c>
    </row>
    <row r="18" spans="1:10" ht="22" customHeight="1">
      <c r="A18" s="98"/>
      <c r="B18" s="73" t="s">
        <v>53</v>
      </c>
      <c r="C18" s="73" t="s">
        <v>54</v>
      </c>
      <c r="D18" s="73" t="s">
        <v>55</v>
      </c>
      <c r="E18" s="18">
        <v>40.700000000000003</v>
      </c>
      <c r="F18" s="72">
        <v>17</v>
      </c>
      <c r="G18" s="18">
        <f t="shared" si="6"/>
        <v>57.7</v>
      </c>
      <c r="H18" s="18">
        <v>18.14</v>
      </c>
      <c r="I18" s="18">
        <f t="shared" si="3"/>
        <v>17.86</v>
      </c>
      <c r="J18" s="25">
        <f t="shared" si="4"/>
        <v>12.953333333333333</v>
      </c>
    </row>
    <row r="19" spans="1:10" ht="22" customHeight="1">
      <c r="A19" s="98"/>
      <c r="B19" s="18" t="s">
        <v>56</v>
      </c>
      <c r="C19" s="10" t="s">
        <v>57</v>
      </c>
      <c r="D19" s="18" t="s">
        <v>58</v>
      </c>
      <c r="E19" s="18">
        <v>36.700000000000003</v>
      </c>
      <c r="F19" s="72">
        <v>19</v>
      </c>
      <c r="G19" s="18">
        <f t="shared" si="6"/>
        <v>55.7</v>
      </c>
      <c r="H19" s="18">
        <v>17</v>
      </c>
      <c r="I19" s="18">
        <f t="shared" si="3"/>
        <v>19</v>
      </c>
      <c r="J19" s="25">
        <f t="shared" si="4"/>
        <v>13.333333333333334</v>
      </c>
    </row>
    <row r="20" spans="1:10" ht="22" customHeight="1">
      <c r="A20" s="98"/>
      <c r="B20" s="73" t="s">
        <v>59</v>
      </c>
      <c r="C20" s="73" t="s">
        <v>28</v>
      </c>
      <c r="D20" s="73" t="s">
        <v>60</v>
      </c>
      <c r="E20" s="18">
        <v>42.3</v>
      </c>
      <c r="F20" s="72">
        <v>11</v>
      </c>
      <c r="G20" s="18">
        <f t="shared" si="6"/>
        <v>53.3</v>
      </c>
      <c r="H20" s="18">
        <v>25</v>
      </c>
      <c r="I20" s="18">
        <f t="shared" si="3"/>
        <v>11</v>
      </c>
      <c r="J20" s="25">
        <f t="shared" si="4"/>
        <v>10.666666666666668</v>
      </c>
    </row>
    <row r="21" spans="1:10" ht="22" customHeight="1">
      <c r="A21" s="98"/>
      <c r="B21" s="71" t="s">
        <v>61</v>
      </c>
      <c r="C21" s="10" t="s">
        <v>57</v>
      </c>
      <c r="D21" s="18" t="s">
        <v>62</v>
      </c>
      <c r="E21" s="18">
        <v>28.9</v>
      </c>
      <c r="F21" s="72">
        <v>24</v>
      </c>
      <c r="G21" s="18">
        <f t="shared" si="6"/>
        <v>52.9</v>
      </c>
      <c r="H21" s="18">
        <v>12</v>
      </c>
      <c r="I21" s="18">
        <f t="shared" si="3"/>
        <v>24</v>
      </c>
      <c r="J21" s="25">
        <f t="shared" si="4"/>
        <v>15</v>
      </c>
    </row>
    <row r="22" spans="1:10" ht="22" customHeight="1">
      <c r="A22" s="98"/>
      <c r="B22" s="71" t="s">
        <v>63</v>
      </c>
      <c r="C22" s="71" t="s">
        <v>64</v>
      </c>
      <c r="D22" s="71" t="s">
        <v>65</v>
      </c>
      <c r="E22" s="18">
        <v>52.9</v>
      </c>
      <c r="F22" s="72">
        <v>0</v>
      </c>
      <c r="G22" s="18">
        <f t="shared" si="6"/>
        <v>52.9</v>
      </c>
      <c r="H22" s="18">
        <v>0</v>
      </c>
      <c r="I22" s="18">
        <f t="shared" si="3"/>
        <v>36</v>
      </c>
      <c r="J22" s="25">
        <f t="shared" si="4"/>
        <v>19</v>
      </c>
    </row>
    <row r="23" spans="1:10" ht="22" customHeight="1">
      <c r="A23" s="98"/>
      <c r="B23" s="71" t="s">
        <v>66</v>
      </c>
      <c r="C23" s="71" t="s">
        <v>19</v>
      </c>
      <c r="D23" s="71" t="s">
        <v>34</v>
      </c>
      <c r="E23" s="18">
        <v>33.299999999999997</v>
      </c>
      <c r="F23" s="72">
        <v>19</v>
      </c>
      <c r="G23" s="18">
        <f t="shared" si="6"/>
        <v>52.3</v>
      </c>
      <c r="H23" s="18">
        <v>16.7</v>
      </c>
      <c r="I23" s="18">
        <f t="shared" si="3"/>
        <v>19.3</v>
      </c>
      <c r="J23" s="25">
        <f t="shared" si="4"/>
        <v>13.433333333333334</v>
      </c>
    </row>
    <row r="24" spans="1:10" ht="22" customHeight="1">
      <c r="A24" s="98"/>
      <c r="B24" s="11" t="s">
        <v>67</v>
      </c>
      <c r="C24" s="11" t="s">
        <v>68</v>
      </c>
      <c r="D24" s="10" t="s">
        <v>69</v>
      </c>
      <c r="E24" s="18">
        <v>32.799999999999997</v>
      </c>
      <c r="F24" s="72">
        <v>17</v>
      </c>
      <c r="G24" s="18">
        <f t="shared" si="6"/>
        <v>49.8</v>
      </c>
      <c r="H24" s="18">
        <v>18.87</v>
      </c>
      <c r="I24" s="18">
        <f t="shared" si="3"/>
        <v>17.13</v>
      </c>
      <c r="J24" s="25">
        <f t="shared" si="4"/>
        <v>12.71</v>
      </c>
    </row>
    <row r="25" spans="1:10" ht="22" customHeight="1">
      <c r="A25" s="98"/>
      <c r="B25" s="71" t="s">
        <v>70</v>
      </c>
      <c r="C25" s="71" t="s">
        <v>64</v>
      </c>
      <c r="D25" s="71" t="s">
        <v>71</v>
      </c>
      <c r="E25" s="18">
        <v>46.1</v>
      </c>
      <c r="F25" s="72">
        <v>0</v>
      </c>
      <c r="G25" s="18">
        <f t="shared" si="6"/>
        <v>46.1</v>
      </c>
      <c r="H25" s="18">
        <v>0</v>
      </c>
      <c r="I25" s="18">
        <f t="shared" si="3"/>
        <v>36</v>
      </c>
      <c r="J25" s="25">
        <f t="shared" si="4"/>
        <v>19</v>
      </c>
    </row>
    <row r="26" spans="1:10" ht="22" customHeight="1">
      <c r="A26" s="98"/>
      <c r="B26" s="71" t="s">
        <v>72</v>
      </c>
      <c r="C26" s="71" t="s">
        <v>64</v>
      </c>
      <c r="D26" s="71" t="s">
        <v>71</v>
      </c>
      <c r="E26" s="18">
        <v>45.1</v>
      </c>
      <c r="F26" s="72">
        <v>0</v>
      </c>
      <c r="G26" s="18">
        <f t="shared" si="6"/>
        <v>45.1</v>
      </c>
      <c r="H26" s="18">
        <v>0</v>
      </c>
      <c r="I26" s="18">
        <f t="shared" si="3"/>
        <v>36</v>
      </c>
      <c r="J26" s="25">
        <f t="shared" si="4"/>
        <v>19</v>
      </c>
    </row>
    <row r="27" spans="1:10" ht="22" customHeight="1">
      <c r="A27" s="98"/>
      <c r="B27" s="10" t="s">
        <v>73</v>
      </c>
      <c r="C27" s="10" t="s">
        <v>13</v>
      </c>
      <c r="D27" s="10" t="s">
        <v>74</v>
      </c>
      <c r="E27" s="18">
        <v>19</v>
      </c>
      <c r="F27" s="72">
        <v>25</v>
      </c>
      <c r="G27" s="18">
        <f t="shared" si="6"/>
        <v>44</v>
      </c>
      <c r="H27" s="18">
        <v>11</v>
      </c>
      <c r="I27" s="18">
        <f t="shared" si="3"/>
        <v>25</v>
      </c>
      <c r="J27" s="25">
        <f t="shared" si="4"/>
        <v>15.333333333333334</v>
      </c>
    </row>
    <row r="28" spans="1:10" ht="22" customHeight="1">
      <c r="A28" s="98"/>
      <c r="B28" s="18" t="s">
        <v>75</v>
      </c>
      <c r="C28" s="18" t="s">
        <v>76</v>
      </c>
      <c r="D28" s="18" t="s">
        <v>77</v>
      </c>
      <c r="E28" s="18">
        <v>19.8</v>
      </c>
      <c r="F28" s="72">
        <v>24</v>
      </c>
      <c r="G28" s="18">
        <f t="shared" si="6"/>
        <v>43.8</v>
      </c>
      <c r="H28" s="18">
        <v>11.6</v>
      </c>
      <c r="I28" s="18">
        <f t="shared" si="3"/>
        <v>24.4</v>
      </c>
      <c r="J28" s="25">
        <f t="shared" si="4"/>
        <v>15.133333333333333</v>
      </c>
    </row>
    <row r="29" spans="1:10" ht="22" customHeight="1">
      <c r="A29" s="98"/>
      <c r="B29" s="71" t="s">
        <v>78</v>
      </c>
      <c r="C29" s="71" t="s">
        <v>64</v>
      </c>
      <c r="D29" s="71" t="s">
        <v>65</v>
      </c>
      <c r="E29" s="18">
        <v>40.5</v>
      </c>
      <c r="F29" s="72">
        <v>0</v>
      </c>
      <c r="G29" s="18">
        <f t="shared" si="6"/>
        <v>40.5</v>
      </c>
      <c r="H29" s="18">
        <v>0</v>
      </c>
      <c r="I29" s="18">
        <f t="shared" si="3"/>
        <v>36</v>
      </c>
      <c r="J29" s="25">
        <f t="shared" si="4"/>
        <v>19</v>
      </c>
    </row>
    <row r="30" spans="1:10" ht="22" customHeight="1">
      <c r="A30" s="98"/>
      <c r="B30" s="10" t="s">
        <v>79</v>
      </c>
      <c r="C30" s="10" t="s">
        <v>57</v>
      </c>
      <c r="D30" s="10" t="s">
        <v>80</v>
      </c>
      <c r="E30" s="18">
        <v>29.4</v>
      </c>
      <c r="F30" s="72">
        <v>11</v>
      </c>
      <c r="G30" s="18">
        <f t="shared" si="6"/>
        <v>40.4</v>
      </c>
      <c r="H30" s="18">
        <v>25</v>
      </c>
      <c r="I30" s="18">
        <f t="shared" si="3"/>
        <v>11</v>
      </c>
      <c r="J30" s="25">
        <f t="shared" si="4"/>
        <v>10.666666666666668</v>
      </c>
    </row>
    <row r="31" spans="1:10" ht="22" customHeight="1">
      <c r="A31" s="99"/>
      <c r="B31" s="75" t="s">
        <v>81</v>
      </c>
      <c r="C31" s="75" t="s">
        <v>64</v>
      </c>
      <c r="D31" s="75" t="s">
        <v>65</v>
      </c>
      <c r="E31" s="59">
        <v>39</v>
      </c>
      <c r="F31" s="76">
        <v>0</v>
      </c>
      <c r="G31" s="59">
        <f t="shared" si="6"/>
        <v>39</v>
      </c>
      <c r="H31" s="59">
        <v>0</v>
      </c>
      <c r="I31" s="59">
        <f t="shared" si="3"/>
        <v>36</v>
      </c>
      <c r="J31" s="88">
        <f t="shared" si="4"/>
        <v>19</v>
      </c>
    </row>
    <row r="32" spans="1:10" ht="22" customHeight="1">
      <c r="A32" s="97" t="s">
        <v>82</v>
      </c>
      <c r="B32" s="43" t="s">
        <v>83</v>
      </c>
      <c r="C32" s="68" t="s">
        <v>84</v>
      </c>
      <c r="D32" s="68" t="s">
        <v>85</v>
      </c>
      <c r="E32" s="69">
        <v>11.6</v>
      </c>
      <c r="F32" s="70">
        <v>25</v>
      </c>
      <c r="G32" s="69">
        <f t="shared" si="6"/>
        <v>36.6</v>
      </c>
      <c r="H32" s="69">
        <v>11</v>
      </c>
      <c r="I32" s="69">
        <f t="shared" si="3"/>
        <v>25</v>
      </c>
      <c r="J32" s="87">
        <f t="shared" si="4"/>
        <v>15.333333333333334</v>
      </c>
    </row>
    <row r="33" spans="1:10" ht="22" customHeight="1">
      <c r="A33" s="98"/>
      <c r="B33" s="71" t="s">
        <v>86</v>
      </c>
      <c r="C33" s="71" t="s">
        <v>64</v>
      </c>
      <c r="D33" s="71" t="s">
        <v>71</v>
      </c>
      <c r="E33" s="18">
        <v>36.6</v>
      </c>
      <c r="F33" s="72">
        <v>0</v>
      </c>
      <c r="G33" s="18">
        <f t="shared" si="6"/>
        <v>36.6</v>
      </c>
      <c r="H33" s="18">
        <v>0</v>
      </c>
      <c r="I33" s="18">
        <f t="shared" si="3"/>
        <v>36</v>
      </c>
      <c r="J33" s="25">
        <f t="shared" si="4"/>
        <v>19</v>
      </c>
    </row>
    <row r="34" spans="1:10" ht="22" customHeight="1">
      <c r="A34" s="98"/>
      <c r="B34" s="10" t="s">
        <v>87</v>
      </c>
      <c r="C34" s="10" t="s">
        <v>57</v>
      </c>
      <c r="D34" s="10" t="s">
        <v>88</v>
      </c>
      <c r="E34" s="18">
        <v>18</v>
      </c>
      <c r="F34" s="72">
        <v>16</v>
      </c>
      <c r="G34" s="18">
        <f t="shared" si="6"/>
        <v>34</v>
      </c>
      <c r="H34" s="18">
        <v>20</v>
      </c>
      <c r="I34" s="18">
        <f t="shared" si="3"/>
        <v>16</v>
      </c>
      <c r="J34" s="25">
        <f t="shared" si="4"/>
        <v>12.333333333333332</v>
      </c>
    </row>
    <row r="35" spans="1:10" ht="22" customHeight="1">
      <c r="A35" s="98"/>
      <c r="B35" s="11" t="s">
        <v>89</v>
      </c>
      <c r="C35" s="11" t="s">
        <v>19</v>
      </c>
      <c r="D35" s="10" t="s">
        <v>90</v>
      </c>
      <c r="E35" s="18">
        <v>10.3</v>
      </c>
      <c r="F35" s="72">
        <v>22</v>
      </c>
      <c r="G35" s="18">
        <f t="shared" si="6"/>
        <v>32.299999999999997</v>
      </c>
      <c r="H35" s="18">
        <v>13.9</v>
      </c>
      <c r="I35" s="18">
        <f t="shared" si="3"/>
        <v>22.1</v>
      </c>
      <c r="J35" s="25">
        <f t="shared" si="4"/>
        <v>14.366666666666667</v>
      </c>
    </row>
    <row r="36" spans="1:10" ht="22" customHeight="1">
      <c r="A36" s="98"/>
      <c r="B36" s="11" t="s">
        <v>91</v>
      </c>
      <c r="C36" s="11" t="s">
        <v>92</v>
      </c>
      <c r="D36" s="10" t="s">
        <v>93</v>
      </c>
      <c r="E36" s="18">
        <v>18.899999999999999</v>
      </c>
      <c r="F36" s="72">
        <v>13</v>
      </c>
      <c r="G36" s="18">
        <f t="shared" si="6"/>
        <v>31.9</v>
      </c>
      <c r="H36" s="18">
        <v>23</v>
      </c>
      <c r="I36" s="18">
        <f t="shared" si="3"/>
        <v>13</v>
      </c>
      <c r="J36" s="25">
        <f t="shared" si="4"/>
        <v>11.333333333333332</v>
      </c>
    </row>
    <row r="37" spans="1:10" ht="22" customHeight="1">
      <c r="A37" s="98"/>
      <c r="B37" s="71" t="s">
        <v>94</v>
      </c>
      <c r="C37" s="71" t="s">
        <v>19</v>
      </c>
      <c r="D37" s="71" t="s">
        <v>95</v>
      </c>
      <c r="E37" s="18">
        <v>10.3</v>
      </c>
      <c r="F37" s="72">
        <v>16</v>
      </c>
      <c r="G37" s="18">
        <f t="shared" si="6"/>
        <v>26.3</v>
      </c>
      <c r="H37" s="18">
        <v>19.7</v>
      </c>
      <c r="I37" s="18">
        <f t="shared" si="3"/>
        <v>16.3</v>
      </c>
      <c r="J37" s="25">
        <f t="shared" si="4"/>
        <v>12.433333333333334</v>
      </c>
    </row>
    <row r="38" spans="1:10" ht="22" customHeight="1">
      <c r="A38" s="98"/>
      <c r="B38" s="77" t="s">
        <v>96</v>
      </c>
      <c r="C38" s="77" t="s">
        <v>97</v>
      </c>
      <c r="D38" s="18" t="s">
        <v>98</v>
      </c>
      <c r="E38" s="18">
        <v>12.8</v>
      </c>
      <c r="F38" s="72">
        <v>13.3</v>
      </c>
      <c r="G38" s="18">
        <f t="shared" si="6"/>
        <v>26.1</v>
      </c>
      <c r="H38" s="18">
        <v>22.7</v>
      </c>
      <c r="I38" s="18">
        <f t="shared" si="3"/>
        <v>13.3</v>
      </c>
      <c r="J38" s="25">
        <f t="shared" si="4"/>
        <v>11.433333333333334</v>
      </c>
    </row>
    <row r="39" spans="1:10" ht="22" customHeight="1">
      <c r="A39" s="98"/>
      <c r="B39" s="10" t="s">
        <v>99</v>
      </c>
      <c r="C39" s="10" t="s">
        <v>100</v>
      </c>
      <c r="D39" s="10" t="s">
        <v>101</v>
      </c>
      <c r="E39" s="18">
        <v>0</v>
      </c>
      <c r="F39" s="72">
        <v>26</v>
      </c>
      <c r="G39" s="18">
        <f t="shared" si="6"/>
        <v>26</v>
      </c>
      <c r="H39" s="18">
        <v>10</v>
      </c>
      <c r="I39" s="18">
        <f t="shared" si="3"/>
        <v>26</v>
      </c>
      <c r="J39" s="25">
        <f t="shared" si="4"/>
        <v>15.666666666666666</v>
      </c>
    </row>
    <row r="40" spans="1:10" ht="22" customHeight="1">
      <c r="A40" s="98"/>
      <c r="B40" s="78" t="s">
        <v>102</v>
      </c>
      <c r="C40" s="78" t="s">
        <v>103</v>
      </c>
      <c r="D40" s="78" t="s">
        <v>104</v>
      </c>
      <c r="E40" s="18">
        <v>3.6</v>
      </c>
      <c r="F40" s="72">
        <v>22</v>
      </c>
      <c r="G40" s="18">
        <f t="shared" si="6"/>
        <v>25.6</v>
      </c>
      <c r="H40" s="18">
        <v>14</v>
      </c>
      <c r="I40" s="18">
        <f t="shared" si="3"/>
        <v>22</v>
      </c>
      <c r="J40" s="25">
        <f t="shared" si="4"/>
        <v>14.333333333333334</v>
      </c>
    </row>
    <row r="41" spans="1:10" ht="22" customHeight="1">
      <c r="A41" s="98"/>
      <c r="B41" s="79" t="s">
        <v>105</v>
      </c>
      <c r="C41" s="79" t="s">
        <v>106</v>
      </c>
      <c r="D41" s="79" t="s">
        <v>107</v>
      </c>
      <c r="E41" s="18">
        <v>0</v>
      </c>
      <c r="F41" s="80">
        <v>20.95</v>
      </c>
      <c r="G41" s="79">
        <v>20.95</v>
      </c>
      <c r="H41" s="79">
        <v>15.05</v>
      </c>
      <c r="I41" s="79">
        <f t="shared" si="3"/>
        <v>20.95</v>
      </c>
      <c r="J41" s="89">
        <f t="shared" si="4"/>
        <v>13.983333333333333</v>
      </c>
    </row>
    <row r="42" spans="1:10" ht="22" customHeight="1">
      <c r="A42" s="98"/>
      <c r="B42" s="10" t="s">
        <v>108</v>
      </c>
      <c r="C42" s="10" t="s">
        <v>100</v>
      </c>
      <c r="D42" s="10" t="s">
        <v>109</v>
      </c>
      <c r="E42" s="18">
        <v>0</v>
      </c>
      <c r="F42" s="72">
        <v>19</v>
      </c>
      <c r="G42" s="18">
        <f t="shared" ref="G42:G63" si="7">E42+F42</f>
        <v>19</v>
      </c>
      <c r="H42" s="18">
        <v>17</v>
      </c>
      <c r="I42" s="18">
        <f t="shared" si="3"/>
        <v>19</v>
      </c>
      <c r="J42" s="25">
        <f t="shared" si="4"/>
        <v>13.333333333333334</v>
      </c>
    </row>
    <row r="43" spans="1:10" ht="22" customHeight="1">
      <c r="A43" s="98"/>
      <c r="B43" s="71" t="s">
        <v>110</v>
      </c>
      <c r="C43" s="71" t="s">
        <v>16</v>
      </c>
      <c r="D43" s="71" t="s">
        <v>17</v>
      </c>
      <c r="E43" s="18">
        <v>3.1</v>
      </c>
      <c r="F43" s="72">
        <v>15</v>
      </c>
      <c r="G43" s="18">
        <f t="shared" si="7"/>
        <v>18.100000000000001</v>
      </c>
      <c r="H43" s="18">
        <v>21</v>
      </c>
      <c r="I43" s="18">
        <f t="shared" si="3"/>
        <v>15</v>
      </c>
      <c r="J43" s="25">
        <f t="shared" si="4"/>
        <v>12</v>
      </c>
    </row>
    <row r="44" spans="1:10" ht="22" customHeight="1">
      <c r="A44" s="98"/>
      <c r="B44" s="10" t="s">
        <v>111</v>
      </c>
      <c r="C44" s="10" t="s">
        <v>57</v>
      </c>
      <c r="D44" s="10" t="s">
        <v>112</v>
      </c>
      <c r="E44" s="18">
        <v>0</v>
      </c>
      <c r="F44" s="72">
        <f>I44</f>
        <v>16</v>
      </c>
      <c r="G44" s="18">
        <f t="shared" si="7"/>
        <v>16</v>
      </c>
      <c r="H44" s="18">
        <v>20</v>
      </c>
      <c r="I44" s="18">
        <f t="shared" si="3"/>
        <v>16</v>
      </c>
      <c r="J44" s="25">
        <f t="shared" si="4"/>
        <v>12.333333333333332</v>
      </c>
    </row>
    <row r="45" spans="1:10" ht="22" customHeight="1">
      <c r="A45" s="98"/>
      <c r="B45" s="81" t="s">
        <v>113</v>
      </c>
      <c r="C45" s="81" t="s">
        <v>114</v>
      </c>
      <c r="D45" s="82" t="s">
        <v>115</v>
      </c>
      <c r="E45" s="18">
        <v>3.8</v>
      </c>
      <c r="F45" s="72">
        <f t="shared" ref="F45:F50" si="8">J45</f>
        <v>9.2666666666666657</v>
      </c>
      <c r="G45" s="18">
        <f t="shared" si="7"/>
        <v>13.066666666666666</v>
      </c>
      <c r="H45" s="18">
        <v>29.2</v>
      </c>
      <c r="I45" s="18">
        <f t="shared" si="3"/>
        <v>6.8000000000000007</v>
      </c>
      <c r="J45" s="25">
        <f t="shared" si="4"/>
        <v>9.2666666666666657</v>
      </c>
    </row>
    <row r="46" spans="1:10" ht="22" customHeight="1">
      <c r="A46" s="98"/>
      <c r="B46" s="71" t="s">
        <v>116</v>
      </c>
      <c r="C46" s="19" t="s">
        <v>117</v>
      </c>
      <c r="D46" s="19" t="s">
        <v>118</v>
      </c>
      <c r="E46" s="18">
        <v>2.7</v>
      </c>
      <c r="F46" s="72">
        <f t="shared" si="8"/>
        <v>9.3999999999999986</v>
      </c>
      <c r="G46" s="18">
        <f t="shared" si="7"/>
        <v>12.099999999999998</v>
      </c>
      <c r="H46" s="18">
        <v>28.8</v>
      </c>
      <c r="I46" s="18">
        <f t="shared" si="3"/>
        <v>7.1999999999999993</v>
      </c>
      <c r="J46" s="25">
        <f t="shared" si="4"/>
        <v>9.3999999999999986</v>
      </c>
    </row>
    <row r="47" spans="1:10" ht="22" customHeight="1">
      <c r="A47" s="98"/>
      <c r="B47" s="10" t="s">
        <v>119</v>
      </c>
      <c r="C47" s="10" t="s">
        <v>57</v>
      </c>
      <c r="D47" s="10" t="s">
        <v>120</v>
      </c>
      <c r="E47" s="18">
        <v>0</v>
      </c>
      <c r="F47" s="72">
        <f t="shared" si="8"/>
        <v>11.666666666666668</v>
      </c>
      <c r="G47" s="18">
        <f t="shared" si="7"/>
        <v>11.666666666666668</v>
      </c>
      <c r="H47" s="18">
        <v>22</v>
      </c>
      <c r="I47" s="18">
        <f t="shared" si="3"/>
        <v>14</v>
      </c>
      <c r="J47" s="25">
        <f t="shared" si="4"/>
        <v>11.666666666666668</v>
      </c>
    </row>
    <row r="48" spans="1:10" ht="22" customHeight="1">
      <c r="A48" s="98"/>
      <c r="B48" s="83" t="s">
        <v>121</v>
      </c>
      <c r="C48" s="83" t="s">
        <v>122</v>
      </c>
      <c r="D48" s="82" t="s">
        <v>123</v>
      </c>
      <c r="E48" s="18">
        <v>1.2</v>
      </c>
      <c r="F48" s="72">
        <f t="shared" si="8"/>
        <v>9.8000000000000007</v>
      </c>
      <c r="G48" s="18">
        <f t="shared" si="7"/>
        <v>11</v>
      </c>
      <c r="H48" s="18">
        <v>27.6</v>
      </c>
      <c r="I48" s="18">
        <f t="shared" si="3"/>
        <v>8.3999999999999986</v>
      </c>
      <c r="J48" s="25">
        <f t="shared" si="4"/>
        <v>9.8000000000000007</v>
      </c>
    </row>
    <row r="49" spans="1:10" ht="22" customHeight="1">
      <c r="A49" s="98"/>
      <c r="B49" s="10" t="s">
        <v>124</v>
      </c>
      <c r="C49" s="10" t="s">
        <v>125</v>
      </c>
      <c r="D49" s="10" t="s">
        <v>126</v>
      </c>
      <c r="E49" s="18">
        <v>0</v>
      </c>
      <c r="F49" s="72">
        <f t="shared" si="8"/>
        <v>10.666666666666668</v>
      </c>
      <c r="G49" s="18">
        <f t="shared" si="7"/>
        <v>10.666666666666668</v>
      </c>
      <c r="H49" s="18">
        <v>25</v>
      </c>
      <c r="I49" s="18">
        <f t="shared" si="3"/>
        <v>11</v>
      </c>
      <c r="J49" s="25">
        <f t="shared" si="4"/>
        <v>10.666666666666668</v>
      </c>
    </row>
    <row r="50" spans="1:10" ht="22" customHeight="1">
      <c r="A50" s="98"/>
      <c r="B50" s="81" t="s">
        <v>127</v>
      </c>
      <c r="C50" s="81" t="s">
        <v>114</v>
      </c>
      <c r="D50" s="82" t="s">
        <v>128</v>
      </c>
      <c r="E50" s="18">
        <v>2.8</v>
      </c>
      <c r="F50" s="72">
        <f t="shared" si="8"/>
        <v>7.7000000000000011</v>
      </c>
      <c r="G50" s="18">
        <f t="shared" si="7"/>
        <v>10.5</v>
      </c>
      <c r="H50" s="18">
        <v>33.9</v>
      </c>
      <c r="I50" s="18">
        <f t="shared" si="3"/>
        <v>2.1000000000000014</v>
      </c>
      <c r="J50" s="25">
        <f t="shared" si="4"/>
        <v>7.7000000000000011</v>
      </c>
    </row>
    <row r="51" spans="1:10" ht="22" customHeight="1">
      <c r="A51" s="98"/>
      <c r="B51" s="18" t="s">
        <v>129</v>
      </c>
      <c r="C51" s="18" t="s">
        <v>130</v>
      </c>
      <c r="D51" s="18" t="s">
        <v>131</v>
      </c>
      <c r="E51" s="18">
        <v>0</v>
      </c>
      <c r="F51" s="72">
        <v>9.9</v>
      </c>
      <c r="G51" s="18">
        <f t="shared" si="7"/>
        <v>9.9</v>
      </c>
      <c r="H51" s="18">
        <v>27.2</v>
      </c>
      <c r="I51" s="18">
        <f t="shared" si="3"/>
        <v>8.8000000000000007</v>
      </c>
      <c r="J51" s="25">
        <f t="shared" si="4"/>
        <v>9.9333333333333336</v>
      </c>
    </row>
    <row r="52" spans="1:10" ht="22" customHeight="1">
      <c r="A52" s="98"/>
      <c r="B52" s="81" t="s">
        <v>132</v>
      </c>
      <c r="C52" s="81" t="s">
        <v>114</v>
      </c>
      <c r="D52" s="82" t="s">
        <v>133</v>
      </c>
      <c r="E52" s="18"/>
      <c r="F52" s="72">
        <f t="shared" ref="F52:F60" si="9">J52</f>
        <v>9.7333333333333343</v>
      </c>
      <c r="G52" s="18">
        <f t="shared" si="7"/>
        <v>9.7333333333333343</v>
      </c>
      <c r="H52" s="18">
        <v>27.8</v>
      </c>
      <c r="I52" s="18">
        <f t="shared" si="3"/>
        <v>8.1999999999999993</v>
      </c>
      <c r="J52" s="25">
        <f t="shared" si="4"/>
        <v>9.7333333333333343</v>
      </c>
    </row>
    <row r="53" spans="1:10" ht="22" customHeight="1">
      <c r="A53" s="98"/>
      <c r="B53" s="10" t="s">
        <v>134</v>
      </c>
      <c r="C53" s="10" t="s">
        <v>57</v>
      </c>
      <c r="D53" s="10" t="s">
        <v>135</v>
      </c>
      <c r="E53" s="18">
        <v>0</v>
      </c>
      <c r="F53" s="72">
        <f t="shared" si="9"/>
        <v>9.6999999999999993</v>
      </c>
      <c r="G53" s="18">
        <f t="shared" si="7"/>
        <v>9.6999999999999993</v>
      </c>
      <c r="H53" s="18">
        <v>27.9</v>
      </c>
      <c r="I53" s="18">
        <f t="shared" si="3"/>
        <v>8.1000000000000014</v>
      </c>
      <c r="J53" s="25">
        <f t="shared" si="4"/>
        <v>9.6999999999999993</v>
      </c>
    </row>
    <row r="54" spans="1:10" ht="22" customHeight="1">
      <c r="A54" s="98"/>
      <c r="B54" s="10" t="s">
        <v>136</v>
      </c>
      <c r="C54" s="10" t="s">
        <v>57</v>
      </c>
      <c r="D54" s="10" t="s">
        <v>137</v>
      </c>
      <c r="E54" s="18">
        <v>0</v>
      </c>
      <c r="F54" s="72">
        <f t="shared" si="9"/>
        <v>9.6000000000000014</v>
      </c>
      <c r="G54" s="18">
        <f t="shared" si="7"/>
        <v>9.6000000000000014</v>
      </c>
      <c r="H54" s="18">
        <v>28.2</v>
      </c>
      <c r="I54" s="18">
        <f t="shared" si="3"/>
        <v>7.8000000000000007</v>
      </c>
      <c r="J54" s="25">
        <f t="shared" si="4"/>
        <v>9.6000000000000014</v>
      </c>
    </row>
    <row r="55" spans="1:10" ht="22" customHeight="1">
      <c r="A55" s="98"/>
      <c r="B55" s="83" t="s">
        <v>138</v>
      </c>
      <c r="C55" s="83" t="s">
        <v>122</v>
      </c>
      <c r="D55" s="82" t="s">
        <v>139</v>
      </c>
      <c r="E55" s="18">
        <v>0</v>
      </c>
      <c r="F55" s="72">
        <f t="shared" si="9"/>
        <v>9.6000000000000014</v>
      </c>
      <c r="G55" s="18">
        <f t="shared" si="7"/>
        <v>9.6000000000000014</v>
      </c>
      <c r="H55" s="18">
        <v>28.2</v>
      </c>
      <c r="I55" s="18">
        <f t="shared" si="3"/>
        <v>7.8000000000000007</v>
      </c>
      <c r="J55" s="25">
        <f t="shared" si="4"/>
        <v>9.6000000000000014</v>
      </c>
    </row>
    <row r="56" spans="1:10" ht="22" customHeight="1">
      <c r="A56" s="98"/>
      <c r="B56" s="73" t="s">
        <v>140</v>
      </c>
      <c r="C56" s="73" t="s">
        <v>141</v>
      </c>
      <c r="D56" s="73" t="s">
        <v>142</v>
      </c>
      <c r="E56" s="18">
        <v>0</v>
      </c>
      <c r="F56" s="72">
        <f t="shared" si="9"/>
        <v>9.466666666666665</v>
      </c>
      <c r="G56" s="18">
        <f t="shared" si="7"/>
        <v>9.466666666666665</v>
      </c>
      <c r="H56" s="18">
        <v>28.6</v>
      </c>
      <c r="I56" s="18">
        <f t="shared" si="3"/>
        <v>7.3999999999999986</v>
      </c>
      <c r="J56" s="25">
        <f t="shared" si="4"/>
        <v>9.466666666666665</v>
      </c>
    </row>
    <row r="57" spans="1:10" ht="22" customHeight="1">
      <c r="A57" s="98"/>
      <c r="B57" s="71" t="s">
        <v>143</v>
      </c>
      <c r="C57" s="19" t="s">
        <v>117</v>
      </c>
      <c r="D57" s="19" t="s">
        <v>118</v>
      </c>
      <c r="E57" s="18">
        <v>0</v>
      </c>
      <c r="F57" s="72">
        <f t="shared" si="9"/>
        <v>9.2333333333333343</v>
      </c>
      <c r="G57" s="18">
        <f t="shared" si="7"/>
        <v>9.2333333333333343</v>
      </c>
      <c r="H57" s="18">
        <v>29.3</v>
      </c>
      <c r="I57" s="18">
        <f t="shared" si="3"/>
        <v>6.6999999999999993</v>
      </c>
      <c r="J57" s="25">
        <f t="shared" si="4"/>
        <v>9.2333333333333343</v>
      </c>
    </row>
    <row r="58" spans="1:10" ht="22" customHeight="1">
      <c r="A58" s="98"/>
      <c r="B58" s="81" t="s">
        <v>144</v>
      </c>
      <c r="C58" s="81" t="s">
        <v>114</v>
      </c>
      <c r="D58" s="82" t="s">
        <v>145</v>
      </c>
      <c r="E58" s="18">
        <v>0</v>
      </c>
      <c r="F58" s="72">
        <f t="shared" si="9"/>
        <v>8.9333333333333336</v>
      </c>
      <c r="G58" s="18">
        <f t="shared" si="7"/>
        <v>8.9333333333333336</v>
      </c>
      <c r="H58" s="18">
        <v>30.2</v>
      </c>
      <c r="I58" s="18">
        <f t="shared" si="3"/>
        <v>5.8000000000000007</v>
      </c>
      <c r="J58" s="25">
        <f t="shared" si="4"/>
        <v>8.9333333333333336</v>
      </c>
    </row>
    <row r="59" spans="1:10" ht="22" customHeight="1">
      <c r="A59" s="98"/>
      <c r="B59" s="71" t="s">
        <v>146</v>
      </c>
      <c r="C59" s="19" t="s">
        <v>147</v>
      </c>
      <c r="D59" s="19" t="s">
        <v>148</v>
      </c>
      <c r="E59" s="18">
        <v>0</v>
      </c>
      <c r="F59" s="72">
        <f t="shared" si="9"/>
        <v>8.6</v>
      </c>
      <c r="G59" s="18">
        <f t="shared" si="7"/>
        <v>8.6</v>
      </c>
      <c r="H59" s="18">
        <v>31.2</v>
      </c>
      <c r="I59" s="18">
        <f t="shared" si="3"/>
        <v>4.8000000000000007</v>
      </c>
      <c r="J59" s="25">
        <f t="shared" si="4"/>
        <v>8.6</v>
      </c>
    </row>
    <row r="60" spans="1:10" ht="22" customHeight="1">
      <c r="A60" s="98"/>
      <c r="B60" s="71" t="s">
        <v>149</v>
      </c>
      <c r="C60" s="19" t="s">
        <v>147</v>
      </c>
      <c r="D60" s="19" t="s">
        <v>148</v>
      </c>
      <c r="E60" s="18">
        <v>0</v>
      </c>
      <c r="F60" s="72">
        <f t="shared" si="9"/>
        <v>8.0666666666666682</v>
      </c>
      <c r="G60" s="18">
        <f t="shared" si="7"/>
        <v>8.0666666666666682</v>
      </c>
      <c r="H60" s="18">
        <v>32.799999999999997</v>
      </c>
      <c r="I60" s="18">
        <f t="shared" si="3"/>
        <v>3.2000000000000028</v>
      </c>
      <c r="J60" s="25">
        <f t="shared" si="4"/>
        <v>8.0666666666666682</v>
      </c>
    </row>
    <row r="61" spans="1:10" ht="22" customHeight="1">
      <c r="A61" s="98"/>
      <c r="B61" s="71" t="s">
        <v>150</v>
      </c>
      <c r="C61" s="21" t="s">
        <v>151</v>
      </c>
      <c r="D61" s="21" t="s">
        <v>152</v>
      </c>
      <c r="E61" s="10">
        <v>0</v>
      </c>
      <c r="F61" s="12">
        <v>7.9</v>
      </c>
      <c r="G61" s="10">
        <f t="shared" si="7"/>
        <v>7.9</v>
      </c>
      <c r="H61" s="10">
        <v>33.200000000000003</v>
      </c>
      <c r="I61" s="18">
        <f t="shared" si="3"/>
        <v>2.7999999999999972</v>
      </c>
      <c r="J61" s="25">
        <f t="shared" si="4"/>
        <v>7.9333333333333318</v>
      </c>
    </row>
    <row r="62" spans="1:10" ht="22" customHeight="1">
      <c r="A62" s="98"/>
      <c r="B62" s="81" t="s">
        <v>153</v>
      </c>
      <c r="C62" s="77" t="s">
        <v>97</v>
      </c>
      <c r="D62" s="18" t="s">
        <v>98</v>
      </c>
      <c r="E62" s="18">
        <v>0</v>
      </c>
      <c r="F62" s="72">
        <v>7.6</v>
      </c>
      <c r="G62" s="18">
        <f t="shared" si="7"/>
        <v>7.6</v>
      </c>
      <c r="H62" s="18">
        <v>34.200000000000003</v>
      </c>
      <c r="I62" s="18">
        <f t="shared" si="3"/>
        <v>1.7999999999999972</v>
      </c>
      <c r="J62" s="25">
        <f t="shared" si="4"/>
        <v>7.6</v>
      </c>
    </row>
    <row r="63" spans="1:10" ht="22" customHeight="1">
      <c r="A63" s="99"/>
      <c r="B63" s="84" t="s">
        <v>154</v>
      </c>
      <c r="C63" s="84" t="s">
        <v>114</v>
      </c>
      <c r="D63" s="85" t="s">
        <v>128</v>
      </c>
      <c r="E63" s="59">
        <v>0</v>
      </c>
      <c r="F63" s="76">
        <f>J63</f>
        <v>6.9333333333333327</v>
      </c>
      <c r="G63" s="59">
        <f t="shared" si="7"/>
        <v>6.9333333333333327</v>
      </c>
      <c r="H63" s="59">
        <v>36.200000000000003</v>
      </c>
      <c r="I63" s="59">
        <f t="shared" si="3"/>
        <v>-0.20000000000000284</v>
      </c>
      <c r="J63" s="88">
        <f t="shared" si="4"/>
        <v>6.9333333333333327</v>
      </c>
    </row>
  </sheetData>
  <sortState ref="B3:J63">
    <sortCondition descending="1" ref="G3"/>
  </sortState>
  <mergeCells count="4">
    <mergeCell ref="A1:J1"/>
    <mergeCell ref="A3:A15"/>
    <mergeCell ref="A16:A31"/>
    <mergeCell ref="A32:A63"/>
  </mergeCells>
  <phoneticPr fontId="20" type="noConversion"/>
  <conditionalFormatting sqref="B26">
    <cfRule type="duplicateValues" dxfId="98" priority="27"/>
  </conditionalFormatting>
  <conditionalFormatting sqref="B30">
    <cfRule type="duplicateValues" dxfId="97" priority="9"/>
    <cfRule type="duplicateValues" dxfId="96" priority="10"/>
    <cfRule type="duplicateValues" dxfId="95" priority="11"/>
  </conditionalFormatting>
  <conditionalFormatting sqref="B62">
    <cfRule type="duplicateValues" dxfId="94" priority="2"/>
  </conditionalFormatting>
  <conditionalFormatting sqref="B1:B1048576">
    <cfRule type="duplicateValues" dxfId="93" priority="1"/>
  </conditionalFormatting>
  <conditionalFormatting sqref="B12:B13">
    <cfRule type="duplicateValues" dxfId="92" priority="29"/>
  </conditionalFormatting>
  <conditionalFormatting sqref="B14:B15">
    <cfRule type="duplicateValues" dxfId="91" priority="6"/>
    <cfRule type="duplicateValues" dxfId="90" priority="7"/>
    <cfRule type="duplicateValues" dxfId="89" priority="8"/>
  </conditionalFormatting>
  <conditionalFormatting sqref="B22:B25">
    <cfRule type="duplicateValues" dxfId="88" priority="28"/>
  </conditionalFormatting>
  <conditionalFormatting sqref="B27:B29">
    <cfRule type="duplicateValues" dxfId="87" priority="26"/>
  </conditionalFormatting>
  <conditionalFormatting sqref="B32:B48">
    <cfRule type="duplicateValues" dxfId="86" priority="23"/>
  </conditionalFormatting>
  <conditionalFormatting sqref="B50:B53">
    <cfRule type="duplicateValues" dxfId="85" priority="22"/>
  </conditionalFormatting>
  <conditionalFormatting sqref="B54:B55">
    <cfRule type="duplicateValues" dxfId="84" priority="4"/>
  </conditionalFormatting>
  <conditionalFormatting sqref="B56:B61">
    <cfRule type="duplicateValues" dxfId="83" priority="3"/>
  </conditionalFormatting>
  <conditionalFormatting sqref="B2:B13 B63:B1048576 B31:B53 B16:B29">
    <cfRule type="duplicateValues" dxfId="82" priority="21"/>
  </conditionalFormatting>
  <conditionalFormatting sqref="B2:B53 B63:B1048576">
    <cfRule type="duplicateValues" dxfId="81" priority="5"/>
  </conditionalFormatting>
  <conditionalFormatting sqref="B3:B11 B16:B21">
    <cfRule type="duplicateValues" dxfId="80" priority="30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workbookViewId="0">
      <pane ySplit="2" topLeftCell="A471" activePane="bottomLeft" state="frozen"/>
      <selection pane="bottomLeft" activeCell="C472" sqref="C472"/>
    </sheetView>
  </sheetViews>
  <sheetFormatPr defaultColWidth="9" defaultRowHeight="22" customHeight="1"/>
  <cols>
    <col min="1" max="1" width="12.1796875" style="1" customWidth="1"/>
    <col min="2" max="2" width="11.36328125" style="2" customWidth="1"/>
    <col min="3" max="3" width="53.08984375" style="2" customWidth="1"/>
    <col min="4" max="4" width="10.81640625" style="2" customWidth="1"/>
    <col min="5" max="5" width="12.81640625" style="2" customWidth="1"/>
    <col min="6" max="6" width="17.453125" style="3" customWidth="1"/>
    <col min="7" max="7" width="10.1796875" style="2" customWidth="1"/>
    <col min="8" max="8" width="13.81640625" style="2" customWidth="1"/>
    <col min="9" max="9" width="9.81640625" style="2" customWidth="1"/>
    <col min="10" max="10" width="12.6328125" style="2" customWidth="1"/>
    <col min="11" max="11" width="14.36328125" style="2" customWidth="1"/>
    <col min="12" max="16384" width="9" style="2"/>
  </cols>
  <sheetData>
    <row r="1" spans="1:11" ht="96" customHeight="1">
      <c r="A1" s="100" t="s">
        <v>1160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s="1" customFormat="1" ht="22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155</v>
      </c>
      <c r="J2" s="6" t="s">
        <v>9</v>
      </c>
      <c r="K2" s="22" t="s">
        <v>156</v>
      </c>
    </row>
    <row r="3" spans="1:11" ht="22" customHeight="1">
      <c r="A3" s="103" t="s">
        <v>1159</v>
      </c>
      <c r="B3" s="8" t="s">
        <v>157</v>
      </c>
      <c r="C3" s="8" t="s">
        <v>158</v>
      </c>
      <c r="D3" s="8" t="s">
        <v>159</v>
      </c>
      <c r="E3" s="8">
        <v>67.599999999999994</v>
      </c>
      <c r="F3" s="9">
        <f t="shared" ref="F3:F11" si="0">I3</f>
        <v>16.399999999999999</v>
      </c>
      <c r="G3" s="8">
        <f t="shared" ref="G3:G66" si="1">E3+F3</f>
        <v>84</v>
      </c>
      <c r="H3" s="8">
        <v>9.6</v>
      </c>
      <c r="I3" s="8">
        <f t="shared" ref="I3:I66" si="2">10+16-H3</f>
        <v>16.399999999999999</v>
      </c>
      <c r="J3" s="8">
        <f>5+(26-H3)/3</f>
        <v>10.466666666666665</v>
      </c>
      <c r="K3" s="23">
        <f t="shared" ref="K3:K66" si="3">2+(36-H3)/3</f>
        <v>10.799999999999999</v>
      </c>
    </row>
    <row r="4" spans="1:11" ht="22" customHeight="1">
      <c r="A4" s="104"/>
      <c r="B4" s="10" t="s">
        <v>160</v>
      </c>
      <c r="C4" s="10" t="s">
        <v>161</v>
      </c>
      <c r="D4" s="11" t="s">
        <v>37</v>
      </c>
      <c r="E4" s="10">
        <v>69.7</v>
      </c>
      <c r="F4" s="12">
        <f t="shared" si="0"/>
        <v>14.2</v>
      </c>
      <c r="G4" s="10">
        <f t="shared" si="1"/>
        <v>83.9</v>
      </c>
      <c r="H4" s="10">
        <v>11.8</v>
      </c>
      <c r="I4" s="10">
        <f t="shared" si="2"/>
        <v>14.2</v>
      </c>
      <c r="J4" s="10">
        <f>5+(26-H4)/3</f>
        <v>9.7333333333333343</v>
      </c>
      <c r="K4" s="24">
        <f t="shared" si="3"/>
        <v>10.066666666666666</v>
      </c>
    </row>
    <row r="5" spans="1:11" ht="22" customHeight="1">
      <c r="A5" s="104"/>
      <c r="B5" s="10" t="s">
        <v>162</v>
      </c>
      <c r="C5" s="10" t="s">
        <v>163</v>
      </c>
      <c r="D5" s="10" t="s">
        <v>164</v>
      </c>
      <c r="E5" s="10">
        <v>67.8</v>
      </c>
      <c r="F5" s="12">
        <f t="shared" si="0"/>
        <v>15</v>
      </c>
      <c r="G5" s="10">
        <f t="shared" si="1"/>
        <v>82.8</v>
      </c>
      <c r="H5" s="10">
        <v>11</v>
      </c>
      <c r="I5" s="10">
        <f t="shared" si="2"/>
        <v>15</v>
      </c>
      <c r="J5" s="10">
        <f>5+(26-H5)/3</f>
        <v>10</v>
      </c>
      <c r="K5" s="24">
        <f t="shared" si="3"/>
        <v>10.333333333333334</v>
      </c>
    </row>
    <row r="6" spans="1:11" ht="22" customHeight="1">
      <c r="A6" s="104"/>
      <c r="B6" s="12" t="s">
        <v>165</v>
      </c>
      <c r="C6" s="12" t="s">
        <v>166</v>
      </c>
      <c r="D6" s="12" t="s">
        <v>167</v>
      </c>
      <c r="E6" s="10">
        <v>66.2</v>
      </c>
      <c r="F6" s="12">
        <f t="shared" si="0"/>
        <v>13.5</v>
      </c>
      <c r="G6" s="10">
        <f t="shared" si="1"/>
        <v>79.7</v>
      </c>
      <c r="H6" s="10">
        <v>12.5</v>
      </c>
      <c r="I6" s="10">
        <f t="shared" si="2"/>
        <v>13.5</v>
      </c>
      <c r="J6" s="10">
        <f>5+(26-H6)/3</f>
        <v>9.5</v>
      </c>
      <c r="K6" s="24">
        <f t="shared" si="3"/>
        <v>9.8333333333333321</v>
      </c>
    </row>
    <row r="7" spans="1:11" ht="22" customHeight="1">
      <c r="A7" s="104"/>
      <c r="B7" s="10" t="s">
        <v>168</v>
      </c>
      <c r="C7" s="10" t="s">
        <v>163</v>
      </c>
      <c r="D7" s="10" t="s">
        <v>169</v>
      </c>
      <c r="E7" s="10">
        <v>64</v>
      </c>
      <c r="F7" s="12">
        <f t="shared" si="0"/>
        <v>15</v>
      </c>
      <c r="G7" s="10">
        <f t="shared" si="1"/>
        <v>79</v>
      </c>
      <c r="H7" s="10">
        <v>11</v>
      </c>
      <c r="I7" s="10">
        <f t="shared" si="2"/>
        <v>15</v>
      </c>
      <c r="J7" s="10">
        <f>5+(26-H7)/3</f>
        <v>10</v>
      </c>
      <c r="K7" s="24">
        <f t="shared" si="3"/>
        <v>10.333333333333334</v>
      </c>
    </row>
    <row r="8" spans="1:11" ht="22" customHeight="1">
      <c r="A8" s="104"/>
      <c r="B8" s="11" t="s">
        <v>170</v>
      </c>
      <c r="C8" s="11" t="s">
        <v>171</v>
      </c>
      <c r="D8" s="11" t="s">
        <v>172</v>
      </c>
      <c r="E8" s="10">
        <v>60</v>
      </c>
      <c r="F8" s="12">
        <f t="shared" si="0"/>
        <v>15.39</v>
      </c>
      <c r="G8" s="10">
        <f t="shared" si="1"/>
        <v>75.39</v>
      </c>
      <c r="H8" s="10">
        <v>10.61</v>
      </c>
      <c r="I8" s="10">
        <f t="shared" si="2"/>
        <v>15.39</v>
      </c>
      <c r="J8" s="10">
        <f>5+26-H8</f>
        <v>20.39</v>
      </c>
      <c r="K8" s="24">
        <f t="shared" si="3"/>
        <v>10.463333333333333</v>
      </c>
    </row>
    <row r="9" spans="1:11" ht="22" customHeight="1">
      <c r="A9" s="104"/>
      <c r="B9" s="10" t="s">
        <v>173</v>
      </c>
      <c r="C9" s="10" t="s">
        <v>174</v>
      </c>
      <c r="D9" s="10" t="s">
        <v>175</v>
      </c>
      <c r="E9" s="10">
        <v>62.4</v>
      </c>
      <c r="F9" s="12">
        <f t="shared" si="0"/>
        <v>12.1</v>
      </c>
      <c r="G9" s="10">
        <f t="shared" si="1"/>
        <v>74.5</v>
      </c>
      <c r="H9" s="10">
        <v>13.9</v>
      </c>
      <c r="I9" s="10">
        <f t="shared" si="2"/>
        <v>12.1</v>
      </c>
      <c r="J9" s="10">
        <f>5+(26-H9)/3</f>
        <v>9.0333333333333332</v>
      </c>
      <c r="K9" s="24">
        <f t="shared" si="3"/>
        <v>9.3666666666666671</v>
      </c>
    </row>
    <row r="10" spans="1:11" ht="22" customHeight="1">
      <c r="A10" s="104"/>
      <c r="B10" s="10" t="s">
        <v>176</v>
      </c>
      <c r="C10" s="10" t="s">
        <v>177</v>
      </c>
      <c r="D10" s="10" t="s">
        <v>178</v>
      </c>
      <c r="E10" s="10">
        <v>56.2</v>
      </c>
      <c r="F10" s="12">
        <f t="shared" si="0"/>
        <v>18</v>
      </c>
      <c r="G10" s="10">
        <f t="shared" si="1"/>
        <v>74.2</v>
      </c>
      <c r="H10" s="10">
        <v>8</v>
      </c>
      <c r="I10" s="10">
        <f t="shared" si="2"/>
        <v>18</v>
      </c>
      <c r="J10" s="10">
        <f>5+(26-H10)/3</f>
        <v>11</v>
      </c>
      <c r="K10" s="24">
        <f t="shared" si="3"/>
        <v>11.333333333333334</v>
      </c>
    </row>
    <row r="11" spans="1:11" ht="22" customHeight="1">
      <c r="A11" s="104"/>
      <c r="B11" s="10" t="s">
        <v>179</v>
      </c>
      <c r="C11" s="13" t="s">
        <v>180</v>
      </c>
      <c r="D11" s="13" t="s">
        <v>181</v>
      </c>
      <c r="E11" s="10">
        <v>56.8</v>
      </c>
      <c r="F11" s="12">
        <f t="shared" si="0"/>
        <v>17</v>
      </c>
      <c r="G11" s="10">
        <f t="shared" si="1"/>
        <v>73.8</v>
      </c>
      <c r="H11" s="10">
        <v>9</v>
      </c>
      <c r="I11" s="10">
        <f t="shared" si="2"/>
        <v>17</v>
      </c>
      <c r="J11" s="10">
        <f>5+(26-H11)/3</f>
        <v>10.666666666666668</v>
      </c>
      <c r="K11" s="24">
        <f t="shared" si="3"/>
        <v>11</v>
      </c>
    </row>
    <row r="12" spans="1:11" ht="22" customHeight="1">
      <c r="A12" s="104"/>
      <c r="B12" s="14" t="s">
        <v>182</v>
      </c>
      <c r="C12" s="14" t="s">
        <v>183</v>
      </c>
      <c r="D12" s="14" t="s">
        <v>184</v>
      </c>
      <c r="E12" s="10">
        <v>58</v>
      </c>
      <c r="F12" s="12">
        <v>13.9</v>
      </c>
      <c r="G12" s="10">
        <f t="shared" si="1"/>
        <v>71.900000000000006</v>
      </c>
      <c r="H12" s="10">
        <v>17.13</v>
      </c>
      <c r="I12" s="10">
        <f t="shared" si="2"/>
        <v>8.870000000000001</v>
      </c>
      <c r="J12" s="10">
        <f>5+26-H12</f>
        <v>13.870000000000001</v>
      </c>
      <c r="K12" s="24">
        <f t="shared" si="3"/>
        <v>8.2899999999999991</v>
      </c>
    </row>
    <row r="13" spans="1:11" ht="22" customHeight="1">
      <c r="A13" s="104"/>
      <c r="B13" s="15" t="s">
        <v>185</v>
      </c>
      <c r="C13" s="15" t="s">
        <v>186</v>
      </c>
      <c r="D13" s="15" t="s">
        <v>187</v>
      </c>
      <c r="E13" s="10">
        <v>52.8</v>
      </c>
      <c r="F13" s="16">
        <v>19</v>
      </c>
      <c r="G13" s="10">
        <f t="shared" si="1"/>
        <v>71.8</v>
      </c>
      <c r="H13" s="10">
        <v>7</v>
      </c>
      <c r="I13" s="10">
        <f t="shared" si="2"/>
        <v>19</v>
      </c>
      <c r="J13" s="10">
        <f>5+(26-H13)/3</f>
        <v>11.333333333333332</v>
      </c>
      <c r="K13" s="24">
        <f t="shared" si="3"/>
        <v>11.666666666666666</v>
      </c>
    </row>
    <row r="14" spans="1:11" ht="22" customHeight="1">
      <c r="A14" s="104"/>
      <c r="B14" s="10" t="s">
        <v>188</v>
      </c>
      <c r="C14" s="10" t="s">
        <v>163</v>
      </c>
      <c r="D14" s="10" t="s">
        <v>189</v>
      </c>
      <c r="E14" s="10">
        <v>55.7</v>
      </c>
      <c r="F14" s="12">
        <v>16</v>
      </c>
      <c r="G14" s="10">
        <f t="shared" si="1"/>
        <v>71.7</v>
      </c>
      <c r="H14" s="10">
        <v>10</v>
      </c>
      <c r="I14" s="10">
        <f t="shared" si="2"/>
        <v>16</v>
      </c>
      <c r="J14" s="10">
        <f>5+(26-H14)/3</f>
        <v>10.333333333333332</v>
      </c>
      <c r="K14" s="24">
        <f t="shared" si="3"/>
        <v>10.666666666666666</v>
      </c>
    </row>
    <row r="15" spans="1:11" ht="22" customHeight="1">
      <c r="A15" s="104"/>
      <c r="B15" s="10" t="s">
        <v>190</v>
      </c>
      <c r="C15" s="10" t="s">
        <v>163</v>
      </c>
      <c r="D15" s="10" t="s">
        <v>191</v>
      </c>
      <c r="E15" s="10">
        <v>56.5</v>
      </c>
      <c r="F15" s="12">
        <f>I15</f>
        <v>14.96</v>
      </c>
      <c r="G15" s="10">
        <f t="shared" si="1"/>
        <v>71.460000000000008</v>
      </c>
      <c r="H15" s="10">
        <v>11.04</v>
      </c>
      <c r="I15" s="10">
        <f t="shared" si="2"/>
        <v>14.96</v>
      </c>
      <c r="J15" s="10">
        <f>5+26-H15</f>
        <v>19.96</v>
      </c>
      <c r="K15" s="24">
        <f t="shared" si="3"/>
        <v>10.32</v>
      </c>
    </row>
    <row r="16" spans="1:11" ht="22" customHeight="1">
      <c r="A16" s="104"/>
      <c r="B16" s="11" t="s">
        <v>192</v>
      </c>
      <c r="C16" s="11" t="s">
        <v>193</v>
      </c>
      <c r="D16" s="10" t="s">
        <v>194</v>
      </c>
      <c r="E16" s="10">
        <v>54.4</v>
      </c>
      <c r="F16" s="12">
        <v>17</v>
      </c>
      <c r="G16" s="10">
        <f t="shared" si="1"/>
        <v>71.400000000000006</v>
      </c>
      <c r="H16" s="10">
        <v>9</v>
      </c>
      <c r="I16" s="10">
        <f t="shared" si="2"/>
        <v>17</v>
      </c>
      <c r="J16" s="10">
        <f>5+(26-H16)/3</f>
        <v>10.666666666666668</v>
      </c>
      <c r="K16" s="24">
        <f t="shared" si="3"/>
        <v>11</v>
      </c>
    </row>
    <row r="17" spans="1:11" ht="22" customHeight="1">
      <c r="A17" s="104"/>
      <c r="B17" s="14" t="s">
        <v>195</v>
      </c>
      <c r="C17" s="14" t="s">
        <v>196</v>
      </c>
      <c r="D17" s="11" t="s">
        <v>197</v>
      </c>
      <c r="E17" s="10">
        <v>65.400000000000006</v>
      </c>
      <c r="F17" s="12">
        <v>5.76</v>
      </c>
      <c r="G17" s="10">
        <f t="shared" si="1"/>
        <v>71.160000000000011</v>
      </c>
      <c r="H17" s="10">
        <v>23.72</v>
      </c>
      <c r="I17" s="10">
        <f t="shared" si="2"/>
        <v>2.2800000000000011</v>
      </c>
      <c r="J17" s="10">
        <f>5+(26-H17)/3</f>
        <v>5.7600000000000007</v>
      </c>
      <c r="K17" s="24">
        <f t="shared" si="3"/>
        <v>6.0933333333333337</v>
      </c>
    </row>
    <row r="18" spans="1:11" ht="22" customHeight="1">
      <c r="A18" s="104"/>
      <c r="B18" s="15" t="s">
        <v>198</v>
      </c>
      <c r="C18" s="15" t="s">
        <v>186</v>
      </c>
      <c r="D18" s="15" t="s">
        <v>187</v>
      </c>
      <c r="E18" s="10">
        <v>52.9</v>
      </c>
      <c r="F18" s="16">
        <v>18</v>
      </c>
      <c r="G18" s="10">
        <f t="shared" si="1"/>
        <v>70.900000000000006</v>
      </c>
      <c r="H18" s="10">
        <v>8</v>
      </c>
      <c r="I18" s="10">
        <f t="shared" si="2"/>
        <v>18</v>
      </c>
      <c r="J18" s="10">
        <f>5+(26-H18)/3</f>
        <v>11</v>
      </c>
      <c r="K18" s="24">
        <f t="shared" si="3"/>
        <v>11.333333333333334</v>
      </c>
    </row>
    <row r="19" spans="1:11" ht="22" customHeight="1">
      <c r="A19" s="104"/>
      <c r="B19" s="10" t="s">
        <v>199</v>
      </c>
      <c r="C19" s="10" t="s">
        <v>163</v>
      </c>
      <c r="D19" s="10" t="s">
        <v>200</v>
      </c>
      <c r="E19" s="10">
        <v>54</v>
      </c>
      <c r="F19" s="12">
        <v>16</v>
      </c>
      <c r="G19" s="10">
        <f t="shared" si="1"/>
        <v>70</v>
      </c>
      <c r="H19" s="10">
        <v>10</v>
      </c>
      <c r="I19" s="10">
        <f t="shared" si="2"/>
        <v>16</v>
      </c>
      <c r="J19" s="10">
        <f>5+(26-H19)/3</f>
        <v>10.333333333333332</v>
      </c>
      <c r="K19" s="24">
        <f t="shared" si="3"/>
        <v>10.666666666666666</v>
      </c>
    </row>
    <row r="20" spans="1:11" ht="22" customHeight="1">
      <c r="A20" s="104"/>
      <c r="B20" s="17" t="s">
        <v>201</v>
      </c>
      <c r="C20" s="17" t="s">
        <v>202</v>
      </c>
      <c r="D20" s="17" t="s">
        <v>203</v>
      </c>
      <c r="E20" s="10">
        <v>56</v>
      </c>
      <c r="F20" s="12">
        <f>I20</f>
        <v>13.96</v>
      </c>
      <c r="G20" s="18">
        <f t="shared" si="1"/>
        <v>69.960000000000008</v>
      </c>
      <c r="H20" s="18">
        <v>12.04</v>
      </c>
      <c r="I20" s="18">
        <f t="shared" si="2"/>
        <v>13.96</v>
      </c>
      <c r="J20" s="18">
        <f>5+26-H20</f>
        <v>18.96</v>
      </c>
      <c r="K20" s="25">
        <f t="shared" si="3"/>
        <v>9.9866666666666681</v>
      </c>
    </row>
    <row r="21" spans="1:11" ht="22" customHeight="1">
      <c r="A21" s="104"/>
      <c r="B21" s="12" t="s">
        <v>204</v>
      </c>
      <c r="C21" s="12" t="s">
        <v>205</v>
      </c>
      <c r="D21" s="12" t="s">
        <v>206</v>
      </c>
      <c r="E21" s="10">
        <v>54.1</v>
      </c>
      <c r="F21" s="12">
        <f>I21</f>
        <v>15.81</v>
      </c>
      <c r="G21" s="10">
        <f t="shared" si="1"/>
        <v>69.91</v>
      </c>
      <c r="H21" s="10">
        <v>10.19</v>
      </c>
      <c r="I21" s="10">
        <f t="shared" si="2"/>
        <v>15.81</v>
      </c>
      <c r="J21" s="10">
        <f>5+26-H21</f>
        <v>20.810000000000002</v>
      </c>
      <c r="K21" s="24">
        <f t="shared" si="3"/>
        <v>10.603333333333333</v>
      </c>
    </row>
    <row r="22" spans="1:11" ht="22" customHeight="1">
      <c r="A22" s="104"/>
      <c r="B22" s="19" t="s">
        <v>207</v>
      </c>
      <c r="C22" s="10" t="s">
        <v>163</v>
      </c>
      <c r="D22" s="10" t="s">
        <v>208</v>
      </c>
      <c r="E22" s="10">
        <v>53.8</v>
      </c>
      <c r="F22" s="12">
        <v>16.100000000000001</v>
      </c>
      <c r="G22" s="10">
        <f t="shared" si="1"/>
        <v>69.900000000000006</v>
      </c>
      <c r="H22" s="10">
        <v>14.9</v>
      </c>
      <c r="I22" s="10">
        <f t="shared" si="2"/>
        <v>11.1</v>
      </c>
      <c r="J22" s="10">
        <f>5+26-H22</f>
        <v>16.100000000000001</v>
      </c>
      <c r="K22" s="24">
        <f t="shared" si="3"/>
        <v>9.033333333333335</v>
      </c>
    </row>
    <row r="23" spans="1:11" ht="22" customHeight="1">
      <c r="A23" s="104"/>
      <c r="B23" s="15" t="s">
        <v>209</v>
      </c>
      <c r="C23" s="15" t="s">
        <v>210</v>
      </c>
      <c r="D23" s="15" t="s">
        <v>187</v>
      </c>
      <c r="E23" s="10">
        <v>51.6</v>
      </c>
      <c r="F23" s="16">
        <v>18</v>
      </c>
      <c r="G23" s="10">
        <f t="shared" si="1"/>
        <v>69.599999999999994</v>
      </c>
      <c r="H23" s="10">
        <v>8</v>
      </c>
      <c r="I23" s="10">
        <f t="shared" si="2"/>
        <v>18</v>
      </c>
      <c r="J23" s="10">
        <f>5+(26-H23)/3</f>
        <v>11</v>
      </c>
      <c r="K23" s="24">
        <f t="shared" si="3"/>
        <v>11.333333333333334</v>
      </c>
    </row>
    <row r="24" spans="1:11" ht="22" customHeight="1">
      <c r="A24" s="104"/>
      <c r="B24" s="12" t="s">
        <v>211</v>
      </c>
      <c r="C24" s="12" t="s">
        <v>205</v>
      </c>
      <c r="D24" s="12" t="s">
        <v>212</v>
      </c>
      <c r="E24" s="10">
        <v>55.3</v>
      </c>
      <c r="F24" s="12">
        <f>I24</f>
        <v>13.85</v>
      </c>
      <c r="G24" s="10">
        <f t="shared" si="1"/>
        <v>69.149999999999991</v>
      </c>
      <c r="H24" s="10">
        <v>12.15</v>
      </c>
      <c r="I24" s="10">
        <f t="shared" si="2"/>
        <v>13.85</v>
      </c>
      <c r="J24" s="10">
        <f>5+26-H24</f>
        <v>18.850000000000001</v>
      </c>
      <c r="K24" s="24">
        <f t="shared" si="3"/>
        <v>9.9499999999999993</v>
      </c>
    </row>
    <row r="25" spans="1:11" ht="22" customHeight="1">
      <c r="A25" s="104"/>
      <c r="B25" s="10" t="s">
        <v>213</v>
      </c>
      <c r="C25" s="13" t="s">
        <v>214</v>
      </c>
      <c r="D25" s="10" t="s">
        <v>215</v>
      </c>
      <c r="E25" s="10">
        <v>57</v>
      </c>
      <c r="F25" s="12">
        <v>12</v>
      </c>
      <c r="G25" s="10">
        <f t="shared" si="1"/>
        <v>69</v>
      </c>
      <c r="H25" s="10">
        <v>14</v>
      </c>
      <c r="I25" s="10">
        <f t="shared" si="2"/>
        <v>12</v>
      </c>
      <c r="J25" s="10">
        <f>5+(26-H25)/3</f>
        <v>9</v>
      </c>
      <c r="K25" s="24">
        <f t="shared" si="3"/>
        <v>9.3333333333333321</v>
      </c>
    </row>
    <row r="26" spans="1:11" ht="22" customHeight="1">
      <c r="A26" s="104"/>
      <c r="B26" s="10" t="s">
        <v>216</v>
      </c>
      <c r="C26" s="10" t="s">
        <v>217</v>
      </c>
      <c r="D26" s="11" t="s">
        <v>218</v>
      </c>
      <c r="E26" s="10">
        <v>58.4</v>
      </c>
      <c r="F26" s="12">
        <v>10.5</v>
      </c>
      <c r="G26" s="10">
        <f t="shared" si="1"/>
        <v>68.900000000000006</v>
      </c>
      <c r="H26" s="10">
        <v>15.5</v>
      </c>
      <c r="I26" s="10">
        <f t="shared" si="2"/>
        <v>10.5</v>
      </c>
      <c r="J26" s="10">
        <f>5+(26-H26)/3</f>
        <v>8.5</v>
      </c>
      <c r="K26" s="24">
        <f t="shared" si="3"/>
        <v>8.8333333333333321</v>
      </c>
    </row>
    <row r="27" spans="1:11" ht="22" customHeight="1">
      <c r="A27" s="104"/>
      <c r="B27" s="13" t="s">
        <v>219</v>
      </c>
      <c r="C27" s="10" t="s">
        <v>220</v>
      </c>
      <c r="D27" s="10" t="s">
        <v>221</v>
      </c>
      <c r="E27" s="10">
        <v>60.3</v>
      </c>
      <c r="F27" s="12">
        <v>8</v>
      </c>
      <c r="G27" s="10">
        <f t="shared" si="1"/>
        <v>68.3</v>
      </c>
      <c r="H27" s="10">
        <v>17</v>
      </c>
      <c r="I27" s="10">
        <f t="shared" si="2"/>
        <v>9</v>
      </c>
      <c r="J27" s="10">
        <f>5+(26-H27)/3</f>
        <v>8</v>
      </c>
      <c r="K27" s="24">
        <f t="shared" si="3"/>
        <v>8.3333333333333321</v>
      </c>
    </row>
    <row r="28" spans="1:11" ht="22" customHeight="1">
      <c r="A28" s="104"/>
      <c r="B28" s="15" t="s">
        <v>222</v>
      </c>
      <c r="C28" s="15" t="s">
        <v>223</v>
      </c>
      <c r="D28" s="15" t="s">
        <v>224</v>
      </c>
      <c r="E28" s="10">
        <v>52.1</v>
      </c>
      <c r="F28" s="16">
        <v>16</v>
      </c>
      <c r="G28" s="10">
        <f t="shared" si="1"/>
        <v>68.099999999999994</v>
      </c>
      <c r="H28" s="10">
        <v>10</v>
      </c>
      <c r="I28" s="10">
        <f t="shared" si="2"/>
        <v>16</v>
      </c>
      <c r="J28" s="10">
        <f>5+(26-H28)/3</f>
        <v>10.333333333333332</v>
      </c>
      <c r="K28" s="24">
        <f t="shared" si="3"/>
        <v>10.666666666666666</v>
      </c>
    </row>
    <row r="29" spans="1:11" ht="22" customHeight="1">
      <c r="A29" s="104"/>
      <c r="B29" s="12" t="s">
        <v>225</v>
      </c>
      <c r="C29" s="12" t="s">
        <v>226</v>
      </c>
      <c r="D29" s="12" t="s">
        <v>227</v>
      </c>
      <c r="E29" s="10">
        <v>53.8</v>
      </c>
      <c r="F29" s="12">
        <v>14.26</v>
      </c>
      <c r="G29" s="10">
        <f t="shared" si="1"/>
        <v>68.06</v>
      </c>
      <c r="H29" s="10">
        <v>16.739999999999998</v>
      </c>
      <c r="I29" s="10">
        <f t="shared" si="2"/>
        <v>9.2600000000000016</v>
      </c>
      <c r="J29" s="10">
        <f>5+26-H29</f>
        <v>14.260000000000002</v>
      </c>
      <c r="K29" s="24">
        <f t="shared" si="3"/>
        <v>8.4200000000000017</v>
      </c>
    </row>
    <row r="30" spans="1:11" ht="22" customHeight="1">
      <c r="A30" s="104"/>
      <c r="B30" s="10" t="s">
        <v>228</v>
      </c>
      <c r="C30" s="10" t="s">
        <v>229</v>
      </c>
      <c r="D30" s="10" t="s">
        <v>230</v>
      </c>
      <c r="E30" s="10">
        <v>54.1</v>
      </c>
      <c r="F30" s="12">
        <v>13</v>
      </c>
      <c r="G30" s="10">
        <f t="shared" si="1"/>
        <v>67.099999999999994</v>
      </c>
      <c r="H30" s="10">
        <v>13</v>
      </c>
      <c r="I30" s="10">
        <f t="shared" si="2"/>
        <v>13</v>
      </c>
      <c r="J30" s="10">
        <f>5+(26-H30)/3</f>
        <v>9.3333333333333321</v>
      </c>
      <c r="K30" s="24">
        <f t="shared" si="3"/>
        <v>9.6666666666666679</v>
      </c>
    </row>
    <row r="31" spans="1:11" ht="22" customHeight="1">
      <c r="A31" s="104"/>
      <c r="B31" s="13" t="s">
        <v>231</v>
      </c>
      <c r="C31" s="13" t="s">
        <v>232</v>
      </c>
      <c r="D31" s="10" t="s">
        <v>233</v>
      </c>
      <c r="E31" s="10">
        <v>54</v>
      </c>
      <c r="F31" s="12">
        <v>13</v>
      </c>
      <c r="G31" s="10">
        <f t="shared" si="1"/>
        <v>67</v>
      </c>
      <c r="H31" s="10">
        <v>13</v>
      </c>
      <c r="I31" s="10">
        <f t="shared" si="2"/>
        <v>13</v>
      </c>
      <c r="J31" s="10">
        <f>5+(26-H31)/3</f>
        <v>9.3333333333333321</v>
      </c>
      <c r="K31" s="24">
        <f t="shared" si="3"/>
        <v>9.6666666666666679</v>
      </c>
    </row>
    <row r="32" spans="1:11" ht="22" customHeight="1">
      <c r="A32" s="104"/>
      <c r="B32" s="15" t="s">
        <v>234</v>
      </c>
      <c r="C32" s="15" t="s">
        <v>223</v>
      </c>
      <c r="D32" s="15" t="s">
        <v>235</v>
      </c>
      <c r="E32" s="10">
        <v>53.9</v>
      </c>
      <c r="F32" s="18">
        <f>I32</f>
        <v>12.68</v>
      </c>
      <c r="G32" s="18">
        <f t="shared" si="1"/>
        <v>66.58</v>
      </c>
      <c r="H32" s="18">
        <v>13.32</v>
      </c>
      <c r="I32" s="18">
        <f t="shared" si="2"/>
        <v>12.68</v>
      </c>
      <c r="J32" s="18">
        <f>5+26-H32</f>
        <v>17.68</v>
      </c>
      <c r="K32" s="25">
        <f t="shared" si="3"/>
        <v>9.5599999999999987</v>
      </c>
    </row>
    <row r="33" spans="1:11" ht="22" customHeight="1">
      <c r="A33" s="104"/>
      <c r="B33" s="20" t="s">
        <v>236</v>
      </c>
      <c r="C33" s="20" t="s">
        <v>237</v>
      </c>
      <c r="D33" s="17" t="s">
        <v>203</v>
      </c>
      <c r="E33" s="10">
        <v>54</v>
      </c>
      <c r="F33" s="18">
        <v>12.22</v>
      </c>
      <c r="G33" s="18">
        <f t="shared" si="1"/>
        <v>66.22</v>
      </c>
      <c r="H33" s="18">
        <v>13.78</v>
      </c>
      <c r="I33" s="18">
        <f t="shared" si="2"/>
        <v>12.22</v>
      </c>
      <c r="J33" s="18">
        <f>5+(26-H33)/3</f>
        <v>9.0733333333333341</v>
      </c>
      <c r="K33" s="25">
        <f t="shared" si="3"/>
        <v>9.4066666666666663</v>
      </c>
    </row>
    <row r="34" spans="1:11" ht="22" customHeight="1">
      <c r="A34" s="104"/>
      <c r="B34" s="11" t="s">
        <v>238</v>
      </c>
      <c r="C34" s="11" t="s">
        <v>239</v>
      </c>
      <c r="D34" s="11" t="s">
        <v>240</v>
      </c>
      <c r="E34" s="10">
        <v>55</v>
      </c>
      <c r="F34" s="18">
        <f>11.2</f>
        <v>11.2</v>
      </c>
      <c r="G34" s="18">
        <f t="shared" si="1"/>
        <v>66.2</v>
      </c>
      <c r="H34" s="18">
        <v>14.8</v>
      </c>
      <c r="I34" s="18">
        <f t="shared" si="2"/>
        <v>11.2</v>
      </c>
      <c r="J34" s="18">
        <f>5+(26-H34)/3</f>
        <v>8.7333333333333325</v>
      </c>
      <c r="K34" s="25">
        <f t="shared" si="3"/>
        <v>9.0666666666666664</v>
      </c>
    </row>
    <row r="35" spans="1:11" ht="22" customHeight="1">
      <c r="A35" s="104"/>
      <c r="B35" s="10" t="s">
        <v>241</v>
      </c>
      <c r="C35" s="10" t="s">
        <v>180</v>
      </c>
      <c r="D35" s="10" t="s">
        <v>242</v>
      </c>
      <c r="E35" s="10">
        <v>51.1</v>
      </c>
      <c r="F35" s="12">
        <v>15</v>
      </c>
      <c r="G35" s="10">
        <f t="shared" si="1"/>
        <v>66.099999999999994</v>
      </c>
      <c r="H35" s="10">
        <v>11</v>
      </c>
      <c r="I35" s="10">
        <f t="shared" si="2"/>
        <v>15</v>
      </c>
      <c r="J35" s="10">
        <f>5+(26-H35)/3</f>
        <v>10</v>
      </c>
      <c r="K35" s="24">
        <f t="shared" si="3"/>
        <v>10.333333333333334</v>
      </c>
    </row>
    <row r="36" spans="1:11" ht="22" customHeight="1">
      <c r="A36" s="104"/>
      <c r="B36" s="11" t="s">
        <v>243</v>
      </c>
      <c r="C36" s="10" t="s">
        <v>244</v>
      </c>
      <c r="D36" s="11" t="s">
        <v>245</v>
      </c>
      <c r="E36" s="10">
        <v>55.8</v>
      </c>
      <c r="F36" s="12">
        <f>I36</f>
        <v>10.199999999999999</v>
      </c>
      <c r="G36" s="10">
        <f t="shared" si="1"/>
        <v>66</v>
      </c>
      <c r="H36" s="10">
        <v>15.8</v>
      </c>
      <c r="I36" s="10">
        <f t="shared" si="2"/>
        <v>10.199999999999999</v>
      </c>
      <c r="J36" s="10">
        <f>5+(26-H36)/3</f>
        <v>8.4</v>
      </c>
      <c r="K36" s="24">
        <f t="shared" si="3"/>
        <v>8.7333333333333343</v>
      </c>
    </row>
    <row r="37" spans="1:11" ht="22" customHeight="1">
      <c r="A37" s="104"/>
      <c r="B37" s="10" t="s">
        <v>246</v>
      </c>
      <c r="C37" s="10" t="s">
        <v>247</v>
      </c>
      <c r="D37" s="11" t="s">
        <v>248</v>
      </c>
      <c r="E37" s="10">
        <v>59.5</v>
      </c>
      <c r="F37" s="12">
        <v>6.43</v>
      </c>
      <c r="G37" s="10">
        <f t="shared" si="1"/>
        <v>65.930000000000007</v>
      </c>
      <c r="H37" s="10">
        <v>21.7</v>
      </c>
      <c r="I37" s="10">
        <f t="shared" si="2"/>
        <v>4.3000000000000007</v>
      </c>
      <c r="J37" s="10">
        <f>5+(26-H37)/3</f>
        <v>6.4333333333333336</v>
      </c>
      <c r="K37" s="24">
        <f t="shared" si="3"/>
        <v>6.7666666666666666</v>
      </c>
    </row>
    <row r="38" spans="1:11" ht="22" customHeight="1">
      <c r="A38" s="104"/>
      <c r="B38" s="10" t="s">
        <v>249</v>
      </c>
      <c r="C38" s="10" t="s">
        <v>250</v>
      </c>
      <c r="D38" s="10" t="s">
        <v>251</v>
      </c>
      <c r="E38" s="10">
        <v>54.5</v>
      </c>
      <c r="F38" s="12">
        <f>I38</f>
        <v>11.1</v>
      </c>
      <c r="G38" s="10">
        <f t="shared" si="1"/>
        <v>65.599999999999994</v>
      </c>
      <c r="H38" s="10">
        <v>14.9</v>
      </c>
      <c r="I38" s="10">
        <f t="shared" si="2"/>
        <v>11.1</v>
      </c>
      <c r="J38" s="10">
        <f>5+26-H38</f>
        <v>16.100000000000001</v>
      </c>
      <c r="K38" s="24">
        <f t="shared" si="3"/>
        <v>9.033333333333335</v>
      </c>
    </row>
    <row r="39" spans="1:11" ht="22" customHeight="1">
      <c r="A39" s="104"/>
      <c r="B39" s="10" t="s">
        <v>252</v>
      </c>
      <c r="C39" s="10" t="s">
        <v>253</v>
      </c>
      <c r="D39" s="10" t="s">
        <v>254</v>
      </c>
      <c r="E39" s="10">
        <v>55.6</v>
      </c>
      <c r="F39" s="12">
        <v>10</v>
      </c>
      <c r="G39" s="10">
        <f t="shared" si="1"/>
        <v>65.599999999999994</v>
      </c>
      <c r="H39" s="10">
        <v>16</v>
      </c>
      <c r="I39" s="10">
        <f t="shared" si="2"/>
        <v>10</v>
      </c>
      <c r="J39" s="10">
        <f t="shared" ref="J39:J46" si="4">5+(26-H39)/3</f>
        <v>8.3333333333333339</v>
      </c>
      <c r="K39" s="24">
        <f t="shared" si="3"/>
        <v>8.6666666666666679</v>
      </c>
    </row>
    <row r="40" spans="1:11" ht="22" customHeight="1">
      <c r="A40" s="104"/>
      <c r="B40" s="10" t="s">
        <v>255</v>
      </c>
      <c r="C40" s="10" t="s">
        <v>256</v>
      </c>
      <c r="D40" s="10" t="s">
        <v>257</v>
      </c>
      <c r="E40" s="10">
        <v>52.5</v>
      </c>
      <c r="F40" s="12">
        <v>13</v>
      </c>
      <c r="G40" s="10">
        <f t="shared" si="1"/>
        <v>65.5</v>
      </c>
      <c r="H40" s="10">
        <v>13</v>
      </c>
      <c r="I40" s="10">
        <f t="shared" si="2"/>
        <v>13</v>
      </c>
      <c r="J40" s="10">
        <f t="shared" si="4"/>
        <v>9.3333333333333321</v>
      </c>
      <c r="K40" s="24">
        <f t="shared" si="3"/>
        <v>9.6666666666666679</v>
      </c>
    </row>
    <row r="41" spans="1:11" ht="22" customHeight="1">
      <c r="A41" s="104"/>
      <c r="B41" s="11" t="s">
        <v>258</v>
      </c>
      <c r="C41" s="10" t="s">
        <v>244</v>
      </c>
      <c r="D41" s="11" t="s">
        <v>259</v>
      </c>
      <c r="E41" s="10">
        <v>58.2</v>
      </c>
      <c r="F41" s="12">
        <v>7.26</v>
      </c>
      <c r="G41" s="10">
        <f t="shared" si="1"/>
        <v>65.460000000000008</v>
      </c>
      <c r="H41" s="10">
        <v>19.2</v>
      </c>
      <c r="I41" s="10">
        <f t="shared" si="2"/>
        <v>6.8000000000000007</v>
      </c>
      <c r="J41" s="10">
        <f t="shared" si="4"/>
        <v>7.2666666666666675</v>
      </c>
      <c r="K41" s="24">
        <f t="shared" si="3"/>
        <v>7.6000000000000005</v>
      </c>
    </row>
    <row r="42" spans="1:11" ht="22" customHeight="1">
      <c r="A42" s="104"/>
      <c r="B42" s="15" t="s">
        <v>260</v>
      </c>
      <c r="C42" s="15" t="s">
        <v>261</v>
      </c>
      <c r="D42" s="15" t="s">
        <v>187</v>
      </c>
      <c r="E42" s="10">
        <v>48.4</v>
      </c>
      <c r="F42" s="16">
        <v>17</v>
      </c>
      <c r="G42" s="10">
        <f t="shared" si="1"/>
        <v>65.400000000000006</v>
      </c>
      <c r="H42" s="10">
        <v>9</v>
      </c>
      <c r="I42" s="10">
        <f t="shared" si="2"/>
        <v>17</v>
      </c>
      <c r="J42" s="10">
        <f t="shared" si="4"/>
        <v>10.666666666666668</v>
      </c>
      <c r="K42" s="24">
        <f t="shared" si="3"/>
        <v>11</v>
      </c>
    </row>
    <row r="43" spans="1:11" ht="22" customHeight="1">
      <c r="A43" s="104"/>
      <c r="B43" s="15" t="s">
        <v>262</v>
      </c>
      <c r="C43" s="15" t="s">
        <v>186</v>
      </c>
      <c r="D43" s="15" t="s">
        <v>187</v>
      </c>
      <c r="E43" s="10">
        <v>47</v>
      </c>
      <c r="F43" s="16">
        <v>18</v>
      </c>
      <c r="G43" s="10">
        <f t="shared" si="1"/>
        <v>65</v>
      </c>
      <c r="H43" s="10">
        <v>8</v>
      </c>
      <c r="I43" s="10">
        <f t="shared" si="2"/>
        <v>18</v>
      </c>
      <c r="J43" s="10">
        <f t="shared" si="4"/>
        <v>11</v>
      </c>
      <c r="K43" s="24">
        <f t="shared" si="3"/>
        <v>11.333333333333334</v>
      </c>
    </row>
    <row r="44" spans="1:11" ht="22" customHeight="1">
      <c r="A44" s="104"/>
      <c r="B44" s="11" t="s">
        <v>263</v>
      </c>
      <c r="C44" s="10" t="s">
        <v>244</v>
      </c>
      <c r="D44" s="11" t="s">
        <v>245</v>
      </c>
      <c r="E44" s="10">
        <v>52.5</v>
      </c>
      <c r="F44" s="12">
        <f>I44</f>
        <v>12.5</v>
      </c>
      <c r="G44" s="10">
        <f t="shared" si="1"/>
        <v>65</v>
      </c>
      <c r="H44" s="10">
        <v>13.5</v>
      </c>
      <c r="I44" s="10">
        <f t="shared" si="2"/>
        <v>12.5</v>
      </c>
      <c r="J44" s="10">
        <f t="shared" si="4"/>
        <v>9.1666666666666679</v>
      </c>
      <c r="K44" s="24">
        <f t="shared" si="3"/>
        <v>9.5</v>
      </c>
    </row>
    <row r="45" spans="1:11" ht="22" customHeight="1">
      <c r="A45" s="104"/>
      <c r="B45" s="15" t="s">
        <v>264</v>
      </c>
      <c r="C45" s="15" t="s">
        <v>210</v>
      </c>
      <c r="D45" s="15" t="s">
        <v>265</v>
      </c>
      <c r="E45" s="10">
        <v>50.4</v>
      </c>
      <c r="F45" s="12">
        <v>14.58</v>
      </c>
      <c r="G45" s="10">
        <f t="shared" si="1"/>
        <v>64.98</v>
      </c>
      <c r="H45" s="10">
        <v>11.42</v>
      </c>
      <c r="I45" s="10">
        <f t="shared" si="2"/>
        <v>14.58</v>
      </c>
      <c r="J45" s="10">
        <f t="shared" si="4"/>
        <v>9.86</v>
      </c>
      <c r="K45" s="24">
        <f t="shared" si="3"/>
        <v>10.193333333333333</v>
      </c>
    </row>
    <row r="46" spans="1:11" ht="22" customHeight="1">
      <c r="A46" s="104"/>
      <c r="B46" s="10" t="s">
        <v>266</v>
      </c>
      <c r="C46" s="10" t="s">
        <v>163</v>
      </c>
      <c r="D46" s="10" t="s">
        <v>267</v>
      </c>
      <c r="E46" s="10">
        <v>50.8</v>
      </c>
      <c r="F46" s="12">
        <v>14</v>
      </c>
      <c r="G46" s="10">
        <f t="shared" si="1"/>
        <v>64.8</v>
      </c>
      <c r="H46" s="10">
        <v>12</v>
      </c>
      <c r="I46" s="10">
        <f t="shared" si="2"/>
        <v>14</v>
      </c>
      <c r="J46" s="10">
        <f t="shared" si="4"/>
        <v>9.6666666666666679</v>
      </c>
      <c r="K46" s="24">
        <f t="shared" si="3"/>
        <v>10</v>
      </c>
    </row>
    <row r="47" spans="1:11" ht="22" customHeight="1">
      <c r="A47" s="104"/>
      <c r="B47" s="14" t="s">
        <v>268</v>
      </c>
      <c r="C47" s="14" t="s">
        <v>269</v>
      </c>
      <c r="D47" s="14" t="s">
        <v>270</v>
      </c>
      <c r="E47" s="10">
        <v>50.1</v>
      </c>
      <c r="F47" s="12">
        <v>14.55</v>
      </c>
      <c r="G47" s="10">
        <f t="shared" si="1"/>
        <v>64.650000000000006</v>
      </c>
      <c r="H47" s="10">
        <v>16.45</v>
      </c>
      <c r="I47" s="10">
        <f t="shared" si="2"/>
        <v>9.5500000000000007</v>
      </c>
      <c r="J47" s="10">
        <f>5+26-H47</f>
        <v>14.55</v>
      </c>
      <c r="K47" s="24">
        <f t="shared" si="3"/>
        <v>8.5166666666666657</v>
      </c>
    </row>
    <row r="48" spans="1:11" ht="22" customHeight="1">
      <c r="A48" s="104"/>
      <c r="B48" s="10" t="s">
        <v>271</v>
      </c>
      <c r="C48" s="10" t="s">
        <v>272</v>
      </c>
      <c r="D48" s="10" t="s">
        <v>273</v>
      </c>
      <c r="E48" s="10">
        <v>52</v>
      </c>
      <c r="F48" s="12">
        <f>I48</f>
        <v>12.43</v>
      </c>
      <c r="G48" s="10">
        <f t="shared" si="1"/>
        <v>64.430000000000007</v>
      </c>
      <c r="H48" s="10">
        <v>13.57</v>
      </c>
      <c r="I48" s="10">
        <f t="shared" si="2"/>
        <v>12.43</v>
      </c>
      <c r="J48" s="10">
        <f t="shared" ref="J48:J60" si="5">5+(26-H48)/3</f>
        <v>9.1433333333333344</v>
      </c>
      <c r="K48" s="24">
        <f t="shared" si="3"/>
        <v>9.4766666666666666</v>
      </c>
    </row>
    <row r="49" spans="1:11" ht="22" customHeight="1">
      <c r="A49" s="104"/>
      <c r="B49" s="11" t="s">
        <v>274</v>
      </c>
      <c r="C49" s="11" t="s">
        <v>275</v>
      </c>
      <c r="D49" s="11" t="s">
        <v>276</v>
      </c>
      <c r="E49" s="10">
        <v>52</v>
      </c>
      <c r="F49" s="12">
        <v>12.4</v>
      </c>
      <c r="G49" s="10">
        <f t="shared" si="1"/>
        <v>64.400000000000006</v>
      </c>
      <c r="H49" s="10">
        <v>13.6</v>
      </c>
      <c r="I49" s="10">
        <f t="shared" si="2"/>
        <v>12.4</v>
      </c>
      <c r="J49" s="10">
        <f t="shared" si="5"/>
        <v>9.1333333333333329</v>
      </c>
      <c r="K49" s="24">
        <f t="shared" si="3"/>
        <v>9.466666666666665</v>
      </c>
    </row>
    <row r="50" spans="1:11" ht="22" customHeight="1">
      <c r="A50" s="104"/>
      <c r="B50" s="10" t="s">
        <v>277</v>
      </c>
      <c r="C50" s="10" t="s">
        <v>278</v>
      </c>
      <c r="D50" s="21" t="s">
        <v>279</v>
      </c>
      <c r="E50" s="10">
        <v>52.1</v>
      </c>
      <c r="F50" s="12">
        <v>12.1</v>
      </c>
      <c r="G50" s="10">
        <f t="shared" si="1"/>
        <v>64.2</v>
      </c>
      <c r="H50" s="10">
        <v>13.9</v>
      </c>
      <c r="I50" s="10">
        <f t="shared" si="2"/>
        <v>12.1</v>
      </c>
      <c r="J50" s="10">
        <f t="shared" si="5"/>
        <v>9.0333333333333332</v>
      </c>
      <c r="K50" s="24">
        <f t="shared" si="3"/>
        <v>9.3666666666666671</v>
      </c>
    </row>
    <row r="51" spans="1:11" ht="22" customHeight="1">
      <c r="A51" s="104"/>
      <c r="B51" s="12" t="s">
        <v>280</v>
      </c>
      <c r="C51" s="12" t="s">
        <v>281</v>
      </c>
      <c r="D51" s="11" t="s">
        <v>197</v>
      </c>
      <c r="E51" s="10">
        <v>51.4</v>
      </c>
      <c r="F51" s="12">
        <v>11.9</v>
      </c>
      <c r="G51" s="10">
        <f t="shared" si="1"/>
        <v>63.3</v>
      </c>
      <c r="H51" s="10">
        <v>14.1</v>
      </c>
      <c r="I51" s="10">
        <f t="shared" si="2"/>
        <v>11.9</v>
      </c>
      <c r="J51" s="10">
        <f t="shared" si="5"/>
        <v>8.9666666666666668</v>
      </c>
      <c r="K51" s="24">
        <f t="shared" si="3"/>
        <v>9.3000000000000007</v>
      </c>
    </row>
    <row r="52" spans="1:11" ht="22" customHeight="1">
      <c r="A52" s="104"/>
      <c r="B52" s="11" t="s">
        <v>282</v>
      </c>
      <c r="C52" s="10" t="s">
        <v>283</v>
      </c>
      <c r="D52" s="10" t="s">
        <v>284</v>
      </c>
      <c r="E52" s="10">
        <v>49.5</v>
      </c>
      <c r="F52" s="12">
        <f>I52</f>
        <v>13.6</v>
      </c>
      <c r="G52" s="10">
        <f t="shared" si="1"/>
        <v>63.1</v>
      </c>
      <c r="H52" s="10">
        <v>12.4</v>
      </c>
      <c r="I52" s="10">
        <f t="shared" si="2"/>
        <v>13.6</v>
      </c>
      <c r="J52" s="10">
        <f t="shared" si="5"/>
        <v>9.5333333333333332</v>
      </c>
      <c r="K52" s="24">
        <f t="shared" si="3"/>
        <v>9.8666666666666671</v>
      </c>
    </row>
    <row r="53" spans="1:11" ht="22" customHeight="1">
      <c r="A53" s="104"/>
      <c r="B53" s="10" t="s">
        <v>285</v>
      </c>
      <c r="C53" s="13" t="s">
        <v>286</v>
      </c>
      <c r="D53" s="10" t="s">
        <v>203</v>
      </c>
      <c r="E53" s="10">
        <v>52.4</v>
      </c>
      <c r="F53" s="12">
        <v>10.43</v>
      </c>
      <c r="G53" s="10">
        <f t="shared" si="1"/>
        <v>62.83</v>
      </c>
      <c r="H53" s="10">
        <v>15.57</v>
      </c>
      <c r="I53" s="10">
        <f t="shared" si="2"/>
        <v>10.43</v>
      </c>
      <c r="J53" s="10">
        <f t="shared" si="5"/>
        <v>8.4766666666666666</v>
      </c>
      <c r="K53" s="24">
        <f t="shared" si="3"/>
        <v>8.8099999999999987</v>
      </c>
    </row>
    <row r="54" spans="1:11" ht="22" customHeight="1">
      <c r="A54" s="104"/>
      <c r="B54" s="10" t="s">
        <v>287</v>
      </c>
      <c r="C54" s="10" t="s">
        <v>286</v>
      </c>
      <c r="D54" s="10" t="s">
        <v>288</v>
      </c>
      <c r="E54" s="10">
        <v>52.6</v>
      </c>
      <c r="F54" s="12">
        <v>10</v>
      </c>
      <c r="G54" s="10">
        <f t="shared" si="1"/>
        <v>62.6</v>
      </c>
      <c r="H54" s="10">
        <v>16</v>
      </c>
      <c r="I54" s="10">
        <f t="shared" si="2"/>
        <v>10</v>
      </c>
      <c r="J54" s="10">
        <f t="shared" si="5"/>
        <v>8.3333333333333339</v>
      </c>
      <c r="K54" s="24">
        <f t="shared" si="3"/>
        <v>8.6666666666666679</v>
      </c>
    </row>
    <row r="55" spans="1:11" ht="22" customHeight="1">
      <c r="A55" s="104"/>
      <c r="B55" s="10" t="s">
        <v>289</v>
      </c>
      <c r="C55" s="10" t="s">
        <v>186</v>
      </c>
      <c r="D55" s="10" t="s">
        <v>187</v>
      </c>
      <c r="E55" s="10">
        <v>46.1</v>
      </c>
      <c r="F55" s="12">
        <f>I55</f>
        <v>16.41</v>
      </c>
      <c r="G55" s="10">
        <f t="shared" si="1"/>
        <v>62.510000000000005</v>
      </c>
      <c r="H55" s="10">
        <v>9.59</v>
      </c>
      <c r="I55" s="10">
        <f t="shared" si="2"/>
        <v>16.41</v>
      </c>
      <c r="J55" s="10">
        <f t="shared" si="5"/>
        <v>10.469999999999999</v>
      </c>
      <c r="K55" s="24">
        <f t="shared" si="3"/>
        <v>10.803333333333333</v>
      </c>
    </row>
    <row r="56" spans="1:11" ht="22" customHeight="1">
      <c r="A56" s="104"/>
      <c r="B56" s="11" t="s">
        <v>290</v>
      </c>
      <c r="C56" s="10" t="s">
        <v>244</v>
      </c>
      <c r="D56" s="11" t="s">
        <v>259</v>
      </c>
      <c r="E56" s="10">
        <v>47.8</v>
      </c>
      <c r="F56" s="12">
        <f>I56</f>
        <v>14.6</v>
      </c>
      <c r="G56" s="10">
        <f t="shared" si="1"/>
        <v>62.4</v>
      </c>
      <c r="H56" s="10">
        <v>11.4</v>
      </c>
      <c r="I56" s="10">
        <f t="shared" si="2"/>
        <v>14.6</v>
      </c>
      <c r="J56" s="10">
        <f t="shared" si="5"/>
        <v>9.8666666666666671</v>
      </c>
      <c r="K56" s="24">
        <f t="shared" si="3"/>
        <v>10.200000000000001</v>
      </c>
    </row>
    <row r="57" spans="1:11" ht="22" customHeight="1">
      <c r="A57" s="104"/>
      <c r="B57" s="90" t="s">
        <v>291</v>
      </c>
      <c r="C57" s="10" t="s">
        <v>292</v>
      </c>
      <c r="D57" s="91" t="s">
        <v>293</v>
      </c>
      <c r="E57" s="10">
        <v>51.5</v>
      </c>
      <c r="F57" s="12">
        <f>I57</f>
        <v>10.8</v>
      </c>
      <c r="G57" s="10">
        <f t="shared" si="1"/>
        <v>62.3</v>
      </c>
      <c r="H57" s="10">
        <v>15.2</v>
      </c>
      <c r="I57" s="10">
        <f t="shared" si="2"/>
        <v>10.8</v>
      </c>
      <c r="J57" s="10">
        <f t="shared" si="5"/>
        <v>8.6</v>
      </c>
      <c r="K57" s="24">
        <f t="shared" si="3"/>
        <v>8.9333333333333336</v>
      </c>
    </row>
    <row r="58" spans="1:11" ht="22" customHeight="1">
      <c r="A58" s="104"/>
      <c r="B58" s="11" t="s">
        <v>294</v>
      </c>
      <c r="C58" s="10" t="s">
        <v>295</v>
      </c>
      <c r="D58" s="10" t="s">
        <v>296</v>
      </c>
      <c r="E58" s="10">
        <v>48.9</v>
      </c>
      <c r="F58" s="12">
        <f>I58</f>
        <v>13.3</v>
      </c>
      <c r="G58" s="10">
        <f t="shared" si="1"/>
        <v>62.2</v>
      </c>
      <c r="H58" s="10">
        <v>12.7</v>
      </c>
      <c r="I58" s="10">
        <f t="shared" si="2"/>
        <v>13.3</v>
      </c>
      <c r="J58" s="10">
        <f t="shared" si="5"/>
        <v>9.4333333333333336</v>
      </c>
      <c r="K58" s="24">
        <f t="shared" si="3"/>
        <v>9.7666666666666657</v>
      </c>
    </row>
    <row r="59" spans="1:11" ht="22" customHeight="1">
      <c r="A59" s="104"/>
      <c r="B59" s="11" t="s">
        <v>297</v>
      </c>
      <c r="C59" s="10" t="s">
        <v>298</v>
      </c>
      <c r="D59" s="10" t="s">
        <v>296</v>
      </c>
      <c r="E59" s="10">
        <v>50.8</v>
      </c>
      <c r="F59" s="12">
        <f>I59</f>
        <v>11.4</v>
      </c>
      <c r="G59" s="10">
        <f t="shared" si="1"/>
        <v>62.199999999999996</v>
      </c>
      <c r="H59" s="10">
        <v>14.6</v>
      </c>
      <c r="I59" s="10">
        <f t="shared" si="2"/>
        <v>11.4</v>
      </c>
      <c r="J59" s="10">
        <f t="shared" si="5"/>
        <v>8.8000000000000007</v>
      </c>
      <c r="K59" s="24">
        <f t="shared" si="3"/>
        <v>9.1333333333333329</v>
      </c>
    </row>
    <row r="60" spans="1:11" ht="22" customHeight="1">
      <c r="A60" s="104"/>
      <c r="B60" s="11" t="s">
        <v>299</v>
      </c>
      <c r="C60" s="10" t="s">
        <v>298</v>
      </c>
      <c r="D60" s="10" t="s">
        <v>296</v>
      </c>
      <c r="E60" s="10">
        <v>56.6</v>
      </c>
      <c r="F60" s="12">
        <v>5.56</v>
      </c>
      <c r="G60" s="10">
        <f t="shared" si="1"/>
        <v>62.160000000000004</v>
      </c>
      <c r="H60" s="10">
        <v>24.3</v>
      </c>
      <c r="I60" s="10">
        <f t="shared" si="2"/>
        <v>1.6999999999999993</v>
      </c>
      <c r="J60" s="10">
        <f t="shared" si="5"/>
        <v>5.5666666666666664</v>
      </c>
      <c r="K60" s="24">
        <f t="shared" si="3"/>
        <v>5.9</v>
      </c>
    </row>
    <row r="61" spans="1:11" ht="22" customHeight="1">
      <c r="A61" s="104"/>
      <c r="B61" s="11" t="s">
        <v>300</v>
      </c>
      <c r="C61" s="11" t="s">
        <v>301</v>
      </c>
      <c r="D61" s="10" t="s">
        <v>302</v>
      </c>
      <c r="E61" s="10">
        <v>44</v>
      </c>
      <c r="F61" s="12">
        <v>18.100000000000001</v>
      </c>
      <c r="G61" s="10">
        <f t="shared" si="1"/>
        <v>62.1</v>
      </c>
      <c r="H61" s="10">
        <v>12.9</v>
      </c>
      <c r="I61" s="10">
        <f t="shared" si="2"/>
        <v>13.1</v>
      </c>
      <c r="J61" s="10">
        <f>5+26-H61</f>
        <v>18.100000000000001</v>
      </c>
      <c r="K61" s="24">
        <f t="shared" si="3"/>
        <v>9.6999999999999993</v>
      </c>
    </row>
    <row r="62" spans="1:11" ht="22" customHeight="1">
      <c r="A62" s="104"/>
      <c r="B62" s="11" t="s">
        <v>303</v>
      </c>
      <c r="C62" s="10" t="s">
        <v>244</v>
      </c>
      <c r="D62" s="11" t="s">
        <v>245</v>
      </c>
      <c r="E62" s="10">
        <v>47.5</v>
      </c>
      <c r="F62" s="12">
        <f>I62</f>
        <v>14.6</v>
      </c>
      <c r="G62" s="10">
        <f t="shared" si="1"/>
        <v>62.1</v>
      </c>
      <c r="H62" s="10">
        <v>11.4</v>
      </c>
      <c r="I62" s="10">
        <f t="shared" si="2"/>
        <v>14.6</v>
      </c>
      <c r="J62" s="10">
        <f t="shared" ref="J62:J69" si="6">5+(26-H62)/3</f>
        <v>9.8666666666666671</v>
      </c>
      <c r="K62" s="24">
        <f t="shared" si="3"/>
        <v>10.200000000000001</v>
      </c>
    </row>
    <row r="63" spans="1:11" ht="22" customHeight="1">
      <c r="A63" s="104"/>
      <c r="B63" s="11" t="s">
        <v>304</v>
      </c>
      <c r="C63" s="10" t="s">
        <v>295</v>
      </c>
      <c r="D63" s="10" t="s">
        <v>296</v>
      </c>
      <c r="E63" s="10">
        <v>47.6</v>
      </c>
      <c r="F63" s="12">
        <f>I63</f>
        <v>14.5</v>
      </c>
      <c r="G63" s="10">
        <f t="shared" si="1"/>
        <v>62.1</v>
      </c>
      <c r="H63" s="10">
        <v>11.5</v>
      </c>
      <c r="I63" s="10">
        <f t="shared" si="2"/>
        <v>14.5</v>
      </c>
      <c r="J63" s="10">
        <f t="shared" si="6"/>
        <v>9.8333333333333321</v>
      </c>
      <c r="K63" s="24">
        <f t="shared" si="3"/>
        <v>10.166666666666666</v>
      </c>
    </row>
    <row r="64" spans="1:11" ht="22" customHeight="1">
      <c r="A64" s="104"/>
      <c r="B64" s="10" t="s">
        <v>305</v>
      </c>
      <c r="C64" s="10" t="s">
        <v>183</v>
      </c>
      <c r="D64" s="10" t="s">
        <v>306</v>
      </c>
      <c r="E64" s="10">
        <v>52</v>
      </c>
      <c r="F64" s="12">
        <v>10</v>
      </c>
      <c r="G64" s="10">
        <f t="shared" si="1"/>
        <v>62</v>
      </c>
      <c r="H64" s="10">
        <v>16</v>
      </c>
      <c r="I64" s="10">
        <f t="shared" si="2"/>
        <v>10</v>
      </c>
      <c r="J64" s="10">
        <f t="shared" si="6"/>
        <v>8.3333333333333339</v>
      </c>
      <c r="K64" s="24">
        <f t="shared" si="3"/>
        <v>8.6666666666666679</v>
      </c>
    </row>
    <row r="65" spans="1:11" ht="22" customHeight="1">
      <c r="A65" s="104"/>
      <c r="B65" s="15" t="s">
        <v>307</v>
      </c>
      <c r="C65" s="15" t="s">
        <v>186</v>
      </c>
      <c r="D65" s="15" t="s">
        <v>187</v>
      </c>
      <c r="E65" s="10">
        <v>45</v>
      </c>
      <c r="F65" s="16">
        <v>17</v>
      </c>
      <c r="G65" s="10">
        <f t="shared" si="1"/>
        <v>62</v>
      </c>
      <c r="H65" s="10">
        <v>9</v>
      </c>
      <c r="I65" s="10">
        <f t="shared" si="2"/>
        <v>17</v>
      </c>
      <c r="J65" s="10">
        <f t="shared" si="6"/>
        <v>10.666666666666668</v>
      </c>
      <c r="K65" s="24">
        <f t="shared" si="3"/>
        <v>11</v>
      </c>
    </row>
    <row r="66" spans="1:11" ht="22" customHeight="1">
      <c r="A66" s="104"/>
      <c r="B66" s="11" t="s">
        <v>308</v>
      </c>
      <c r="C66" s="11" t="s">
        <v>309</v>
      </c>
      <c r="D66" s="10" t="s">
        <v>310</v>
      </c>
      <c r="E66" s="10">
        <v>49</v>
      </c>
      <c r="F66" s="12">
        <v>13</v>
      </c>
      <c r="G66" s="10">
        <f t="shared" si="1"/>
        <v>62</v>
      </c>
      <c r="H66" s="10">
        <v>13</v>
      </c>
      <c r="I66" s="10">
        <f t="shared" si="2"/>
        <v>13</v>
      </c>
      <c r="J66" s="10">
        <f t="shared" si="6"/>
        <v>9.3333333333333321</v>
      </c>
      <c r="K66" s="24">
        <f t="shared" si="3"/>
        <v>9.6666666666666679</v>
      </c>
    </row>
    <row r="67" spans="1:11" ht="22" customHeight="1">
      <c r="A67" s="104"/>
      <c r="B67" s="21" t="s">
        <v>311</v>
      </c>
      <c r="C67" s="10" t="s">
        <v>244</v>
      </c>
      <c r="D67" s="11" t="s">
        <v>245</v>
      </c>
      <c r="E67" s="10">
        <v>50.8</v>
      </c>
      <c r="F67" s="12">
        <f>I67</f>
        <v>11.2</v>
      </c>
      <c r="G67" s="10">
        <f t="shared" ref="G67:G83" si="7">E67+F67</f>
        <v>62</v>
      </c>
      <c r="H67" s="10">
        <v>14.8</v>
      </c>
      <c r="I67" s="10">
        <f t="shared" ref="I67:I130" si="8">10+16-H67</f>
        <v>11.2</v>
      </c>
      <c r="J67" s="10">
        <f t="shared" si="6"/>
        <v>8.7333333333333325</v>
      </c>
      <c r="K67" s="24">
        <f t="shared" ref="K67:K130" si="9">2+(36-H67)/3</f>
        <v>9.0666666666666664</v>
      </c>
    </row>
    <row r="68" spans="1:11" ht="22" customHeight="1">
      <c r="A68" s="104"/>
      <c r="B68" s="11" t="s">
        <v>312</v>
      </c>
      <c r="C68" s="11" t="s">
        <v>313</v>
      </c>
      <c r="D68" s="10" t="s">
        <v>314</v>
      </c>
      <c r="E68" s="10">
        <v>41.9</v>
      </c>
      <c r="F68" s="12">
        <v>20</v>
      </c>
      <c r="G68" s="10">
        <f t="shared" si="7"/>
        <v>61.9</v>
      </c>
      <c r="H68" s="10">
        <v>6</v>
      </c>
      <c r="I68" s="10">
        <f t="shared" si="8"/>
        <v>20</v>
      </c>
      <c r="J68" s="10">
        <f t="shared" si="6"/>
        <v>11.666666666666668</v>
      </c>
      <c r="K68" s="24">
        <f t="shared" si="9"/>
        <v>12</v>
      </c>
    </row>
    <row r="69" spans="1:11" ht="22" customHeight="1">
      <c r="A69" s="104"/>
      <c r="B69" s="13" t="s">
        <v>315</v>
      </c>
      <c r="C69" s="10" t="s">
        <v>220</v>
      </c>
      <c r="D69" s="10" t="s">
        <v>221</v>
      </c>
      <c r="E69" s="10">
        <v>51.7</v>
      </c>
      <c r="F69" s="12">
        <v>10</v>
      </c>
      <c r="G69" s="10">
        <f t="shared" si="7"/>
        <v>61.7</v>
      </c>
      <c r="H69" s="10">
        <v>16</v>
      </c>
      <c r="I69" s="10">
        <f t="shared" si="8"/>
        <v>10</v>
      </c>
      <c r="J69" s="10">
        <f t="shared" si="6"/>
        <v>8.3333333333333339</v>
      </c>
      <c r="K69" s="24">
        <f t="shared" si="9"/>
        <v>8.6666666666666679</v>
      </c>
    </row>
    <row r="70" spans="1:11" ht="22" customHeight="1">
      <c r="A70" s="104"/>
      <c r="B70" s="11" t="s">
        <v>316</v>
      </c>
      <c r="C70" s="11" t="s">
        <v>317</v>
      </c>
      <c r="D70" s="11" t="s">
        <v>318</v>
      </c>
      <c r="E70" s="10">
        <v>43</v>
      </c>
      <c r="F70" s="12">
        <f>I70</f>
        <v>18.690000000000001</v>
      </c>
      <c r="G70" s="10">
        <f t="shared" si="7"/>
        <v>61.69</v>
      </c>
      <c r="H70" s="10">
        <v>7.31</v>
      </c>
      <c r="I70" s="10">
        <f t="shared" si="8"/>
        <v>18.690000000000001</v>
      </c>
      <c r="J70" s="10">
        <f>5+26-H70</f>
        <v>23.69</v>
      </c>
      <c r="K70" s="24">
        <f t="shared" si="9"/>
        <v>11.563333333333334</v>
      </c>
    </row>
    <row r="71" spans="1:11" ht="22" customHeight="1">
      <c r="A71" s="104"/>
      <c r="B71" s="10" t="s">
        <v>319</v>
      </c>
      <c r="C71" s="10" t="s">
        <v>320</v>
      </c>
      <c r="D71" s="10" t="s">
        <v>321</v>
      </c>
      <c r="E71" s="10">
        <v>44.3</v>
      </c>
      <c r="F71" s="12">
        <v>17</v>
      </c>
      <c r="G71" s="10">
        <f t="shared" si="7"/>
        <v>61.3</v>
      </c>
      <c r="H71" s="10">
        <v>9</v>
      </c>
      <c r="I71" s="10">
        <f t="shared" si="8"/>
        <v>17</v>
      </c>
      <c r="J71" s="10">
        <f>5+(26-H71)/3</f>
        <v>10.666666666666668</v>
      </c>
      <c r="K71" s="24">
        <f t="shared" si="9"/>
        <v>11</v>
      </c>
    </row>
    <row r="72" spans="1:11" ht="22" customHeight="1">
      <c r="A72" s="104"/>
      <c r="B72" s="11" t="s">
        <v>322</v>
      </c>
      <c r="C72" s="11" t="s">
        <v>323</v>
      </c>
      <c r="D72" s="11" t="s">
        <v>324</v>
      </c>
      <c r="E72" s="10">
        <v>50</v>
      </c>
      <c r="F72" s="12">
        <f>I72</f>
        <v>11.28</v>
      </c>
      <c r="G72" s="10">
        <f t="shared" si="7"/>
        <v>61.28</v>
      </c>
      <c r="H72" s="10">
        <v>14.72</v>
      </c>
      <c r="I72" s="10">
        <f t="shared" si="8"/>
        <v>11.28</v>
      </c>
      <c r="J72" s="10">
        <f>5+(26-H72)/3</f>
        <v>8.76</v>
      </c>
      <c r="K72" s="24">
        <f t="shared" si="9"/>
        <v>9.0933333333333337</v>
      </c>
    </row>
    <row r="73" spans="1:11" ht="22" customHeight="1">
      <c r="A73" s="104"/>
      <c r="B73" s="10" t="s">
        <v>325</v>
      </c>
      <c r="C73" s="10" t="s">
        <v>272</v>
      </c>
      <c r="D73" s="10" t="s">
        <v>273</v>
      </c>
      <c r="E73" s="10">
        <v>49.5</v>
      </c>
      <c r="F73" s="12">
        <v>11.75</v>
      </c>
      <c r="G73" s="10">
        <f t="shared" si="7"/>
        <v>61.25</v>
      </c>
      <c r="H73" s="10">
        <v>14.25</v>
      </c>
      <c r="I73" s="10">
        <f t="shared" si="8"/>
        <v>11.75</v>
      </c>
      <c r="J73" s="10">
        <f>5+(26-H73)/3</f>
        <v>8.9166666666666661</v>
      </c>
      <c r="K73" s="24">
        <f t="shared" si="9"/>
        <v>9.25</v>
      </c>
    </row>
    <row r="74" spans="1:11" ht="22" customHeight="1">
      <c r="A74" s="104"/>
      <c r="B74" s="10" t="s">
        <v>326</v>
      </c>
      <c r="C74" s="10" t="s">
        <v>186</v>
      </c>
      <c r="D74" s="10" t="s">
        <v>327</v>
      </c>
      <c r="E74" s="10">
        <v>45.9</v>
      </c>
      <c r="F74" s="12">
        <v>15</v>
      </c>
      <c r="G74" s="10">
        <f t="shared" si="7"/>
        <v>60.9</v>
      </c>
      <c r="H74" s="10">
        <v>11</v>
      </c>
      <c r="I74" s="10">
        <f t="shared" si="8"/>
        <v>15</v>
      </c>
      <c r="J74" s="10">
        <f>5+(26-H74)/3</f>
        <v>10</v>
      </c>
      <c r="K74" s="24">
        <f t="shared" si="9"/>
        <v>10.333333333333334</v>
      </c>
    </row>
    <row r="75" spans="1:11" ht="22" customHeight="1">
      <c r="A75" s="104"/>
      <c r="B75" s="90" t="s">
        <v>328</v>
      </c>
      <c r="C75" s="10" t="s">
        <v>292</v>
      </c>
      <c r="D75" s="91" t="s">
        <v>293</v>
      </c>
      <c r="E75" s="10">
        <v>39.799999999999997</v>
      </c>
      <c r="F75" s="12">
        <v>21.05</v>
      </c>
      <c r="G75" s="10">
        <f t="shared" si="7"/>
        <v>60.849999999999994</v>
      </c>
      <c r="H75" s="10">
        <v>9.9499999999999993</v>
      </c>
      <c r="I75" s="10">
        <f t="shared" si="8"/>
        <v>16.05</v>
      </c>
      <c r="J75" s="10">
        <f>5+26-H75</f>
        <v>21.05</v>
      </c>
      <c r="K75" s="24">
        <f t="shared" si="9"/>
        <v>10.683333333333334</v>
      </c>
    </row>
    <row r="76" spans="1:11" ht="22" customHeight="1">
      <c r="A76" s="104"/>
      <c r="B76" s="11" t="s">
        <v>329</v>
      </c>
      <c r="C76" s="11" t="s">
        <v>313</v>
      </c>
      <c r="D76" s="10" t="s">
        <v>314</v>
      </c>
      <c r="E76" s="10">
        <v>46.7</v>
      </c>
      <c r="F76" s="12">
        <v>14</v>
      </c>
      <c r="G76" s="10">
        <f t="shared" si="7"/>
        <v>60.7</v>
      </c>
      <c r="H76" s="10">
        <v>12</v>
      </c>
      <c r="I76" s="10">
        <f t="shared" si="8"/>
        <v>14</v>
      </c>
      <c r="J76" s="10">
        <f>5+(26-H76)/3</f>
        <v>9.6666666666666679</v>
      </c>
      <c r="K76" s="24">
        <f t="shared" si="9"/>
        <v>10</v>
      </c>
    </row>
    <row r="77" spans="1:11" ht="22" customHeight="1">
      <c r="A77" s="104"/>
      <c r="B77" s="10" t="s">
        <v>330</v>
      </c>
      <c r="C77" s="10" t="s">
        <v>331</v>
      </c>
      <c r="D77" s="10" t="s">
        <v>332</v>
      </c>
      <c r="E77" s="10">
        <v>48</v>
      </c>
      <c r="F77" s="12">
        <v>12.64</v>
      </c>
      <c r="G77" s="10">
        <f t="shared" si="7"/>
        <v>60.64</v>
      </c>
      <c r="H77" s="10">
        <v>13.36</v>
      </c>
      <c r="I77" s="10">
        <f t="shared" si="8"/>
        <v>12.64</v>
      </c>
      <c r="J77" s="10">
        <f>5+(26-H77)/3</f>
        <v>9.2133333333333347</v>
      </c>
      <c r="K77" s="24">
        <f t="shared" si="9"/>
        <v>9.5466666666666669</v>
      </c>
    </row>
    <row r="78" spans="1:11" ht="22" customHeight="1">
      <c r="A78" s="104"/>
      <c r="B78" s="10" t="s">
        <v>333</v>
      </c>
      <c r="C78" s="20" t="s">
        <v>334</v>
      </c>
      <c r="D78" s="10" t="s">
        <v>335</v>
      </c>
      <c r="E78" s="10">
        <v>47.6</v>
      </c>
      <c r="F78" s="18">
        <f>I78</f>
        <v>12.96</v>
      </c>
      <c r="G78" s="18">
        <f t="shared" si="7"/>
        <v>60.56</v>
      </c>
      <c r="H78" s="18">
        <v>13.04</v>
      </c>
      <c r="I78" s="18">
        <f t="shared" si="8"/>
        <v>12.96</v>
      </c>
      <c r="J78" s="18">
        <f>5+26-H78</f>
        <v>17.96</v>
      </c>
      <c r="K78" s="25">
        <f t="shared" si="9"/>
        <v>9.6533333333333324</v>
      </c>
    </row>
    <row r="79" spans="1:11" ht="22" customHeight="1">
      <c r="A79" s="104"/>
      <c r="B79" s="90" t="s">
        <v>336</v>
      </c>
      <c r="C79" s="10" t="s">
        <v>337</v>
      </c>
      <c r="D79" s="11" t="s">
        <v>338</v>
      </c>
      <c r="E79" s="10">
        <v>52.3</v>
      </c>
      <c r="F79" s="12">
        <v>8.26</v>
      </c>
      <c r="G79" s="10">
        <f t="shared" si="7"/>
        <v>60.559999999999995</v>
      </c>
      <c r="H79" s="10">
        <v>16.2</v>
      </c>
      <c r="I79" s="10">
        <f t="shared" si="8"/>
        <v>9.8000000000000007</v>
      </c>
      <c r="J79" s="10">
        <f t="shared" ref="J79:J85" si="10">5+(26-H79)/3</f>
        <v>8.2666666666666675</v>
      </c>
      <c r="K79" s="24">
        <f t="shared" si="9"/>
        <v>8.6000000000000014</v>
      </c>
    </row>
    <row r="80" spans="1:11" ht="22" customHeight="1">
      <c r="A80" s="104"/>
      <c r="B80" s="10" t="s">
        <v>339</v>
      </c>
      <c r="C80" s="10" t="s">
        <v>340</v>
      </c>
      <c r="D80" s="10" t="s">
        <v>341</v>
      </c>
      <c r="E80" s="10">
        <v>50</v>
      </c>
      <c r="F80" s="12">
        <f>I80</f>
        <v>10.18</v>
      </c>
      <c r="G80" s="10">
        <f t="shared" si="7"/>
        <v>60.18</v>
      </c>
      <c r="H80" s="10">
        <v>15.82</v>
      </c>
      <c r="I80" s="10">
        <f t="shared" si="8"/>
        <v>10.18</v>
      </c>
      <c r="J80" s="10">
        <f t="shared" si="10"/>
        <v>8.3933333333333326</v>
      </c>
      <c r="K80" s="24">
        <f t="shared" si="9"/>
        <v>8.7266666666666666</v>
      </c>
    </row>
    <row r="81" spans="1:11" ht="22" customHeight="1">
      <c r="A81" s="104"/>
      <c r="B81" s="10" t="s">
        <v>342</v>
      </c>
      <c r="C81" s="10" t="s">
        <v>343</v>
      </c>
      <c r="D81" s="10" t="s">
        <v>344</v>
      </c>
      <c r="E81" s="10">
        <v>48</v>
      </c>
      <c r="F81" s="12">
        <v>12.1</v>
      </c>
      <c r="G81" s="10">
        <f t="shared" si="7"/>
        <v>60.1</v>
      </c>
      <c r="H81" s="10">
        <v>13.9</v>
      </c>
      <c r="I81" s="10">
        <f t="shared" si="8"/>
        <v>12.1</v>
      </c>
      <c r="J81" s="10">
        <f t="shared" si="10"/>
        <v>9.0333333333333332</v>
      </c>
      <c r="K81" s="24">
        <f t="shared" si="9"/>
        <v>9.3666666666666671</v>
      </c>
    </row>
    <row r="82" spans="1:11" ht="22" customHeight="1">
      <c r="A82" s="104"/>
      <c r="B82" s="15" t="s">
        <v>345</v>
      </c>
      <c r="C82" s="15" t="s">
        <v>186</v>
      </c>
      <c r="D82" s="15" t="s">
        <v>346</v>
      </c>
      <c r="E82" s="10">
        <v>49.3</v>
      </c>
      <c r="F82" s="12">
        <v>10.73</v>
      </c>
      <c r="G82" s="10">
        <f t="shared" si="7"/>
        <v>60.03</v>
      </c>
      <c r="H82" s="10">
        <v>15.27</v>
      </c>
      <c r="I82" s="10">
        <f t="shared" si="8"/>
        <v>10.73</v>
      </c>
      <c r="J82" s="10">
        <f t="shared" si="10"/>
        <v>8.5766666666666662</v>
      </c>
      <c r="K82" s="24">
        <f t="shared" si="9"/>
        <v>8.91</v>
      </c>
    </row>
    <row r="83" spans="1:11" ht="22" customHeight="1">
      <c r="A83" s="104"/>
      <c r="B83" s="14" t="s">
        <v>347</v>
      </c>
      <c r="C83" s="14" t="s">
        <v>348</v>
      </c>
      <c r="D83" s="14" t="s">
        <v>349</v>
      </c>
      <c r="E83" s="10">
        <v>49.6</v>
      </c>
      <c r="F83" s="12">
        <v>10.4</v>
      </c>
      <c r="G83" s="10">
        <f t="shared" si="7"/>
        <v>60</v>
      </c>
      <c r="H83" s="10">
        <v>15.6</v>
      </c>
      <c r="I83" s="10">
        <f t="shared" si="8"/>
        <v>10.4</v>
      </c>
      <c r="J83" s="10">
        <f t="shared" si="10"/>
        <v>8.4666666666666668</v>
      </c>
      <c r="K83" s="24">
        <f t="shared" si="9"/>
        <v>8.8000000000000007</v>
      </c>
    </row>
    <row r="84" spans="1:11" ht="22" customHeight="1">
      <c r="A84" s="104"/>
      <c r="B84" s="11" t="s">
        <v>350</v>
      </c>
      <c r="C84" s="10" t="s">
        <v>298</v>
      </c>
      <c r="D84" s="10" t="s">
        <v>296</v>
      </c>
      <c r="E84" s="10">
        <f>G84-F84</f>
        <v>50.9</v>
      </c>
      <c r="F84" s="12">
        <f>I84</f>
        <v>9.1000000000000014</v>
      </c>
      <c r="G84" s="10">
        <v>60</v>
      </c>
      <c r="H84" s="10">
        <v>16.899999999999999</v>
      </c>
      <c r="I84" s="10">
        <f t="shared" si="8"/>
        <v>9.1000000000000014</v>
      </c>
      <c r="J84" s="10">
        <f t="shared" si="10"/>
        <v>8.0333333333333332</v>
      </c>
      <c r="K84" s="24">
        <f t="shared" si="9"/>
        <v>8.3666666666666671</v>
      </c>
    </row>
    <row r="85" spans="1:11" ht="22" customHeight="1">
      <c r="A85" s="104"/>
      <c r="B85" s="11" t="s">
        <v>351</v>
      </c>
      <c r="C85" s="11" t="s">
        <v>352</v>
      </c>
      <c r="D85" s="11" t="s">
        <v>353</v>
      </c>
      <c r="E85" s="10">
        <v>48</v>
      </c>
      <c r="F85" s="12">
        <v>11.93</v>
      </c>
      <c r="G85" s="10">
        <f t="shared" ref="G85:G92" si="11">E85+F85</f>
        <v>59.93</v>
      </c>
      <c r="H85" s="10">
        <v>14.07</v>
      </c>
      <c r="I85" s="10">
        <f t="shared" si="8"/>
        <v>11.93</v>
      </c>
      <c r="J85" s="10">
        <f t="shared" si="10"/>
        <v>8.9766666666666666</v>
      </c>
      <c r="K85" s="24">
        <f t="shared" si="9"/>
        <v>9.3099999999999987</v>
      </c>
    </row>
    <row r="86" spans="1:11" ht="22" customHeight="1">
      <c r="A86" s="104"/>
      <c r="B86" s="12" t="s">
        <v>354</v>
      </c>
      <c r="C86" s="12" t="s">
        <v>205</v>
      </c>
      <c r="D86" s="12" t="s">
        <v>206</v>
      </c>
      <c r="E86" s="10">
        <v>46</v>
      </c>
      <c r="F86" s="12">
        <f>I86</f>
        <v>13.92</v>
      </c>
      <c r="G86" s="10">
        <f t="shared" si="11"/>
        <v>59.92</v>
      </c>
      <c r="H86" s="10">
        <v>12.08</v>
      </c>
      <c r="I86" s="10">
        <f t="shared" si="8"/>
        <v>13.92</v>
      </c>
      <c r="J86" s="10">
        <f>5+26-H86</f>
        <v>18.920000000000002</v>
      </c>
      <c r="K86" s="24">
        <f t="shared" si="9"/>
        <v>9.9733333333333327</v>
      </c>
    </row>
    <row r="87" spans="1:11" ht="22" customHeight="1">
      <c r="A87" s="104"/>
      <c r="B87" s="10" t="s">
        <v>355</v>
      </c>
      <c r="C87" s="10" t="s">
        <v>356</v>
      </c>
      <c r="D87" s="10" t="s">
        <v>357</v>
      </c>
      <c r="E87" s="10">
        <v>46.5</v>
      </c>
      <c r="F87" s="12">
        <v>13.35</v>
      </c>
      <c r="G87" s="10">
        <f t="shared" si="11"/>
        <v>59.85</v>
      </c>
      <c r="H87" s="10">
        <v>12.65</v>
      </c>
      <c r="I87" s="10">
        <f t="shared" si="8"/>
        <v>13.35</v>
      </c>
      <c r="J87" s="10">
        <f t="shared" ref="J87:J106" si="12">5+(26-H87)/3</f>
        <v>9.4499999999999993</v>
      </c>
      <c r="K87" s="24">
        <f t="shared" si="9"/>
        <v>9.783333333333335</v>
      </c>
    </row>
    <row r="88" spans="1:11" ht="22" customHeight="1">
      <c r="A88" s="104"/>
      <c r="B88" s="10" t="s">
        <v>358</v>
      </c>
      <c r="C88" s="10" t="s">
        <v>359</v>
      </c>
      <c r="D88" s="10" t="s">
        <v>360</v>
      </c>
      <c r="E88" s="10">
        <v>48</v>
      </c>
      <c r="F88" s="12">
        <v>11.6</v>
      </c>
      <c r="G88" s="10">
        <f t="shared" si="11"/>
        <v>59.6</v>
      </c>
      <c r="H88" s="10">
        <v>14.4</v>
      </c>
      <c r="I88" s="10">
        <f t="shared" si="8"/>
        <v>11.6</v>
      </c>
      <c r="J88" s="10">
        <f t="shared" si="12"/>
        <v>8.8666666666666671</v>
      </c>
      <c r="K88" s="24">
        <f t="shared" si="9"/>
        <v>9.1999999999999993</v>
      </c>
    </row>
    <row r="89" spans="1:11" ht="22" customHeight="1">
      <c r="A89" s="104"/>
      <c r="B89" s="26" t="s">
        <v>361</v>
      </c>
      <c r="C89" s="26" t="s">
        <v>362</v>
      </c>
      <c r="D89" s="26" t="s">
        <v>363</v>
      </c>
      <c r="E89" s="10">
        <v>45.5</v>
      </c>
      <c r="F89" s="18">
        <v>14</v>
      </c>
      <c r="G89" s="18">
        <f t="shared" si="11"/>
        <v>59.5</v>
      </c>
      <c r="H89" s="18">
        <v>12</v>
      </c>
      <c r="I89" s="10">
        <f t="shared" si="8"/>
        <v>14</v>
      </c>
      <c r="J89" s="10">
        <f t="shared" si="12"/>
        <v>9.6666666666666679</v>
      </c>
      <c r="K89" s="24">
        <f t="shared" si="9"/>
        <v>10</v>
      </c>
    </row>
    <row r="90" spans="1:11" ht="22" customHeight="1">
      <c r="A90" s="104"/>
      <c r="B90" s="26" t="s">
        <v>364</v>
      </c>
      <c r="C90" s="26" t="s">
        <v>362</v>
      </c>
      <c r="D90" s="27" t="s">
        <v>363</v>
      </c>
      <c r="E90" s="10">
        <v>46.4</v>
      </c>
      <c r="F90" s="18">
        <v>13</v>
      </c>
      <c r="G90" s="18">
        <f t="shared" si="11"/>
        <v>59.4</v>
      </c>
      <c r="H90" s="18">
        <v>13</v>
      </c>
      <c r="I90" s="10">
        <f t="shared" si="8"/>
        <v>13</v>
      </c>
      <c r="J90" s="10">
        <f t="shared" si="12"/>
        <v>9.3333333333333321</v>
      </c>
      <c r="K90" s="24">
        <f t="shared" si="9"/>
        <v>9.6666666666666679</v>
      </c>
    </row>
    <row r="91" spans="1:11" ht="22" customHeight="1">
      <c r="A91" s="104"/>
      <c r="B91" s="12" t="s">
        <v>365</v>
      </c>
      <c r="C91" s="12" t="s">
        <v>366</v>
      </c>
      <c r="D91" s="12" t="s">
        <v>367</v>
      </c>
      <c r="E91" s="10">
        <v>43.5</v>
      </c>
      <c r="F91" s="12">
        <v>15.8</v>
      </c>
      <c r="G91" s="10">
        <f t="shared" si="11"/>
        <v>59.3</v>
      </c>
      <c r="H91" s="10">
        <v>10.199999999999999</v>
      </c>
      <c r="I91" s="10">
        <f t="shared" si="8"/>
        <v>15.8</v>
      </c>
      <c r="J91" s="10">
        <f t="shared" si="12"/>
        <v>10.266666666666666</v>
      </c>
      <c r="K91" s="24">
        <f t="shared" si="9"/>
        <v>10.6</v>
      </c>
    </row>
    <row r="92" spans="1:11" ht="22" customHeight="1">
      <c r="A92" s="104"/>
      <c r="B92" s="11" t="s">
        <v>368</v>
      </c>
      <c r="C92" s="11" t="s">
        <v>369</v>
      </c>
      <c r="D92" s="10" t="s">
        <v>370</v>
      </c>
      <c r="E92" s="10">
        <v>52.1</v>
      </c>
      <c r="F92" s="12">
        <v>7</v>
      </c>
      <c r="G92" s="10">
        <f t="shared" si="11"/>
        <v>59.1</v>
      </c>
      <c r="H92" s="10">
        <v>20</v>
      </c>
      <c r="I92" s="10">
        <f t="shared" si="8"/>
        <v>6</v>
      </c>
      <c r="J92" s="10">
        <f t="shared" si="12"/>
        <v>7</v>
      </c>
      <c r="K92" s="24">
        <f t="shared" si="9"/>
        <v>7.333333333333333</v>
      </c>
    </row>
    <row r="93" spans="1:11" ht="22" customHeight="1">
      <c r="A93" s="104"/>
      <c r="B93" s="11" t="s">
        <v>371</v>
      </c>
      <c r="C93" s="11" t="s">
        <v>372</v>
      </c>
      <c r="D93" s="11" t="s">
        <v>373</v>
      </c>
      <c r="E93" s="10">
        <f>G93-F93</f>
        <v>49</v>
      </c>
      <c r="F93" s="12">
        <f>I93</f>
        <v>10</v>
      </c>
      <c r="G93" s="10">
        <v>59</v>
      </c>
      <c r="H93" s="10">
        <v>16</v>
      </c>
      <c r="I93" s="10">
        <f t="shared" si="8"/>
        <v>10</v>
      </c>
      <c r="J93" s="10">
        <f t="shared" si="12"/>
        <v>8.3333333333333339</v>
      </c>
      <c r="K93" s="24">
        <f t="shared" si="9"/>
        <v>8.6666666666666679</v>
      </c>
    </row>
    <row r="94" spans="1:11" ht="22" customHeight="1">
      <c r="A94" s="104"/>
      <c r="B94" s="10" t="s">
        <v>374</v>
      </c>
      <c r="C94" s="10" t="s">
        <v>375</v>
      </c>
      <c r="D94" s="11" t="s">
        <v>376</v>
      </c>
      <c r="E94" s="10">
        <v>45.5</v>
      </c>
      <c r="F94" s="12">
        <f>I94</f>
        <v>13.33</v>
      </c>
      <c r="G94" s="10">
        <f>E94+F94</f>
        <v>58.83</v>
      </c>
      <c r="H94" s="10">
        <v>12.67</v>
      </c>
      <c r="I94" s="10">
        <f t="shared" si="8"/>
        <v>13.33</v>
      </c>
      <c r="J94" s="10">
        <f t="shared" si="12"/>
        <v>9.4433333333333334</v>
      </c>
      <c r="K94" s="24">
        <f t="shared" si="9"/>
        <v>9.7766666666666673</v>
      </c>
    </row>
    <row r="95" spans="1:11" ht="22" customHeight="1">
      <c r="A95" s="104"/>
      <c r="B95" s="10" t="s">
        <v>377</v>
      </c>
      <c r="C95" s="10" t="s">
        <v>378</v>
      </c>
      <c r="D95" s="10" t="s">
        <v>379</v>
      </c>
      <c r="E95" s="10">
        <v>50</v>
      </c>
      <c r="F95" s="12">
        <v>8.7899999999999991</v>
      </c>
      <c r="G95" s="10">
        <f>E95+F95</f>
        <v>58.79</v>
      </c>
      <c r="H95" s="10">
        <v>17.21</v>
      </c>
      <c r="I95" s="10">
        <f t="shared" si="8"/>
        <v>8.7899999999999991</v>
      </c>
      <c r="J95" s="10">
        <f t="shared" si="12"/>
        <v>7.93</v>
      </c>
      <c r="K95" s="24">
        <f t="shared" si="9"/>
        <v>8.2633333333333319</v>
      </c>
    </row>
    <row r="96" spans="1:11" ht="22" customHeight="1">
      <c r="A96" s="104"/>
      <c r="B96" s="10" t="s">
        <v>380</v>
      </c>
      <c r="C96" s="10" t="s">
        <v>381</v>
      </c>
      <c r="D96" s="10" t="s">
        <v>382</v>
      </c>
      <c r="E96" s="10">
        <v>49.4</v>
      </c>
      <c r="F96" s="12">
        <v>9.1999999999999993</v>
      </c>
      <c r="G96" s="10">
        <f>E96+F96</f>
        <v>58.599999999999994</v>
      </c>
      <c r="H96" s="10">
        <v>16.8</v>
      </c>
      <c r="I96" s="10">
        <f t="shared" si="8"/>
        <v>9.1999999999999993</v>
      </c>
      <c r="J96" s="10">
        <f t="shared" si="12"/>
        <v>8.0666666666666664</v>
      </c>
      <c r="K96" s="24">
        <f t="shared" si="9"/>
        <v>8.3999999999999986</v>
      </c>
    </row>
    <row r="97" spans="1:11" ht="22" customHeight="1">
      <c r="A97" s="104"/>
      <c r="B97" s="14" t="s">
        <v>383</v>
      </c>
      <c r="C97" s="14" t="s">
        <v>384</v>
      </c>
      <c r="D97" s="10" t="s">
        <v>385</v>
      </c>
      <c r="E97" s="10">
        <v>49.5</v>
      </c>
      <c r="F97" s="12">
        <v>9</v>
      </c>
      <c r="G97" s="10">
        <f>E97+F97</f>
        <v>58.5</v>
      </c>
      <c r="H97" s="10">
        <v>17</v>
      </c>
      <c r="I97" s="10">
        <f t="shared" si="8"/>
        <v>9</v>
      </c>
      <c r="J97" s="10">
        <f t="shared" si="12"/>
        <v>8</v>
      </c>
      <c r="K97" s="24">
        <f t="shared" si="9"/>
        <v>8.3333333333333321</v>
      </c>
    </row>
    <row r="98" spans="1:11" ht="22" customHeight="1">
      <c r="A98" s="104"/>
      <c r="B98" s="11" t="s">
        <v>386</v>
      </c>
      <c r="C98" s="10" t="s">
        <v>283</v>
      </c>
      <c r="D98" s="10" t="s">
        <v>284</v>
      </c>
      <c r="E98" s="10">
        <f>G98-F98</f>
        <v>48.8</v>
      </c>
      <c r="F98" s="12">
        <f>I98</f>
        <v>9.6999999999999993</v>
      </c>
      <c r="G98" s="10">
        <v>58.5</v>
      </c>
      <c r="H98" s="10">
        <v>16.3</v>
      </c>
      <c r="I98" s="10">
        <f t="shared" si="8"/>
        <v>9.6999999999999993</v>
      </c>
      <c r="J98" s="10">
        <f t="shared" si="12"/>
        <v>8.2333333333333325</v>
      </c>
      <c r="K98" s="24">
        <f t="shared" si="9"/>
        <v>8.5666666666666664</v>
      </c>
    </row>
    <row r="99" spans="1:11" ht="22" customHeight="1">
      <c r="A99" s="105"/>
      <c r="B99" s="28" t="s">
        <v>387</v>
      </c>
      <c r="C99" s="28" t="s">
        <v>388</v>
      </c>
      <c r="D99" s="28" t="s">
        <v>349</v>
      </c>
      <c r="E99" s="29">
        <v>43</v>
      </c>
      <c r="F99" s="30">
        <v>7.5</v>
      </c>
      <c r="G99" s="29">
        <v>58.5</v>
      </c>
      <c r="H99" s="29">
        <v>19.489999999999998</v>
      </c>
      <c r="I99" s="29">
        <f t="shared" si="8"/>
        <v>6.5100000000000016</v>
      </c>
      <c r="J99" s="29">
        <f t="shared" si="12"/>
        <v>7.17</v>
      </c>
      <c r="K99" s="32">
        <f t="shared" si="9"/>
        <v>7.5033333333333339</v>
      </c>
    </row>
    <row r="100" spans="1:11" ht="22" customHeight="1">
      <c r="A100" s="106" t="s">
        <v>47</v>
      </c>
      <c r="B100" s="31" t="s">
        <v>389</v>
      </c>
      <c r="C100" s="31" t="s">
        <v>390</v>
      </c>
      <c r="D100" s="31" t="s">
        <v>349</v>
      </c>
      <c r="E100" s="8">
        <v>51.6</v>
      </c>
      <c r="F100" s="9">
        <v>6.9</v>
      </c>
      <c r="G100" s="8">
        <f>E100+F100</f>
        <v>58.5</v>
      </c>
      <c r="H100" s="8">
        <v>20.100000000000001</v>
      </c>
      <c r="I100" s="8">
        <f t="shared" si="8"/>
        <v>5.8999999999999986</v>
      </c>
      <c r="J100" s="8">
        <f t="shared" si="12"/>
        <v>6.9666666666666659</v>
      </c>
      <c r="K100" s="23">
        <f t="shared" si="9"/>
        <v>7.3</v>
      </c>
    </row>
    <row r="101" spans="1:11" ht="22" customHeight="1">
      <c r="A101" s="107"/>
      <c r="B101" s="11" t="s">
        <v>391</v>
      </c>
      <c r="C101" s="11" t="s">
        <v>392</v>
      </c>
      <c r="D101" s="11" t="s">
        <v>393</v>
      </c>
      <c r="E101" s="10">
        <f>G101-F101</f>
        <v>47.7</v>
      </c>
      <c r="F101" s="12">
        <f>I101</f>
        <v>10.7</v>
      </c>
      <c r="G101" s="10">
        <v>58.4</v>
      </c>
      <c r="H101" s="10">
        <v>15.3</v>
      </c>
      <c r="I101" s="10">
        <f t="shared" si="8"/>
        <v>10.7</v>
      </c>
      <c r="J101" s="10">
        <f t="shared" si="12"/>
        <v>8.5666666666666664</v>
      </c>
      <c r="K101" s="24">
        <f t="shared" si="9"/>
        <v>8.8999999999999986</v>
      </c>
    </row>
    <row r="102" spans="1:11" ht="22" customHeight="1">
      <c r="A102" s="107"/>
      <c r="B102" s="10" t="s">
        <v>394</v>
      </c>
      <c r="C102" s="10" t="s">
        <v>395</v>
      </c>
      <c r="D102" s="10" t="s">
        <v>396</v>
      </c>
      <c r="E102" s="10">
        <v>45.3</v>
      </c>
      <c r="F102" s="12">
        <f>I102</f>
        <v>13</v>
      </c>
      <c r="G102" s="10">
        <f>E102+F102</f>
        <v>58.3</v>
      </c>
      <c r="H102" s="10">
        <v>13</v>
      </c>
      <c r="I102" s="10">
        <f t="shared" si="8"/>
        <v>13</v>
      </c>
      <c r="J102" s="10">
        <f t="shared" si="12"/>
        <v>9.3333333333333321</v>
      </c>
      <c r="K102" s="24">
        <f t="shared" si="9"/>
        <v>9.6666666666666679</v>
      </c>
    </row>
    <row r="103" spans="1:11" ht="22" customHeight="1">
      <c r="A103" s="107"/>
      <c r="B103" s="10" t="s">
        <v>397</v>
      </c>
      <c r="C103" s="10" t="s">
        <v>163</v>
      </c>
      <c r="D103" s="10" t="s">
        <v>398</v>
      </c>
      <c r="E103" s="10">
        <v>42.2</v>
      </c>
      <c r="F103" s="12">
        <v>16</v>
      </c>
      <c r="G103" s="10">
        <f>E103+F103</f>
        <v>58.2</v>
      </c>
      <c r="H103" s="10">
        <v>10</v>
      </c>
      <c r="I103" s="10">
        <f t="shared" si="8"/>
        <v>16</v>
      </c>
      <c r="J103" s="10">
        <f t="shared" si="12"/>
        <v>10.333333333333332</v>
      </c>
      <c r="K103" s="24">
        <f t="shared" si="9"/>
        <v>10.666666666666666</v>
      </c>
    </row>
    <row r="104" spans="1:11" ht="22" customHeight="1">
      <c r="A104" s="107"/>
      <c r="B104" s="26" t="s">
        <v>399</v>
      </c>
      <c r="C104" s="26" t="s">
        <v>362</v>
      </c>
      <c r="D104" s="27" t="s">
        <v>363</v>
      </c>
      <c r="E104" s="10">
        <v>43.9</v>
      </c>
      <c r="F104" s="18">
        <v>14</v>
      </c>
      <c r="G104" s="18">
        <f>E104+F104</f>
        <v>57.9</v>
      </c>
      <c r="H104" s="18">
        <v>12</v>
      </c>
      <c r="I104" s="10">
        <f t="shared" si="8"/>
        <v>14</v>
      </c>
      <c r="J104" s="10">
        <f t="shared" si="12"/>
        <v>9.6666666666666679</v>
      </c>
      <c r="K104" s="24">
        <f t="shared" si="9"/>
        <v>10</v>
      </c>
    </row>
    <row r="105" spans="1:11" ht="22" customHeight="1">
      <c r="A105" s="107"/>
      <c r="B105" s="11" t="s">
        <v>400</v>
      </c>
      <c r="C105" s="11" t="s">
        <v>401</v>
      </c>
      <c r="D105" s="11" t="s">
        <v>402</v>
      </c>
      <c r="E105" s="10">
        <f>G105-F105</f>
        <v>44.199999999999996</v>
      </c>
      <c r="F105" s="12">
        <f>I105</f>
        <v>13.6</v>
      </c>
      <c r="G105" s="10">
        <v>57.8</v>
      </c>
      <c r="H105" s="10">
        <v>12.4</v>
      </c>
      <c r="I105" s="10">
        <f t="shared" si="8"/>
        <v>13.6</v>
      </c>
      <c r="J105" s="10">
        <f t="shared" si="12"/>
        <v>9.5333333333333332</v>
      </c>
      <c r="K105" s="24">
        <f t="shared" si="9"/>
        <v>9.8666666666666671</v>
      </c>
    </row>
    <row r="106" spans="1:11" ht="22" customHeight="1">
      <c r="A106" s="107"/>
      <c r="B106" s="10" t="s">
        <v>403</v>
      </c>
      <c r="C106" s="10" t="s">
        <v>404</v>
      </c>
      <c r="D106" s="10" t="s">
        <v>221</v>
      </c>
      <c r="E106" s="10">
        <v>47.8</v>
      </c>
      <c r="F106" s="12">
        <v>10</v>
      </c>
      <c r="G106" s="10">
        <f>E106+F106</f>
        <v>57.8</v>
      </c>
      <c r="H106" s="10">
        <v>16</v>
      </c>
      <c r="I106" s="10">
        <f t="shared" si="8"/>
        <v>10</v>
      </c>
      <c r="J106" s="10">
        <f t="shared" si="12"/>
        <v>8.3333333333333339</v>
      </c>
      <c r="K106" s="24">
        <f t="shared" si="9"/>
        <v>8.6666666666666679</v>
      </c>
    </row>
    <row r="107" spans="1:11" ht="22" customHeight="1">
      <c r="A107" s="107"/>
      <c r="B107" s="12" t="s">
        <v>405</v>
      </c>
      <c r="C107" s="12" t="s">
        <v>166</v>
      </c>
      <c r="D107" s="12" t="s">
        <v>406</v>
      </c>
      <c r="E107" s="10">
        <v>41.4</v>
      </c>
      <c r="F107" s="12">
        <v>16.36</v>
      </c>
      <c r="G107" s="10">
        <f>E107+F107</f>
        <v>57.76</v>
      </c>
      <c r="H107" s="10">
        <v>9.64</v>
      </c>
      <c r="I107" s="10">
        <f t="shared" si="8"/>
        <v>16.36</v>
      </c>
      <c r="J107" s="10">
        <f>5+26-H107</f>
        <v>21.36</v>
      </c>
      <c r="K107" s="24">
        <f t="shared" si="9"/>
        <v>10.786666666666667</v>
      </c>
    </row>
    <row r="108" spans="1:11" ht="22" customHeight="1">
      <c r="A108" s="107"/>
      <c r="B108" s="12" t="s">
        <v>407</v>
      </c>
      <c r="C108" s="12" t="s">
        <v>205</v>
      </c>
      <c r="D108" s="12" t="s">
        <v>206</v>
      </c>
      <c r="E108" s="10">
        <v>45.9</v>
      </c>
      <c r="F108" s="12">
        <f>I108</f>
        <v>11.83</v>
      </c>
      <c r="G108" s="10">
        <f>E108+F108</f>
        <v>57.73</v>
      </c>
      <c r="H108" s="10">
        <v>14.17</v>
      </c>
      <c r="I108" s="10">
        <f t="shared" si="8"/>
        <v>11.83</v>
      </c>
      <c r="J108" s="10">
        <f>5+26-H108</f>
        <v>16.829999999999998</v>
      </c>
      <c r="K108" s="24">
        <f t="shared" si="9"/>
        <v>9.2766666666666673</v>
      </c>
    </row>
    <row r="109" spans="1:11" ht="22" customHeight="1">
      <c r="A109" s="107"/>
      <c r="B109" s="14" t="s">
        <v>408</v>
      </c>
      <c r="C109" s="14" t="s">
        <v>183</v>
      </c>
      <c r="D109" s="14" t="s">
        <v>270</v>
      </c>
      <c r="E109" s="10">
        <v>45</v>
      </c>
      <c r="F109" s="12">
        <v>12.6</v>
      </c>
      <c r="G109" s="10">
        <f t="shared" ref="G109:G119" si="13">E109+F109</f>
        <v>57.6</v>
      </c>
      <c r="H109" s="10">
        <v>18.37</v>
      </c>
      <c r="I109" s="10">
        <f t="shared" si="8"/>
        <v>7.629999999999999</v>
      </c>
      <c r="J109" s="10">
        <f>5+26-H109</f>
        <v>12.629999999999999</v>
      </c>
      <c r="K109" s="24">
        <f t="shared" si="9"/>
        <v>7.876666666666666</v>
      </c>
    </row>
    <row r="110" spans="1:11" ht="22" customHeight="1">
      <c r="A110" s="107"/>
      <c r="B110" s="11" t="s">
        <v>409</v>
      </c>
      <c r="C110" s="21" t="s">
        <v>410</v>
      </c>
      <c r="D110" s="21" t="s">
        <v>411</v>
      </c>
      <c r="E110" s="10">
        <v>50.6</v>
      </c>
      <c r="F110" s="12">
        <v>7</v>
      </c>
      <c r="G110" s="10">
        <f t="shared" si="13"/>
        <v>57.6</v>
      </c>
      <c r="H110" s="10">
        <v>21</v>
      </c>
      <c r="I110" s="10">
        <f t="shared" si="8"/>
        <v>5</v>
      </c>
      <c r="J110" s="10">
        <f t="shared" ref="J110:J116" si="14">5+(26-H110)/3</f>
        <v>6.666666666666667</v>
      </c>
      <c r="K110" s="24">
        <f t="shared" si="9"/>
        <v>7</v>
      </c>
    </row>
    <row r="111" spans="1:11" ht="22" customHeight="1">
      <c r="A111" s="107"/>
      <c r="B111" s="12" t="s">
        <v>412</v>
      </c>
      <c r="C111" s="12" t="s">
        <v>375</v>
      </c>
      <c r="D111" s="11" t="s">
        <v>376</v>
      </c>
      <c r="E111" s="10">
        <v>43.5</v>
      </c>
      <c r="F111" s="12">
        <f>I111</f>
        <v>14.05</v>
      </c>
      <c r="G111" s="10">
        <f t="shared" si="13"/>
        <v>57.55</v>
      </c>
      <c r="H111" s="10">
        <v>11.95</v>
      </c>
      <c r="I111" s="10">
        <f t="shared" si="8"/>
        <v>14.05</v>
      </c>
      <c r="J111" s="10">
        <f t="shared" si="14"/>
        <v>9.6833333333333336</v>
      </c>
      <c r="K111" s="24">
        <f t="shared" si="9"/>
        <v>10.016666666666667</v>
      </c>
    </row>
    <row r="112" spans="1:11" ht="22" customHeight="1">
      <c r="A112" s="107"/>
      <c r="B112" s="15" t="s">
        <v>413</v>
      </c>
      <c r="C112" s="15" t="s">
        <v>186</v>
      </c>
      <c r="D112" s="15" t="s">
        <v>346</v>
      </c>
      <c r="E112" s="10">
        <v>50.4</v>
      </c>
      <c r="F112" s="12">
        <v>7.11</v>
      </c>
      <c r="G112" s="10">
        <f t="shared" si="13"/>
        <v>57.51</v>
      </c>
      <c r="H112" s="10">
        <v>20.66</v>
      </c>
      <c r="I112" s="10">
        <f t="shared" si="8"/>
        <v>5.34</v>
      </c>
      <c r="J112" s="10">
        <f t="shared" si="14"/>
        <v>6.78</v>
      </c>
      <c r="K112" s="24">
        <f t="shared" si="9"/>
        <v>7.1133333333333333</v>
      </c>
    </row>
    <row r="113" spans="1:11" ht="22" customHeight="1">
      <c r="A113" s="107"/>
      <c r="B113" s="10" t="s">
        <v>414</v>
      </c>
      <c r="C113" s="10" t="s">
        <v>415</v>
      </c>
      <c r="D113" s="10" t="s">
        <v>416</v>
      </c>
      <c r="E113" s="10">
        <v>45</v>
      </c>
      <c r="F113" s="12">
        <v>12.4</v>
      </c>
      <c r="G113" s="10">
        <f t="shared" si="13"/>
        <v>57.4</v>
      </c>
      <c r="H113" s="10">
        <v>13.6</v>
      </c>
      <c r="I113" s="10">
        <f t="shared" si="8"/>
        <v>12.4</v>
      </c>
      <c r="J113" s="10">
        <f t="shared" si="14"/>
        <v>9.1333333333333329</v>
      </c>
      <c r="K113" s="24">
        <f t="shared" si="9"/>
        <v>9.466666666666665</v>
      </c>
    </row>
    <row r="114" spans="1:11" ht="22" customHeight="1">
      <c r="A114" s="107"/>
      <c r="B114" s="10" t="s">
        <v>417</v>
      </c>
      <c r="C114" s="10" t="s">
        <v>418</v>
      </c>
      <c r="D114" s="10" t="s">
        <v>242</v>
      </c>
      <c r="E114" s="10">
        <v>42.1</v>
      </c>
      <c r="F114" s="12">
        <v>15</v>
      </c>
      <c r="G114" s="10">
        <f t="shared" si="13"/>
        <v>57.1</v>
      </c>
      <c r="H114" s="10">
        <v>11</v>
      </c>
      <c r="I114" s="10">
        <f t="shared" si="8"/>
        <v>15</v>
      </c>
      <c r="J114" s="10">
        <f t="shared" si="14"/>
        <v>10</v>
      </c>
      <c r="K114" s="24">
        <f t="shared" si="9"/>
        <v>10.333333333333334</v>
      </c>
    </row>
    <row r="115" spans="1:11" ht="22" customHeight="1">
      <c r="A115" s="107"/>
      <c r="B115" s="13" t="s">
        <v>419</v>
      </c>
      <c r="C115" s="10" t="s">
        <v>420</v>
      </c>
      <c r="D115" s="10" t="s">
        <v>221</v>
      </c>
      <c r="E115" s="10">
        <v>49.9</v>
      </c>
      <c r="F115" s="12">
        <v>7</v>
      </c>
      <c r="G115" s="10">
        <f t="shared" si="13"/>
        <v>56.9</v>
      </c>
      <c r="H115" s="10">
        <v>21</v>
      </c>
      <c r="I115" s="10">
        <f t="shared" si="8"/>
        <v>5</v>
      </c>
      <c r="J115" s="10">
        <f t="shared" si="14"/>
        <v>6.666666666666667</v>
      </c>
      <c r="K115" s="24">
        <f t="shared" si="9"/>
        <v>7</v>
      </c>
    </row>
    <row r="116" spans="1:11" ht="22" customHeight="1">
      <c r="A116" s="107"/>
      <c r="B116" s="11" t="s">
        <v>421</v>
      </c>
      <c r="C116" s="11" t="s">
        <v>422</v>
      </c>
      <c r="D116" s="11" t="s">
        <v>423</v>
      </c>
      <c r="E116" s="10">
        <v>52.8</v>
      </c>
      <c r="F116" s="12">
        <v>4</v>
      </c>
      <c r="G116" s="10">
        <f t="shared" si="13"/>
        <v>56.8</v>
      </c>
      <c r="H116" s="10">
        <v>29</v>
      </c>
      <c r="I116" s="10">
        <f t="shared" si="8"/>
        <v>-3</v>
      </c>
      <c r="J116" s="10">
        <f t="shared" si="14"/>
        <v>4</v>
      </c>
      <c r="K116" s="24">
        <f t="shared" si="9"/>
        <v>4.3333333333333339</v>
      </c>
    </row>
    <row r="117" spans="1:11" ht="22" customHeight="1">
      <c r="A117" s="107"/>
      <c r="B117" s="21" t="s">
        <v>424</v>
      </c>
      <c r="C117" s="21" t="s">
        <v>425</v>
      </c>
      <c r="D117" s="21" t="s">
        <v>426</v>
      </c>
      <c r="E117" s="10">
        <v>42.7</v>
      </c>
      <c r="F117" s="12">
        <v>13.9</v>
      </c>
      <c r="G117" s="10">
        <f t="shared" si="13"/>
        <v>56.6</v>
      </c>
      <c r="H117" s="10">
        <v>17.079999999999998</v>
      </c>
      <c r="I117" s="10">
        <f t="shared" si="8"/>
        <v>8.9200000000000017</v>
      </c>
      <c r="J117" s="10">
        <f>5+26-H117</f>
        <v>13.920000000000002</v>
      </c>
      <c r="K117" s="24">
        <f t="shared" si="9"/>
        <v>8.3066666666666684</v>
      </c>
    </row>
    <row r="118" spans="1:11" ht="22" customHeight="1">
      <c r="A118" s="107"/>
      <c r="B118" s="20" t="s">
        <v>427</v>
      </c>
      <c r="C118" s="17" t="s">
        <v>202</v>
      </c>
      <c r="D118" s="17" t="s">
        <v>203</v>
      </c>
      <c r="E118" s="10">
        <v>45</v>
      </c>
      <c r="F118" s="12">
        <v>11.6</v>
      </c>
      <c r="G118" s="10">
        <f t="shared" si="13"/>
        <v>56.6</v>
      </c>
      <c r="H118" s="10">
        <v>14.4</v>
      </c>
      <c r="I118" s="10">
        <f t="shared" si="8"/>
        <v>11.6</v>
      </c>
      <c r="J118" s="10">
        <f t="shared" ref="J118:J130" si="15">5+(26-H118)/3</f>
        <v>8.8666666666666671</v>
      </c>
      <c r="K118" s="24">
        <f t="shared" si="9"/>
        <v>9.1999999999999993</v>
      </c>
    </row>
    <row r="119" spans="1:11" ht="22" customHeight="1">
      <c r="A119" s="107"/>
      <c r="B119" s="10" t="s">
        <v>428</v>
      </c>
      <c r="C119" s="10" t="s">
        <v>429</v>
      </c>
      <c r="D119" s="10" t="s">
        <v>430</v>
      </c>
      <c r="E119" s="10">
        <v>46.5</v>
      </c>
      <c r="F119" s="12">
        <f>I119</f>
        <v>10</v>
      </c>
      <c r="G119" s="10">
        <f t="shared" si="13"/>
        <v>56.5</v>
      </c>
      <c r="H119" s="10">
        <v>16</v>
      </c>
      <c r="I119" s="10">
        <f t="shared" si="8"/>
        <v>10</v>
      </c>
      <c r="J119" s="10">
        <f t="shared" si="15"/>
        <v>8.3333333333333339</v>
      </c>
      <c r="K119" s="24">
        <f t="shared" si="9"/>
        <v>8.6666666666666679</v>
      </c>
    </row>
    <row r="120" spans="1:11" ht="22" customHeight="1">
      <c r="A120" s="107"/>
      <c r="B120" s="11" t="s">
        <v>431</v>
      </c>
      <c r="C120" s="11" t="s">
        <v>432</v>
      </c>
      <c r="D120" s="11" t="s">
        <v>433</v>
      </c>
      <c r="E120" s="10">
        <f>G120-F120</f>
        <v>42.8</v>
      </c>
      <c r="F120" s="12">
        <f>I120</f>
        <v>13.6</v>
      </c>
      <c r="G120" s="10">
        <v>56.4</v>
      </c>
      <c r="H120" s="10">
        <v>12.4</v>
      </c>
      <c r="I120" s="10">
        <f t="shared" si="8"/>
        <v>13.6</v>
      </c>
      <c r="J120" s="10">
        <f t="shared" si="15"/>
        <v>9.5333333333333332</v>
      </c>
      <c r="K120" s="24">
        <f t="shared" si="9"/>
        <v>9.8666666666666671</v>
      </c>
    </row>
    <row r="121" spans="1:11" ht="22" customHeight="1">
      <c r="A121" s="107"/>
      <c r="B121" s="11" t="s">
        <v>434</v>
      </c>
      <c r="C121" s="11" t="s">
        <v>435</v>
      </c>
      <c r="D121" s="11" t="s">
        <v>436</v>
      </c>
      <c r="E121" s="10">
        <f>G121-F121</f>
        <v>38.9</v>
      </c>
      <c r="F121" s="12">
        <f>I121</f>
        <v>17.399999999999999</v>
      </c>
      <c r="G121" s="10">
        <v>56.3</v>
      </c>
      <c r="H121" s="10">
        <v>8.6</v>
      </c>
      <c r="I121" s="10">
        <f t="shared" si="8"/>
        <v>17.399999999999999</v>
      </c>
      <c r="J121" s="10">
        <f t="shared" si="15"/>
        <v>10.8</v>
      </c>
      <c r="K121" s="24">
        <f t="shared" si="9"/>
        <v>11.133333333333333</v>
      </c>
    </row>
    <row r="122" spans="1:11" ht="22" customHeight="1">
      <c r="A122" s="107"/>
      <c r="B122" s="21" t="s">
        <v>437</v>
      </c>
      <c r="C122" s="21" t="s">
        <v>438</v>
      </c>
      <c r="D122" s="21" t="s">
        <v>439</v>
      </c>
      <c r="E122" s="10">
        <v>42.1</v>
      </c>
      <c r="F122" s="12">
        <v>14</v>
      </c>
      <c r="G122" s="10">
        <f>E122+F122</f>
        <v>56.1</v>
      </c>
      <c r="H122" s="10">
        <v>12</v>
      </c>
      <c r="I122" s="10">
        <f t="shared" si="8"/>
        <v>14</v>
      </c>
      <c r="J122" s="10">
        <f t="shared" si="15"/>
        <v>9.6666666666666679</v>
      </c>
      <c r="K122" s="24">
        <f t="shared" si="9"/>
        <v>10</v>
      </c>
    </row>
    <row r="123" spans="1:11" ht="22" customHeight="1">
      <c r="A123" s="107"/>
      <c r="B123" s="11" t="s">
        <v>440</v>
      </c>
      <c r="C123" s="11" t="s">
        <v>372</v>
      </c>
      <c r="D123" s="11" t="s">
        <v>441</v>
      </c>
      <c r="E123" s="10">
        <f>G123-F123</f>
        <v>42</v>
      </c>
      <c r="F123" s="12">
        <f>I123</f>
        <v>14</v>
      </c>
      <c r="G123" s="10">
        <v>56</v>
      </c>
      <c r="H123" s="10">
        <v>12</v>
      </c>
      <c r="I123" s="10">
        <f t="shared" si="8"/>
        <v>14</v>
      </c>
      <c r="J123" s="10">
        <f t="shared" si="15"/>
        <v>9.6666666666666679</v>
      </c>
      <c r="K123" s="24">
        <f t="shared" si="9"/>
        <v>10</v>
      </c>
    </row>
    <row r="124" spans="1:11" ht="22" customHeight="1">
      <c r="A124" s="107"/>
      <c r="B124" s="11" t="s">
        <v>442</v>
      </c>
      <c r="C124" s="10" t="s">
        <v>298</v>
      </c>
      <c r="D124" s="10" t="s">
        <v>296</v>
      </c>
      <c r="E124" s="10">
        <f>G124-F124</f>
        <v>41.3</v>
      </c>
      <c r="F124" s="12">
        <f>I124</f>
        <v>14.6</v>
      </c>
      <c r="G124" s="10">
        <v>55.9</v>
      </c>
      <c r="H124" s="10">
        <v>11.4</v>
      </c>
      <c r="I124" s="10">
        <f t="shared" si="8"/>
        <v>14.6</v>
      </c>
      <c r="J124" s="10">
        <f t="shared" si="15"/>
        <v>9.8666666666666671</v>
      </c>
      <c r="K124" s="24">
        <f t="shared" si="9"/>
        <v>10.200000000000001</v>
      </c>
    </row>
    <row r="125" spans="1:11" ht="22" customHeight="1">
      <c r="A125" s="107"/>
      <c r="B125" s="10" t="s">
        <v>443</v>
      </c>
      <c r="C125" s="11" t="s">
        <v>444</v>
      </c>
      <c r="D125" s="18" t="s">
        <v>445</v>
      </c>
      <c r="E125" s="10">
        <v>47.9</v>
      </c>
      <c r="F125" s="12">
        <v>7.7</v>
      </c>
      <c r="G125" s="10">
        <f>E125+F125</f>
        <v>55.6</v>
      </c>
      <c r="H125" s="10">
        <v>19</v>
      </c>
      <c r="I125" s="10">
        <f t="shared" si="8"/>
        <v>7</v>
      </c>
      <c r="J125" s="10">
        <f t="shared" si="15"/>
        <v>7.3333333333333339</v>
      </c>
      <c r="K125" s="24">
        <f t="shared" si="9"/>
        <v>7.666666666666667</v>
      </c>
    </row>
    <row r="126" spans="1:11" ht="22" customHeight="1">
      <c r="A126" s="107"/>
      <c r="B126" s="17" t="s">
        <v>446</v>
      </c>
      <c r="C126" s="17" t="s">
        <v>447</v>
      </c>
      <c r="D126" s="17" t="s">
        <v>203</v>
      </c>
      <c r="E126" s="10">
        <v>48.7</v>
      </c>
      <c r="F126" s="18">
        <v>6.9</v>
      </c>
      <c r="G126" s="18">
        <f>E126+F126</f>
        <v>55.6</v>
      </c>
      <c r="H126" s="18">
        <v>21.4</v>
      </c>
      <c r="I126" s="18">
        <f t="shared" si="8"/>
        <v>4.6000000000000014</v>
      </c>
      <c r="J126" s="18">
        <f t="shared" si="15"/>
        <v>6.5333333333333341</v>
      </c>
      <c r="K126" s="25">
        <f t="shared" si="9"/>
        <v>6.8666666666666671</v>
      </c>
    </row>
    <row r="127" spans="1:11" ht="22" customHeight="1">
      <c r="A127" s="107"/>
      <c r="B127" s="18" t="s">
        <v>448</v>
      </c>
      <c r="C127" s="18" t="s">
        <v>449</v>
      </c>
      <c r="D127" s="27" t="s">
        <v>450</v>
      </c>
      <c r="E127" s="10">
        <v>42.5</v>
      </c>
      <c r="F127" s="18">
        <v>13</v>
      </c>
      <c r="G127" s="18">
        <f>E127+F127</f>
        <v>55.5</v>
      </c>
      <c r="H127" s="18">
        <v>13</v>
      </c>
      <c r="I127" s="10">
        <f t="shared" si="8"/>
        <v>13</v>
      </c>
      <c r="J127" s="10">
        <f t="shared" si="15"/>
        <v>9.3333333333333321</v>
      </c>
      <c r="K127" s="24">
        <f t="shared" si="9"/>
        <v>9.6666666666666679</v>
      </c>
    </row>
    <row r="128" spans="1:11" ht="22" customHeight="1">
      <c r="A128" s="107"/>
      <c r="B128" s="17" t="s">
        <v>451</v>
      </c>
      <c r="C128" s="17" t="s">
        <v>452</v>
      </c>
      <c r="D128" s="27" t="s">
        <v>363</v>
      </c>
      <c r="E128" s="10">
        <v>46.9</v>
      </c>
      <c r="F128" s="12">
        <f>I128</f>
        <v>8.6000000000000014</v>
      </c>
      <c r="G128" s="18">
        <f>E128+F128</f>
        <v>55.5</v>
      </c>
      <c r="H128" s="18">
        <v>17.399999999999999</v>
      </c>
      <c r="I128" s="10">
        <f t="shared" si="8"/>
        <v>8.6000000000000014</v>
      </c>
      <c r="J128" s="10">
        <f t="shared" si="15"/>
        <v>7.8666666666666671</v>
      </c>
      <c r="K128" s="24">
        <f t="shared" si="9"/>
        <v>8.1999999999999993</v>
      </c>
    </row>
    <row r="129" spans="1:11" ht="22" customHeight="1">
      <c r="A129" s="107"/>
      <c r="B129" s="11" t="s">
        <v>453</v>
      </c>
      <c r="C129" s="10" t="s">
        <v>244</v>
      </c>
      <c r="D129" s="11" t="s">
        <v>454</v>
      </c>
      <c r="E129" s="10">
        <f>G129-F129</f>
        <v>45.599999999999994</v>
      </c>
      <c r="F129" s="12">
        <f>I129</f>
        <v>9.6999999999999993</v>
      </c>
      <c r="G129" s="10">
        <v>55.3</v>
      </c>
      <c r="H129" s="10">
        <v>16.3</v>
      </c>
      <c r="I129" s="10">
        <f t="shared" si="8"/>
        <v>9.6999999999999993</v>
      </c>
      <c r="J129" s="10">
        <f t="shared" si="15"/>
        <v>8.2333333333333325</v>
      </c>
      <c r="K129" s="24">
        <f t="shared" si="9"/>
        <v>8.5666666666666664</v>
      </c>
    </row>
    <row r="130" spans="1:11" ht="22" customHeight="1">
      <c r="A130" s="107"/>
      <c r="B130" s="17" t="s">
        <v>455</v>
      </c>
      <c r="C130" s="17" t="s">
        <v>202</v>
      </c>
      <c r="D130" s="17" t="s">
        <v>203</v>
      </c>
      <c r="E130" s="10">
        <v>42</v>
      </c>
      <c r="F130" s="12">
        <v>13.2</v>
      </c>
      <c r="G130" s="10">
        <f>E130+F130</f>
        <v>55.2</v>
      </c>
      <c r="H130" s="10">
        <v>12.8</v>
      </c>
      <c r="I130" s="10">
        <f t="shared" si="8"/>
        <v>13.2</v>
      </c>
      <c r="J130" s="10">
        <f t="shared" si="15"/>
        <v>9.3999999999999986</v>
      </c>
      <c r="K130" s="24">
        <f t="shared" si="9"/>
        <v>9.7333333333333343</v>
      </c>
    </row>
    <row r="131" spans="1:11" ht="22" customHeight="1">
      <c r="A131" s="107"/>
      <c r="B131" s="14" t="s">
        <v>456</v>
      </c>
      <c r="C131" s="33" t="s">
        <v>163</v>
      </c>
      <c r="D131" s="33" t="s">
        <v>457</v>
      </c>
      <c r="E131" s="10">
        <v>46</v>
      </c>
      <c r="F131" s="12">
        <v>9.1999999999999993</v>
      </c>
      <c r="G131" s="10">
        <f>E131+F131</f>
        <v>55.2</v>
      </c>
      <c r="H131" s="10">
        <v>21.8</v>
      </c>
      <c r="I131" s="10">
        <f>10+16-H131</f>
        <v>4.1999999999999993</v>
      </c>
      <c r="J131" s="10">
        <f>5+26-H131</f>
        <v>9.1999999999999993</v>
      </c>
      <c r="K131" s="24">
        <f>2+(36-H131)/3</f>
        <v>6.7333333333333334</v>
      </c>
    </row>
    <row r="132" spans="1:11" ht="22" customHeight="1">
      <c r="A132" s="107"/>
      <c r="B132" s="12" t="s">
        <v>458</v>
      </c>
      <c r="C132" s="12" t="s">
        <v>340</v>
      </c>
      <c r="D132" s="12" t="s">
        <v>459</v>
      </c>
      <c r="E132" s="10">
        <v>40</v>
      </c>
      <c r="F132" s="12">
        <v>15.1</v>
      </c>
      <c r="G132" s="10">
        <f>E132+F132</f>
        <v>55.1</v>
      </c>
      <c r="H132" s="10">
        <v>15.9</v>
      </c>
      <c r="I132" s="10">
        <f t="shared" ref="I132:I195" si="16">10+16-H132</f>
        <v>10.1</v>
      </c>
      <c r="J132" s="10">
        <f>5+26-H132</f>
        <v>15.1</v>
      </c>
      <c r="K132" s="24">
        <f t="shared" ref="K132:K195" si="17">2+(36-H132)/3</f>
        <v>8.6999999999999993</v>
      </c>
    </row>
    <row r="133" spans="1:11" ht="22" customHeight="1">
      <c r="A133" s="107"/>
      <c r="B133" s="10" t="s">
        <v>460</v>
      </c>
      <c r="C133" s="10" t="s">
        <v>250</v>
      </c>
      <c r="D133" s="10" t="s">
        <v>461</v>
      </c>
      <c r="E133" s="10">
        <v>39</v>
      </c>
      <c r="F133" s="12">
        <v>16</v>
      </c>
      <c r="G133" s="10">
        <f>E133+F133</f>
        <v>55</v>
      </c>
      <c r="H133" s="10">
        <v>15</v>
      </c>
      <c r="I133" s="10">
        <f t="shared" si="16"/>
        <v>11</v>
      </c>
      <c r="J133" s="10">
        <f>5+26-H133</f>
        <v>16</v>
      </c>
      <c r="K133" s="24">
        <f t="shared" si="17"/>
        <v>9</v>
      </c>
    </row>
    <row r="134" spans="1:11" ht="22" customHeight="1">
      <c r="A134" s="107"/>
      <c r="B134" s="21" t="s">
        <v>462</v>
      </c>
      <c r="C134" s="21" t="s">
        <v>463</v>
      </c>
      <c r="D134" s="21" t="s">
        <v>464</v>
      </c>
      <c r="E134" s="10">
        <v>40</v>
      </c>
      <c r="F134" s="12">
        <v>15</v>
      </c>
      <c r="G134" s="10">
        <f>E134+F134</f>
        <v>55</v>
      </c>
      <c r="H134" s="10">
        <v>11</v>
      </c>
      <c r="I134" s="10">
        <f t="shared" si="16"/>
        <v>15</v>
      </c>
      <c r="J134" s="10">
        <f>5+(26-H134)/3</f>
        <v>10</v>
      </c>
      <c r="K134" s="24">
        <f t="shared" si="17"/>
        <v>10.333333333333334</v>
      </c>
    </row>
    <row r="135" spans="1:11" ht="22" customHeight="1">
      <c r="A135" s="107"/>
      <c r="B135" s="11" t="s">
        <v>465</v>
      </c>
      <c r="C135" s="11" t="s">
        <v>384</v>
      </c>
      <c r="D135" s="11" t="s">
        <v>466</v>
      </c>
      <c r="E135" s="10">
        <f>G135-F135</f>
        <v>40.4</v>
      </c>
      <c r="F135" s="12">
        <f>I135</f>
        <v>14.6</v>
      </c>
      <c r="G135" s="10">
        <v>55</v>
      </c>
      <c r="H135" s="10">
        <v>11.4</v>
      </c>
      <c r="I135" s="10">
        <f t="shared" si="16"/>
        <v>14.6</v>
      </c>
      <c r="J135" s="10">
        <f>5+(26-H135)/3</f>
        <v>9.8666666666666671</v>
      </c>
      <c r="K135" s="24">
        <f t="shared" si="17"/>
        <v>10.200000000000001</v>
      </c>
    </row>
    <row r="136" spans="1:11" ht="22" customHeight="1">
      <c r="A136" s="107"/>
      <c r="B136" s="26" t="s">
        <v>467</v>
      </c>
      <c r="C136" s="26" t="s">
        <v>362</v>
      </c>
      <c r="D136" s="27" t="s">
        <v>363</v>
      </c>
      <c r="E136" s="10">
        <v>41</v>
      </c>
      <c r="F136" s="18">
        <f>I136</f>
        <v>14</v>
      </c>
      <c r="G136" s="18">
        <f>E136+F136</f>
        <v>55</v>
      </c>
      <c r="H136" s="18">
        <v>12</v>
      </c>
      <c r="I136" s="10">
        <f t="shared" si="16"/>
        <v>14</v>
      </c>
      <c r="J136" s="10">
        <f>5+(26-H136)/3</f>
        <v>9.6666666666666679</v>
      </c>
      <c r="K136" s="24">
        <f t="shared" si="17"/>
        <v>10</v>
      </c>
    </row>
    <row r="137" spans="1:11" ht="22" customHeight="1">
      <c r="A137" s="107"/>
      <c r="B137" s="17" t="s">
        <v>468</v>
      </c>
      <c r="C137" s="17" t="s">
        <v>452</v>
      </c>
      <c r="D137" s="27" t="s">
        <v>363</v>
      </c>
      <c r="E137" s="10">
        <v>46.9</v>
      </c>
      <c r="F137" s="18">
        <v>8.1</v>
      </c>
      <c r="G137" s="18">
        <f>E137+F137</f>
        <v>55</v>
      </c>
      <c r="H137" s="18">
        <v>17.899999999999999</v>
      </c>
      <c r="I137" s="10">
        <f t="shared" si="16"/>
        <v>8.1000000000000014</v>
      </c>
      <c r="J137" s="10">
        <f>5+(26-H137)/3</f>
        <v>7.7000000000000011</v>
      </c>
      <c r="K137" s="24">
        <f t="shared" si="17"/>
        <v>8.033333333333335</v>
      </c>
    </row>
    <row r="138" spans="1:11" ht="22" customHeight="1">
      <c r="A138" s="107"/>
      <c r="B138" s="12" t="s">
        <v>469</v>
      </c>
      <c r="C138" s="12" t="s">
        <v>470</v>
      </c>
      <c r="D138" s="12" t="s">
        <v>471</v>
      </c>
      <c r="E138" s="10">
        <v>40.200000000000003</v>
      </c>
      <c r="F138" s="12">
        <v>14.7</v>
      </c>
      <c r="G138" s="10">
        <f>E138+F138</f>
        <v>54.900000000000006</v>
      </c>
      <c r="H138" s="10">
        <v>16.329999999999998</v>
      </c>
      <c r="I138" s="10">
        <f t="shared" si="16"/>
        <v>9.6700000000000017</v>
      </c>
      <c r="J138" s="10">
        <f>5+26-H138</f>
        <v>14.670000000000002</v>
      </c>
      <c r="K138" s="24">
        <f t="shared" si="17"/>
        <v>8.5566666666666684</v>
      </c>
    </row>
    <row r="139" spans="1:11" ht="22" customHeight="1">
      <c r="A139" s="107"/>
      <c r="B139" s="14" t="s">
        <v>472</v>
      </c>
      <c r="C139" s="14" t="s">
        <v>473</v>
      </c>
      <c r="D139" s="14" t="s">
        <v>349</v>
      </c>
      <c r="E139" s="10">
        <v>44.1</v>
      </c>
      <c r="F139" s="12">
        <v>10.7</v>
      </c>
      <c r="G139" s="10">
        <f>E139+F139</f>
        <v>54.8</v>
      </c>
      <c r="H139" s="10">
        <v>15.3</v>
      </c>
      <c r="I139" s="10">
        <f t="shared" si="16"/>
        <v>10.7</v>
      </c>
      <c r="J139" s="10">
        <f>5+(26-H139)/3</f>
        <v>8.5666666666666664</v>
      </c>
      <c r="K139" s="24">
        <f t="shared" si="17"/>
        <v>8.8999999999999986</v>
      </c>
    </row>
    <row r="140" spans="1:11" ht="22" customHeight="1">
      <c r="A140" s="107"/>
      <c r="B140" s="90" t="s">
        <v>474</v>
      </c>
      <c r="C140" s="10" t="s">
        <v>292</v>
      </c>
      <c r="D140" s="91" t="s">
        <v>293</v>
      </c>
      <c r="E140" s="10">
        <f>G140-F140</f>
        <v>43.400000000000006</v>
      </c>
      <c r="F140" s="12">
        <f>I140</f>
        <v>11.3</v>
      </c>
      <c r="G140" s="10">
        <v>54.7</v>
      </c>
      <c r="H140" s="10">
        <v>14.7</v>
      </c>
      <c r="I140" s="10">
        <f t="shared" si="16"/>
        <v>11.3</v>
      </c>
      <c r="J140" s="10">
        <f>5+(26-H140)/3</f>
        <v>8.7666666666666675</v>
      </c>
      <c r="K140" s="24">
        <f t="shared" si="17"/>
        <v>9.1000000000000014</v>
      </c>
    </row>
    <row r="141" spans="1:11" ht="22" customHeight="1">
      <c r="A141" s="107"/>
      <c r="B141" s="10" t="s">
        <v>475</v>
      </c>
      <c r="C141" s="10" t="s">
        <v>476</v>
      </c>
      <c r="D141" s="10" t="s">
        <v>203</v>
      </c>
      <c r="E141" s="10">
        <v>42.8</v>
      </c>
      <c r="F141" s="12">
        <f>I141</f>
        <v>11.17</v>
      </c>
      <c r="G141" s="10">
        <f>E141+F141</f>
        <v>53.97</v>
      </c>
      <c r="H141" s="10">
        <v>14.83</v>
      </c>
      <c r="I141" s="10">
        <f t="shared" si="16"/>
        <v>11.17</v>
      </c>
      <c r="J141" s="10">
        <f>5+(26-H141)/3</f>
        <v>8.7233333333333327</v>
      </c>
      <c r="K141" s="24">
        <f t="shared" si="17"/>
        <v>9.0566666666666684</v>
      </c>
    </row>
    <row r="142" spans="1:11" ht="22" customHeight="1">
      <c r="A142" s="107"/>
      <c r="B142" s="21" t="s">
        <v>477</v>
      </c>
      <c r="C142" s="21" t="s">
        <v>478</v>
      </c>
      <c r="D142" s="21" t="s">
        <v>479</v>
      </c>
      <c r="E142" s="10">
        <v>40.700000000000003</v>
      </c>
      <c r="F142" s="12">
        <v>13.1</v>
      </c>
      <c r="G142" s="10">
        <f>E142+F142</f>
        <v>53.800000000000004</v>
      </c>
      <c r="H142" s="10">
        <v>17.86</v>
      </c>
      <c r="I142" s="10">
        <f t="shared" si="16"/>
        <v>8.14</v>
      </c>
      <c r="J142" s="10">
        <f>5+26-H142</f>
        <v>13.14</v>
      </c>
      <c r="K142" s="24">
        <f t="shared" si="17"/>
        <v>8.0466666666666669</v>
      </c>
    </row>
    <row r="143" spans="1:11" ht="22" customHeight="1">
      <c r="A143" s="107"/>
      <c r="B143" s="10" t="s">
        <v>480</v>
      </c>
      <c r="C143" s="10" t="s">
        <v>481</v>
      </c>
      <c r="D143" s="10" t="s">
        <v>482</v>
      </c>
      <c r="E143" s="10">
        <v>36.1</v>
      </c>
      <c r="F143" s="12">
        <v>17.600000000000001</v>
      </c>
      <c r="G143" s="10">
        <f>E143+F143</f>
        <v>53.7</v>
      </c>
      <c r="H143" s="10">
        <v>13.37</v>
      </c>
      <c r="I143" s="10">
        <f t="shared" si="16"/>
        <v>12.63</v>
      </c>
      <c r="J143" s="10">
        <f>5+26-H143</f>
        <v>17.630000000000003</v>
      </c>
      <c r="K143" s="24">
        <f t="shared" si="17"/>
        <v>9.543333333333333</v>
      </c>
    </row>
    <row r="144" spans="1:11" ht="22" customHeight="1">
      <c r="A144" s="107"/>
      <c r="B144" s="11" t="s">
        <v>483</v>
      </c>
      <c r="C144" s="10" t="s">
        <v>298</v>
      </c>
      <c r="D144" s="10" t="s">
        <v>296</v>
      </c>
      <c r="E144" s="10">
        <f>G144-F144</f>
        <v>39.6</v>
      </c>
      <c r="F144" s="12">
        <f>I144</f>
        <v>14</v>
      </c>
      <c r="G144" s="10">
        <v>53.6</v>
      </c>
      <c r="H144" s="10">
        <v>12</v>
      </c>
      <c r="I144" s="10">
        <f t="shared" si="16"/>
        <v>14</v>
      </c>
      <c r="J144" s="10">
        <f>5+(26-H144)/3</f>
        <v>9.6666666666666679</v>
      </c>
      <c r="K144" s="24">
        <f t="shared" si="17"/>
        <v>10</v>
      </c>
    </row>
    <row r="145" spans="1:11" ht="22" customHeight="1">
      <c r="A145" s="107"/>
      <c r="B145" s="11" t="s">
        <v>484</v>
      </c>
      <c r="C145" s="11" t="s">
        <v>485</v>
      </c>
      <c r="D145" s="11" t="s">
        <v>486</v>
      </c>
      <c r="E145" s="10">
        <f>G145-F145</f>
        <v>42.900000000000006</v>
      </c>
      <c r="F145" s="12">
        <f>I145</f>
        <v>10.7</v>
      </c>
      <c r="G145" s="10">
        <v>53.6</v>
      </c>
      <c r="H145" s="10">
        <v>15.3</v>
      </c>
      <c r="I145" s="10">
        <f t="shared" si="16"/>
        <v>10.7</v>
      </c>
      <c r="J145" s="10">
        <f>5+(26-H145)/3</f>
        <v>8.5666666666666664</v>
      </c>
      <c r="K145" s="24">
        <f t="shared" si="17"/>
        <v>8.8999999999999986</v>
      </c>
    </row>
    <row r="146" spans="1:11" ht="22" customHeight="1">
      <c r="A146" s="107"/>
      <c r="B146" s="21" t="s">
        <v>487</v>
      </c>
      <c r="C146" s="21" t="s">
        <v>438</v>
      </c>
      <c r="D146" s="21" t="s">
        <v>488</v>
      </c>
      <c r="E146" s="10">
        <v>43.5</v>
      </c>
      <c r="F146" s="12">
        <v>10</v>
      </c>
      <c r="G146" s="10">
        <f t="shared" ref="G146:G151" si="18">E146+F146</f>
        <v>53.5</v>
      </c>
      <c r="H146" s="10">
        <v>16</v>
      </c>
      <c r="I146" s="10">
        <f t="shared" si="16"/>
        <v>10</v>
      </c>
      <c r="J146" s="10">
        <f>5+(26-H146)/3</f>
        <v>8.3333333333333339</v>
      </c>
      <c r="K146" s="24">
        <f t="shared" si="17"/>
        <v>8.6666666666666679</v>
      </c>
    </row>
    <row r="147" spans="1:11" ht="22" customHeight="1">
      <c r="A147" s="107"/>
      <c r="B147" s="11" t="s">
        <v>489</v>
      </c>
      <c r="C147" s="11" t="s">
        <v>438</v>
      </c>
      <c r="D147" s="21" t="s">
        <v>490</v>
      </c>
      <c r="E147" s="10">
        <v>37.799999999999997</v>
      </c>
      <c r="F147" s="12">
        <v>15.69</v>
      </c>
      <c r="G147" s="10">
        <f t="shared" si="18"/>
        <v>53.489999999999995</v>
      </c>
      <c r="H147" s="10">
        <v>15.31</v>
      </c>
      <c r="I147" s="10">
        <f t="shared" si="16"/>
        <v>10.69</v>
      </c>
      <c r="J147" s="10">
        <f>5+26-H147</f>
        <v>15.69</v>
      </c>
      <c r="K147" s="24">
        <f t="shared" si="17"/>
        <v>8.8966666666666647</v>
      </c>
    </row>
    <row r="148" spans="1:11" ht="22" customHeight="1">
      <c r="A148" s="107"/>
      <c r="B148" s="12" t="s">
        <v>491</v>
      </c>
      <c r="C148" s="12" t="s">
        <v>492</v>
      </c>
      <c r="D148" s="12" t="s">
        <v>493</v>
      </c>
      <c r="E148" s="10">
        <v>33.700000000000003</v>
      </c>
      <c r="F148" s="12">
        <v>19.7</v>
      </c>
      <c r="G148" s="10">
        <f t="shared" si="18"/>
        <v>53.400000000000006</v>
      </c>
      <c r="H148" s="10">
        <v>11.27</v>
      </c>
      <c r="I148" s="10">
        <f t="shared" si="16"/>
        <v>14.73</v>
      </c>
      <c r="J148" s="10">
        <f>5+26-H148</f>
        <v>19.73</v>
      </c>
      <c r="K148" s="24">
        <f t="shared" si="17"/>
        <v>10.243333333333334</v>
      </c>
    </row>
    <row r="149" spans="1:11" ht="22" customHeight="1">
      <c r="A149" s="107"/>
      <c r="B149" s="26" t="s">
        <v>494</v>
      </c>
      <c r="C149" s="26" t="s">
        <v>362</v>
      </c>
      <c r="D149" s="27" t="s">
        <v>363</v>
      </c>
      <c r="E149" s="10">
        <v>39.4</v>
      </c>
      <c r="F149" s="18">
        <f>I149</f>
        <v>14</v>
      </c>
      <c r="G149" s="18">
        <f t="shared" si="18"/>
        <v>53.4</v>
      </c>
      <c r="H149" s="18">
        <v>12</v>
      </c>
      <c r="I149" s="10">
        <f t="shared" si="16"/>
        <v>14</v>
      </c>
      <c r="J149" s="10">
        <f t="shared" ref="J149:J155" si="19">5+(26-H149)/3</f>
        <v>9.6666666666666679</v>
      </c>
      <c r="K149" s="24">
        <f t="shared" si="17"/>
        <v>10</v>
      </c>
    </row>
    <row r="150" spans="1:11" ht="22" customHeight="1">
      <c r="A150" s="107"/>
      <c r="B150" s="26" t="s">
        <v>495</v>
      </c>
      <c r="C150" s="26" t="s">
        <v>496</v>
      </c>
      <c r="D150" s="27" t="s">
        <v>363</v>
      </c>
      <c r="E150" s="10">
        <v>47.8</v>
      </c>
      <c r="F150" s="18">
        <v>5.6</v>
      </c>
      <c r="G150" s="18">
        <f t="shared" si="18"/>
        <v>53.4</v>
      </c>
      <c r="H150" s="18">
        <v>24</v>
      </c>
      <c r="I150" s="10">
        <f t="shared" si="16"/>
        <v>2</v>
      </c>
      <c r="J150" s="10">
        <f t="shared" si="19"/>
        <v>5.666666666666667</v>
      </c>
      <c r="K150" s="24">
        <f t="shared" si="17"/>
        <v>6</v>
      </c>
    </row>
    <row r="151" spans="1:11" ht="22" customHeight="1">
      <c r="A151" s="107"/>
      <c r="B151" s="10" t="s">
        <v>497</v>
      </c>
      <c r="C151" s="10" t="s">
        <v>498</v>
      </c>
      <c r="D151" s="10" t="s">
        <v>499</v>
      </c>
      <c r="E151" s="10">
        <v>40.6</v>
      </c>
      <c r="F151" s="12">
        <f>I151</f>
        <v>12.56</v>
      </c>
      <c r="G151" s="10">
        <f t="shared" si="18"/>
        <v>53.160000000000004</v>
      </c>
      <c r="H151" s="10">
        <v>13.44</v>
      </c>
      <c r="I151" s="10">
        <f t="shared" si="16"/>
        <v>12.56</v>
      </c>
      <c r="J151" s="10">
        <f t="shared" si="19"/>
        <v>9.1866666666666674</v>
      </c>
      <c r="K151" s="24">
        <f t="shared" si="17"/>
        <v>9.52</v>
      </c>
    </row>
    <row r="152" spans="1:11" ht="22" customHeight="1">
      <c r="A152" s="107"/>
      <c r="B152" s="11" t="s">
        <v>500</v>
      </c>
      <c r="C152" s="11" t="s">
        <v>501</v>
      </c>
      <c r="D152" s="11" t="s">
        <v>502</v>
      </c>
      <c r="E152" s="10">
        <f>G152-F152</f>
        <v>41.8</v>
      </c>
      <c r="F152" s="12">
        <f>I152</f>
        <v>11</v>
      </c>
      <c r="G152" s="10">
        <v>52.8</v>
      </c>
      <c r="H152" s="10">
        <v>15</v>
      </c>
      <c r="I152" s="10">
        <f t="shared" si="16"/>
        <v>11</v>
      </c>
      <c r="J152" s="10">
        <f t="shared" si="19"/>
        <v>8.6666666666666661</v>
      </c>
      <c r="K152" s="24">
        <f t="shared" si="17"/>
        <v>9</v>
      </c>
    </row>
    <row r="153" spans="1:11" ht="22" customHeight="1">
      <c r="A153" s="107"/>
      <c r="B153" s="26" t="s">
        <v>503</v>
      </c>
      <c r="C153" s="26" t="s">
        <v>449</v>
      </c>
      <c r="D153" s="27" t="s">
        <v>363</v>
      </c>
      <c r="E153" s="10">
        <v>40.5</v>
      </c>
      <c r="F153" s="18">
        <v>12</v>
      </c>
      <c r="G153" s="18">
        <f>E153+F153</f>
        <v>52.5</v>
      </c>
      <c r="H153" s="18">
        <v>14</v>
      </c>
      <c r="I153" s="10">
        <f t="shared" si="16"/>
        <v>12</v>
      </c>
      <c r="J153" s="10">
        <f t="shared" si="19"/>
        <v>9</v>
      </c>
      <c r="K153" s="24">
        <f t="shared" si="17"/>
        <v>9.3333333333333321</v>
      </c>
    </row>
    <row r="154" spans="1:11" ht="22" customHeight="1">
      <c r="A154" s="107"/>
      <c r="B154" s="34" t="s">
        <v>504</v>
      </c>
      <c r="C154" s="11" t="s">
        <v>505</v>
      </c>
      <c r="D154" s="11" t="s">
        <v>506</v>
      </c>
      <c r="E154" s="10">
        <v>36</v>
      </c>
      <c r="F154" s="12">
        <v>16.3</v>
      </c>
      <c r="G154" s="10">
        <f>E154+F154</f>
        <v>52.3</v>
      </c>
      <c r="H154" s="10">
        <v>9.6999999999999993</v>
      </c>
      <c r="I154" s="10">
        <f t="shared" si="16"/>
        <v>16.3</v>
      </c>
      <c r="J154" s="10">
        <f t="shared" si="19"/>
        <v>10.433333333333334</v>
      </c>
      <c r="K154" s="24">
        <f t="shared" si="17"/>
        <v>10.766666666666667</v>
      </c>
    </row>
    <row r="155" spans="1:11" ht="22" customHeight="1">
      <c r="A155" s="107"/>
      <c r="B155" s="11" t="s">
        <v>507</v>
      </c>
      <c r="C155" s="11" t="s">
        <v>508</v>
      </c>
      <c r="D155" s="11" t="s">
        <v>509</v>
      </c>
      <c r="E155" s="10">
        <f>G155-F155</f>
        <v>38.200000000000003</v>
      </c>
      <c r="F155" s="12">
        <f>I155</f>
        <v>14</v>
      </c>
      <c r="G155" s="10">
        <v>52.2</v>
      </c>
      <c r="H155" s="10">
        <v>12</v>
      </c>
      <c r="I155" s="10">
        <f t="shared" si="16"/>
        <v>14</v>
      </c>
      <c r="J155" s="10">
        <f t="shared" si="19"/>
        <v>9.6666666666666679</v>
      </c>
      <c r="K155" s="24">
        <f t="shared" si="17"/>
        <v>10</v>
      </c>
    </row>
    <row r="156" spans="1:11" ht="22" customHeight="1">
      <c r="A156" s="107"/>
      <c r="B156" s="10" t="s">
        <v>510</v>
      </c>
      <c r="C156" s="10" t="s">
        <v>250</v>
      </c>
      <c r="D156" s="10" t="s">
        <v>511</v>
      </c>
      <c r="E156" s="10">
        <v>33</v>
      </c>
      <c r="F156" s="12">
        <v>19</v>
      </c>
      <c r="G156" s="10">
        <f t="shared" ref="G156:G162" si="20">E156+F156</f>
        <v>52</v>
      </c>
      <c r="H156" s="10">
        <v>12</v>
      </c>
      <c r="I156" s="10">
        <f t="shared" si="16"/>
        <v>14</v>
      </c>
      <c r="J156" s="10">
        <f>5+26-H156</f>
        <v>19</v>
      </c>
      <c r="K156" s="24">
        <f t="shared" si="17"/>
        <v>10</v>
      </c>
    </row>
    <row r="157" spans="1:11" ht="22" customHeight="1">
      <c r="A157" s="107"/>
      <c r="B157" s="15" t="s">
        <v>512</v>
      </c>
      <c r="C157" s="15" t="s">
        <v>359</v>
      </c>
      <c r="D157" s="10" t="s">
        <v>513</v>
      </c>
      <c r="E157" s="13">
        <v>33</v>
      </c>
      <c r="F157" s="35">
        <v>18.82</v>
      </c>
      <c r="G157" s="10">
        <f t="shared" si="20"/>
        <v>51.82</v>
      </c>
      <c r="H157" s="10">
        <v>12.18</v>
      </c>
      <c r="I157" s="10">
        <f t="shared" si="16"/>
        <v>13.82</v>
      </c>
      <c r="J157" s="10">
        <f>5+26-H157</f>
        <v>18.82</v>
      </c>
      <c r="K157" s="24">
        <f t="shared" si="17"/>
        <v>9.9400000000000013</v>
      </c>
    </row>
    <row r="158" spans="1:11" ht="22" customHeight="1">
      <c r="A158" s="107"/>
      <c r="B158" s="17" t="s">
        <v>514</v>
      </c>
      <c r="C158" s="17" t="s">
        <v>515</v>
      </c>
      <c r="D158" s="17" t="s">
        <v>516</v>
      </c>
      <c r="E158" s="10">
        <v>43.7</v>
      </c>
      <c r="F158" s="18">
        <v>8</v>
      </c>
      <c r="G158" s="18">
        <f t="shared" si="20"/>
        <v>51.7</v>
      </c>
      <c r="H158" s="18">
        <v>18</v>
      </c>
      <c r="I158" s="18">
        <f t="shared" si="16"/>
        <v>8</v>
      </c>
      <c r="J158" s="18">
        <f t="shared" ref="J158:J163" si="21">5+(26-H158)/3</f>
        <v>7.6666666666666661</v>
      </c>
      <c r="K158" s="25">
        <f t="shared" si="17"/>
        <v>8</v>
      </c>
    </row>
    <row r="159" spans="1:11" ht="22" customHeight="1">
      <c r="A159" s="107"/>
      <c r="B159" s="36" t="s">
        <v>517</v>
      </c>
      <c r="C159" s="36" t="s">
        <v>518</v>
      </c>
      <c r="D159" s="11" t="s">
        <v>519</v>
      </c>
      <c r="E159" s="10">
        <v>44</v>
      </c>
      <c r="F159" s="12">
        <v>7.7</v>
      </c>
      <c r="G159" s="10">
        <f t="shared" si="20"/>
        <v>51.7</v>
      </c>
      <c r="H159" s="10">
        <v>18.899999999999999</v>
      </c>
      <c r="I159" s="10">
        <f t="shared" si="16"/>
        <v>7.1000000000000014</v>
      </c>
      <c r="J159" s="10">
        <f t="shared" si="21"/>
        <v>7.3666666666666671</v>
      </c>
      <c r="K159" s="24">
        <f t="shared" si="17"/>
        <v>7.7</v>
      </c>
    </row>
    <row r="160" spans="1:11" ht="22" customHeight="1">
      <c r="A160" s="107"/>
      <c r="B160" s="11" t="s">
        <v>520</v>
      </c>
      <c r="C160" s="11" t="s">
        <v>521</v>
      </c>
      <c r="D160" s="11" t="s">
        <v>522</v>
      </c>
      <c r="E160" s="10">
        <v>31.6</v>
      </c>
      <c r="F160" s="12">
        <v>20</v>
      </c>
      <c r="G160" s="10">
        <f t="shared" si="20"/>
        <v>51.6</v>
      </c>
      <c r="H160" s="10">
        <v>6</v>
      </c>
      <c r="I160" s="10">
        <f t="shared" si="16"/>
        <v>20</v>
      </c>
      <c r="J160" s="10">
        <f t="shared" si="21"/>
        <v>11.666666666666668</v>
      </c>
      <c r="K160" s="24">
        <f t="shared" si="17"/>
        <v>12</v>
      </c>
    </row>
    <row r="161" spans="1:11" ht="22" customHeight="1">
      <c r="A161" s="107"/>
      <c r="B161" s="10" t="s">
        <v>523</v>
      </c>
      <c r="C161" s="10" t="s">
        <v>320</v>
      </c>
      <c r="D161" s="10" t="s">
        <v>524</v>
      </c>
      <c r="E161" s="10">
        <v>35.6</v>
      </c>
      <c r="F161" s="12">
        <v>16</v>
      </c>
      <c r="G161" s="10">
        <f t="shared" si="20"/>
        <v>51.6</v>
      </c>
      <c r="H161" s="10">
        <v>10</v>
      </c>
      <c r="I161" s="10">
        <f t="shared" si="16"/>
        <v>16</v>
      </c>
      <c r="J161" s="10">
        <f t="shared" si="21"/>
        <v>10.333333333333332</v>
      </c>
      <c r="K161" s="24">
        <f t="shared" si="17"/>
        <v>10.666666666666666</v>
      </c>
    </row>
    <row r="162" spans="1:11" ht="22" customHeight="1">
      <c r="A162" s="107"/>
      <c r="B162" s="26" t="s">
        <v>525</v>
      </c>
      <c r="C162" s="26" t="s">
        <v>362</v>
      </c>
      <c r="D162" s="26" t="s">
        <v>363</v>
      </c>
      <c r="E162" s="10">
        <v>37.6</v>
      </c>
      <c r="F162" s="18">
        <f>I162</f>
        <v>14</v>
      </c>
      <c r="G162" s="18">
        <f t="shared" si="20"/>
        <v>51.6</v>
      </c>
      <c r="H162" s="18">
        <v>12</v>
      </c>
      <c r="I162" s="10">
        <f t="shared" si="16"/>
        <v>14</v>
      </c>
      <c r="J162" s="10">
        <f t="shared" si="21"/>
        <v>9.6666666666666679</v>
      </c>
      <c r="K162" s="24">
        <f t="shared" si="17"/>
        <v>10</v>
      </c>
    </row>
    <row r="163" spans="1:11" ht="22" customHeight="1">
      <c r="A163" s="107"/>
      <c r="B163" s="21" t="s">
        <v>526</v>
      </c>
      <c r="C163" s="10" t="s">
        <v>244</v>
      </c>
      <c r="D163" s="11" t="s">
        <v>454</v>
      </c>
      <c r="E163" s="10">
        <f>G163-F163</f>
        <v>40.900000000000006</v>
      </c>
      <c r="F163" s="12">
        <f>I163</f>
        <v>10.7</v>
      </c>
      <c r="G163" s="10">
        <v>51.6</v>
      </c>
      <c r="H163" s="10">
        <v>15.3</v>
      </c>
      <c r="I163" s="10">
        <f t="shared" si="16"/>
        <v>10.7</v>
      </c>
      <c r="J163" s="10">
        <f t="shared" si="21"/>
        <v>8.5666666666666664</v>
      </c>
      <c r="K163" s="24">
        <f t="shared" si="17"/>
        <v>8.8999999999999986</v>
      </c>
    </row>
    <row r="164" spans="1:11" ht="22" customHeight="1">
      <c r="A164" s="107"/>
      <c r="B164" s="14" t="s">
        <v>527</v>
      </c>
      <c r="C164" s="14" t="s">
        <v>435</v>
      </c>
      <c r="D164" s="14" t="s">
        <v>349</v>
      </c>
      <c r="E164" s="10">
        <v>34.6</v>
      </c>
      <c r="F164" s="12">
        <v>16.8</v>
      </c>
      <c r="G164" s="10">
        <f>E164+F164</f>
        <v>51.400000000000006</v>
      </c>
      <c r="H164" s="10">
        <v>14.2</v>
      </c>
      <c r="I164" s="10">
        <f t="shared" si="16"/>
        <v>11.8</v>
      </c>
      <c r="J164" s="10">
        <f>5+26-H164</f>
        <v>16.8</v>
      </c>
      <c r="K164" s="24">
        <f t="shared" si="17"/>
        <v>9.2666666666666657</v>
      </c>
    </row>
    <row r="165" spans="1:11" ht="22" customHeight="1">
      <c r="A165" s="107"/>
      <c r="B165" s="11" t="s">
        <v>528</v>
      </c>
      <c r="C165" s="11" t="s">
        <v>529</v>
      </c>
      <c r="D165" s="11" t="s">
        <v>530</v>
      </c>
      <c r="E165" s="10">
        <f>G165-F165</f>
        <v>38.200000000000003</v>
      </c>
      <c r="F165" s="12">
        <f>I165</f>
        <v>13.2</v>
      </c>
      <c r="G165" s="10">
        <v>51.4</v>
      </c>
      <c r="H165" s="10">
        <v>12.8</v>
      </c>
      <c r="I165" s="10">
        <f t="shared" si="16"/>
        <v>13.2</v>
      </c>
      <c r="J165" s="10">
        <f t="shared" ref="J165:J171" si="22">5+(26-H165)/3</f>
        <v>9.3999999999999986</v>
      </c>
      <c r="K165" s="24">
        <f t="shared" si="17"/>
        <v>9.7333333333333343</v>
      </c>
    </row>
    <row r="166" spans="1:11" ht="22" customHeight="1">
      <c r="A166" s="107"/>
      <c r="B166" s="10" t="s">
        <v>531</v>
      </c>
      <c r="C166" s="10" t="s">
        <v>532</v>
      </c>
      <c r="D166" s="10" t="s">
        <v>242</v>
      </c>
      <c r="E166" s="10">
        <v>36.1</v>
      </c>
      <c r="F166" s="12">
        <v>15</v>
      </c>
      <c r="G166" s="10">
        <f>E166+F166</f>
        <v>51.1</v>
      </c>
      <c r="H166" s="10">
        <v>11</v>
      </c>
      <c r="I166" s="10">
        <f t="shared" si="16"/>
        <v>15</v>
      </c>
      <c r="J166" s="10">
        <f t="shared" si="22"/>
        <v>10</v>
      </c>
      <c r="K166" s="24">
        <f t="shared" si="17"/>
        <v>10.333333333333334</v>
      </c>
    </row>
    <row r="167" spans="1:11" ht="22" customHeight="1">
      <c r="A167" s="107"/>
      <c r="B167" s="11" t="s">
        <v>533</v>
      </c>
      <c r="C167" s="11" t="s">
        <v>534</v>
      </c>
      <c r="D167" s="11" t="s">
        <v>535</v>
      </c>
      <c r="E167" s="10">
        <f>G167-F167</f>
        <v>36.700000000000003</v>
      </c>
      <c r="F167" s="12">
        <f>I167</f>
        <v>14.3</v>
      </c>
      <c r="G167" s="10">
        <v>51</v>
      </c>
      <c r="H167" s="10">
        <v>11.7</v>
      </c>
      <c r="I167" s="10">
        <f t="shared" si="16"/>
        <v>14.3</v>
      </c>
      <c r="J167" s="10">
        <f t="shared" si="22"/>
        <v>9.7666666666666657</v>
      </c>
      <c r="K167" s="24">
        <f t="shared" si="17"/>
        <v>10.1</v>
      </c>
    </row>
    <row r="168" spans="1:11" ht="22" customHeight="1">
      <c r="A168" s="107"/>
      <c r="B168" s="10" t="s">
        <v>536</v>
      </c>
      <c r="C168" s="10" t="s">
        <v>375</v>
      </c>
      <c r="D168" s="11" t="s">
        <v>376</v>
      </c>
      <c r="E168" s="10">
        <v>40</v>
      </c>
      <c r="F168" s="12">
        <v>11</v>
      </c>
      <c r="G168" s="10">
        <f t="shared" ref="G168:G184" si="23">E168+F168</f>
        <v>51</v>
      </c>
      <c r="H168" s="10">
        <v>15</v>
      </c>
      <c r="I168" s="10">
        <f t="shared" si="16"/>
        <v>11</v>
      </c>
      <c r="J168" s="10">
        <f t="shared" si="22"/>
        <v>8.6666666666666661</v>
      </c>
      <c r="K168" s="24">
        <f t="shared" si="17"/>
        <v>9</v>
      </c>
    </row>
    <row r="169" spans="1:11" ht="22" customHeight="1">
      <c r="A169" s="107"/>
      <c r="B169" s="12" t="s">
        <v>537</v>
      </c>
      <c r="C169" s="37" t="s">
        <v>538</v>
      </c>
      <c r="D169" s="11" t="s">
        <v>376</v>
      </c>
      <c r="E169" s="10">
        <v>40</v>
      </c>
      <c r="F169" s="12">
        <v>11</v>
      </c>
      <c r="G169" s="10">
        <f t="shared" si="23"/>
        <v>51</v>
      </c>
      <c r="H169" s="10">
        <v>14.92</v>
      </c>
      <c r="I169" s="10">
        <f t="shared" si="16"/>
        <v>11.08</v>
      </c>
      <c r="J169" s="10">
        <f t="shared" si="22"/>
        <v>8.6933333333333334</v>
      </c>
      <c r="K169" s="24">
        <f t="shared" si="17"/>
        <v>9.0266666666666673</v>
      </c>
    </row>
    <row r="170" spans="1:11" ht="22" customHeight="1">
      <c r="A170" s="107"/>
      <c r="B170" s="14" t="s">
        <v>539</v>
      </c>
      <c r="C170" s="33" t="s">
        <v>540</v>
      </c>
      <c r="D170" s="14" t="s">
        <v>349</v>
      </c>
      <c r="E170" s="10">
        <v>41</v>
      </c>
      <c r="F170" s="12">
        <v>10</v>
      </c>
      <c r="G170" s="10">
        <f t="shared" si="23"/>
        <v>51</v>
      </c>
      <c r="H170" s="10">
        <v>15.86</v>
      </c>
      <c r="I170" s="10">
        <f t="shared" si="16"/>
        <v>10.14</v>
      </c>
      <c r="J170" s="10">
        <f t="shared" si="22"/>
        <v>8.3800000000000008</v>
      </c>
      <c r="K170" s="24">
        <f t="shared" si="17"/>
        <v>8.7133333333333347</v>
      </c>
    </row>
    <row r="171" spans="1:11" ht="22" customHeight="1">
      <c r="A171" s="107"/>
      <c r="B171" s="10" t="s">
        <v>541</v>
      </c>
      <c r="C171" s="10" t="s">
        <v>542</v>
      </c>
      <c r="D171" s="14" t="s">
        <v>349</v>
      </c>
      <c r="E171" s="10">
        <v>41.5</v>
      </c>
      <c r="F171" s="18">
        <f>I171</f>
        <v>9.5</v>
      </c>
      <c r="G171" s="10">
        <f t="shared" si="23"/>
        <v>51</v>
      </c>
      <c r="H171" s="10">
        <v>16.5</v>
      </c>
      <c r="I171" s="10">
        <f t="shared" si="16"/>
        <v>9.5</v>
      </c>
      <c r="J171" s="10">
        <f t="shared" si="22"/>
        <v>8.1666666666666661</v>
      </c>
      <c r="K171" s="24">
        <f t="shared" si="17"/>
        <v>8.5</v>
      </c>
    </row>
    <row r="172" spans="1:11" ht="22" customHeight="1">
      <c r="A172" s="107"/>
      <c r="B172" s="14" t="s">
        <v>543</v>
      </c>
      <c r="C172" s="14" t="s">
        <v>544</v>
      </c>
      <c r="D172" s="14" t="s">
        <v>545</v>
      </c>
      <c r="E172" s="10">
        <v>39.1</v>
      </c>
      <c r="F172" s="12">
        <v>11.8</v>
      </c>
      <c r="G172" s="10">
        <f t="shared" si="23"/>
        <v>50.900000000000006</v>
      </c>
      <c r="H172" s="10">
        <v>19.2</v>
      </c>
      <c r="I172" s="10">
        <f t="shared" si="16"/>
        <v>6.8000000000000007</v>
      </c>
      <c r="J172" s="10">
        <f>5+26-H172</f>
        <v>11.8</v>
      </c>
      <c r="K172" s="24">
        <f t="shared" si="17"/>
        <v>7.6000000000000005</v>
      </c>
    </row>
    <row r="173" spans="1:11" ht="22" customHeight="1">
      <c r="A173" s="107"/>
      <c r="B173" s="12" t="s">
        <v>546</v>
      </c>
      <c r="C173" s="12" t="s">
        <v>205</v>
      </c>
      <c r="D173" s="12" t="s">
        <v>212</v>
      </c>
      <c r="E173" s="10">
        <v>33.200000000000003</v>
      </c>
      <c r="F173" s="12">
        <v>17.5</v>
      </c>
      <c r="G173" s="10">
        <f t="shared" si="23"/>
        <v>50.7</v>
      </c>
      <c r="H173" s="10">
        <v>13.48</v>
      </c>
      <c r="I173" s="10">
        <f t="shared" si="16"/>
        <v>12.52</v>
      </c>
      <c r="J173" s="10">
        <f>5+26-H173</f>
        <v>17.52</v>
      </c>
      <c r="K173" s="24">
        <f t="shared" si="17"/>
        <v>9.5066666666666677</v>
      </c>
    </row>
    <row r="174" spans="1:11" ht="22" customHeight="1">
      <c r="A174" s="107"/>
      <c r="B174" s="12" t="s">
        <v>547</v>
      </c>
      <c r="C174" s="12" t="s">
        <v>548</v>
      </c>
      <c r="D174" s="12" t="s">
        <v>471</v>
      </c>
      <c r="E174" s="10">
        <v>33.9</v>
      </c>
      <c r="F174" s="12">
        <v>16.8</v>
      </c>
      <c r="G174" s="10">
        <f t="shared" si="23"/>
        <v>50.7</v>
      </c>
      <c r="H174" s="10">
        <v>14.21</v>
      </c>
      <c r="I174" s="10">
        <f t="shared" si="16"/>
        <v>11.79</v>
      </c>
      <c r="J174" s="10">
        <f>5+26-H174</f>
        <v>16.79</v>
      </c>
      <c r="K174" s="24">
        <f t="shared" si="17"/>
        <v>9.2633333333333319</v>
      </c>
    </row>
    <row r="175" spans="1:11" ht="22" customHeight="1">
      <c r="A175" s="107"/>
      <c r="B175" s="10" t="s">
        <v>549</v>
      </c>
      <c r="C175" s="13" t="s">
        <v>550</v>
      </c>
      <c r="D175" s="13" t="s">
        <v>367</v>
      </c>
      <c r="E175" s="10">
        <v>43.7</v>
      </c>
      <c r="F175" s="12">
        <v>7</v>
      </c>
      <c r="G175" s="10">
        <f t="shared" si="23"/>
        <v>50.7</v>
      </c>
      <c r="H175" s="10">
        <v>21</v>
      </c>
      <c r="I175" s="10">
        <f t="shared" si="16"/>
        <v>5</v>
      </c>
      <c r="J175" s="10">
        <f t="shared" ref="J175:J182" si="24">5+(26-H175)/3</f>
        <v>6.666666666666667</v>
      </c>
      <c r="K175" s="24">
        <f t="shared" si="17"/>
        <v>7</v>
      </c>
    </row>
    <row r="176" spans="1:11" ht="22" customHeight="1">
      <c r="A176" s="107"/>
      <c r="B176" s="26" t="s">
        <v>551</v>
      </c>
      <c r="C176" s="26" t="s">
        <v>362</v>
      </c>
      <c r="D176" s="26" t="s">
        <v>363</v>
      </c>
      <c r="E176" s="10">
        <v>37.6</v>
      </c>
      <c r="F176" s="18">
        <f>I176</f>
        <v>13</v>
      </c>
      <c r="G176" s="18">
        <f t="shared" si="23"/>
        <v>50.6</v>
      </c>
      <c r="H176" s="18">
        <v>13</v>
      </c>
      <c r="I176" s="10">
        <f t="shared" si="16"/>
        <v>13</v>
      </c>
      <c r="J176" s="10">
        <f t="shared" si="24"/>
        <v>9.3333333333333321</v>
      </c>
      <c r="K176" s="24">
        <f t="shared" si="17"/>
        <v>9.6666666666666679</v>
      </c>
    </row>
    <row r="177" spans="1:11" ht="22" customHeight="1">
      <c r="A177" s="107"/>
      <c r="B177" s="18" t="s">
        <v>552</v>
      </c>
      <c r="C177" s="20" t="s">
        <v>553</v>
      </c>
      <c r="D177" s="20" t="s">
        <v>450</v>
      </c>
      <c r="E177" s="10">
        <v>41.2</v>
      </c>
      <c r="F177" s="18">
        <f>I177</f>
        <v>9.1000000000000014</v>
      </c>
      <c r="G177" s="18">
        <f t="shared" si="23"/>
        <v>50.300000000000004</v>
      </c>
      <c r="H177" s="18">
        <v>16.899999999999999</v>
      </c>
      <c r="I177" s="10">
        <f t="shared" si="16"/>
        <v>9.1000000000000014</v>
      </c>
      <c r="J177" s="10">
        <f t="shared" si="24"/>
        <v>8.0333333333333332</v>
      </c>
      <c r="K177" s="24">
        <f t="shared" si="17"/>
        <v>8.3666666666666671</v>
      </c>
    </row>
    <row r="178" spans="1:11" ht="22" customHeight="1">
      <c r="A178" s="107"/>
      <c r="B178" s="11" t="s">
        <v>554</v>
      </c>
      <c r="C178" s="11" t="s">
        <v>555</v>
      </c>
      <c r="D178" s="11" t="s">
        <v>376</v>
      </c>
      <c r="E178" s="10">
        <v>40</v>
      </c>
      <c r="F178" s="12">
        <f>I178</f>
        <v>10.210000000000001</v>
      </c>
      <c r="G178" s="10">
        <f t="shared" si="23"/>
        <v>50.21</v>
      </c>
      <c r="H178" s="10">
        <v>15.79</v>
      </c>
      <c r="I178" s="10">
        <f t="shared" si="16"/>
        <v>10.210000000000001</v>
      </c>
      <c r="J178" s="10">
        <f t="shared" si="24"/>
        <v>8.4033333333333342</v>
      </c>
      <c r="K178" s="24">
        <f t="shared" si="17"/>
        <v>8.7366666666666681</v>
      </c>
    </row>
    <row r="179" spans="1:11" ht="22" customHeight="1">
      <c r="A179" s="107"/>
      <c r="B179" s="11" t="s">
        <v>556</v>
      </c>
      <c r="C179" s="11" t="s">
        <v>557</v>
      </c>
      <c r="D179" s="11" t="s">
        <v>558</v>
      </c>
      <c r="E179" s="10">
        <v>40</v>
      </c>
      <c r="F179" s="12">
        <f>I179</f>
        <v>10.039999999999999</v>
      </c>
      <c r="G179" s="10">
        <f t="shared" si="23"/>
        <v>50.04</v>
      </c>
      <c r="H179" s="10">
        <v>15.96</v>
      </c>
      <c r="I179" s="10">
        <f t="shared" si="16"/>
        <v>10.039999999999999</v>
      </c>
      <c r="J179" s="10">
        <f t="shared" si="24"/>
        <v>8.3466666666666658</v>
      </c>
      <c r="K179" s="24">
        <f t="shared" si="17"/>
        <v>8.68</v>
      </c>
    </row>
    <row r="180" spans="1:11" ht="22" customHeight="1">
      <c r="A180" s="107"/>
      <c r="B180" s="26" t="s">
        <v>559</v>
      </c>
      <c r="C180" s="26" t="s">
        <v>560</v>
      </c>
      <c r="D180" s="27" t="s">
        <v>363</v>
      </c>
      <c r="E180" s="10">
        <v>38.799999999999997</v>
      </c>
      <c r="F180" s="18">
        <f>I180</f>
        <v>11.2</v>
      </c>
      <c r="G180" s="18">
        <f t="shared" si="23"/>
        <v>50</v>
      </c>
      <c r="H180" s="18">
        <v>14.8</v>
      </c>
      <c r="I180" s="10">
        <f t="shared" si="16"/>
        <v>11.2</v>
      </c>
      <c r="J180" s="10">
        <f t="shared" si="24"/>
        <v>8.7333333333333325</v>
      </c>
      <c r="K180" s="24">
        <f t="shared" si="17"/>
        <v>9.0666666666666664</v>
      </c>
    </row>
    <row r="181" spans="1:11" ht="22" customHeight="1">
      <c r="A181" s="107"/>
      <c r="B181" s="10" t="s">
        <v>561</v>
      </c>
      <c r="C181" s="10" t="s">
        <v>562</v>
      </c>
      <c r="D181" s="10" t="s">
        <v>563</v>
      </c>
      <c r="E181" s="10">
        <v>43</v>
      </c>
      <c r="F181" s="12">
        <v>7</v>
      </c>
      <c r="G181" s="10">
        <f t="shared" si="23"/>
        <v>50</v>
      </c>
      <c r="H181" s="10">
        <v>20.84</v>
      </c>
      <c r="I181" s="10">
        <f t="shared" si="16"/>
        <v>5.16</v>
      </c>
      <c r="J181" s="10">
        <f t="shared" si="24"/>
        <v>6.72</v>
      </c>
      <c r="K181" s="24">
        <f t="shared" si="17"/>
        <v>7.0533333333333337</v>
      </c>
    </row>
    <row r="182" spans="1:11" ht="22" customHeight="1">
      <c r="A182" s="107"/>
      <c r="B182" s="10" t="s">
        <v>564</v>
      </c>
      <c r="C182" s="10" t="s">
        <v>565</v>
      </c>
      <c r="D182" s="10" t="s">
        <v>566</v>
      </c>
      <c r="E182" s="10">
        <v>41.9</v>
      </c>
      <c r="F182" s="12">
        <v>8</v>
      </c>
      <c r="G182" s="10">
        <f t="shared" si="23"/>
        <v>49.9</v>
      </c>
      <c r="H182" s="10">
        <v>18</v>
      </c>
      <c r="I182" s="10">
        <f t="shared" si="16"/>
        <v>8</v>
      </c>
      <c r="J182" s="10">
        <f t="shared" si="24"/>
        <v>7.6666666666666661</v>
      </c>
      <c r="K182" s="24">
        <f t="shared" si="17"/>
        <v>8</v>
      </c>
    </row>
    <row r="183" spans="1:11" ht="22" customHeight="1">
      <c r="A183" s="107"/>
      <c r="B183" s="11" t="s">
        <v>567</v>
      </c>
      <c r="C183" s="11" t="s">
        <v>568</v>
      </c>
      <c r="D183" s="11" t="s">
        <v>569</v>
      </c>
      <c r="E183" s="10">
        <v>29.8</v>
      </c>
      <c r="F183" s="12">
        <v>20</v>
      </c>
      <c r="G183" s="10">
        <f t="shared" si="23"/>
        <v>49.8</v>
      </c>
      <c r="H183" s="10">
        <v>11</v>
      </c>
      <c r="I183" s="10">
        <f t="shared" si="16"/>
        <v>15</v>
      </c>
      <c r="J183" s="10">
        <f>5+26-H183</f>
        <v>20</v>
      </c>
      <c r="K183" s="24">
        <f t="shared" si="17"/>
        <v>10.333333333333334</v>
      </c>
    </row>
    <row r="184" spans="1:11" ht="22" customHeight="1">
      <c r="A184" s="107"/>
      <c r="B184" s="10" t="s">
        <v>570</v>
      </c>
      <c r="C184" s="10" t="s">
        <v>375</v>
      </c>
      <c r="D184" s="11" t="s">
        <v>376</v>
      </c>
      <c r="E184" s="10">
        <v>38</v>
      </c>
      <c r="F184" s="12">
        <f>I184</f>
        <v>11.8</v>
      </c>
      <c r="G184" s="10">
        <f t="shared" si="23"/>
        <v>49.8</v>
      </c>
      <c r="H184" s="10">
        <v>14.2</v>
      </c>
      <c r="I184" s="10">
        <f t="shared" si="16"/>
        <v>11.8</v>
      </c>
      <c r="J184" s="10">
        <f>5+(26-H184)/3</f>
        <v>8.9333333333333336</v>
      </c>
      <c r="K184" s="24">
        <f t="shared" si="17"/>
        <v>9.2666666666666657</v>
      </c>
    </row>
    <row r="185" spans="1:11" ht="22" customHeight="1">
      <c r="A185" s="107"/>
      <c r="B185" s="90" t="s">
        <v>571</v>
      </c>
      <c r="C185" s="10" t="s">
        <v>292</v>
      </c>
      <c r="D185" s="91" t="s">
        <v>293</v>
      </c>
      <c r="E185" s="10">
        <f>G185-F185</f>
        <v>34</v>
      </c>
      <c r="F185" s="12">
        <f>I185</f>
        <v>15.5</v>
      </c>
      <c r="G185" s="10">
        <v>49.5</v>
      </c>
      <c r="H185" s="10">
        <v>10.5</v>
      </c>
      <c r="I185" s="10">
        <f t="shared" si="16"/>
        <v>15.5</v>
      </c>
      <c r="J185" s="10">
        <f>5+(26-H185)/3</f>
        <v>10.166666666666668</v>
      </c>
      <c r="K185" s="24">
        <f t="shared" si="17"/>
        <v>10.5</v>
      </c>
    </row>
    <row r="186" spans="1:11" ht="22" customHeight="1">
      <c r="A186" s="107"/>
      <c r="B186" s="12" t="s">
        <v>572</v>
      </c>
      <c r="C186" s="12" t="s">
        <v>573</v>
      </c>
      <c r="D186" s="11" t="s">
        <v>197</v>
      </c>
      <c r="E186" s="10">
        <v>39</v>
      </c>
      <c r="F186" s="12">
        <f>I186</f>
        <v>10.47</v>
      </c>
      <c r="G186" s="10">
        <f>E186+F186</f>
        <v>49.47</v>
      </c>
      <c r="H186" s="10">
        <v>15.53</v>
      </c>
      <c r="I186" s="10">
        <f t="shared" si="16"/>
        <v>10.47</v>
      </c>
      <c r="J186" s="10">
        <f>5+(26-H186)/3</f>
        <v>8.49</v>
      </c>
      <c r="K186" s="24">
        <f t="shared" si="17"/>
        <v>8.8233333333333341</v>
      </c>
    </row>
    <row r="187" spans="1:11" ht="22" customHeight="1">
      <c r="A187" s="107"/>
      <c r="B187" s="10" t="s">
        <v>574</v>
      </c>
      <c r="C187" s="10" t="s">
        <v>229</v>
      </c>
      <c r="D187" s="10" t="s">
        <v>575</v>
      </c>
      <c r="E187" s="10">
        <v>33.200000000000003</v>
      </c>
      <c r="F187" s="12">
        <v>16</v>
      </c>
      <c r="G187" s="10">
        <f>E187+F187</f>
        <v>49.2</v>
      </c>
      <c r="H187" s="10">
        <v>10</v>
      </c>
      <c r="I187" s="10">
        <f t="shared" si="16"/>
        <v>16</v>
      </c>
      <c r="J187" s="10">
        <f>5+(26-H187)/3</f>
        <v>10.333333333333332</v>
      </c>
      <c r="K187" s="24">
        <f t="shared" si="17"/>
        <v>10.666666666666666</v>
      </c>
    </row>
    <row r="188" spans="1:11" ht="22" customHeight="1">
      <c r="A188" s="107"/>
      <c r="B188" s="10" t="s">
        <v>576</v>
      </c>
      <c r="C188" s="10" t="s">
        <v>250</v>
      </c>
      <c r="D188" s="10" t="s">
        <v>577</v>
      </c>
      <c r="E188" s="10">
        <v>39.1</v>
      </c>
      <c r="F188" s="12">
        <f>I188</f>
        <v>10</v>
      </c>
      <c r="G188" s="10">
        <f>E188+F188</f>
        <v>49.1</v>
      </c>
      <c r="H188" s="10">
        <v>16</v>
      </c>
      <c r="I188" s="10">
        <f t="shared" si="16"/>
        <v>10</v>
      </c>
      <c r="J188" s="10">
        <f>5+26-H188</f>
        <v>15</v>
      </c>
      <c r="K188" s="24">
        <f t="shared" si="17"/>
        <v>8.6666666666666679</v>
      </c>
    </row>
    <row r="189" spans="1:11" ht="22" customHeight="1">
      <c r="A189" s="107"/>
      <c r="B189" s="11" t="s">
        <v>578</v>
      </c>
      <c r="C189" s="11" t="s">
        <v>579</v>
      </c>
      <c r="D189" s="11" t="s">
        <v>580</v>
      </c>
      <c r="E189" s="10">
        <f>G189-F189</f>
        <v>32.799999999999997</v>
      </c>
      <c r="F189" s="12">
        <f>I189</f>
        <v>16.2</v>
      </c>
      <c r="G189" s="10">
        <v>49</v>
      </c>
      <c r="H189" s="10">
        <v>9.8000000000000007</v>
      </c>
      <c r="I189" s="10">
        <f t="shared" si="16"/>
        <v>16.2</v>
      </c>
      <c r="J189" s="10">
        <f>5+(26-H189)/3</f>
        <v>10.399999999999999</v>
      </c>
      <c r="K189" s="24">
        <f t="shared" si="17"/>
        <v>10.733333333333333</v>
      </c>
    </row>
    <row r="190" spans="1:11" ht="22" customHeight="1">
      <c r="A190" s="107"/>
      <c r="B190" s="38" t="s">
        <v>581</v>
      </c>
      <c r="C190" s="38" t="s">
        <v>447</v>
      </c>
      <c r="D190" s="38" t="s">
        <v>203</v>
      </c>
      <c r="E190" s="10">
        <v>34</v>
      </c>
      <c r="F190" s="12">
        <v>15</v>
      </c>
      <c r="G190" s="10">
        <f>E190+F190</f>
        <v>49</v>
      </c>
      <c r="H190" s="10">
        <v>10.9</v>
      </c>
      <c r="I190" s="10">
        <f t="shared" si="16"/>
        <v>15.1</v>
      </c>
      <c r="J190" s="10">
        <f>5+(26-H190)/3</f>
        <v>10.033333333333333</v>
      </c>
      <c r="K190" s="24">
        <f t="shared" si="17"/>
        <v>10.366666666666667</v>
      </c>
    </row>
    <row r="191" spans="1:11" ht="22" customHeight="1">
      <c r="A191" s="107"/>
      <c r="B191" s="26" t="s">
        <v>66</v>
      </c>
      <c r="C191" s="26" t="s">
        <v>449</v>
      </c>
      <c r="D191" s="27" t="s">
        <v>363</v>
      </c>
      <c r="E191" s="10">
        <v>42</v>
      </c>
      <c r="F191" s="18">
        <v>7</v>
      </c>
      <c r="G191" s="18">
        <f>E191+F191</f>
        <v>49</v>
      </c>
      <c r="H191" s="18">
        <v>20</v>
      </c>
      <c r="I191" s="10">
        <f t="shared" si="16"/>
        <v>6</v>
      </c>
      <c r="J191" s="10">
        <f>5+(26-H191)/3</f>
        <v>7</v>
      </c>
      <c r="K191" s="24">
        <f t="shared" si="17"/>
        <v>7.333333333333333</v>
      </c>
    </row>
    <row r="192" spans="1:11" ht="22" customHeight="1">
      <c r="A192" s="107"/>
      <c r="B192" s="11" t="s">
        <v>582</v>
      </c>
      <c r="C192" s="21" t="s">
        <v>583</v>
      </c>
      <c r="D192" s="11" t="s">
        <v>584</v>
      </c>
      <c r="E192" s="10">
        <v>33.1</v>
      </c>
      <c r="F192" s="12">
        <v>15.8</v>
      </c>
      <c r="G192" s="10">
        <f>E192+F192</f>
        <v>48.900000000000006</v>
      </c>
      <c r="H192" s="10">
        <v>15.2</v>
      </c>
      <c r="I192" s="10">
        <f t="shared" si="16"/>
        <v>10.8</v>
      </c>
      <c r="J192" s="10">
        <f>5+26-H192</f>
        <v>15.8</v>
      </c>
      <c r="K192" s="24">
        <f t="shared" si="17"/>
        <v>8.9333333333333336</v>
      </c>
    </row>
    <row r="193" spans="1:11" ht="22" customHeight="1">
      <c r="A193" s="107"/>
      <c r="B193" s="17" t="s">
        <v>585</v>
      </c>
      <c r="C193" s="17" t="s">
        <v>586</v>
      </c>
      <c r="D193" s="17" t="s">
        <v>203</v>
      </c>
      <c r="E193" s="10">
        <v>33.299999999999997</v>
      </c>
      <c r="F193" s="18">
        <v>15.6</v>
      </c>
      <c r="G193" s="18">
        <f t="shared" ref="G193:G196" si="25">E193+F193</f>
        <v>48.9</v>
      </c>
      <c r="H193" s="18">
        <v>15.42</v>
      </c>
      <c r="I193" s="18">
        <f t="shared" si="16"/>
        <v>10.58</v>
      </c>
      <c r="J193" s="18">
        <f>5+26-H193</f>
        <v>15.58</v>
      </c>
      <c r="K193" s="25">
        <f t="shared" si="17"/>
        <v>8.86</v>
      </c>
    </row>
    <row r="194" spans="1:11" ht="22" customHeight="1">
      <c r="A194" s="107"/>
      <c r="B194" s="13" t="s">
        <v>587</v>
      </c>
      <c r="C194" s="13" t="s">
        <v>588</v>
      </c>
      <c r="D194" s="13" t="s">
        <v>589</v>
      </c>
      <c r="E194" s="13">
        <v>39.5</v>
      </c>
      <c r="F194" s="35">
        <f>I194</f>
        <v>9.3099999999999987</v>
      </c>
      <c r="G194" s="10">
        <f t="shared" si="25"/>
        <v>48.81</v>
      </c>
      <c r="H194" s="10">
        <v>16.690000000000001</v>
      </c>
      <c r="I194" s="10">
        <f t="shared" si="16"/>
        <v>9.3099999999999987</v>
      </c>
      <c r="J194" s="10">
        <f>5+26-H194</f>
        <v>14.309999999999999</v>
      </c>
      <c r="K194" s="24">
        <f t="shared" si="17"/>
        <v>8.4366666666666674</v>
      </c>
    </row>
    <row r="195" spans="1:11" ht="22" customHeight="1">
      <c r="A195" s="107"/>
      <c r="B195" s="12" t="s">
        <v>590</v>
      </c>
      <c r="C195" s="12" t="s">
        <v>591</v>
      </c>
      <c r="D195" s="12" t="s">
        <v>592</v>
      </c>
      <c r="E195" s="10">
        <v>34</v>
      </c>
      <c r="F195" s="12">
        <v>14.8</v>
      </c>
      <c r="G195" s="10">
        <f t="shared" si="25"/>
        <v>48.8</v>
      </c>
      <c r="H195" s="10">
        <v>16.18</v>
      </c>
      <c r="I195" s="10">
        <f t="shared" si="16"/>
        <v>9.82</v>
      </c>
      <c r="J195" s="10">
        <f>5+26-H195</f>
        <v>14.82</v>
      </c>
      <c r="K195" s="24">
        <f t="shared" si="17"/>
        <v>8.6066666666666656</v>
      </c>
    </row>
    <row r="196" spans="1:11" ht="22" customHeight="1">
      <c r="A196" s="107"/>
      <c r="B196" s="10" t="s">
        <v>593</v>
      </c>
      <c r="C196" s="10" t="s">
        <v>375</v>
      </c>
      <c r="D196" s="11" t="s">
        <v>376</v>
      </c>
      <c r="E196" s="10">
        <v>36</v>
      </c>
      <c r="F196" s="12">
        <f>I196</f>
        <v>12.8</v>
      </c>
      <c r="G196" s="10">
        <f t="shared" si="25"/>
        <v>48.8</v>
      </c>
      <c r="H196" s="10">
        <v>13.2</v>
      </c>
      <c r="I196" s="10">
        <f t="shared" ref="I196:I259" si="26">10+16-H196</f>
        <v>12.8</v>
      </c>
      <c r="J196" s="10">
        <f t="shared" ref="J196:J202" si="27">5+(26-H196)/3</f>
        <v>9.2666666666666657</v>
      </c>
      <c r="K196" s="24">
        <f t="shared" ref="K196:K259" si="28">2+(36-H196)/3</f>
        <v>9.6000000000000014</v>
      </c>
    </row>
    <row r="197" spans="1:11" ht="22" customHeight="1">
      <c r="A197" s="107"/>
      <c r="B197" s="11" t="s">
        <v>594</v>
      </c>
      <c r="C197" s="11" t="s">
        <v>595</v>
      </c>
      <c r="D197" s="11" t="s">
        <v>596</v>
      </c>
      <c r="E197" s="10">
        <f>G197-F197</f>
        <v>39.599999999999994</v>
      </c>
      <c r="F197" s="12">
        <f>I197</f>
        <v>9.1999999999999993</v>
      </c>
      <c r="G197" s="10">
        <v>48.8</v>
      </c>
      <c r="H197" s="10">
        <v>16.8</v>
      </c>
      <c r="I197" s="10">
        <f t="shared" si="26"/>
        <v>9.1999999999999993</v>
      </c>
      <c r="J197" s="10">
        <f t="shared" si="27"/>
        <v>8.0666666666666664</v>
      </c>
      <c r="K197" s="24">
        <f t="shared" si="28"/>
        <v>8.3999999999999986</v>
      </c>
    </row>
    <row r="198" spans="1:11" ht="22" customHeight="1">
      <c r="A198" s="107"/>
      <c r="B198" s="10" t="s">
        <v>597</v>
      </c>
      <c r="C198" s="10" t="s">
        <v>598</v>
      </c>
      <c r="D198" s="10" t="s">
        <v>242</v>
      </c>
      <c r="E198" s="10">
        <v>35.700000000000003</v>
      </c>
      <c r="F198" s="12">
        <v>13</v>
      </c>
      <c r="G198" s="10">
        <f>E198+F198</f>
        <v>48.7</v>
      </c>
      <c r="H198" s="10">
        <v>13</v>
      </c>
      <c r="I198" s="10">
        <f t="shared" si="26"/>
        <v>13</v>
      </c>
      <c r="J198" s="10">
        <f t="shared" si="27"/>
        <v>9.3333333333333321</v>
      </c>
      <c r="K198" s="24">
        <f t="shared" si="28"/>
        <v>9.6666666666666679</v>
      </c>
    </row>
    <row r="199" spans="1:11" ht="22" customHeight="1">
      <c r="A199" s="107"/>
      <c r="B199" s="90" t="s">
        <v>599</v>
      </c>
      <c r="C199" s="10" t="s">
        <v>292</v>
      </c>
      <c r="D199" s="91" t="s">
        <v>293</v>
      </c>
      <c r="E199" s="10">
        <f>G199-F199</f>
        <v>37.200000000000003</v>
      </c>
      <c r="F199" s="12">
        <f>I199</f>
        <v>11.4</v>
      </c>
      <c r="G199" s="10">
        <v>48.6</v>
      </c>
      <c r="H199" s="10">
        <v>14.6</v>
      </c>
      <c r="I199" s="10">
        <f t="shared" si="26"/>
        <v>11.4</v>
      </c>
      <c r="J199" s="10">
        <f t="shared" si="27"/>
        <v>8.8000000000000007</v>
      </c>
      <c r="K199" s="24">
        <f t="shared" si="28"/>
        <v>9.1333333333333329</v>
      </c>
    </row>
    <row r="200" spans="1:11" ht="22" customHeight="1">
      <c r="A200" s="107"/>
      <c r="B200" s="10" t="s">
        <v>600</v>
      </c>
      <c r="C200" s="10" t="s">
        <v>601</v>
      </c>
      <c r="D200" s="10" t="s">
        <v>602</v>
      </c>
      <c r="E200" s="10">
        <v>30</v>
      </c>
      <c r="F200" s="12">
        <v>18.5</v>
      </c>
      <c r="G200" s="10">
        <f>E200+F200</f>
        <v>48.5</v>
      </c>
      <c r="H200" s="10">
        <v>17.54</v>
      </c>
      <c r="I200" s="10">
        <f t="shared" si="26"/>
        <v>8.4600000000000009</v>
      </c>
      <c r="J200" s="10">
        <f t="shared" si="27"/>
        <v>7.82</v>
      </c>
      <c r="K200" s="24">
        <f t="shared" si="28"/>
        <v>8.1533333333333324</v>
      </c>
    </row>
    <row r="201" spans="1:11" ht="22" customHeight="1">
      <c r="A201" s="107"/>
      <c r="B201" s="11" t="s">
        <v>603</v>
      </c>
      <c r="C201" s="11" t="s">
        <v>529</v>
      </c>
      <c r="D201" s="11" t="s">
        <v>604</v>
      </c>
      <c r="E201" s="10">
        <f>G201-F201</f>
        <v>37.799999999999997</v>
      </c>
      <c r="F201" s="12">
        <f>I201</f>
        <v>10.7</v>
      </c>
      <c r="G201" s="10">
        <v>48.5</v>
      </c>
      <c r="H201" s="10">
        <v>15.3</v>
      </c>
      <c r="I201" s="10">
        <f t="shared" si="26"/>
        <v>10.7</v>
      </c>
      <c r="J201" s="10">
        <f t="shared" si="27"/>
        <v>8.5666666666666664</v>
      </c>
      <c r="K201" s="24">
        <f t="shared" si="28"/>
        <v>8.8999999999999986</v>
      </c>
    </row>
    <row r="202" spans="1:11" ht="22" customHeight="1">
      <c r="A202" s="107"/>
      <c r="B202" s="17" t="s">
        <v>605</v>
      </c>
      <c r="C202" s="17" t="s">
        <v>606</v>
      </c>
      <c r="D202" s="20" t="s">
        <v>450</v>
      </c>
      <c r="E202" s="10">
        <v>38</v>
      </c>
      <c r="F202" s="18">
        <v>10.4</v>
      </c>
      <c r="G202" s="18">
        <f>E202+F202</f>
        <v>48.4</v>
      </c>
      <c r="H202" s="18">
        <v>15.6</v>
      </c>
      <c r="I202" s="10">
        <f t="shared" si="26"/>
        <v>10.4</v>
      </c>
      <c r="J202" s="10">
        <f t="shared" si="27"/>
        <v>8.4666666666666668</v>
      </c>
      <c r="K202" s="24">
        <f t="shared" si="28"/>
        <v>8.8000000000000007</v>
      </c>
    </row>
    <row r="203" spans="1:11" ht="22" customHeight="1">
      <c r="A203" s="107"/>
      <c r="B203" s="15" t="s">
        <v>607</v>
      </c>
      <c r="C203" s="15" t="s">
        <v>359</v>
      </c>
      <c r="D203" s="10" t="s">
        <v>608</v>
      </c>
      <c r="E203" s="13">
        <v>33</v>
      </c>
      <c r="F203" s="35">
        <v>15.33</v>
      </c>
      <c r="G203" s="10">
        <f>E203+F203</f>
        <v>48.33</v>
      </c>
      <c r="H203" s="10">
        <v>15.67</v>
      </c>
      <c r="I203" s="10">
        <f t="shared" si="26"/>
        <v>10.33</v>
      </c>
      <c r="J203" s="10">
        <f>5+26-H203</f>
        <v>15.33</v>
      </c>
      <c r="K203" s="24">
        <f t="shared" si="28"/>
        <v>8.7766666666666673</v>
      </c>
    </row>
    <row r="204" spans="1:11" ht="22" customHeight="1">
      <c r="A204" s="107"/>
      <c r="B204" s="11" t="s">
        <v>609</v>
      </c>
      <c r="C204" s="11" t="s">
        <v>313</v>
      </c>
      <c r="D204" s="10" t="s">
        <v>314</v>
      </c>
      <c r="E204" s="10">
        <v>30.3</v>
      </c>
      <c r="F204" s="12">
        <v>18</v>
      </c>
      <c r="G204" s="10">
        <f>E204+F204</f>
        <v>48.3</v>
      </c>
      <c r="H204" s="10">
        <v>8</v>
      </c>
      <c r="I204" s="10">
        <f t="shared" si="26"/>
        <v>18</v>
      </c>
      <c r="J204" s="10">
        <f t="shared" ref="J204:J209" si="29">5+(26-H204)/3</f>
        <v>11</v>
      </c>
      <c r="K204" s="24">
        <f t="shared" si="28"/>
        <v>11.333333333333334</v>
      </c>
    </row>
    <row r="205" spans="1:11" ht="22" customHeight="1">
      <c r="A205" s="107"/>
      <c r="B205" s="17" t="s">
        <v>610</v>
      </c>
      <c r="C205" s="17" t="s">
        <v>611</v>
      </c>
      <c r="D205" s="17" t="s">
        <v>516</v>
      </c>
      <c r="E205" s="10">
        <v>40.299999999999997</v>
      </c>
      <c r="F205" s="18">
        <v>8</v>
      </c>
      <c r="G205" s="18">
        <f>E205+F205</f>
        <v>48.3</v>
      </c>
      <c r="H205" s="18">
        <v>18</v>
      </c>
      <c r="I205" s="18">
        <f t="shared" si="26"/>
        <v>8</v>
      </c>
      <c r="J205" s="18">
        <f t="shared" si="29"/>
        <v>7.6666666666666661</v>
      </c>
      <c r="K205" s="25">
        <f t="shared" si="28"/>
        <v>8</v>
      </c>
    </row>
    <row r="206" spans="1:11" ht="22" customHeight="1">
      <c r="A206" s="107"/>
      <c r="B206" s="90" t="s">
        <v>612</v>
      </c>
      <c r="C206" s="10" t="s">
        <v>292</v>
      </c>
      <c r="D206" s="91" t="s">
        <v>293</v>
      </c>
      <c r="E206" s="10">
        <v>35.700000000000003</v>
      </c>
      <c r="F206" s="12">
        <f>I206</f>
        <v>12.3</v>
      </c>
      <c r="G206" s="10">
        <f>F206+E206</f>
        <v>48</v>
      </c>
      <c r="H206" s="10">
        <v>13.7</v>
      </c>
      <c r="I206" s="10">
        <f t="shared" si="26"/>
        <v>12.3</v>
      </c>
      <c r="J206" s="10">
        <f t="shared" si="29"/>
        <v>9.1000000000000014</v>
      </c>
      <c r="K206" s="24">
        <f t="shared" si="28"/>
        <v>9.4333333333333336</v>
      </c>
    </row>
    <row r="207" spans="1:11" ht="22" customHeight="1">
      <c r="A207" s="107"/>
      <c r="B207" s="13" t="s">
        <v>613</v>
      </c>
      <c r="C207" s="13" t="s">
        <v>229</v>
      </c>
      <c r="D207" s="13" t="s">
        <v>614</v>
      </c>
      <c r="E207" s="10">
        <v>31.6</v>
      </c>
      <c r="F207" s="12">
        <v>16</v>
      </c>
      <c r="G207" s="10">
        <f t="shared" ref="G207:G225" si="30">E207+F207</f>
        <v>47.6</v>
      </c>
      <c r="H207" s="10">
        <v>10</v>
      </c>
      <c r="I207" s="10">
        <f t="shared" si="26"/>
        <v>16</v>
      </c>
      <c r="J207" s="10">
        <f t="shared" si="29"/>
        <v>10.333333333333332</v>
      </c>
      <c r="K207" s="24">
        <f t="shared" si="28"/>
        <v>10.666666666666666</v>
      </c>
    </row>
    <row r="208" spans="1:11" ht="22" customHeight="1">
      <c r="A208" s="107"/>
      <c r="B208" s="10" t="s">
        <v>615</v>
      </c>
      <c r="C208" s="10" t="s">
        <v>616</v>
      </c>
      <c r="D208" s="10" t="s">
        <v>617</v>
      </c>
      <c r="E208" s="10">
        <v>34.6</v>
      </c>
      <c r="F208" s="12">
        <v>13</v>
      </c>
      <c r="G208" s="10">
        <f t="shared" si="30"/>
        <v>47.6</v>
      </c>
      <c r="H208" s="10">
        <v>13</v>
      </c>
      <c r="I208" s="10">
        <f t="shared" si="26"/>
        <v>13</v>
      </c>
      <c r="J208" s="10">
        <f t="shared" si="29"/>
        <v>9.3333333333333321</v>
      </c>
      <c r="K208" s="24">
        <f t="shared" si="28"/>
        <v>9.6666666666666679</v>
      </c>
    </row>
    <row r="209" spans="1:11" ht="22" customHeight="1">
      <c r="A209" s="107"/>
      <c r="B209" s="26" t="s">
        <v>618</v>
      </c>
      <c r="C209" s="26" t="s">
        <v>362</v>
      </c>
      <c r="D209" s="27" t="s">
        <v>363</v>
      </c>
      <c r="E209" s="10">
        <v>36.6</v>
      </c>
      <c r="F209" s="18">
        <v>11</v>
      </c>
      <c r="G209" s="18">
        <f t="shared" si="30"/>
        <v>47.6</v>
      </c>
      <c r="H209" s="18">
        <v>15</v>
      </c>
      <c r="I209" s="10">
        <f t="shared" si="26"/>
        <v>11</v>
      </c>
      <c r="J209" s="10">
        <f t="shared" si="29"/>
        <v>8.6666666666666661</v>
      </c>
      <c r="K209" s="24">
        <f t="shared" si="28"/>
        <v>9</v>
      </c>
    </row>
    <row r="210" spans="1:11" ht="22" customHeight="1">
      <c r="A210" s="107"/>
      <c r="B210" s="11" t="s">
        <v>619</v>
      </c>
      <c r="C210" s="11" t="s">
        <v>196</v>
      </c>
      <c r="D210" s="10" t="s">
        <v>620</v>
      </c>
      <c r="E210" s="10">
        <v>37.200000000000003</v>
      </c>
      <c r="F210" s="12">
        <v>10.4</v>
      </c>
      <c r="G210" s="10">
        <f t="shared" si="30"/>
        <v>47.6</v>
      </c>
      <c r="H210" s="10">
        <v>20.6</v>
      </c>
      <c r="I210" s="10">
        <f t="shared" si="26"/>
        <v>5.3999999999999986</v>
      </c>
      <c r="J210" s="10">
        <f>5+26-H210</f>
        <v>10.399999999999999</v>
      </c>
      <c r="K210" s="24">
        <f t="shared" si="28"/>
        <v>7.1333333333333329</v>
      </c>
    </row>
    <row r="211" spans="1:11" ht="22" customHeight="1">
      <c r="A211" s="107"/>
      <c r="B211" s="11" t="s">
        <v>621</v>
      </c>
      <c r="C211" s="11" t="s">
        <v>369</v>
      </c>
      <c r="D211" s="10" t="s">
        <v>370</v>
      </c>
      <c r="E211" s="10">
        <v>28.2</v>
      </c>
      <c r="F211" s="12">
        <v>19.399999999999999</v>
      </c>
      <c r="G211" s="10">
        <f t="shared" si="30"/>
        <v>47.599999999999994</v>
      </c>
      <c r="H211" s="10">
        <v>11.6</v>
      </c>
      <c r="I211" s="10">
        <f t="shared" si="26"/>
        <v>14.4</v>
      </c>
      <c r="J211" s="10">
        <f>5+26-H211</f>
        <v>19.399999999999999</v>
      </c>
      <c r="K211" s="24">
        <f t="shared" si="28"/>
        <v>10.133333333333333</v>
      </c>
    </row>
    <row r="212" spans="1:11" ht="22" customHeight="1">
      <c r="A212" s="107"/>
      <c r="B212" s="10" t="s">
        <v>622</v>
      </c>
      <c r="C212" s="10" t="s">
        <v>163</v>
      </c>
      <c r="D212" s="10" t="s">
        <v>623</v>
      </c>
      <c r="E212" s="10">
        <v>27.5</v>
      </c>
      <c r="F212" s="12">
        <v>20</v>
      </c>
      <c r="G212" s="10">
        <f t="shared" si="30"/>
        <v>47.5</v>
      </c>
      <c r="H212" s="10">
        <v>11</v>
      </c>
      <c r="I212" s="10">
        <f t="shared" si="26"/>
        <v>15</v>
      </c>
      <c r="J212" s="10">
        <f>5+26-H212</f>
        <v>20</v>
      </c>
      <c r="K212" s="24">
        <f t="shared" si="28"/>
        <v>10.333333333333334</v>
      </c>
    </row>
    <row r="213" spans="1:11" ht="22" customHeight="1">
      <c r="A213" s="107"/>
      <c r="B213" s="10" t="s">
        <v>624</v>
      </c>
      <c r="C213" s="10" t="s">
        <v>538</v>
      </c>
      <c r="D213" s="11" t="s">
        <v>376</v>
      </c>
      <c r="E213" s="10">
        <v>33</v>
      </c>
      <c r="F213" s="12">
        <v>14.5</v>
      </c>
      <c r="G213" s="10">
        <f t="shared" si="30"/>
        <v>47.5</v>
      </c>
      <c r="H213" s="10">
        <v>16.52</v>
      </c>
      <c r="I213" s="10">
        <f t="shared" si="26"/>
        <v>9.48</v>
      </c>
      <c r="J213" s="10">
        <f>5+(26-H213)/3</f>
        <v>8.16</v>
      </c>
      <c r="K213" s="24">
        <f t="shared" si="28"/>
        <v>8.4933333333333323</v>
      </c>
    </row>
    <row r="214" spans="1:11" ht="22" customHeight="1">
      <c r="A214" s="107"/>
      <c r="B214" s="18" t="s">
        <v>625</v>
      </c>
      <c r="C214" s="18" t="s">
        <v>452</v>
      </c>
      <c r="D214" s="18" t="s">
        <v>626</v>
      </c>
      <c r="E214" s="10">
        <v>39.799999999999997</v>
      </c>
      <c r="F214" s="18">
        <v>7.6</v>
      </c>
      <c r="G214" s="18">
        <f t="shared" si="30"/>
        <v>47.4</v>
      </c>
      <c r="H214" s="18">
        <v>18.2</v>
      </c>
      <c r="I214" s="10">
        <f t="shared" si="26"/>
        <v>7.8000000000000007</v>
      </c>
      <c r="J214" s="10">
        <f>5+(26-H214)/3</f>
        <v>7.6</v>
      </c>
      <c r="K214" s="24">
        <f t="shared" si="28"/>
        <v>7.9333333333333336</v>
      </c>
    </row>
    <row r="215" spans="1:11" ht="22" customHeight="1">
      <c r="A215" s="107"/>
      <c r="B215" s="21" t="s">
        <v>627</v>
      </c>
      <c r="C215" s="21" t="s">
        <v>628</v>
      </c>
      <c r="D215" s="21" t="s">
        <v>203</v>
      </c>
      <c r="E215" s="10">
        <v>32.200000000000003</v>
      </c>
      <c r="F215" s="12">
        <v>15.18</v>
      </c>
      <c r="G215" s="10">
        <f t="shared" si="30"/>
        <v>47.38</v>
      </c>
      <c r="H215" s="10">
        <v>15.82</v>
      </c>
      <c r="I215" s="10">
        <f t="shared" si="26"/>
        <v>10.18</v>
      </c>
      <c r="J215" s="10">
        <f>5+26-H215</f>
        <v>15.18</v>
      </c>
      <c r="K215" s="24">
        <f t="shared" si="28"/>
        <v>8.7266666666666666</v>
      </c>
    </row>
    <row r="216" spans="1:11" ht="22" customHeight="1">
      <c r="A216" s="107"/>
      <c r="B216" s="10" t="s">
        <v>629</v>
      </c>
      <c r="C216" s="10" t="s">
        <v>630</v>
      </c>
      <c r="D216" s="10" t="s">
        <v>631</v>
      </c>
      <c r="E216" s="10">
        <v>34</v>
      </c>
      <c r="F216" s="12">
        <v>13.3</v>
      </c>
      <c r="G216" s="10">
        <f t="shared" si="30"/>
        <v>47.3</v>
      </c>
      <c r="H216" s="10">
        <v>17.68</v>
      </c>
      <c r="I216" s="10">
        <f t="shared" si="26"/>
        <v>8.32</v>
      </c>
      <c r="J216" s="10">
        <f>5+(26-H216)/3</f>
        <v>7.7733333333333334</v>
      </c>
      <c r="K216" s="24">
        <f t="shared" si="28"/>
        <v>8.1066666666666656</v>
      </c>
    </row>
    <row r="217" spans="1:11" ht="22" customHeight="1">
      <c r="A217" s="107"/>
      <c r="B217" s="14" t="s">
        <v>632</v>
      </c>
      <c r="C217" s="14" t="s">
        <v>628</v>
      </c>
      <c r="D217" s="14" t="s">
        <v>349</v>
      </c>
      <c r="E217" s="10">
        <v>38.299999999999997</v>
      </c>
      <c r="F217" s="12">
        <v>9</v>
      </c>
      <c r="G217" s="10">
        <f t="shared" si="30"/>
        <v>47.3</v>
      </c>
      <c r="H217" s="10">
        <v>16.309999999999999</v>
      </c>
      <c r="I217" s="10">
        <f t="shared" si="26"/>
        <v>9.6900000000000013</v>
      </c>
      <c r="J217" s="10">
        <f>5+(26-H217)/3</f>
        <v>8.23</v>
      </c>
      <c r="K217" s="24">
        <f t="shared" si="28"/>
        <v>8.5633333333333326</v>
      </c>
    </row>
    <row r="218" spans="1:11" ht="22" customHeight="1">
      <c r="A218" s="107"/>
      <c r="B218" s="12" t="s">
        <v>633</v>
      </c>
      <c r="C218" s="12" t="s">
        <v>205</v>
      </c>
      <c r="D218" s="12" t="s">
        <v>634</v>
      </c>
      <c r="E218" s="10">
        <v>29.1</v>
      </c>
      <c r="F218" s="12">
        <v>18.100000000000001</v>
      </c>
      <c r="G218" s="10">
        <f t="shared" si="30"/>
        <v>47.2</v>
      </c>
      <c r="H218" s="10">
        <v>12.91</v>
      </c>
      <c r="I218" s="10">
        <f t="shared" si="26"/>
        <v>13.09</v>
      </c>
      <c r="J218" s="10">
        <f>5+26-H218</f>
        <v>18.09</v>
      </c>
      <c r="K218" s="24">
        <f t="shared" si="28"/>
        <v>9.6966666666666654</v>
      </c>
    </row>
    <row r="219" spans="1:11" ht="22" customHeight="1">
      <c r="A219" s="107"/>
      <c r="B219" s="17" t="s">
        <v>635</v>
      </c>
      <c r="C219" s="17" t="s">
        <v>636</v>
      </c>
      <c r="D219" s="17" t="s">
        <v>516</v>
      </c>
      <c r="E219" s="10">
        <v>40.9</v>
      </c>
      <c r="F219" s="18">
        <v>6.3</v>
      </c>
      <c r="G219" s="18">
        <f t="shared" si="30"/>
        <v>47.199999999999996</v>
      </c>
      <c r="H219" s="18">
        <v>23</v>
      </c>
      <c r="I219" s="18">
        <f t="shared" si="26"/>
        <v>3</v>
      </c>
      <c r="J219" s="18">
        <f>5+(26-H219)/3</f>
        <v>6</v>
      </c>
      <c r="K219" s="25">
        <f t="shared" si="28"/>
        <v>6.333333333333333</v>
      </c>
    </row>
    <row r="220" spans="1:11" ht="22" customHeight="1">
      <c r="A220" s="107"/>
      <c r="B220" s="17" t="s">
        <v>637</v>
      </c>
      <c r="C220" s="17" t="s">
        <v>562</v>
      </c>
      <c r="D220" s="17" t="s">
        <v>203</v>
      </c>
      <c r="E220" s="10">
        <v>40.4</v>
      </c>
      <c r="F220" s="18">
        <v>6.6</v>
      </c>
      <c r="G220" s="18">
        <f t="shared" si="30"/>
        <v>47</v>
      </c>
      <c r="H220" s="18">
        <v>21</v>
      </c>
      <c r="I220" s="18">
        <f t="shared" si="26"/>
        <v>5</v>
      </c>
      <c r="J220" s="18">
        <f>5+(26-H220)/3</f>
        <v>6.666666666666667</v>
      </c>
      <c r="K220" s="25">
        <f t="shared" si="28"/>
        <v>7</v>
      </c>
    </row>
    <row r="221" spans="1:11" ht="22" customHeight="1">
      <c r="A221" s="107"/>
      <c r="B221" s="12" t="s">
        <v>638</v>
      </c>
      <c r="C221" s="12" t="s">
        <v>639</v>
      </c>
      <c r="D221" s="11" t="s">
        <v>376</v>
      </c>
      <c r="E221" s="10">
        <v>36</v>
      </c>
      <c r="F221" s="12">
        <f>I221</f>
        <v>10.94</v>
      </c>
      <c r="G221" s="10">
        <f t="shared" si="30"/>
        <v>46.94</v>
      </c>
      <c r="H221" s="10">
        <v>15.06</v>
      </c>
      <c r="I221" s="10">
        <f t="shared" si="26"/>
        <v>10.94</v>
      </c>
      <c r="J221" s="10">
        <f>5+(26-H221)/3</f>
        <v>8.6466666666666665</v>
      </c>
      <c r="K221" s="24">
        <f t="shared" si="28"/>
        <v>8.98</v>
      </c>
    </row>
    <row r="222" spans="1:11" ht="22" customHeight="1">
      <c r="A222" s="107"/>
      <c r="B222" s="17" t="s">
        <v>640</v>
      </c>
      <c r="C222" s="17" t="s">
        <v>641</v>
      </c>
      <c r="D222" s="17" t="s">
        <v>516</v>
      </c>
      <c r="E222" s="10">
        <v>41.3</v>
      </c>
      <c r="F222" s="18">
        <v>5.6</v>
      </c>
      <c r="G222" s="18">
        <f t="shared" si="30"/>
        <v>46.9</v>
      </c>
      <c r="H222" s="18">
        <v>24</v>
      </c>
      <c r="I222" s="18">
        <f t="shared" si="26"/>
        <v>2</v>
      </c>
      <c r="J222" s="18">
        <f>5+(26-H222)/3</f>
        <v>5.666666666666667</v>
      </c>
      <c r="K222" s="25">
        <f t="shared" si="28"/>
        <v>6</v>
      </c>
    </row>
    <row r="223" spans="1:11" ht="22" customHeight="1">
      <c r="A223" s="107"/>
      <c r="B223" s="10" t="s">
        <v>642</v>
      </c>
      <c r="C223" s="10" t="s">
        <v>643</v>
      </c>
      <c r="D223" s="10" t="s">
        <v>644</v>
      </c>
      <c r="E223" s="10">
        <v>32.799999999999997</v>
      </c>
      <c r="F223" s="12">
        <v>14</v>
      </c>
      <c r="G223" s="10">
        <f t="shared" si="30"/>
        <v>46.8</v>
      </c>
      <c r="H223" s="10">
        <v>12</v>
      </c>
      <c r="I223" s="10">
        <f t="shared" si="26"/>
        <v>14</v>
      </c>
      <c r="J223" s="10">
        <f>5+(26-H223)/3</f>
        <v>9.6666666666666679</v>
      </c>
      <c r="K223" s="24">
        <f t="shared" si="28"/>
        <v>10</v>
      </c>
    </row>
    <row r="224" spans="1:11" ht="22" customHeight="1">
      <c r="A224" s="107"/>
      <c r="B224" s="20" t="s">
        <v>645</v>
      </c>
      <c r="C224" s="17" t="s">
        <v>202</v>
      </c>
      <c r="D224" s="17" t="s">
        <v>203</v>
      </c>
      <c r="E224" s="10">
        <v>33.9</v>
      </c>
      <c r="F224" s="18">
        <f>I224</f>
        <v>12.9</v>
      </c>
      <c r="G224" s="18">
        <f t="shared" si="30"/>
        <v>46.8</v>
      </c>
      <c r="H224" s="18">
        <v>13.1</v>
      </c>
      <c r="I224" s="18">
        <f t="shared" si="26"/>
        <v>12.9</v>
      </c>
      <c r="J224" s="18">
        <f>5+26-H224</f>
        <v>17.899999999999999</v>
      </c>
      <c r="K224" s="25">
        <f t="shared" si="28"/>
        <v>9.6333333333333329</v>
      </c>
    </row>
    <row r="225" spans="1:11" ht="22" customHeight="1">
      <c r="A225" s="107"/>
      <c r="B225" s="36" t="s">
        <v>646</v>
      </c>
      <c r="C225" s="39" t="s">
        <v>647</v>
      </c>
      <c r="D225" s="39" t="s">
        <v>648</v>
      </c>
      <c r="E225" s="10">
        <v>38.799999999999997</v>
      </c>
      <c r="F225" s="12">
        <f>J225</f>
        <v>8</v>
      </c>
      <c r="G225" s="10">
        <f t="shared" si="30"/>
        <v>46.8</v>
      </c>
      <c r="H225" s="10">
        <v>17</v>
      </c>
      <c r="I225" s="10">
        <f t="shared" si="26"/>
        <v>9</v>
      </c>
      <c r="J225" s="10">
        <f>5+(26-H225)/3</f>
        <v>8</v>
      </c>
      <c r="K225" s="24">
        <f t="shared" si="28"/>
        <v>8.3333333333333321</v>
      </c>
    </row>
    <row r="226" spans="1:11" ht="22" customHeight="1">
      <c r="A226" s="107"/>
      <c r="B226" s="11" t="s">
        <v>649</v>
      </c>
      <c r="C226" s="10" t="s">
        <v>298</v>
      </c>
      <c r="D226" s="10" t="s">
        <v>296</v>
      </c>
      <c r="E226" s="10">
        <f>G226-F226</f>
        <v>37</v>
      </c>
      <c r="F226" s="12">
        <f>I226</f>
        <v>9.6999999999999993</v>
      </c>
      <c r="G226" s="10">
        <v>46.7</v>
      </c>
      <c r="H226" s="10">
        <v>16.3</v>
      </c>
      <c r="I226" s="10">
        <f t="shared" si="26"/>
        <v>9.6999999999999993</v>
      </c>
      <c r="J226" s="10">
        <f>5+(26-H226)/3</f>
        <v>8.2333333333333325</v>
      </c>
      <c r="K226" s="24">
        <f t="shared" si="28"/>
        <v>8.5666666666666664</v>
      </c>
    </row>
    <row r="227" spans="1:11" ht="22" customHeight="1">
      <c r="A227" s="107"/>
      <c r="B227" s="17" t="s">
        <v>650</v>
      </c>
      <c r="C227" s="17" t="s">
        <v>452</v>
      </c>
      <c r="D227" s="27" t="s">
        <v>363</v>
      </c>
      <c r="E227" s="10">
        <v>41.4</v>
      </c>
      <c r="F227" s="18">
        <v>5.3</v>
      </c>
      <c r="G227" s="18">
        <f t="shared" ref="G227:G290" si="31">E227+F227</f>
        <v>46.699999999999996</v>
      </c>
      <c r="H227" s="18">
        <v>24.9</v>
      </c>
      <c r="I227" s="10">
        <f t="shared" si="26"/>
        <v>1.1000000000000014</v>
      </c>
      <c r="J227" s="10">
        <f>5+(26-H227)/3</f>
        <v>5.3666666666666671</v>
      </c>
      <c r="K227" s="24">
        <f t="shared" si="28"/>
        <v>5.7000000000000011</v>
      </c>
    </row>
    <row r="228" spans="1:11" ht="22" customHeight="1">
      <c r="A228" s="107"/>
      <c r="B228" s="11" t="s">
        <v>651</v>
      </c>
      <c r="C228" s="11" t="s">
        <v>647</v>
      </c>
      <c r="D228" s="11" t="s">
        <v>652</v>
      </c>
      <c r="E228" s="10">
        <v>32</v>
      </c>
      <c r="F228" s="12">
        <v>14.6</v>
      </c>
      <c r="G228" s="10">
        <f t="shared" si="31"/>
        <v>46.6</v>
      </c>
      <c r="H228" s="10">
        <v>16.399999999999999</v>
      </c>
      <c r="I228" s="10">
        <f t="shared" si="26"/>
        <v>9.6000000000000014</v>
      </c>
      <c r="J228" s="10">
        <f>5+(26-H228)/3</f>
        <v>8.2000000000000011</v>
      </c>
      <c r="K228" s="24">
        <f t="shared" si="28"/>
        <v>8.533333333333335</v>
      </c>
    </row>
    <row r="229" spans="1:11" ht="22" customHeight="1">
      <c r="A229" s="107"/>
      <c r="B229" s="26" t="s">
        <v>653</v>
      </c>
      <c r="C229" s="26" t="s">
        <v>362</v>
      </c>
      <c r="D229" s="27" t="s">
        <v>450</v>
      </c>
      <c r="E229" s="10">
        <v>37.299999999999997</v>
      </c>
      <c r="F229" s="18">
        <v>9.3000000000000007</v>
      </c>
      <c r="G229" s="18">
        <f t="shared" si="31"/>
        <v>46.599999999999994</v>
      </c>
      <c r="H229" s="18">
        <v>13</v>
      </c>
      <c r="I229" s="10">
        <f t="shared" si="26"/>
        <v>13</v>
      </c>
      <c r="J229" s="10">
        <f>5+(26-H229)/3</f>
        <v>9.3333333333333321</v>
      </c>
      <c r="K229" s="24">
        <f t="shared" si="28"/>
        <v>9.6666666666666679</v>
      </c>
    </row>
    <row r="230" spans="1:11" ht="22" customHeight="1">
      <c r="A230" s="107"/>
      <c r="B230" s="11" t="s">
        <v>654</v>
      </c>
      <c r="C230" s="11" t="s">
        <v>655</v>
      </c>
      <c r="D230" s="21" t="s">
        <v>656</v>
      </c>
      <c r="E230" s="10">
        <v>28.8</v>
      </c>
      <c r="F230" s="12">
        <v>17.5</v>
      </c>
      <c r="G230" s="10">
        <f t="shared" si="31"/>
        <v>46.3</v>
      </c>
      <c r="H230" s="10">
        <v>13.5</v>
      </c>
      <c r="I230" s="10">
        <f t="shared" si="26"/>
        <v>12.5</v>
      </c>
      <c r="J230" s="10">
        <f>5+26-H230</f>
        <v>17.5</v>
      </c>
      <c r="K230" s="24">
        <f t="shared" si="28"/>
        <v>9.5</v>
      </c>
    </row>
    <row r="231" spans="1:11" ht="22" customHeight="1">
      <c r="A231" s="107"/>
      <c r="B231" s="10" t="s">
        <v>657</v>
      </c>
      <c r="C231" s="10" t="s">
        <v>438</v>
      </c>
      <c r="D231" s="10" t="s">
        <v>658</v>
      </c>
      <c r="E231" s="10">
        <v>36</v>
      </c>
      <c r="F231" s="12">
        <v>10.16</v>
      </c>
      <c r="G231" s="10">
        <f t="shared" si="31"/>
        <v>46.16</v>
      </c>
      <c r="H231" s="10">
        <v>15.84</v>
      </c>
      <c r="I231" s="10">
        <f t="shared" si="26"/>
        <v>10.16</v>
      </c>
      <c r="J231" s="10">
        <f>5+(26-H231)/3</f>
        <v>8.3866666666666667</v>
      </c>
      <c r="K231" s="24">
        <f t="shared" si="28"/>
        <v>8.7199999999999989</v>
      </c>
    </row>
    <row r="232" spans="1:11" ht="22" customHeight="1">
      <c r="A232" s="107"/>
      <c r="B232" s="20" t="s">
        <v>659</v>
      </c>
      <c r="C232" s="17" t="s">
        <v>660</v>
      </c>
      <c r="D232" s="17" t="s">
        <v>203</v>
      </c>
      <c r="E232" s="10">
        <v>32.1</v>
      </c>
      <c r="F232" s="18">
        <f>I232</f>
        <v>14.02</v>
      </c>
      <c r="G232" s="18">
        <f t="shared" si="31"/>
        <v>46.120000000000005</v>
      </c>
      <c r="H232" s="18">
        <v>11.98</v>
      </c>
      <c r="I232" s="18">
        <f t="shared" si="26"/>
        <v>14.02</v>
      </c>
      <c r="J232" s="18">
        <f>5+26-H232</f>
        <v>19.02</v>
      </c>
      <c r="K232" s="25">
        <f t="shared" si="28"/>
        <v>10.006666666666666</v>
      </c>
    </row>
    <row r="233" spans="1:11" ht="22" customHeight="1">
      <c r="A233" s="107"/>
      <c r="B233" s="14" t="s">
        <v>661</v>
      </c>
      <c r="C233" s="14" t="s">
        <v>435</v>
      </c>
      <c r="D233" s="14" t="s">
        <v>349</v>
      </c>
      <c r="E233" s="10">
        <v>35.1</v>
      </c>
      <c r="F233" s="12">
        <v>11</v>
      </c>
      <c r="G233" s="10">
        <f t="shared" si="31"/>
        <v>46.1</v>
      </c>
      <c r="H233" s="10">
        <v>20</v>
      </c>
      <c r="I233" s="10">
        <f t="shared" si="26"/>
        <v>6</v>
      </c>
      <c r="J233" s="10">
        <f>5+26-H233</f>
        <v>11</v>
      </c>
      <c r="K233" s="24">
        <f t="shared" si="28"/>
        <v>7.333333333333333</v>
      </c>
    </row>
    <row r="234" spans="1:11" ht="22" customHeight="1">
      <c r="A234" s="107"/>
      <c r="B234" s="10" t="s">
        <v>662</v>
      </c>
      <c r="C234" s="10" t="s">
        <v>163</v>
      </c>
      <c r="D234" s="10" t="s">
        <v>663</v>
      </c>
      <c r="E234" s="10">
        <v>31</v>
      </c>
      <c r="F234" s="12">
        <v>15</v>
      </c>
      <c r="G234" s="10">
        <f t="shared" si="31"/>
        <v>46</v>
      </c>
      <c r="H234" s="10">
        <v>11</v>
      </c>
      <c r="I234" s="10">
        <f t="shared" si="26"/>
        <v>15</v>
      </c>
      <c r="J234" s="10">
        <f>5+(26-H234)/3</f>
        <v>10</v>
      </c>
      <c r="K234" s="24">
        <f t="shared" si="28"/>
        <v>10.333333333333334</v>
      </c>
    </row>
    <row r="235" spans="1:11" ht="22" customHeight="1">
      <c r="A235" s="107"/>
      <c r="B235" s="10" t="s">
        <v>664</v>
      </c>
      <c r="C235" s="10" t="s">
        <v>665</v>
      </c>
      <c r="D235" s="10" t="s">
        <v>666</v>
      </c>
      <c r="E235" s="10">
        <v>28</v>
      </c>
      <c r="F235" s="12">
        <v>18</v>
      </c>
      <c r="G235" s="10">
        <f t="shared" si="31"/>
        <v>46</v>
      </c>
      <c r="H235" s="10">
        <v>13</v>
      </c>
      <c r="I235" s="10">
        <f t="shared" si="26"/>
        <v>13</v>
      </c>
      <c r="J235" s="10">
        <f>5+26-H235</f>
        <v>18</v>
      </c>
      <c r="K235" s="24">
        <f t="shared" si="28"/>
        <v>9.6666666666666679</v>
      </c>
    </row>
    <row r="236" spans="1:11" ht="22" customHeight="1">
      <c r="A236" s="107"/>
      <c r="B236" s="12" t="s">
        <v>667</v>
      </c>
      <c r="C236" s="12" t="s">
        <v>668</v>
      </c>
      <c r="D236" s="12" t="s">
        <v>493</v>
      </c>
      <c r="E236" s="10">
        <v>27.3</v>
      </c>
      <c r="F236" s="12">
        <v>18.7</v>
      </c>
      <c r="G236" s="10">
        <f t="shared" si="31"/>
        <v>46</v>
      </c>
      <c r="H236" s="10">
        <v>12.26</v>
      </c>
      <c r="I236" s="10">
        <f t="shared" si="26"/>
        <v>13.74</v>
      </c>
      <c r="J236" s="10">
        <f>5+26-H236</f>
        <v>18.740000000000002</v>
      </c>
      <c r="K236" s="24">
        <f t="shared" si="28"/>
        <v>9.913333333333334</v>
      </c>
    </row>
    <row r="237" spans="1:11" ht="22" customHeight="1">
      <c r="A237" s="107"/>
      <c r="B237" s="10" t="s">
        <v>669</v>
      </c>
      <c r="C237" s="10" t="s">
        <v>670</v>
      </c>
      <c r="D237" s="10" t="s">
        <v>671</v>
      </c>
      <c r="E237" s="10">
        <v>28.9</v>
      </c>
      <c r="F237" s="12">
        <v>17.100000000000001</v>
      </c>
      <c r="G237" s="10">
        <f t="shared" si="31"/>
        <v>46</v>
      </c>
      <c r="H237" s="10">
        <v>13.9</v>
      </c>
      <c r="I237" s="10">
        <f t="shared" si="26"/>
        <v>12.1</v>
      </c>
      <c r="J237" s="10">
        <f>5+26-H237</f>
        <v>17.100000000000001</v>
      </c>
      <c r="K237" s="24">
        <f t="shared" si="28"/>
        <v>9.3666666666666671</v>
      </c>
    </row>
    <row r="238" spans="1:11" ht="22" customHeight="1">
      <c r="A238" s="108"/>
      <c r="B238" s="40" t="s">
        <v>672</v>
      </c>
      <c r="C238" s="41" t="s">
        <v>410</v>
      </c>
      <c r="D238" s="42" t="s">
        <v>673</v>
      </c>
      <c r="E238" s="29">
        <v>39</v>
      </c>
      <c r="F238" s="30">
        <v>7</v>
      </c>
      <c r="G238" s="29">
        <f t="shared" si="31"/>
        <v>46</v>
      </c>
      <c r="H238" s="29">
        <v>19.899999999999999</v>
      </c>
      <c r="I238" s="29">
        <f t="shared" si="26"/>
        <v>6.1000000000000014</v>
      </c>
      <c r="J238" s="29">
        <f>5+(26-H238)/3</f>
        <v>7.0333333333333332</v>
      </c>
      <c r="K238" s="32">
        <f t="shared" si="28"/>
        <v>7.3666666666666671</v>
      </c>
    </row>
    <row r="239" spans="1:11" ht="22" customHeight="1">
      <c r="A239" s="106" t="s">
        <v>82</v>
      </c>
      <c r="B239" s="43" t="s">
        <v>674</v>
      </c>
      <c r="C239" s="8" t="s">
        <v>675</v>
      </c>
      <c r="D239" s="8" t="s">
        <v>676</v>
      </c>
      <c r="E239" s="8">
        <v>39</v>
      </c>
      <c r="F239" s="9">
        <v>7</v>
      </c>
      <c r="G239" s="8">
        <f t="shared" si="31"/>
        <v>46</v>
      </c>
      <c r="H239" s="8">
        <v>17.399999999999999</v>
      </c>
      <c r="I239" s="8">
        <f t="shared" si="26"/>
        <v>8.6000000000000014</v>
      </c>
      <c r="J239" s="8">
        <f>5+(26-H239)/3</f>
        <v>7.8666666666666671</v>
      </c>
      <c r="K239" s="23">
        <f t="shared" si="28"/>
        <v>8.1999999999999993</v>
      </c>
    </row>
    <row r="240" spans="1:11" ht="22" customHeight="1">
      <c r="A240" s="107"/>
      <c r="B240" s="44" t="s">
        <v>677</v>
      </c>
      <c r="C240" s="44" t="s">
        <v>678</v>
      </c>
      <c r="D240" s="11" t="s">
        <v>679</v>
      </c>
      <c r="E240" s="10">
        <v>29.7</v>
      </c>
      <c r="F240" s="12">
        <v>16.100000000000001</v>
      </c>
      <c r="G240" s="10">
        <f t="shared" si="31"/>
        <v>45.8</v>
      </c>
      <c r="H240" s="10">
        <v>14.9</v>
      </c>
      <c r="I240" s="10">
        <f t="shared" si="26"/>
        <v>11.1</v>
      </c>
      <c r="J240" s="10">
        <f>5+(26-H240)/3</f>
        <v>8.6999999999999993</v>
      </c>
      <c r="K240" s="24">
        <f t="shared" si="28"/>
        <v>9.033333333333335</v>
      </c>
    </row>
    <row r="241" spans="1:11" ht="22" customHeight="1">
      <c r="A241" s="107"/>
      <c r="B241" s="10" t="s">
        <v>680</v>
      </c>
      <c r="C241" s="10" t="s">
        <v>647</v>
      </c>
      <c r="D241" s="11" t="s">
        <v>681</v>
      </c>
      <c r="E241" s="10">
        <v>30</v>
      </c>
      <c r="F241" s="12">
        <v>15.8</v>
      </c>
      <c r="G241" s="10">
        <f t="shared" si="31"/>
        <v>45.8</v>
      </c>
      <c r="H241" s="10">
        <v>15.2</v>
      </c>
      <c r="I241" s="10">
        <f t="shared" si="26"/>
        <v>10.8</v>
      </c>
      <c r="J241" s="10">
        <f>5+(26-H241)/3</f>
        <v>8.6</v>
      </c>
      <c r="K241" s="24">
        <f t="shared" si="28"/>
        <v>8.9333333333333336</v>
      </c>
    </row>
    <row r="242" spans="1:11" ht="22" customHeight="1">
      <c r="A242" s="107"/>
      <c r="B242" s="45" t="s">
        <v>682</v>
      </c>
      <c r="C242" s="45" t="s">
        <v>323</v>
      </c>
      <c r="D242" s="29" t="s">
        <v>631</v>
      </c>
      <c r="E242" s="29">
        <v>37.5</v>
      </c>
      <c r="F242" s="30">
        <v>8.1999999999999993</v>
      </c>
      <c r="G242" s="29">
        <f t="shared" si="31"/>
        <v>45.7</v>
      </c>
      <c r="H242" s="29">
        <v>22.71</v>
      </c>
      <c r="I242" s="29">
        <f t="shared" si="26"/>
        <v>3.2899999999999991</v>
      </c>
      <c r="J242" s="29">
        <f>5+(26-H242)/3</f>
        <v>6.0966666666666667</v>
      </c>
      <c r="K242" s="32">
        <f t="shared" si="28"/>
        <v>6.43</v>
      </c>
    </row>
    <row r="243" spans="1:11" ht="22" customHeight="1">
      <c r="A243" s="107"/>
      <c r="B243" s="43" t="s">
        <v>683</v>
      </c>
      <c r="C243" s="43" t="s">
        <v>684</v>
      </c>
      <c r="D243" s="43" t="s">
        <v>685</v>
      </c>
      <c r="E243" s="8">
        <v>29</v>
      </c>
      <c r="F243" s="9">
        <v>16.66</v>
      </c>
      <c r="G243" s="8">
        <f t="shared" si="31"/>
        <v>45.66</v>
      </c>
      <c r="H243" s="8">
        <v>14.34</v>
      </c>
      <c r="I243" s="8">
        <f t="shared" si="26"/>
        <v>11.66</v>
      </c>
      <c r="J243" s="8">
        <f>5+26-H243</f>
        <v>16.66</v>
      </c>
      <c r="K243" s="23">
        <f t="shared" si="28"/>
        <v>9.2199999999999989</v>
      </c>
    </row>
    <row r="244" spans="1:11" ht="22" customHeight="1">
      <c r="A244" s="107"/>
      <c r="B244" s="20" t="s">
        <v>686</v>
      </c>
      <c r="C244" s="17" t="s">
        <v>202</v>
      </c>
      <c r="D244" s="17" t="s">
        <v>203</v>
      </c>
      <c r="E244" s="10">
        <v>34.200000000000003</v>
      </c>
      <c r="F244" s="18">
        <f>I244</f>
        <v>11.38</v>
      </c>
      <c r="G244" s="18">
        <f t="shared" si="31"/>
        <v>45.580000000000005</v>
      </c>
      <c r="H244" s="18">
        <v>14.62</v>
      </c>
      <c r="I244" s="18">
        <f t="shared" si="26"/>
        <v>11.38</v>
      </c>
      <c r="J244" s="18">
        <f>5+26-H244</f>
        <v>16.380000000000003</v>
      </c>
      <c r="K244" s="25">
        <f t="shared" si="28"/>
        <v>9.1266666666666687</v>
      </c>
    </row>
    <row r="245" spans="1:11" ht="22" customHeight="1">
      <c r="A245" s="107"/>
      <c r="B245" s="11" t="s">
        <v>687</v>
      </c>
      <c r="C245" s="11" t="s">
        <v>313</v>
      </c>
      <c r="D245" s="10" t="s">
        <v>314</v>
      </c>
      <c r="E245" s="10">
        <v>27.5</v>
      </c>
      <c r="F245" s="12">
        <v>18</v>
      </c>
      <c r="G245" s="10">
        <f t="shared" si="31"/>
        <v>45.5</v>
      </c>
      <c r="H245" s="10">
        <v>8</v>
      </c>
      <c r="I245" s="10">
        <f t="shared" si="26"/>
        <v>18</v>
      </c>
      <c r="J245" s="10">
        <f>5+(26-H245)/3</f>
        <v>11</v>
      </c>
      <c r="K245" s="24">
        <f t="shared" si="28"/>
        <v>11.333333333333334</v>
      </c>
    </row>
    <row r="246" spans="1:11" ht="22" customHeight="1">
      <c r="A246" s="107"/>
      <c r="B246" s="15" t="s">
        <v>688</v>
      </c>
      <c r="C246" s="15" t="s">
        <v>210</v>
      </c>
      <c r="D246" s="15" t="s">
        <v>689</v>
      </c>
      <c r="E246" s="10">
        <v>30.1</v>
      </c>
      <c r="F246" s="18">
        <f>I246</f>
        <v>15.32</v>
      </c>
      <c r="G246" s="10">
        <f t="shared" si="31"/>
        <v>45.42</v>
      </c>
      <c r="H246" s="10">
        <v>10.68</v>
      </c>
      <c r="I246" s="10">
        <f t="shared" si="26"/>
        <v>15.32</v>
      </c>
      <c r="J246" s="10">
        <f>5+(26-H246)/3</f>
        <v>10.106666666666666</v>
      </c>
      <c r="K246" s="24">
        <f t="shared" si="28"/>
        <v>10.44</v>
      </c>
    </row>
    <row r="247" spans="1:11" ht="22" customHeight="1">
      <c r="A247" s="107"/>
      <c r="B247" s="10" t="s">
        <v>690</v>
      </c>
      <c r="C247" s="10" t="s">
        <v>410</v>
      </c>
      <c r="D247" s="10" t="s">
        <v>691</v>
      </c>
      <c r="E247" s="10">
        <v>29.3</v>
      </c>
      <c r="F247" s="12">
        <v>16.100000000000001</v>
      </c>
      <c r="G247" s="10">
        <f t="shared" si="31"/>
        <v>45.400000000000006</v>
      </c>
      <c r="H247" s="10">
        <v>14.9</v>
      </c>
      <c r="I247" s="10">
        <f t="shared" si="26"/>
        <v>11.1</v>
      </c>
      <c r="J247" s="10">
        <f>5+(26-H247)/3</f>
        <v>8.6999999999999993</v>
      </c>
      <c r="K247" s="24">
        <f t="shared" si="28"/>
        <v>9.033333333333335</v>
      </c>
    </row>
    <row r="248" spans="1:11" ht="22" customHeight="1">
      <c r="A248" s="107"/>
      <c r="B248" s="11" t="s">
        <v>692</v>
      </c>
      <c r="C248" s="21" t="s">
        <v>693</v>
      </c>
      <c r="D248" s="10" t="s">
        <v>694</v>
      </c>
      <c r="E248" s="10">
        <v>34.5</v>
      </c>
      <c r="F248" s="12">
        <v>10.9</v>
      </c>
      <c r="G248" s="10">
        <f t="shared" si="31"/>
        <v>45.4</v>
      </c>
      <c r="H248" s="10">
        <v>20.14</v>
      </c>
      <c r="I248" s="10">
        <f t="shared" si="26"/>
        <v>5.8599999999999994</v>
      </c>
      <c r="J248" s="10">
        <f>5+26-H248</f>
        <v>10.86</v>
      </c>
      <c r="K248" s="24">
        <f t="shared" si="28"/>
        <v>7.2866666666666662</v>
      </c>
    </row>
    <row r="249" spans="1:11" ht="22" customHeight="1">
      <c r="A249" s="107"/>
      <c r="B249" s="10" t="s">
        <v>695</v>
      </c>
      <c r="C249" s="10" t="s">
        <v>410</v>
      </c>
      <c r="D249" s="11" t="s">
        <v>696</v>
      </c>
      <c r="E249" s="10">
        <v>30</v>
      </c>
      <c r="F249" s="12">
        <v>15</v>
      </c>
      <c r="G249" s="10">
        <f t="shared" si="31"/>
        <v>45</v>
      </c>
      <c r="H249" s="10">
        <v>16</v>
      </c>
      <c r="I249" s="10">
        <f t="shared" si="26"/>
        <v>10</v>
      </c>
      <c r="J249" s="10">
        <f t="shared" ref="J249:J254" si="32">5+(26-H249)/3</f>
        <v>8.3333333333333339</v>
      </c>
      <c r="K249" s="24">
        <f t="shared" si="28"/>
        <v>8.6666666666666679</v>
      </c>
    </row>
    <row r="250" spans="1:11" ht="22" customHeight="1">
      <c r="A250" s="107"/>
      <c r="B250" s="44" t="s">
        <v>697</v>
      </c>
      <c r="C250" s="44" t="s">
        <v>647</v>
      </c>
      <c r="D250" s="11" t="s">
        <v>698</v>
      </c>
      <c r="E250" s="10">
        <v>29.3</v>
      </c>
      <c r="F250" s="12">
        <v>15.6</v>
      </c>
      <c r="G250" s="10">
        <f t="shared" si="31"/>
        <v>44.9</v>
      </c>
      <c r="H250" s="10">
        <v>15.39</v>
      </c>
      <c r="I250" s="10">
        <f t="shared" si="26"/>
        <v>10.61</v>
      </c>
      <c r="J250" s="10">
        <f t="shared" si="32"/>
        <v>8.5366666666666671</v>
      </c>
      <c r="K250" s="24">
        <f t="shared" si="28"/>
        <v>8.870000000000001</v>
      </c>
    </row>
    <row r="251" spans="1:11" ht="22" customHeight="1">
      <c r="A251" s="107"/>
      <c r="B251" s="10" t="s">
        <v>699</v>
      </c>
      <c r="C251" s="10" t="s">
        <v>375</v>
      </c>
      <c r="D251" s="11" t="s">
        <v>376</v>
      </c>
      <c r="E251" s="10">
        <v>30</v>
      </c>
      <c r="F251" s="12">
        <v>14.7</v>
      </c>
      <c r="G251" s="10">
        <f t="shared" si="31"/>
        <v>44.7</v>
      </c>
      <c r="H251" s="10">
        <v>16.260000000000002</v>
      </c>
      <c r="I251" s="10">
        <f t="shared" si="26"/>
        <v>9.7399999999999984</v>
      </c>
      <c r="J251" s="10">
        <f t="shared" si="32"/>
        <v>8.2466666666666661</v>
      </c>
      <c r="K251" s="24">
        <f t="shared" si="28"/>
        <v>8.5799999999999983</v>
      </c>
    </row>
    <row r="252" spans="1:11" ht="22" customHeight="1">
      <c r="A252" s="107"/>
      <c r="B252" s="44" t="s">
        <v>700</v>
      </c>
      <c r="C252" s="46" t="s">
        <v>701</v>
      </c>
      <c r="D252" s="11" t="s">
        <v>702</v>
      </c>
      <c r="E252" s="10">
        <v>33</v>
      </c>
      <c r="F252" s="12">
        <v>11.7</v>
      </c>
      <c r="G252" s="10">
        <f t="shared" si="31"/>
        <v>44.7</v>
      </c>
      <c r="H252" s="10">
        <v>19.3</v>
      </c>
      <c r="I252" s="10">
        <f t="shared" si="26"/>
        <v>6.6999999999999993</v>
      </c>
      <c r="J252" s="10">
        <f t="shared" si="32"/>
        <v>7.2333333333333325</v>
      </c>
      <c r="K252" s="24">
        <f t="shared" si="28"/>
        <v>7.5666666666666664</v>
      </c>
    </row>
    <row r="253" spans="1:11" ht="22" customHeight="1">
      <c r="A253" s="107"/>
      <c r="B253" s="14" t="s">
        <v>703</v>
      </c>
      <c r="C253" s="14" t="s">
        <v>628</v>
      </c>
      <c r="D253" s="10" t="s">
        <v>349</v>
      </c>
      <c r="E253" s="10">
        <v>37.700000000000003</v>
      </c>
      <c r="F253" s="12">
        <v>7</v>
      </c>
      <c r="G253" s="10">
        <f t="shared" si="31"/>
        <v>44.7</v>
      </c>
      <c r="H253" s="10">
        <v>19</v>
      </c>
      <c r="I253" s="10">
        <f t="shared" si="26"/>
        <v>7</v>
      </c>
      <c r="J253" s="10">
        <f t="shared" si="32"/>
        <v>7.3333333333333339</v>
      </c>
      <c r="K253" s="24">
        <f t="shared" si="28"/>
        <v>7.666666666666667</v>
      </c>
    </row>
    <row r="254" spans="1:11" ht="22" customHeight="1">
      <c r="A254" s="107"/>
      <c r="B254" s="44" t="s">
        <v>704</v>
      </c>
      <c r="C254" s="44" t="s">
        <v>410</v>
      </c>
      <c r="D254" s="11" t="s">
        <v>705</v>
      </c>
      <c r="E254" s="10">
        <v>36.799999999999997</v>
      </c>
      <c r="F254" s="12">
        <v>7.8</v>
      </c>
      <c r="G254" s="10">
        <f t="shared" si="31"/>
        <v>44.599999999999994</v>
      </c>
      <c r="H254" s="10">
        <v>17.510000000000002</v>
      </c>
      <c r="I254" s="10">
        <f t="shared" si="26"/>
        <v>8.4899999999999984</v>
      </c>
      <c r="J254" s="10">
        <f t="shared" si="32"/>
        <v>7.83</v>
      </c>
      <c r="K254" s="24">
        <f t="shared" si="28"/>
        <v>8.163333333333334</v>
      </c>
    </row>
    <row r="255" spans="1:11" ht="22" customHeight="1">
      <c r="A255" s="107"/>
      <c r="B255" s="18" t="s">
        <v>706</v>
      </c>
      <c r="C255" s="17" t="s">
        <v>202</v>
      </c>
      <c r="D255" s="17" t="s">
        <v>203</v>
      </c>
      <c r="E255" s="10">
        <v>32.5</v>
      </c>
      <c r="F255" s="18">
        <f>I255</f>
        <v>12.05</v>
      </c>
      <c r="G255" s="18">
        <f t="shared" si="31"/>
        <v>44.55</v>
      </c>
      <c r="H255" s="18">
        <v>13.95</v>
      </c>
      <c r="I255" s="18">
        <f t="shared" si="26"/>
        <v>12.05</v>
      </c>
      <c r="J255" s="18">
        <f>5+26-H255</f>
        <v>17.05</v>
      </c>
      <c r="K255" s="25">
        <f t="shared" si="28"/>
        <v>9.3500000000000014</v>
      </c>
    </row>
    <row r="256" spans="1:11" ht="22" customHeight="1">
      <c r="A256" s="107"/>
      <c r="B256" s="18" t="s">
        <v>707</v>
      </c>
      <c r="C256" s="18" t="s">
        <v>708</v>
      </c>
      <c r="D256" s="18" t="s">
        <v>626</v>
      </c>
      <c r="E256" s="10">
        <v>36.799999999999997</v>
      </c>
      <c r="F256" s="18">
        <v>7.7</v>
      </c>
      <c r="G256" s="18">
        <f t="shared" si="31"/>
        <v>44.5</v>
      </c>
      <c r="H256" s="18">
        <v>17.7</v>
      </c>
      <c r="I256" s="10">
        <f t="shared" si="26"/>
        <v>8.3000000000000007</v>
      </c>
      <c r="J256" s="10">
        <f>5+(26-H256)/3</f>
        <v>7.7666666666666675</v>
      </c>
      <c r="K256" s="24">
        <f t="shared" si="28"/>
        <v>8.1000000000000014</v>
      </c>
    </row>
    <row r="257" spans="1:11" ht="22" customHeight="1">
      <c r="A257" s="107"/>
      <c r="B257" s="12" t="s">
        <v>709</v>
      </c>
      <c r="C257" s="12" t="s">
        <v>710</v>
      </c>
      <c r="D257" s="12" t="s">
        <v>634</v>
      </c>
      <c r="E257" s="10">
        <v>32.1</v>
      </c>
      <c r="F257" s="12">
        <v>12.2</v>
      </c>
      <c r="G257" s="10">
        <f t="shared" si="31"/>
        <v>44.3</v>
      </c>
      <c r="H257" s="10">
        <v>18.760000000000002</v>
      </c>
      <c r="I257" s="10">
        <f t="shared" si="26"/>
        <v>7.2399999999999984</v>
      </c>
      <c r="J257" s="10">
        <f>5+26-H257</f>
        <v>12.239999999999998</v>
      </c>
      <c r="K257" s="24">
        <f t="shared" si="28"/>
        <v>7.7466666666666661</v>
      </c>
    </row>
    <row r="258" spans="1:11" ht="22" customHeight="1">
      <c r="A258" s="107"/>
      <c r="B258" s="14" t="s">
        <v>711</v>
      </c>
      <c r="C258" s="14" t="s">
        <v>473</v>
      </c>
      <c r="D258" s="14" t="s">
        <v>349</v>
      </c>
      <c r="E258" s="10">
        <v>38.4</v>
      </c>
      <c r="F258" s="12">
        <v>5.9</v>
      </c>
      <c r="G258" s="10">
        <f t="shared" si="31"/>
        <v>44.3</v>
      </c>
      <c r="H258" s="10">
        <v>24.3</v>
      </c>
      <c r="I258" s="10">
        <f t="shared" si="26"/>
        <v>1.6999999999999993</v>
      </c>
      <c r="J258" s="10">
        <f>5+(26-H258)/3</f>
        <v>5.5666666666666664</v>
      </c>
      <c r="K258" s="24">
        <f t="shared" si="28"/>
        <v>5.9</v>
      </c>
    </row>
    <row r="259" spans="1:11" ht="22" customHeight="1">
      <c r="A259" s="107"/>
      <c r="B259" s="10" t="s">
        <v>712</v>
      </c>
      <c r="C259" s="10" t="s">
        <v>713</v>
      </c>
      <c r="D259" s="10" t="s">
        <v>90</v>
      </c>
      <c r="E259" s="10">
        <v>33.1</v>
      </c>
      <c r="F259" s="12">
        <v>11</v>
      </c>
      <c r="G259" s="10">
        <f t="shared" si="31"/>
        <v>44.1</v>
      </c>
      <c r="H259" s="10">
        <v>15</v>
      </c>
      <c r="I259" s="10">
        <f t="shared" si="26"/>
        <v>11</v>
      </c>
      <c r="J259" s="10">
        <f>5+(26-H259)/3</f>
        <v>8.6666666666666661</v>
      </c>
      <c r="K259" s="24">
        <f t="shared" si="28"/>
        <v>9</v>
      </c>
    </row>
    <row r="260" spans="1:11" ht="22" customHeight="1">
      <c r="A260" s="107"/>
      <c r="B260" s="15" t="s">
        <v>714</v>
      </c>
      <c r="C260" s="15" t="s">
        <v>715</v>
      </c>
      <c r="D260" s="21" t="s">
        <v>716</v>
      </c>
      <c r="E260" s="10">
        <v>29</v>
      </c>
      <c r="F260" s="12">
        <v>15</v>
      </c>
      <c r="G260" s="10">
        <f t="shared" si="31"/>
        <v>44</v>
      </c>
      <c r="H260" s="10">
        <v>11</v>
      </c>
      <c r="I260" s="10">
        <f t="shared" ref="I260:I323" si="33">10+16-H260</f>
        <v>15</v>
      </c>
      <c r="J260" s="10">
        <f>5+(26-H260)/3</f>
        <v>10</v>
      </c>
      <c r="K260" s="24">
        <f t="shared" ref="K260:K323" si="34">2+(36-H260)/3</f>
        <v>10.333333333333334</v>
      </c>
    </row>
    <row r="261" spans="1:11" ht="22" customHeight="1">
      <c r="A261" s="107"/>
      <c r="B261" s="14" t="s">
        <v>717</v>
      </c>
      <c r="C261" s="14" t="s">
        <v>452</v>
      </c>
      <c r="D261" s="10" t="s">
        <v>718</v>
      </c>
      <c r="E261" s="10">
        <v>33.200000000000003</v>
      </c>
      <c r="F261" s="12">
        <v>10.8</v>
      </c>
      <c r="G261" s="10">
        <f t="shared" si="31"/>
        <v>44</v>
      </c>
      <c r="H261" s="10">
        <v>20.2</v>
      </c>
      <c r="I261" s="10">
        <f t="shared" si="33"/>
        <v>5.8000000000000007</v>
      </c>
      <c r="J261" s="10">
        <f>5+26-H261</f>
        <v>10.8</v>
      </c>
      <c r="K261" s="24">
        <f t="shared" si="34"/>
        <v>7.2666666666666666</v>
      </c>
    </row>
    <row r="262" spans="1:11" ht="22" customHeight="1">
      <c r="A262" s="107"/>
      <c r="B262" s="10" t="s">
        <v>719</v>
      </c>
      <c r="C262" s="10" t="s">
        <v>720</v>
      </c>
      <c r="D262" s="10" t="s">
        <v>721</v>
      </c>
      <c r="E262" s="10">
        <v>31.8</v>
      </c>
      <c r="F262" s="12">
        <v>12</v>
      </c>
      <c r="G262" s="10">
        <f t="shared" si="31"/>
        <v>43.8</v>
      </c>
      <c r="H262" s="10">
        <v>14</v>
      </c>
      <c r="I262" s="10">
        <f t="shared" si="33"/>
        <v>12</v>
      </c>
      <c r="J262" s="10">
        <f t="shared" ref="J262:J270" si="35">5+(26-H262)/3</f>
        <v>9</v>
      </c>
      <c r="K262" s="24">
        <f t="shared" si="34"/>
        <v>9.3333333333333321</v>
      </c>
    </row>
    <row r="263" spans="1:11" ht="22" customHeight="1">
      <c r="A263" s="107"/>
      <c r="B263" s="10" t="s">
        <v>722</v>
      </c>
      <c r="C263" s="10" t="s">
        <v>723</v>
      </c>
      <c r="D263" s="10" t="s">
        <v>724</v>
      </c>
      <c r="E263" s="10">
        <v>35.5</v>
      </c>
      <c r="F263" s="12">
        <v>8.3000000000000007</v>
      </c>
      <c r="G263" s="10">
        <f t="shared" si="31"/>
        <v>43.8</v>
      </c>
      <c r="H263" s="10">
        <v>16</v>
      </c>
      <c r="I263" s="10">
        <f t="shared" si="33"/>
        <v>10</v>
      </c>
      <c r="J263" s="10">
        <f t="shared" si="35"/>
        <v>8.3333333333333339</v>
      </c>
      <c r="K263" s="24">
        <f t="shared" si="34"/>
        <v>8.6666666666666679</v>
      </c>
    </row>
    <row r="264" spans="1:11" ht="22" customHeight="1">
      <c r="A264" s="107"/>
      <c r="B264" s="11" t="s">
        <v>725</v>
      </c>
      <c r="C264" s="11" t="s">
        <v>384</v>
      </c>
      <c r="D264" s="11" t="s">
        <v>726</v>
      </c>
      <c r="E264" s="10">
        <v>36.4</v>
      </c>
      <c r="F264" s="47">
        <v>7.4</v>
      </c>
      <c r="G264" s="10">
        <f t="shared" si="31"/>
        <v>43.8</v>
      </c>
      <c r="H264" s="10">
        <v>18.899999999999999</v>
      </c>
      <c r="I264" s="10">
        <f t="shared" si="33"/>
        <v>7.1000000000000014</v>
      </c>
      <c r="J264" s="10">
        <f t="shared" si="35"/>
        <v>7.3666666666666671</v>
      </c>
      <c r="K264" s="24">
        <f t="shared" si="34"/>
        <v>7.7</v>
      </c>
    </row>
    <row r="265" spans="1:11" ht="22" customHeight="1">
      <c r="A265" s="107"/>
      <c r="B265" s="14" t="s">
        <v>727</v>
      </c>
      <c r="C265" s="33" t="s">
        <v>728</v>
      </c>
      <c r="D265" s="33" t="s">
        <v>729</v>
      </c>
      <c r="E265" s="10">
        <v>34.700000000000003</v>
      </c>
      <c r="F265" s="12">
        <v>9</v>
      </c>
      <c r="G265" s="10">
        <f t="shared" si="31"/>
        <v>43.7</v>
      </c>
      <c r="H265" s="10">
        <v>16.2</v>
      </c>
      <c r="I265" s="10">
        <f t="shared" si="33"/>
        <v>9.8000000000000007</v>
      </c>
      <c r="J265" s="10">
        <f t="shared" si="35"/>
        <v>8.2666666666666675</v>
      </c>
      <c r="K265" s="24">
        <f t="shared" si="34"/>
        <v>8.6000000000000014</v>
      </c>
    </row>
    <row r="266" spans="1:11" ht="22" customHeight="1">
      <c r="A266" s="107"/>
      <c r="B266" s="11" t="s">
        <v>730</v>
      </c>
      <c r="C266" s="11" t="s">
        <v>731</v>
      </c>
      <c r="D266" s="11" t="s">
        <v>732</v>
      </c>
      <c r="E266" s="10">
        <v>31.8</v>
      </c>
      <c r="F266" s="12">
        <v>11.8</v>
      </c>
      <c r="G266" s="10">
        <f t="shared" si="31"/>
        <v>43.6</v>
      </c>
      <c r="H266" s="10">
        <v>14.2</v>
      </c>
      <c r="I266" s="10">
        <f t="shared" si="33"/>
        <v>11.8</v>
      </c>
      <c r="J266" s="10">
        <f t="shared" si="35"/>
        <v>8.9333333333333336</v>
      </c>
      <c r="K266" s="24">
        <f t="shared" si="34"/>
        <v>9.2666666666666657</v>
      </c>
    </row>
    <row r="267" spans="1:11" ht="22" customHeight="1">
      <c r="A267" s="107"/>
      <c r="B267" s="10" t="s">
        <v>733</v>
      </c>
      <c r="C267" s="10" t="s">
        <v>518</v>
      </c>
      <c r="D267" s="10" t="s">
        <v>734</v>
      </c>
      <c r="E267" s="10">
        <v>36</v>
      </c>
      <c r="F267" s="12">
        <v>7.6</v>
      </c>
      <c r="G267" s="10">
        <f t="shared" si="31"/>
        <v>43.6</v>
      </c>
      <c r="H267" s="10">
        <v>18</v>
      </c>
      <c r="I267" s="10">
        <f t="shared" si="33"/>
        <v>8</v>
      </c>
      <c r="J267" s="10">
        <f t="shared" si="35"/>
        <v>7.6666666666666661</v>
      </c>
      <c r="K267" s="24">
        <f t="shared" si="34"/>
        <v>8</v>
      </c>
    </row>
    <row r="268" spans="1:11" ht="22" customHeight="1">
      <c r="A268" s="107"/>
      <c r="B268" s="10" t="s">
        <v>735</v>
      </c>
      <c r="C268" s="10" t="s">
        <v>736</v>
      </c>
      <c r="D268" s="10" t="s">
        <v>221</v>
      </c>
      <c r="E268" s="10">
        <v>30.9</v>
      </c>
      <c r="F268" s="12">
        <v>12.4</v>
      </c>
      <c r="G268" s="10">
        <f t="shared" si="31"/>
        <v>43.3</v>
      </c>
      <c r="H268" s="10">
        <v>13.6</v>
      </c>
      <c r="I268" s="10">
        <f t="shared" si="33"/>
        <v>12.4</v>
      </c>
      <c r="J268" s="10">
        <f t="shared" si="35"/>
        <v>9.1333333333333329</v>
      </c>
      <c r="K268" s="24">
        <f t="shared" si="34"/>
        <v>9.466666666666665</v>
      </c>
    </row>
    <row r="269" spans="1:11" ht="22" customHeight="1">
      <c r="A269" s="107"/>
      <c r="B269" s="11" t="s">
        <v>737</v>
      </c>
      <c r="C269" s="21" t="s">
        <v>678</v>
      </c>
      <c r="D269" s="11" t="s">
        <v>738</v>
      </c>
      <c r="E269" s="10">
        <v>34.200000000000003</v>
      </c>
      <c r="F269" s="12">
        <v>9</v>
      </c>
      <c r="G269" s="10">
        <f t="shared" si="31"/>
        <v>43.2</v>
      </c>
      <c r="H269" s="10">
        <v>17</v>
      </c>
      <c r="I269" s="10">
        <f t="shared" si="33"/>
        <v>9</v>
      </c>
      <c r="J269" s="10">
        <f t="shared" si="35"/>
        <v>8</v>
      </c>
      <c r="K269" s="24">
        <f t="shared" si="34"/>
        <v>8.3333333333333321</v>
      </c>
    </row>
    <row r="270" spans="1:11" ht="22" customHeight="1">
      <c r="A270" s="107"/>
      <c r="B270" s="12" t="s">
        <v>739</v>
      </c>
      <c r="C270" s="12" t="s">
        <v>740</v>
      </c>
      <c r="D270" s="12" t="s">
        <v>741</v>
      </c>
      <c r="E270" s="10">
        <v>36</v>
      </c>
      <c r="F270" s="12">
        <v>7</v>
      </c>
      <c r="G270" s="10">
        <f t="shared" si="31"/>
        <v>43</v>
      </c>
      <c r="H270" s="10">
        <v>18.8</v>
      </c>
      <c r="I270" s="10">
        <f t="shared" si="33"/>
        <v>7.1999999999999993</v>
      </c>
      <c r="J270" s="10">
        <f t="shared" si="35"/>
        <v>7.4</v>
      </c>
      <c r="K270" s="24">
        <f t="shared" si="34"/>
        <v>7.7333333333333334</v>
      </c>
    </row>
    <row r="271" spans="1:11" ht="22" customHeight="1">
      <c r="A271" s="107"/>
      <c r="B271" s="14" t="s">
        <v>742</v>
      </c>
      <c r="C271" s="14" t="s">
        <v>743</v>
      </c>
      <c r="D271" s="14" t="s">
        <v>744</v>
      </c>
      <c r="E271" s="10">
        <v>32.700000000000003</v>
      </c>
      <c r="F271" s="12">
        <v>10.199999999999999</v>
      </c>
      <c r="G271" s="10">
        <f t="shared" si="31"/>
        <v>42.900000000000006</v>
      </c>
      <c r="H271" s="10">
        <v>20.8</v>
      </c>
      <c r="I271" s="10">
        <f t="shared" si="33"/>
        <v>5.1999999999999993</v>
      </c>
      <c r="J271" s="10">
        <f>5+26-H271</f>
        <v>10.199999999999999</v>
      </c>
      <c r="K271" s="24">
        <f t="shared" si="34"/>
        <v>7.0666666666666664</v>
      </c>
    </row>
    <row r="272" spans="1:11" ht="22" customHeight="1">
      <c r="A272" s="107"/>
      <c r="B272" s="13" t="s">
        <v>745</v>
      </c>
      <c r="C272" s="10" t="s">
        <v>746</v>
      </c>
      <c r="D272" s="10" t="s">
        <v>747</v>
      </c>
      <c r="E272" s="10">
        <v>28.8</v>
      </c>
      <c r="F272" s="12">
        <v>14</v>
      </c>
      <c r="G272" s="10">
        <f t="shared" si="31"/>
        <v>42.8</v>
      </c>
      <c r="H272" s="10">
        <v>12</v>
      </c>
      <c r="I272" s="10">
        <f t="shared" si="33"/>
        <v>14</v>
      </c>
      <c r="J272" s="10">
        <f>5+(26-H272)/3</f>
        <v>9.6666666666666679</v>
      </c>
      <c r="K272" s="24">
        <f t="shared" si="34"/>
        <v>10</v>
      </c>
    </row>
    <row r="273" spans="1:11" ht="22" customHeight="1">
      <c r="A273" s="107"/>
      <c r="B273" s="10" t="s">
        <v>748</v>
      </c>
      <c r="C273" s="10" t="s">
        <v>647</v>
      </c>
      <c r="D273" s="10" t="s">
        <v>749</v>
      </c>
      <c r="E273" s="10">
        <v>32.799999999999997</v>
      </c>
      <c r="F273" s="12">
        <v>10</v>
      </c>
      <c r="G273" s="10">
        <f t="shared" si="31"/>
        <v>42.8</v>
      </c>
      <c r="H273" s="10">
        <v>16</v>
      </c>
      <c r="I273" s="10">
        <f t="shared" si="33"/>
        <v>10</v>
      </c>
      <c r="J273" s="10">
        <f>5+(26-H273)/3</f>
        <v>8.3333333333333339</v>
      </c>
      <c r="K273" s="24">
        <f t="shared" si="34"/>
        <v>8.6666666666666679</v>
      </c>
    </row>
    <row r="274" spans="1:11" ht="22" customHeight="1">
      <c r="A274" s="107"/>
      <c r="B274" s="10" t="s">
        <v>750</v>
      </c>
      <c r="C274" s="10" t="s">
        <v>736</v>
      </c>
      <c r="D274" s="10" t="s">
        <v>221</v>
      </c>
      <c r="E274" s="10">
        <v>29.9</v>
      </c>
      <c r="F274" s="12">
        <v>12.8</v>
      </c>
      <c r="G274" s="10">
        <f t="shared" si="31"/>
        <v>42.7</v>
      </c>
      <c r="H274" s="10">
        <v>13.2</v>
      </c>
      <c r="I274" s="10">
        <f t="shared" si="33"/>
        <v>12.8</v>
      </c>
      <c r="J274" s="10">
        <f>5+(26-H274)/3</f>
        <v>9.2666666666666657</v>
      </c>
      <c r="K274" s="24">
        <f t="shared" si="34"/>
        <v>9.6000000000000014</v>
      </c>
    </row>
    <row r="275" spans="1:11" ht="22" customHeight="1">
      <c r="A275" s="107"/>
      <c r="B275" s="12" t="s">
        <v>751</v>
      </c>
      <c r="C275" s="12" t="s">
        <v>630</v>
      </c>
      <c r="D275" s="10" t="s">
        <v>631</v>
      </c>
      <c r="E275" s="10">
        <v>33</v>
      </c>
      <c r="F275" s="12">
        <v>9.6999999999999993</v>
      </c>
      <c r="G275" s="10">
        <f t="shared" si="31"/>
        <v>42.7</v>
      </c>
      <c r="H275" s="10">
        <v>16.27</v>
      </c>
      <c r="I275" s="10">
        <f t="shared" si="33"/>
        <v>9.73</v>
      </c>
      <c r="J275" s="10">
        <f>5+(26-H275)/3</f>
        <v>8.2433333333333341</v>
      </c>
      <c r="K275" s="24">
        <f t="shared" si="34"/>
        <v>8.576666666666668</v>
      </c>
    </row>
    <row r="276" spans="1:11" ht="22" customHeight="1">
      <c r="A276" s="107"/>
      <c r="B276" s="12" t="s">
        <v>752</v>
      </c>
      <c r="C276" s="12" t="s">
        <v>540</v>
      </c>
      <c r="D276" s="10" t="s">
        <v>631</v>
      </c>
      <c r="E276" s="10">
        <v>36.5</v>
      </c>
      <c r="F276" s="12">
        <v>6.2</v>
      </c>
      <c r="G276" s="10">
        <f t="shared" si="31"/>
        <v>42.7</v>
      </c>
      <c r="H276" s="10">
        <v>23.46</v>
      </c>
      <c r="I276" s="10">
        <f t="shared" si="33"/>
        <v>2.5399999999999991</v>
      </c>
      <c r="J276" s="10">
        <f>5+(26-H276)/3</f>
        <v>5.8466666666666667</v>
      </c>
      <c r="K276" s="24">
        <f t="shared" si="34"/>
        <v>6.18</v>
      </c>
    </row>
    <row r="277" spans="1:11" ht="22" customHeight="1">
      <c r="A277" s="107"/>
      <c r="B277" s="10" t="s">
        <v>753</v>
      </c>
      <c r="C277" s="14" t="s">
        <v>754</v>
      </c>
      <c r="D277" s="11" t="s">
        <v>755</v>
      </c>
      <c r="E277" s="10">
        <v>32.200000000000003</v>
      </c>
      <c r="F277" s="12">
        <v>10.3</v>
      </c>
      <c r="G277" s="10">
        <f t="shared" si="31"/>
        <v>42.5</v>
      </c>
      <c r="H277" s="10">
        <v>20.7</v>
      </c>
      <c r="I277" s="10">
        <f t="shared" si="33"/>
        <v>5.3000000000000007</v>
      </c>
      <c r="J277" s="10">
        <f>5+26-H277</f>
        <v>10.3</v>
      </c>
      <c r="K277" s="24">
        <f t="shared" si="34"/>
        <v>7.1000000000000005</v>
      </c>
    </row>
    <row r="278" spans="1:11" ht="22" customHeight="1">
      <c r="A278" s="107"/>
      <c r="B278" s="14" t="s">
        <v>756</v>
      </c>
      <c r="C278" s="14" t="s">
        <v>757</v>
      </c>
      <c r="D278" s="14" t="s">
        <v>758</v>
      </c>
      <c r="E278" s="10">
        <v>33.200000000000003</v>
      </c>
      <c r="F278" s="12">
        <v>9</v>
      </c>
      <c r="G278" s="10">
        <f t="shared" si="31"/>
        <v>42.2</v>
      </c>
      <c r="H278" s="10">
        <v>16.100000000000001</v>
      </c>
      <c r="I278" s="10">
        <f t="shared" si="33"/>
        <v>9.8999999999999986</v>
      </c>
      <c r="J278" s="10">
        <f>5+(26-H278)/3</f>
        <v>8.2999999999999989</v>
      </c>
      <c r="K278" s="24">
        <f t="shared" si="34"/>
        <v>8.6333333333333329</v>
      </c>
    </row>
    <row r="279" spans="1:11" ht="22" customHeight="1">
      <c r="A279" s="107"/>
      <c r="B279" s="26" t="s">
        <v>759</v>
      </c>
      <c r="C279" s="26" t="s">
        <v>449</v>
      </c>
      <c r="D279" s="26" t="s">
        <v>363</v>
      </c>
      <c r="E279" s="10">
        <v>30.1</v>
      </c>
      <c r="F279" s="18">
        <f>I279</f>
        <v>12</v>
      </c>
      <c r="G279" s="18">
        <f t="shared" si="31"/>
        <v>42.1</v>
      </c>
      <c r="H279" s="18">
        <v>14</v>
      </c>
      <c r="I279" s="10">
        <f t="shared" si="33"/>
        <v>12</v>
      </c>
      <c r="J279" s="10">
        <f>5+(26-H279)/3</f>
        <v>9</v>
      </c>
      <c r="K279" s="24">
        <f t="shared" si="34"/>
        <v>9.3333333333333321</v>
      </c>
    </row>
    <row r="280" spans="1:11" ht="22" customHeight="1">
      <c r="A280" s="107"/>
      <c r="B280" s="14" t="s">
        <v>760</v>
      </c>
      <c r="C280" s="14" t="s">
        <v>761</v>
      </c>
      <c r="D280" s="14" t="s">
        <v>631</v>
      </c>
      <c r="E280" s="10">
        <v>31.8</v>
      </c>
      <c r="F280" s="12">
        <v>10.3</v>
      </c>
      <c r="G280" s="10">
        <f t="shared" si="31"/>
        <v>42.1</v>
      </c>
      <c r="H280" s="10">
        <v>20.7</v>
      </c>
      <c r="I280" s="10">
        <f t="shared" si="33"/>
        <v>5.3000000000000007</v>
      </c>
      <c r="J280" s="10">
        <f>5+26-H280</f>
        <v>10.3</v>
      </c>
      <c r="K280" s="24">
        <f t="shared" si="34"/>
        <v>7.1000000000000005</v>
      </c>
    </row>
    <row r="281" spans="1:11" ht="22" customHeight="1">
      <c r="A281" s="107"/>
      <c r="B281" s="11" t="s">
        <v>762</v>
      </c>
      <c r="C281" s="11" t="s">
        <v>763</v>
      </c>
      <c r="D281" s="10" t="s">
        <v>764</v>
      </c>
      <c r="E281" s="10">
        <v>34.1</v>
      </c>
      <c r="F281" s="12">
        <v>8</v>
      </c>
      <c r="G281" s="10">
        <f t="shared" si="31"/>
        <v>42.1</v>
      </c>
      <c r="H281" s="10">
        <v>22.96</v>
      </c>
      <c r="I281" s="10">
        <f t="shared" si="33"/>
        <v>3.0399999999999991</v>
      </c>
      <c r="J281" s="10">
        <f>5+26-H281</f>
        <v>8.0399999999999991</v>
      </c>
      <c r="K281" s="24">
        <f t="shared" si="34"/>
        <v>6.3466666666666667</v>
      </c>
    </row>
    <row r="282" spans="1:11" ht="22" customHeight="1">
      <c r="A282" s="107"/>
      <c r="B282" s="10" t="s">
        <v>765</v>
      </c>
      <c r="C282" s="10" t="s">
        <v>708</v>
      </c>
      <c r="D282" s="10" t="s">
        <v>766</v>
      </c>
      <c r="E282" s="10">
        <v>33</v>
      </c>
      <c r="F282" s="12">
        <v>9</v>
      </c>
      <c r="G282" s="10">
        <f t="shared" si="31"/>
        <v>42</v>
      </c>
      <c r="H282" s="10">
        <v>16.5</v>
      </c>
      <c r="I282" s="10">
        <f t="shared" si="33"/>
        <v>9.5</v>
      </c>
      <c r="J282" s="10">
        <f>5+(26-H282)/3</f>
        <v>8.1666666666666661</v>
      </c>
      <c r="K282" s="24">
        <f t="shared" si="34"/>
        <v>8.5</v>
      </c>
    </row>
    <row r="283" spans="1:11" ht="22" customHeight="1">
      <c r="A283" s="107"/>
      <c r="B283" s="10" t="s">
        <v>767</v>
      </c>
      <c r="C283" s="10" t="s">
        <v>214</v>
      </c>
      <c r="D283" s="10" t="s">
        <v>768</v>
      </c>
      <c r="E283" s="10">
        <v>27.9</v>
      </c>
      <c r="F283" s="12">
        <v>14</v>
      </c>
      <c r="G283" s="10">
        <f t="shared" si="31"/>
        <v>41.9</v>
      </c>
      <c r="H283" s="10">
        <v>12</v>
      </c>
      <c r="I283" s="10">
        <f t="shared" si="33"/>
        <v>14</v>
      </c>
      <c r="J283" s="10">
        <f>5+(26-H283)/3</f>
        <v>9.6666666666666679</v>
      </c>
      <c r="K283" s="24">
        <f t="shared" si="34"/>
        <v>10</v>
      </c>
    </row>
    <row r="284" spans="1:11" ht="22" customHeight="1">
      <c r="A284" s="107"/>
      <c r="B284" s="11" t="s">
        <v>769</v>
      </c>
      <c r="C284" s="11" t="s">
        <v>770</v>
      </c>
      <c r="D284" s="10" t="s">
        <v>755</v>
      </c>
      <c r="E284" s="10">
        <v>31.3</v>
      </c>
      <c r="F284" s="12">
        <v>10.5</v>
      </c>
      <c r="G284" s="10">
        <f t="shared" si="31"/>
        <v>41.8</v>
      </c>
      <c r="H284" s="10">
        <v>20.5</v>
      </c>
      <c r="I284" s="10">
        <f t="shared" si="33"/>
        <v>5.5</v>
      </c>
      <c r="J284" s="10">
        <f>5+26-H284</f>
        <v>10.5</v>
      </c>
      <c r="K284" s="24">
        <f t="shared" si="34"/>
        <v>7.166666666666667</v>
      </c>
    </row>
    <row r="285" spans="1:11" ht="22" customHeight="1">
      <c r="A285" s="107"/>
      <c r="B285" s="15" t="s">
        <v>771</v>
      </c>
      <c r="C285" s="15" t="s">
        <v>772</v>
      </c>
      <c r="D285" s="21" t="s">
        <v>773</v>
      </c>
      <c r="E285" s="13">
        <v>26.7</v>
      </c>
      <c r="F285" s="35">
        <v>15</v>
      </c>
      <c r="G285" s="10">
        <f t="shared" si="31"/>
        <v>41.7</v>
      </c>
      <c r="H285" s="10">
        <v>16</v>
      </c>
      <c r="I285" s="10">
        <f t="shared" si="33"/>
        <v>10</v>
      </c>
      <c r="J285" s="10">
        <f>5+26-H285</f>
        <v>15</v>
      </c>
      <c r="K285" s="24">
        <f t="shared" si="34"/>
        <v>8.6666666666666679</v>
      </c>
    </row>
    <row r="286" spans="1:11" ht="22" customHeight="1">
      <c r="A286" s="107"/>
      <c r="B286" s="12" t="s">
        <v>774</v>
      </c>
      <c r="C286" s="12" t="s">
        <v>775</v>
      </c>
      <c r="D286" s="12" t="s">
        <v>741</v>
      </c>
      <c r="E286" s="10">
        <v>30.7</v>
      </c>
      <c r="F286" s="12">
        <v>11</v>
      </c>
      <c r="G286" s="10">
        <f t="shared" si="31"/>
        <v>41.7</v>
      </c>
      <c r="H286" s="10">
        <v>15</v>
      </c>
      <c r="I286" s="10">
        <f t="shared" si="33"/>
        <v>11</v>
      </c>
      <c r="J286" s="10">
        <f>5+(26-H286)/3</f>
        <v>8.6666666666666661</v>
      </c>
      <c r="K286" s="24">
        <f t="shared" si="34"/>
        <v>9</v>
      </c>
    </row>
    <row r="287" spans="1:11" ht="22" customHeight="1">
      <c r="A287" s="107"/>
      <c r="B287" s="14" t="s">
        <v>776</v>
      </c>
      <c r="C287" s="14" t="s">
        <v>166</v>
      </c>
      <c r="D287" s="10" t="s">
        <v>718</v>
      </c>
      <c r="E287" s="10">
        <v>29</v>
      </c>
      <c r="F287" s="12">
        <v>12.4</v>
      </c>
      <c r="G287" s="10">
        <f t="shared" si="31"/>
        <v>41.4</v>
      </c>
      <c r="H287" s="10">
        <v>18.600000000000001</v>
      </c>
      <c r="I287" s="10">
        <f t="shared" si="33"/>
        <v>7.3999999999999986</v>
      </c>
      <c r="J287" s="10">
        <f>5+26-H287</f>
        <v>12.399999999999999</v>
      </c>
      <c r="K287" s="24">
        <f t="shared" si="34"/>
        <v>7.8</v>
      </c>
    </row>
    <row r="288" spans="1:11" ht="22" customHeight="1">
      <c r="A288" s="107"/>
      <c r="B288" s="10" t="s">
        <v>777</v>
      </c>
      <c r="C288" s="13" t="s">
        <v>778</v>
      </c>
      <c r="D288" s="13" t="s">
        <v>779</v>
      </c>
      <c r="E288" s="10">
        <v>28.3</v>
      </c>
      <c r="F288" s="12">
        <v>12.9</v>
      </c>
      <c r="G288" s="10">
        <f t="shared" si="31"/>
        <v>41.2</v>
      </c>
      <c r="H288" s="10">
        <v>18.100000000000001</v>
      </c>
      <c r="I288" s="10">
        <f t="shared" si="33"/>
        <v>7.8999999999999986</v>
      </c>
      <c r="J288" s="10">
        <f>5+26-H288</f>
        <v>12.899999999999999</v>
      </c>
      <c r="K288" s="24">
        <f t="shared" si="34"/>
        <v>7.9666666666666659</v>
      </c>
    </row>
    <row r="289" spans="1:11" ht="22" customHeight="1">
      <c r="A289" s="107"/>
      <c r="B289" s="11" t="s">
        <v>780</v>
      </c>
      <c r="C289" s="11" t="s">
        <v>781</v>
      </c>
      <c r="D289" s="10" t="s">
        <v>782</v>
      </c>
      <c r="E289" s="10">
        <v>29.2</v>
      </c>
      <c r="F289" s="12">
        <v>12</v>
      </c>
      <c r="G289" s="10">
        <f t="shared" si="31"/>
        <v>41.2</v>
      </c>
      <c r="H289" s="10">
        <v>14</v>
      </c>
      <c r="I289" s="10">
        <f t="shared" si="33"/>
        <v>12</v>
      </c>
      <c r="J289" s="10">
        <f>5+(26-H289)/3</f>
        <v>9</v>
      </c>
      <c r="K289" s="24">
        <f t="shared" si="34"/>
        <v>9.3333333333333321</v>
      </c>
    </row>
    <row r="290" spans="1:11" ht="22" customHeight="1">
      <c r="A290" s="107"/>
      <c r="B290" s="10" t="s">
        <v>783</v>
      </c>
      <c r="C290" s="14" t="s">
        <v>784</v>
      </c>
      <c r="D290" s="14" t="s">
        <v>785</v>
      </c>
      <c r="E290" s="10">
        <v>27</v>
      </c>
      <c r="F290" s="12">
        <v>14.1</v>
      </c>
      <c r="G290" s="10">
        <f t="shared" si="31"/>
        <v>41.1</v>
      </c>
      <c r="H290" s="10">
        <v>16.899999999999999</v>
      </c>
      <c r="I290" s="10">
        <f t="shared" si="33"/>
        <v>9.1000000000000014</v>
      </c>
      <c r="J290" s="10">
        <f>5+26-H290</f>
        <v>14.100000000000001</v>
      </c>
      <c r="K290" s="24">
        <f t="shared" si="34"/>
        <v>8.3666666666666671</v>
      </c>
    </row>
    <row r="291" spans="1:11" ht="22" customHeight="1">
      <c r="A291" s="107"/>
      <c r="B291" s="14" t="s">
        <v>786</v>
      </c>
      <c r="C291" s="14" t="s">
        <v>787</v>
      </c>
      <c r="D291" s="14" t="s">
        <v>349</v>
      </c>
      <c r="E291" s="10">
        <v>35</v>
      </c>
      <c r="F291" s="12">
        <v>6</v>
      </c>
      <c r="G291" s="10">
        <f t="shared" ref="G291:G328" si="36">E291+F291</f>
        <v>41</v>
      </c>
      <c r="H291" s="10">
        <v>21.2</v>
      </c>
      <c r="I291" s="10">
        <f t="shared" si="33"/>
        <v>4.8000000000000007</v>
      </c>
      <c r="J291" s="10">
        <f>5+(26-H291)/3</f>
        <v>6.6000000000000005</v>
      </c>
      <c r="K291" s="24">
        <f t="shared" si="34"/>
        <v>6.9333333333333336</v>
      </c>
    </row>
    <row r="292" spans="1:11" ht="22" customHeight="1">
      <c r="A292" s="107"/>
      <c r="B292" s="11" t="s">
        <v>788</v>
      </c>
      <c r="C292" s="11" t="s">
        <v>384</v>
      </c>
      <c r="D292" s="11" t="s">
        <v>789</v>
      </c>
      <c r="E292" s="10">
        <v>27.3</v>
      </c>
      <c r="F292" s="12">
        <f>I292</f>
        <v>13.5</v>
      </c>
      <c r="G292" s="10">
        <f t="shared" si="36"/>
        <v>40.799999999999997</v>
      </c>
      <c r="H292" s="10">
        <v>12.5</v>
      </c>
      <c r="I292" s="10">
        <f t="shared" si="33"/>
        <v>13.5</v>
      </c>
      <c r="J292" s="10">
        <f>5+(26-H292)/3</f>
        <v>9.5</v>
      </c>
      <c r="K292" s="24">
        <f t="shared" si="34"/>
        <v>9.8333333333333321</v>
      </c>
    </row>
    <row r="293" spans="1:11" ht="22" customHeight="1">
      <c r="A293" s="107"/>
      <c r="B293" s="14" t="s">
        <v>790</v>
      </c>
      <c r="C293" s="14" t="s">
        <v>791</v>
      </c>
      <c r="D293" s="14" t="s">
        <v>792</v>
      </c>
      <c r="E293" s="10">
        <v>26</v>
      </c>
      <c r="F293" s="12">
        <v>14.4</v>
      </c>
      <c r="G293" s="10">
        <f t="shared" si="36"/>
        <v>40.4</v>
      </c>
      <c r="H293" s="10">
        <v>16.600000000000001</v>
      </c>
      <c r="I293" s="10">
        <f t="shared" si="33"/>
        <v>9.3999999999999986</v>
      </c>
      <c r="J293" s="10">
        <f>5+26-H293</f>
        <v>14.399999999999999</v>
      </c>
      <c r="K293" s="24">
        <f t="shared" si="34"/>
        <v>8.466666666666665</v>
      </c>
    </row>
    <row r="294" spans="1:11" ht="22" customHeight="1">
      <c r="A294" s="107"/>
      <c r="B294" s="10" t="s">
        <v>793</v>
      </c>
      <c r="C294" s="10" t="s">
        <v>794</v>
      </c>
      <c r="D294" s="10" t="s">
        <v>795</v>
      </c>
      <c r="E294" s="10">
        <v>33.4</v>
      </c>
      <c r="F294" s="12">
        <v>7</v>
      </c>
      <c r="G294" s="10">
        <f t="shared" si="36"/>
        <v>40.4</v>
      </c>
      <c r="H294" s="10">
        <v>20</v>
      </c>
      <c r="I294" s="10">
        <f t="shared" si="33"/>
        <v>6</v>
      </c>
      <c r="J294" s="10">
        <f>5+(26-H294)/3</f>
        <v>7</v>
      </c>
      <c r="K294" s="24">
        <f t="shared" si="34"/>
        <v>7.333333333333333</v>
      </c>
    </row>
    <row r="295" spans="1:11" ht="22" customHeight="1">
      <c r="A295" s="107"/>
      <c r="B295" s="12" t="s">
        <v>796</v>
      </c>
      <c r="C295" s="12" t="s">
        <v>323</v>
      </c>
      <c r="D295" s="10" t="s">
        <v>631</v>
      </c>
      <c r="E295" s="10">
        <v>33</v>
      </c>
      <c r="F295" s="12">
        <v>7.2</v>
      </c>
      <c r="G295" s="10">
        <f t="shared" si="36"/>
        <v>40.200000000000003</v>
      </c>
      <c r="H295" s="10">
        <v>23.8</v>
      </c>
      <c r="I295" s="10">
        <f t="shared" si="33"/>
        <v>2.1999999999999993</v>
      </c>
      <c r="J295" s="10">
        <f>5+(26-H295)/3</f>
        <v>5.7333333333333334</v>
      </c>
      <c r="K295" s="24">
        <f t="shared" si="34"/>
        <v>6.0666666666666664</v>
      </c>
    </row>
    <row r="296" spans="1:11" ht="22" customHeight="1">
      <c r="A296" s="107"/>
      <c r="B296" s="11" t="s">
        <v>797</v>
      </c>
      <c r="C296" s="11" t="s">
        <v>798</v>
      </c>
      <c r="D296" s="11" t="s">
        <v>799</v>
      </c>
      <c r="E296" s="10">
        <v>29.1</v>
      </c>
      <c r="F296" s="12">
        <v>11</v>
      </c>
      <c r="G296" s="10">
        <f t="shared" si="36"/>
        <v>40.1</v>
      </c>
      <c r="H296" s="10">
        <v>15</v>
      </c>
      <c r="I296" s="10">
        <f t="shared" si="33"/>
        <v>11</v>
      </c>
      <c r="J296" s="10">
        <f>5+(26-H296)/3</f>
        <v>8.6666666666666661</v>
      </c>
      <c r="K296" s="24">
        <f t="shared" si="34"/>
        <v>9</v>
      </c>
    </row>
    <row r="297" spans="1:11" ht="22" customHeight="1">
      <c r="A297" s="107"/>
      <c r="B297" s="14" t="s">
        <v>800</v>
      </c>
      <c r="C297" s="33" t="s">
        <v>163</v>
      </c>
      <c r="D297" s="33" t="s">
        <v>801</v>
      </c>
      <c r="E297" s="10">
        <v>33</v>
      </c>
      <c r="F297" s="12">
        <v>7</v>
      </c>
      <c r="G297" s="10">
        <f t="shared" si="36"/>
        <v>40</v>
      </c>
      <c r="H297" s="10">
        <v>18.600000000000001</v>
      </c>
      <c r="I297" s="10">
        <f t="shared" si="33"/>
        <v>7.3999999999999986</v>
      </c>
      <c r="J297" s="10">
        <f>5+(26-H297)/3</f>
        <v>7.4666666666666668</v>
      </c>
      <c r="K297" s="24">
        <f t="shared" si="34"/>
        <v>7.8</v>
      </c>
    </row>
    <row r="298" spans="1:11" ht="22" customHeight="1">
      <c r="A298" s="107"/>
      <c r="B298" s="12" t="s">
        <v>802</v>
      </c>
      <c r="C298" s="12" t="s">
        <v>803</v>
      </c>
      <c r="D298" s="12" t="s">
        <v>804</v>
      </c>
      <c r="E298" s="10">
        <v>32.9</v>
      </c>
      <c r="F298" s="12">
        <v>7</v>
      </c>
      <c r="G298" s="10">
        <f t="shared" si="36"/>
        <v>39.9</v>
      </c>
      <c r="H298" s="10">
        <v>19</v>
      </c>
      <c r="I298" s="10">
        <f t="shared" si="33"/>
        <v>7</v>
      </c>
      <c r="J298" s="10">
        <f>5+(26-H298)/3</f>
        <v>7.3333333333333339</v>
      </c>
      <c r="K298" s="24">
        <f t="shared" si="34"/>
        <v>7.666666666666667</v>
      </c>
    </row>
    <row r="299" spans="1:11" ht="22" customHeight="1">
      <c r="A299" s="107"/>
      <c r="B299" s="12" t="s">
        <v>805</v>
      </c>
      <c r="C299" s="12" t="s">
        <v>636</v>
      </c>
      <c r="D299" s="12" t="s">
        <v>406</v>
      </c>
      <c r="E299" s="10">
        <v>19</v>
      </c>
      <c r="F299" s="12">
        <v>20.8</v>
      </c>
      <c r="G299" s="10">
        <f t="shared" si="36"/>
        <v>39.799999999999997</v>
      </c>
      <c r="H299" s="10">
        <v>10.24</v>
      </c>
      <c r="I299" s="10">
        <f t="shared" si="33"/>
        <v>15.76</v>
      </c>
      <c r="J299" s="10">
        <f>5+26-H299</f>
        <v>20.759999999999998</v>
      </c>
      <c r="K299" s="24">
        <f t="shared" si="34"/>
        <v>10.586666666666666</v>
      </c>
    </row>
    <row r="300" spans="1:11" ht="22" customHeight="1">
      <c r="A300" s="107"/>
      <c r="B300" s="12" t="s">
        <v>806</v>
      </c>
      <c r="C300" s="12" t="s">
        <v>438</v>
      </c>
      <c r="D300" s="12" t="s">
        <v>471</v>
      </c>
      <c r="E300" s="10">
        <v>23</v>
      </c>
      <c r="F300" s="12">
        <v>16.8</v>
      </c>
      <c r="G300" s="10">
        <f t="shared" si="36"/>
        <v>39.799999999999997</v>
      </c>
      <c r="H300" s="10">
        <v>14.16</v>
      </c>
      <c r="I300" s="10">
        <f t="shared" si="33"/>
        <v>11.84</v>
      </c>
      <c r="J300" s="10">
        <f>5+26-H300</f>
        <v>16.84</v>
      </c>
      <c r="K300" s="24">
        <f t="shared" si="34"/>
        <v>9.2800000000000011</v>
      </c>
    </row>
    <row r="301" spans="1:11" ht="22" customHeight="1">
      <c r="A301" s="107"/>
      <c r="B301" s="21" t="s">
        <v>807</v>
      </c>
      <c r="C301" s="21" t="s">
        <v>438</v>
      </c>
      <c r="D301" s="21" t="s">
        <v>490</v>
      </c>
      <c r="E301" s="10">
        <v>28.8</v>
      </c>
      <c r="F301" s="12">
        <v>11</v>
      </c>
      <c r="G301" s="10">
        <f t="shared" si="36"/>
        <v>39.799999999999997</v>
      </c>
      <c r="H301" s="10">
        <v>15</v>
      </c>
      <c r="I301" s="10">
        <f t="shared" si="33"/>
        <v>11</v>
      </c>
      <c r="J301" s="10">
        <f>5+(26-H301)/3</f>
        <v>8.6666666666666661</v>
      </c>
      <c r="K301" s="24">
        <f t="shared" si="34"/>
        <v>9</v>
      </c>
    </row>
    <row r="302" spans="1:11" ht="22" customHeight="1">
      <c r="A302" s="107"/>
      <c r="B302" s="13" t="s">
        <v>808</v>
      </c>
      <c r="C302" s="10" t="s">
        <v>171</v>
      </c>
      <c r="D302" s="10" t="s">
        <v>221</v>
      </c>
      <c r="E302" s="10">
        <v>29.4</v>
      </c>
      <c r="F302" s="12">
        <v>10.3</v>
      </c>
      <c r="G302" s="10">
        <f t="shared" si="36"/>
        <v>39.700000000000003</v>
      </c>
      <c r="H302" s="10">
        <v>15.7</v>
      </c>
      <c r="I302" s="10">
        <f t="shared" si="33"/>
        <v>10.3</v>
      </c>
      <c r="J302" s="10">
        <f>5+(26-H302)/3</f>
        <v>8.4333333333333336</v>
      </c>
      <c r="K302" s="24">
        <f t="shared" si="34"/>
        <v>8.7666666666666657</v>
      </c>
    </row>
    <row r="303" spans="1:11" ht="22" customHeight="1">
      <c r="A303" s="107"/>
      <c r="B303" s="14" t="s">
        <v>809</v>
      </c>
      <c r="C303" s="14" t="s">
        <v>810</v>
      </c>
      <c r="D303" s="14" t="s">
        <v>811</v>
      </c>
      <c r="E303" s="10">
        <v>27.5</v>
      </c>
      <c r="F303" s="12">
        <v>12</v>
      </c>
      <c r="G303" s="10">
        <f t="shared" si="36"/>
        <v>39.5</v>
      </c>
      <c r="H303" s="10">
        <v>19</v>
      </c>
      <c r="I303" s="10">
        <f t="shared" si="33"/>
        <v>7</v>
      </c>
      <c r="J303" s="10">
        <f>5+26-H303</f>
        <v>12</v>
      </c>
      <c r="K303" s="24">
        <f t="shared" si="34"/>
        <v>7.666666666666667</v>
      </c>
    </row>
    <row r="304" spans="1:11" ht="22" customHeight="1">
      <c r="A304" s="107"/>
      <c r="B304" s="11" t="s">
        <v>812</v>
      </c>
      <c r="C304" s="11" t="s">
        <v>813</v>
      </c>
      <c r="D304" s="10" t="s">
        <v>814</v>
      </c>
      <c r="E304" s="10">
        <v>24.8</v>
      </c>
      <c r="F304" s="12">
        <v>14.5</v>
      </c>
      <c r="G304" s="10">
        <f t="shared" si="36"/>
        <v>39.299999999999997</v>
      </c>
      <c r="H304" s="10">
        <v>16.5</v>
      </c>
      <c r="I304" s="10">
        <f t="shared" si="33"/>
        <v>9.5</v>
      </c>
      <c r="J304" s="10">
        <f>5+26-H304</f>
        <v>14.5</v>
      </c>
      <c r="K304" s="24">
        <f t="shared" si="34"/>
        <v>8.5</v>
      </c>
    </row>
    <row r="305" spans="1:11" ht="22" customHeight="1">
      <c r="A305" s="107"/>
      <c r="B305" s="11" t="s">
        <v>815</v>
      </c>
      <c r="C305" s="11" t="s">
        <v>196</v>
      </c>
      <c r="D305" s="10" t="s">
        <v>620</v>
      </c>
      <c r="E305" s="10">
        <v>27.5</v>
      </c>
      <c r="F305" s="12">
        <v>11.7</v>
      </c>
      <c r="G305" s="10">
        <f t="shared" si="36"/>
        <v>39.200000000000003</v>
      </c>
      <c r="H305" s="10">
        <v>19.34</v>
      </c>
      <c r="I305" s="10">
        <f t="shared" si="33"/>
        <v>6.66</v>
      </c>
      <c r="J305" s="10">
        <f>5+26-H305</f>
        <v>11.66</v>
      </c>
      <c r="K305" s="24">
        <f t="shared" si="34"/>
        <v>7.5533333333333337</v>
      </c>
    </row>
    <row r="306" spans="1:11" ht="22" customHeight="1">
      <c r="A306" s="107"/>
      <c r="B306" s="10" t="s">
        <v>816</v>
      </c>
      <c r="C306" s="10" t="s">
        <v>817</v>
      </c>
      <c r="D306" s="10" t="s">
        <v>221</v>
      </c>
      <c r="E306" s="10">
        <v>27.3</v>
      </c>
      <c r="F306" s="12">
        <v>11.8</v>
      </c>
      <c r="G306" s="10">
        <f t="shared" si="36"/>
        <v>39.1</v>
      </c>
      <c r="H306" s="10">
        <v>14.2</v>
      </c>
      <c r="I306" s="10">
        <f t="shared" si="33"/>
        <v>11.8</v>
      </c>
      <c r="J306" s="10">
        <f>5+(26-H306)/3</f>
        <v>8.9333333333333336</v>
      </c>
      <c r="K306" s="24">
        <f t="shared" si="34"/>
        <v>9.2666666666666657</v>
      </c>
    </row>
    <row r="307" spans="1:11" ht="22" customHeight="1">
      <c r="A307" s="107"/>
      <c r="B307" s="33" t="s">
        <v>818</v>
      </c>
      <c r="C307" s="14" t="s">
        <v>819</v>
      </c>
      <c r="D307" s="14" t="s">
        <v>820</v>
      </c>
      <c r="E307" s="10">
        <v>31.5</v>
      </c>
      <c r="F307" s="12">
        <v>7.5</v>
      </c>
      <c r="G307" s="10">
        <f t="shared" si="36"/>
        <v>39</v>
      </c>
      <c r="H307" s="10">
        <v>23.5</v>
      </c>
      <c r="I307" s="10">
        <f t="shared" si="33"/>
        <v>2.5</v>
      </c>
      <c r="J307" s="10">
        <f>5+26-H307</f>
        <v>7.5</v>
      </c>
      <c r="K307" s="24">
        <f t="shared" si="34"/>
        <v>6.166666666666667</v>
      </c>
    </row>
    <row r="308" spans="1:11" ht="22" customHeight="1">
      <c r="A308" s="107"/>
      <c r="B308" s="10" t="s">
        <v>821</v>
      </c>
      <c r="C308" s="10" t="s">
        <v>647</v>
      </c>
      <c r="D308" s="11" t="s">
        <v>822</v>
      </c>
      <c r="E308" s="10">
        <v>26.1</v>
      </c>
      <c r="F308" s="12">
        <v>12.8</v>
      </c>
      <c r="G308" s="10">
        <f t="shared" si="36"/>
        <v>38.900000000000006</v>
      </c>
      <c r="H308" s="10">
        <v>18.2</v>
      </c>
      <c r="I308" s="10">
        <f t="shared" si="33"/>
        <v>7.8000000000000007</v>
      </c>
      <c r="J308" s="10">
        <f>5+(26-H308)/3</f>
        <v>7.6</v>
      </c>
      <c r="K308" s="24">
        <f t="shared" si="34"/>
        <v>7.9333333333333336</v>
      </c>
    </row>
    <row r="309" spans="1:11" ht="22" customHeight="1">
      <c r="A309" s="107"/>
      <c r="B309" s="36" t="s">
        <v>823</v>
      </c>
      <c r="C309" s="39" t="s">
        <v>678</v>
      </c>
      <c r="D309" s="11" t="s">
        <v>824</v>
      </c>
      <c r="E309" s="10">
        <v>31</v>
      </c>
      <c r="F309" s="12">
        <v>7.8</v>
      </c>
      <c r="G309" s="10">
        <f t="shared" si="36"/>
        <v>38.799999999999997</v>
      </c>
      <c r="H309" s="10">
        <v>18.399999999999999</v>
      </c>
      <c r="I309" s="10">
        <f t="shared" si="33"/>
        <v>7.6000000000000014</v>
      </c>
      <c r="J309" s="10">
        <f>5+(26-H309)/3</f>
        <v>7.5333333333333332</v>
      </c>
      <c r="K309" s="24">
        <f t="shared" si="34"/>
        <v>7.8666666666666671</v>
      </c>
    </row>
    <row r="310" spans="1:11" ht="22" customHeight="1">
      <c r="A310" s="107"/>
      <c r="B310" s="13" t="s">
        <v>825</v>
      </c>
      <c r="C310" s="10" t="s">
        <v>826</v>
      </c>
      <c r="D310" s="10" t="s">
        <v>90</v>
      </c>
      <c r="E310" s="10">
        <v>31.1</v>
      </c>
      <c r="F310" s="12">
        <v>7.6</v>
      </c>
      <c r="G310" s="10">
        <f t="shared" si="36"/>
        <v>38.700000000000003</v>
      </c>
      <c r="H310" s="10">
        <v>18</v>
      </c>
      <c r="I310" s="10">
        <f t="shared" si="33"/>
        <v>8</v>
      </c>
      <c r="J310" s="10">
        <f>5+(26-H310)/3</f>
        <v>7.6666666666666661</v>
      </c>
      <c r="K310" s="24">
        <f t="shared" si="34"/>
        <v>8</v>
      </c>
    </row>
    <row r="311" spans="1:11" ht="22" customHeight="1">
      <c r="A311" s="107"/>
      <c r="B311" s="15" t="s">
        <v>827</v>
      </c>
      <c r="C311" s="21" t="s">
        <v>828</v>
      </c>
      <c r="D311" s="10" t="s">
        <v>829</v>
      </c>
      <c r="E311" s="13">
        <v>28.8</v>
      </c>
      <c r="F311" s="35">
        <v>9.8000000000000007</v>
      </c>
      <c r="G311" s="10">
        <f t="shared" si="36"/>
        <v>38.6</v>
      </c>
      <c r="H311" s="10">
        <v>16.18</v>
      </c>
      <c r="I311" s="10">
        <f t="shared" si="33"/>
        <v>9.82</v>
      </c>
      <c r="J311" s="10">
        <f>5+26-H311</f>
        <v>14.82</v>
      </c>
      <c r="K311" s="24">
        <f t="shared" si="34"/>
        <v>8.6066666666666656</v>
      </c>
    </row>
    <row r="312" spans="1:11" ht="22" customHeight="1">
      <c r="A312" s="107"/>
      <c r="B312" s="10" t="s">
        <v>830</v>
      </c>
      <c r="C312" s="10" t="s">
        <v>831</v>
      </c>
      <c r="D312" s="10" t="s">
        <v>631</v>
      </c>
      <c r="E312" s="10">
        <v>28.4</v>
      </c>
      <c r="F312" s="12">
        <v>10.199999999999999</v>
      </c>
      <c r="G312" s="10">
        <f t="shared" si="36"/>
        <v>38.599999999999994</v>
      </c>
      <c r="H312" s="10">
        <v>20.76</v>
      </c>
      <c r="I312" s="10">
        <f t="shared" si="33"/>
        <v>5.2399999999999984</v>
      </c>
      <c r="J312" s="10">
        <f>5+(26-H312)/3</f>
        <v>6.7466666666666661</v>
      </c>
      <c r="K312" s="24">
        <f t="shared" si="34"/>
        <v>7.0799999999999992</v>
      </c>
    </row>
    <row r="313" spans="1:11" ht="22" customHeight="1">
      <c r="A313" s="107"/>
      <c r="B313" s="14" t="s">
        <v>832</v>
      </c>
      <c r="C313" s="33" t="s">
        <v>833</v>
      </c>
      <c r="D313" s="33" t="s">
        <v>744</v>
      </c>
      <c r="E313" s="10">
        <v>26.3</v>
      </c>
      <c r="F313" s="12">
        <v>12</v>
      </c>
      <c r="G313" s="10">
        <f t="shared" si="36"/>
        <v>38.299999999999997</v>
      </c>
      <c r="H313" s="10">
        <v>19</v>
      </c>
      <c r="I313" s="10">
        <f t="shared" si="33"/>
        <v>7</v>
      </c>
      <c r="J313" s="10">
        <f>5+26-H313</f>
        <v>12</v>
      </c>
      <c r="K313" s="24">
        <f t="shared" si="34"/>
        <v>7.666666666666667</v>
      </c>
    </row>
    <row r="314" spans="1:11" ht="22" customHeight="1">
      <c r="A314" s="107"/>
      <c r="B314" s="11" t="s">
        <v>834</v>
      </c>
      <c r="C314" s="11" t="s">
        <v>542</v>
      </c>
      <c r="D314" s="11" t="s">
        <v>835</v>
      </c>
      <c r="E314" s="10">
        <v>31.2</v>
      </c>
      <c r="F314" s="47">
        <f>J314</f>
        <v>7.1</v>
      </c>
      <c r="G314" s="10">
        <f t="shared" si="36"/>
        <v>38.299999999999997</v>
      </c>
      <c r="H314" s="10">
        <v>19.7</v>
      </c>
      <c r="I314" s="10">
        <f t="shared" si="33"/>
        <v>6.3000000000000007</v>
      </c>
      <c r="J314" s="10">
        <f>5+(26-H314)/3</f>
        <v>7.1</v>
      </c>
      <c r="K314" s="24">
        <f t="shared" si="34"/>
        <v>7.4333333333333336</v>
      </c>
    </row>
    <row r="315" spans="1:11" ht="22" customHeight="1">
      <c r="A315" s="107"/>
      <c r="B315" s="10" t="s">
        <v>836</v>
      </c>
      <c r="C315" s="10" t="s">
        <v>837</v>
      </c>
      <c r="D315" s="10" t="s">
        <v>838</v>
      </c>
      <c r="E315" s="10">
        <v>19</v>
      </c>
      <c r="F315" s="12">
        <v>18.8</v>
      </c>
      <c r="G315" s="10">
        <f t="shared" si="36"/>
        <v>37.799999999999997</v>
      </c>
      <c r="H315" s="10">
        <v>12.21</v>
      </c>
      <c r="I315" s="10">
        <f t="shared" si="33"/>
        <v>13.79</v>
      </c>
      <c r="J315" s="10">
        <f>5+26-H315</f>
        <v>18.79</v>
      </c>
      <c r="K315" s="24">
        <f t="shared" si="34"/>
        <v>9.93</v>
      </c>
    </row>
    <row r="316" spans="1:11" ht="22" customHeight="1">
      <c r="A316" s="107"/>
      <c r="B316" s="11" t="s">
        <v>839</v>
      </c>
      <c r="C316" s="11" t="s">
        <v>647</v>
      </c>
      <c r="D316" s="11" t="s">
        <v>840</v>
      </c>
      <c r="E316" s="10">
        <v>23</v>
      </c>
      <c r="F316" s="12">
        <v>14.7</v>
      </c>
      <c r="G316" s="10">
        <f t="shared" si="36"/>
        <v>37.700000000000003</v>
      </c>
      <c r="H316" s="10">
        <v>16.3</v>
      </c>
      <c r="I316" s="10">
        <f t="shared" si="33"/>
        <v>9.6999999999999993</v>
      </c>
      <c r="J316" s="10">
        <f>5+(26-H316)/3</f>
        <v>8.2333333333333325</v>
      </c>
      <c r="K316" s="24">
        <f t="shared" si="34"/>
        <v>8.5666666666666664</v>
      </c>
    </row>
    <row r="317" spans="1:11" ht="22" customHeight="1">
      <c r="A317" s="107"/>
      <c r="B317" s="44" t="s">
        <v>841</v>
      </c>
      <c r="C317" s="46" t="s">
        <v>647</v>
      </c>
      <c r="D317" s="46" t="s">
        <v>822</v>
      </c>
      <c r="E317" s="10">
        <v>24.9</v>
      </c>
      <c r="F317" s="12">
        <v>12.8</v>
      </c>
      <c r="G317" s="10">
        <f t="shared" si="36"/>
        <v>37.700000000000003</v>
      </c>
      <c r="H317" s="10">
        <v>18.2</v>
      </c>
      <c r="I317" s="10">
        <f t="shared" si="33"/>
        <v>7.8000000000000007</v>
      </c>
      <c r="J317" s="10">
        <f>5+(26-H317)/3</f>
        <v>7.6</v>
      </c>
      <c r="K317" s="24">
        <f t="shared" si="34"/>
        <v>7.9333333333333336</v>
      </c>
    </row>
    <row r="318" spans="1:11" ht="22" customHeight="1">
      <c r="A318" s="107"/>
      <c r="B318" s="12" t="s">
        <v>842</v>
      </c>
      <c r="C318" s="12" t="s">
        <v>591</v>
      </c>
      <c r="D318" s="12" t="s">
        <v>167</v>
      </c>
      <c r="E318" s="10">
        <v>18.399999999999999</v>
      </c>
      <c r="F318" s="12">
        <v>19.100000000000001</v>
      </c>
      <c r="G318" s="10">
        <f t="shared" si="36"/>
        <v>37.5</v>
      </c>
      <c r="H318" s="10">
        <v>11.88</v>
      </c>
      <c r="I318" s="10">
        <f t="shared" si="33"/>
        <v>14.12</v>
      </c>
      <c r="J318" s="10">
        <f>5+26-H318</f>
        <v>19.119999999999997</v>
      </c>
      <c r="K318" s="24">
        <f t="shared" si="34"/>
        <v>10.039999999999999</v>
      </c>
    </row>
    <row r="319" spans="1:11" ht="22" customHeight="1">
      <c r="A319" s="107"/>
      <c r="B319" s="12" t="s">
        <v>843</v>
      </c>
      <c r="C319" s="12" t="s">
        <v>844</v>
      </c>
      <c r="D319" s="12" t="s">
        <v>845</v>
      </c>
      <c r="E319" s="10">
        <v>19.5</v>
      </c>
      <c r="F319" s="12">
        <v>18</v>
      </c>
      <c r="G319" s="10">
        <f t="shared" si="36"/>
        <v>37.5</v>
      </c>
      <c r="H319" s="10">
        <v>12.96</v>
      </c>
      <c r="I319" s="10">
        <f t="shared" si="33"/>
        <v>13.04</v>
      </c>
      <c r="J319" s="10">
        <f>5+26-H319</f>
        <v>18.04</v>
      </c>
      <c r="K319" s="24">
        <f t="shared" si="34"/>
        <v>9.68</v>
      </c>
    </row>
    <row r="320" spans="1:11" ht="22" customHeight="1">
      <c r="A320" s="107"/>
      <c r="B320" s="11" t="s">
        <v>846</v>
      </c>
      <c r="C320" s="11" t="s">
        <v>847</v>
      </c>
      <c r="D320" s="11" t="s">
        <v>848</v>
      </c>
      <c r="E320" s="10">
        <v>23.5</v>
      </c>
      <c r="F320" s="12">
        <f>I320</f>
        <v>14</v>
      </c>
      <c r="G320" s="10">
        <f t="shared" si="36"/>
        <v>37.5</v>
      </c>
      <c r="H320" s="10">
        <v>12</v>
      </c>
      <c r="I320" s="10">
        <f t="shared" si="33"/>
        <v>14</v>
      </c>
      <c r="J320" s="10">
        <f>5+(26-H320)/3</f>
        <v>9.6666666666666679</v>
      </c>
      <c r="K320" s="24">
        <f t="shared" si="34"/>
        <v>10</v>
      </c>
    </row>
    <row r="321" spans="1:11" ht="22" customHeight="1">
      <c r="A321" s="107"/>
      <c r="B321" s="12" t="s">
        <v>849</v>
      </c>
      <c r="C321" s="12" t="s">
        <v>372</v>
      </c>
      <c r="D321" s="12" t="s">
        <v>592</v>
      </c>
      <c r="E321" s="10">
        <v>19.3</v>
      </c>
      <c r="F321" s="12">
        <v>18.100000000000001</v>
      </c>
      <c r="G321" s="10">
        <f t="shared" si="36"/>
        <v>37.400000000000006</v>
      </c>
      <c r="H321" s="10">
        <v>12.91</v>
      </c>
      <c r="I321" s="10">
        <f t="shared" si="33"/>
        <v>13.09</v>
      </c>
      <c r="J321" s="10">
        <f>5+26-H321</f>
        <v>18.09</v>
      </c>
      <c r="K321" s="24">
        <f t="shared" si="34"/>
        <v>9.6966666666666654</v>
      </c>
    </row>
    <row r="322" spans="1:11" ht="22" customHeight="1">
      <c r="A322" s="107"/>
      <c r="B322" s="12" t="s">
        <v>850</v>
      </c>
      <c r="C322" s="12" t="s">
        <v>636</v>
      </c>
      <c r="D322" s="12" t="s">
        <v>592</v>
      </c>
      <c r="E322" s="10">
        <v>21.4</v>
      </c>
      <c r="F322" s="12">
        <v>15.8</v>
      </c>
      <c r="G322" s="10">
        <f t="shared" si="36"/>
        <v>37.200000000000003</v>
      </c>
      <c r="H322" s="10">
        <v>15.2</v>
      </c>
      <c r="I322" s="10">
        <f t="shared" si="33"/>
        <v>10.8</v>
      </c>
      <c r="J322" s="10">
        <f>5+26-H322</f>
        <v>15.8</v>
      </c>
      <c r="K322" s="24">
        <f t="shared" si="34"/>
        <v>8.9333333333333336</v>
      </c>
    </row>
    <row r="323" spans="1:11" ht="22" customHeight="1">
      <c r="A323" s="107"/>
      <c r="B323" s="36" t="s">
        <v>851</v>
      </c>
      <c r="C323" s="36" t="s">
        <v>647</v>
      </c>
      <c r="D323" s="21" t="s">
        <v>852</v>
      </c>
      <c r="E323" s="10">
        <v>23.1</v>
      </c>
      <c r="F323" s="12">
        <v>13.8</v>
      </c>
      <c r="G323" s="10">
        <f t="shared" si="36"/>
        <v>36.900000000000006</v>
      </c>
      <c r="H323" s="10">
        <v>17.2</v>
      </c>
      <c r="I323" s="10">
        <f t="shared" si="33"/>
        <v>8.8000000000000007</v>
      </c>
      <c r="J323" s="10">
        <f>5+(26-H323)/3</f>
        <v>7.9333333333333336</v>
      </c>
      <c r="K323" s="24">
        <f t="shared" si="34"/>
        <v>8.2666666666666657</v>
      </c>
    </row>
    <row r="324" spans="1:11" ht="22" customHeight="1">
      <c r="A324" s="107"/>
      <c r="B324" s="21" t="s">
        <v>853</v>
      </c>
      <c r="C324" s="21" t="s">
        <v>854</v>
      </c>
      <c r="D324" s="10" t="s">
        <v>855</v>
      </c>
      <c r="E324" s="10">
        <v>18.899999999999999</v>
      </c>
      <c r="F324" s="12">
        <v>18</v>
      </c>
      <c r="G324" s="10">
        <f t="shared" si="36"/>
        <v>36.9</v>
      </c>
      <c r="H324" s="10">
        <v>13.02</v>
      </c>
      <c r="I324" s="10">
        <f t="shared" ref="I324:I387" si="37">10+16-H324</f>
        <v>12.98</v>
      </c>
      <c r="J324" s="10">
        <f>5+26-H324</f>
        <v>17.98</v>
      </c>
      <c r="K324" s="24">
        <f t="shared" ref="K324:K387" si="38">2+(36-H324)/3</f>
        <v>9.66</v>
      </c>
    </row>
    <row r="325" spans="1:11" ht="22" customHeight="1">
      <c r="A325" s="107"/>
      <c r="B325" s="10" t="s">
        <v>856</v>
      </c>
      <c r="C325" s="10" t="s">
        <v>857</v>
      </c>
      <c r="D325" s="10" t="s">
        <v>858</v>
      </c>
      <c r="E325" s="10">
        <v>24.7</v>
      </c>
      <c r="F325" s="12">
        <v>12.2</v>
      </c>
      <c r="G325" s="10">
        <f t="shared" si="36"/>
        <v>36.9</v>
      </c>
      <c r="H325" s="10">
        <v>13.8</v>
      </c>
      <c r="I325" s="10">
        <f t="shared" si="37"/>
        <v>12.2</v>
      </c>
      <c r="J325" s="10">
        <f>5+(26-H325)/3</f>
        <v>9.0666666666666664</v>
      </c>
      <c r="K325" s="24">
        <f t="shared" si="38"/>
        <v>9.3999999999999986</v>
      </c>
    </row>
    <row r="326" spans="1:11" ht="22" customHeight="1">
      <c r="A326" s="107"/>
      <c r="B326" s="12" t="s">
        <v>859</v>
      </c>
      <c r="C326" s="12" t="s">
        <v>449</v>
      </c>
      <c r="D326" s="12" t="s">
        <v>741</v>
      </c>
      <c r="E326" s="10">
        <v>28.9</v>
      </c>
      <c r="F326" s="12">
        <v>8</v>
      </c>
      <c r="G326" s="10">
        <f t="shared" si="36"/>
        <v>36.9</v>
      </c>
      <c r="H326" s="10">
        <v>17</v>
      </c>
      <c r="I326" s="10">
        <f t="shared" si="37"/>
        <v>9</v>
      </c>
      <c r="J326" s="10">
        <f>5+(26-H326)/3</f>
        <v>8</v>
      </c>
      <c r="K326" s="24">
        <f t="shared" si="38"/>
        <v>8.3333333333333321</v>
      </c>
    </row>
    <row r="327" spans="1:11" ht="22" customHeight="1">
      <c r="A327" s="107"/>
      <c r="B327" s="12" t="s">
        <v>860</v>
      </c>
      <c r="C327" s="12" t="s">
        <v>803</v>
      </c>
      <c r="D327" s="12" t="s">
        <v>861</v>
      </c>
      <c r="E327" s="10">
        <v>28.9</v>
      </c>
      <c r="F327" s="12">
        <v>8</v>
      </c>
      <c r="G327" s="10">
        <f t="shared" si="36"/>
        <v>36.9</v>
      </c>
      <c r="H327" s="10">
        <v>17</v>
      </c>
      <c r="I327" s="10">
        <f t="shared" si="37"/>
        <v>9</v>
      </c>
      <c r="J327" s="10">
        <f>5+(26-H327)/3</f>
        <v>8</v>
      </c>
      <c r="K327" s="24">
        <f t="shared" si="38"/>
        <v>8.3333333333333321</v>
      </c>
    </row>
    <row r="328" spans="1:11" ht="22" customHeight="1">
      <c r="A328" s="107"/>
      <c r="B328" s="14" t="s">
        <v>862</v>
      </c>
      <c r="C328" s="14" t="s">
        <v>628</v>
      </c>
      <c r="D328" s="14" t="s">
        <v>349</v>
      </c>
      <c r="E328" s="10">
        <v>29.1</v>
      </c>
      <c r="F328" s="12">
        <v>7.7</v>
      </c>
      <c r="G328" s="10">
        <f t="shared" si="36"/>
        <v>36.800000000000004</v>
      </c>
      <c r="H328" s="10">
        <v>17.8</v>
      </c>
      <c r="I328" s="10">
        <f t="shared" si="37"/>
        <v>8.1999999999999993</v>
      </c>
      <c r="J328" s="10">
        <f>5+(26-H328)/3</f>
        <v>7.7333333333333325</v>
      </c>
      <c r="K328" s="24">
        <f t="shared" si="38"/>
        <v>8.0666666666666664</v>
      </c>
    </row>
    <row r="329" spans="1:11" ht="22" customHeight="1">
      <c r="A329" s="107"/>
      <c r="B329" s="21" t="s">
        <v>863</v>
      </c>
      <c r="C329" s="21" t="s">
        <v>854</v>
      </c>
      <c r="D329" s="10" t="s">
        <v>864</v>
      </c>
      <c r="E329" s="10">
        <v>19</v>
      </c>
      <c r="F329" s="12">
        <v>17.7</v>
      </c>
      <c r="G329" s="10">
        <v>36.700000000000003</v>
      </c>
      <c r="H329" s="10">
        <v>13.33</v>
      </c>
      <c r="I329" s="10">
        <f t="shared" si="37"/>
        <v>12.67</v>
      </c>
      <c r="J329" s="10">
        <f>5+26-H329</f>
        <v>17.670000000000002</v>
      </c>
      <c r="K329" s="24">
        <f t="shared" si="38"/>
        <v>9.5566666666666684</v>
      </c>
    </row>
    <row r="330" spans="1:11" ht="22" customHeight="1">
      <c r="A330" s="107"/>
      <c r="B330" s="11" t="s">
        <v>865</v>
      </c>
      <c r="C330" s="21" t="s">
        <v>866</v>
      </c>
      <c r="D330" s="11" t="s">
        <v>867</v>
      </c>
      <c r="E330" s="10">
        <v>22.7</v>
      </c>
      <c r="F330" s="12">
        <v>13.6</v>
      </c>
      <c r="G330" s="10">
        <f t="shared" ref="G330:G393" si="39">E330+F330</f>
        <v>36.299999999999997</v>
      </c>
      <c r="H330" s="10">
        <v>17.399999999999999</v>
      </c>
      <c r="I330" s="10">
        <f t="shared" si="37"/>
        <v>8.6000000000000014</v>
      </c>
      <c r="J330" s="10">
        <f>5+(26-H330)/3</f>
        <v>7.8666666666666671</v>
      </c>
      <c r="K330" s="24">
        <f t="shared" si="38"/>
        <v>8.1999999999999993</v>
      </c>
    </row>
    <row r="331" spans="1:11" ht="22" customHeight="1">
      <c r="A331" s="107"/>
      <c r="B331" s="27" t="s">
        <v>868</v>
      </c>
      <c r="C331" s="27" t="s">
        <v>869</v>
      </c>
      <c r="D331" s="27" t="s">
        <v>363</v>
      </c>
      <c r="E331" s="10">
        <v>25.3</v>
      </c>
      <c r="F331" s="18">
        <f>I331</f>
        <v>10.9</v>
      </c>
      <c r="G331" s="18">
        <f t="shared" si="39"/>
        <v>36.200000000000003</v>
      </c>
      <c r="H331" s="18">
        <v>15.1</v>
      </c>
      <c r="I331" s="10">
        <f t="shared" si="37"/>
        <v>10.9</v>
      </c>
      <c r="J331" s="10">
        <f>5+(26-H331)/3</f>
        <v>8.6333333333333329</v>
      </c>
      <c r="K331" s="24">
        <f t="shared" si="38"/>
        <v>8.966666666666665</v>
      </c>
    </row>
    <row r="332" spans="1:11" ht="22" customHeight="1">
      <c r="A332" s="107"/>
      <c r="B332" s="12" t="s">
        <v>870</v>
      </c>
      <c r="C332" s="12" t="s">
        <v>844</v>
      </c>
      <c r="D332" s="12" t="s">
        <v>845</v>
      </c>
      <c r="E332" s="10">
        <v>18.5</v>
      </c>
      <c r="F332" s="12">
        <v>17.46</v>
      </c>
      <c r="G332" s="10">
        <f t="shared" si="39"/>
        <v>35.96</v>
      </c>
      <c r="H332" s="10">
        <v>13.54</v>
      </c>
      <c r="I332" s="10">
        <f t="shared" si="37"/>
        <v>12.46</v>
      </c>
      <c r="J332" s="10">
        <f>5+26-H332</f>
        <v>17.46</v>
      </c>
      <c r="K332" s="24">
        <f t="shared" si="38"/>
        <v>9.4866666666666681</v>
      </c>
    </row>
    <row r="333" spans="1:11" ht="22" customHeight="1">
      <c r="A333" s="107"/>
      <c r="B333" s="12" t="s">
        <v>871</v>
      </c>
      <c r="C333" s="12" t="s">
        <v>872</v>
      </c>
      <c r="D333" s="12" t="s">
        <v>227</v>
      </c>
      <c r="E333" s="10">
        <v>19</v>
      </c>
      <c r="F333" s="12">
        <v>16.899999999999999</v>
      </c>
      <c r="G333" s="10">
        <f t="shared" si="39"/>
        <v>35.9</v>
      </c>
      <c r="H333" s="10">
        <v>14.14</v>
      </c>
      <c r="I333" s="10">
        <f t="shared" si="37"/>
        <v>11.86</v>
      </c>
      <c r="J333" s="10">
        <f>5+26-H333</f>
        <v>16.86</v>
      </c>
      <c r="K333" s="24">
        <f t="shared" si="38"/>
        <v>9.2866666666666653</v>
      </c>
    </row>
    <row r="334" spans="1:11" ht="22" customHeight="1">
      <c r="A334" s="107"/>
      <c r="B334" s="12" t="s">
        <v>873</v>
      </c>
      <c r="C334" s="12" t="s">
        <v>874</v>
      </c>
      <c r="D334" s="12" t="s">
        <v>167</v>
      </c>
      <c r="E334" s="10">
        <v>19.2</v>
      </c>
      <c r="F334" s="12">
        <v>16.7</v>
      </c>
      <c r="G334" s="10">
        <f t="shared" si="39"/>
        <v>35.9</v>
      </c>
      <c r="H334" s="10">
        <v>14.34</v>
      </c>
      <c r="I334" s="10">
        <f t="shared" si="37"/>
        <v>11.66</v>
      </c>
      <c r="J334" s="10">
        <f>5+26-H334</f>
        <v>16.66</v>
      </c>
      <c r="K334" s="24">
        <f t="shared" si="38"/>
        <v>9.2199999999999989</v>
      </c>
    </row>
    <row r="335" spans="1:11" ht="22" customHeight="1">
      <c r="A335" s="107"/>
      <c r="B335" s="48" t="s">
        <v>875</v>
      </c>
      <c r="C335" s="49" t="s">
        <v>320</v>
      </c>
      <c r="D335" s="49" t="s">
        <v>758</v>
      </c>
      <c r="E335" s="10">
        <v>21.2</v>
      </c>
      <c r="F335" s="12">
        <v>14.7</v>
      </c>
      <c r="G335" s="10">
        <f t="shared" si="39"/>
        <v>35.9</v>
      </c>
      <c r="H335" s="10">
        <v>16.3</v>
      </c>
      <c r="I335" s="10">
        <f t="shared" si="37"/>
        <v>9.6999999999999993</v>
      </c>
      <c r="J335" s="10">
        <f>5+26-H335</f>
        <v>14.7</v>
      </c>
      <c r="K335" s="24">
        <f t="shared" si="38"/>
        <v>8.5666666666666664</v>
      </c>
    </row>
    <row r="336" spans="1:11" ht="22" customHeight="1">
      <c r="A336" s="107"/>
      <c r="B336" s="10" t="s">
        <v>876</v>
      </c>
      <c r="C336" s="10" t="s">
        <v>877</v>
      </c>
      <c r="D336" s="10" t="s">
        <v>858</v>
      </c>
      <c r="E336" s="10">
        <v>28.4</v>
      </c>
      <c r="F336" s="12">
        <v>7.5</v>
      </c>
      <c r="G336" s="10">
        <f t="shared" si="39"/>
        <v>35.9</v>
      </c>
      <c r="H336" s="10">
        <v>18.36</v>
      </c>
      <c r="I336" s="10">
        <f t="shared" si="37"/>
        <v>7.6400000000000006</v>
      </c>
      <c r="J336" s="10">
        <f>5+(26-H336)/3</f>
        <v>7.5466666666666669</v>
      </c>
      <c r="K336" s="24">
        <f t="shared" si="38"/>
        <v>7.88</v>
      </c>
    </row>
    <row r="337" spans="1:11" ht="22" customHeight="1">
      <c r="A337" s="107"/>
      <c r="B337" s="10" t="s">
        <v>878</v>
      </c>
      <c r="C337" s="10" t="s">
        <v>879</v>
      </c>
      <c r="D337" s="10" t="s">
        <v>880</v>
      </c>
      <c r="E337" s="10">
        <v>24.7</v>
      </c>
      <c r="F337" s="12">
        <v>11</v>
      </c>
      <c r="G337" s="10">
        <f t="shared" si="39"/>
        <v>35.700000000000003</v>
      </c>
      <c r="H337" s="10">
        <v>15</v>
      </c>
      <c r="I337" s="10">
        <f t="shared" si="37"/>
        <v>11</v>
      </c>
      <c r="J337" s="10">
        <f>5+(26-H337)/3</f>
        <v>8.6666666666666661</v>
      </c>
      <c r="K337" s="24">
        <f t="shared" si="38"/>
        <v>9</v>
      </c>
    </row>
    <row r="338" spans="1:11" ht="22" customHeight="1">
      <c r="A338" s="107"/>
      <c r="B338" s="10" t="s">
        <v>881</v>
      </c>
      <c r="C338" s="10" t="s">
        <v>882</v>
      </c>
      <c r="D338" s="21" t="s">
        <v>883</v>
      </c>
      <c r="E338" s="10">
        <v>20.2</v>
      </c>
      <c r="F338" s="12">
        <v>14.9</v>
      </c>
      <c r="G338" s="10">
        <f t="shared" si="39"/>
        <v>35.1</v>
      </c>
      <c r="H338" s="10">
        <v>11.1</v>
      </c>
      <c r="I338" s="10">
        <f t="shared" si="37"/>
        <v>14.9</v>
      </c>
      <c r="J338" s="10">
        <f>5+(26-H338)/3</f>
        <v>9.9666666666666668</v>
      </c>
      <c r="K338" s="24">
        <f t="shared" si="38"/>
        <v>10.299999999999999</v>
      </c>
    </row>
    <row r="339" spans="1:11" ht="22" customHeight="1">
      <c r="A339" s="107"/>
      <c r="B339" s="14" t="s">
        <v>884</v>
      </c>
      <c r="C339" s="14" t="s">
        <v>166</v>
      </c>
      <c r="D339" s="14" t="s">
        <v>885</v>
      </c>
      <c r="E339" s="10">
        <v>28.1</v>
      </c>
      <c r="F339" s="12">
        <v>7</v>
      </c>
      <c r="G339" s="10">
        <f t="shared" si="39"/>
        <v>35.1</v>
      </c>
      <c r="H339" s="10">
        <v>18.399999999999999</v>
      </c>
      <c r="I339" s="10">
        <f t="shared" si="37"/>
        <v>7.6000000000000014</v>
      </c>
      <c r="J339" s="10">
        <f>5+(26-H339)/3</f>
        <v>7.5333333333333332</v>
      </c>
      <c r="K339" s="24">
        <f t="shared" si="38"/>
        <v>7.8666666666666671</v>
      </c>
    </row>
    <row r="340" spans="1:11" ht="22" customHeight="1">
      <c r="A340" s="107"/>
      <c r="B340" s="11" t="s">
        <v>886</v>
      </c>
      <c r="C340" s="11" t="s">
        <v>301</v>
      </c>
      <c r="D340" s="10" t="s">
        <v>302</v>
      </c>
      <c r="E340" s="10">
        <v>20.100000000000001</v>
      </c>
      <c r="F340" s="12">
        <v>14.9</v>
      </c>
      <c r="G340" s="10">
        <f t="shared" si="39"/>
        <v>35</v>
      </c>
      <c r="H340" s="10">
        <v>16.11</v>
      </c>
      <c r="I340" s="10">
        <f t="shared" si="37"/>
        <v>9.89</v>
      </c>
      <c r="J340" s="10">
        <f>5+26-H340</f>
        <v>14.89</v>
      </c>
      <c r="K340" s="24">
        <f t="shared" si="38"/>
        <v>8.629999999999999</v>
      </c>
    </row>
    <row r="341" spans="1:11" ht="22" customHeight="1">
      <c r="A341" s="107"/>
      <c r="B341" s="10" t="s">
        <v>887</v>
      </c>
      <c r="C341" s="10" t="s">
        <v>630</v>
      </c>
      <c r="D341" s="10" t="s">
        <v>631</v>
      </c>
      <c r="E341" s="10">
        <v>20.7</v>
      </c>
      <c r="F341" s="12">
        <v>14.3</v>
      </c>
      <c r="G341" s="10">
        <f t="shared" si="39"/>
        <v>35</v>
      </c>
      <c r="H341" s="10">
        <v>16.73</v>
      </c>
      <c r="I341" s="10">
        <f t="shared" si="37"/>
        <v>9.27</v>
      </c>
      <c r="J341" s="10">
        <f t="shared" ref="J341:J346" si="40">5+(26-H341)/3</f>
        <v>8.09</v>
      </c>
      <c r="K341" s="24">
        <f t="shared" si="38"/>
        <v>8.423333333333332</v>
      </c>
    </row>
    <row r="342" spans="1:11" ht="22" customHeight="1">
      <c r="A342" s="107"/>
      <c r="B342" s="11" t="s">
        <v>888</v>
      </c>
      <c r="C342" s="11" t="s">
        <v>163</v>
      </c>
      <c r="D342" s="11" t="s">
        <v>889</v>
      </c>
      <c r="E342" s="10">
        <v>21.7</v>
      </c>
      <c r="F342" s="12">
        <f>I342</f>
        <v>13.2</v>
      </c>
      <c r="G342" s="10">
        <f t="shared" si="39"/>
        <v>34.9</v>
      </c>
      <c r="H342" s="10">
        <v>12.8</v>
      </c>
      <c r="I342" s="10">
        <f t="shared" si="37"/>
        <v>13.2</v>
      </c>
      <c r="J342" s="10">
        <f t="shared" si="40"/>
        <v>9.3999999999999986</v>
      </c>
      <c r="K342" s="24">
        <f t="shared" si="38"/>
        <v>9.7333333333333343</v>
      </c>
    </row>
    <row r="343" spans="1:11" ht="22" customHeight="1">
      <c r="A343" s="107"/>
      <c r="B343" s="11" t="s">
        <v>890</v>
      </c>
      <c r="C343" s="11" t="s">
        <v>891</v>
      </c>
      <c r="D343" s="10" t="s">
        <v>892</v>
      </c>
      <c r="E343" s="10">
        <v>19.8</v>
      </c>
      <c r="F343" s="12">
        <v>15</v>
      </c>
      <c r="G343" s="10">
        <f t="shared" si="39"/>
        <v>34.799999999999997</v>
      </c>
      <c r="H343" s="10">
        <v>11</v>
      </c>
      <c r="I343" s="10">
        <f t="shared" si="37"/>
        <v>15</v>
      </c>
      <c r="J343" s="10">
        <f t="shared" si="40"/>
        <v>10</v>
      </c>
      <c r="K343" s="24">
        <f t="shared" si="38"/>
        <v>10.333333333333334</v>
      </c>
    </row>
    <row r="344" spans="1:11" ht="22" customHeight="1">
      <c r="A344" s="107"/>
      <c r="B344" s="11" t="s">
        <v>893</v>
      </c>
      <c r="C344" s="11" t="s">
        <v>894</v>
      </c>
      <c r="D344" s="11" t="s">
        <v>895</v>
      </c>
      <c r="E344" s="10">
        <v>21</v>
      </c>
      <c r="F344" s="12">
        <f>I344</f>
        <v>13.4</v>
      </c>
      <c r="G344" s="10">
        <f t="shared" si="39"/>
        <v>34.4</v>
      </c>
      <c r="H344" s="10">
        <v>12.6</v>
      </c>
      <c r="I344" s="10">
        <f t="shared" si="37"/>
        <v>13.4</v>
      </c>
      <c r="J344" s="10">
        <f t="shared" si="40"/>
        <v>9.4666666666666668</v>
      </c>
      <c r="K344" s="24">
        <f t="shared" si="38"/>
        <v>9.8000000000000007</v>
      </c>
    </row>
    <row r="345" spans="1:11" ht="22" customHeight="1">
      <c r="A345" s="107"/>
      <c r="B345" s="14" t="s">
        <v>896</v>
      </c>
      <c r="C345" s="33" t="s">
        <v>728</v>
      </c>
      <c r="D345" s="33" t="s">
        <v>729</v>
      </c>
      <c r="E345" s="10">
        <v>25.4</v>
      </c>
      <c r="F345" s="12">
        <v>9</v>
      </c>
      <c r="G345" s="10">
        <f t="shared" si="39"/>
        <v>34.4</v>
      </c>
      <c r="H345" s="10">
        <v>16.399999999999999</v>
      </c>
      <c r="I345" s="10">
        <f t="shared" si="37"/>
        <v>9.6000000000000014</v>
      </c>
      <c r="J345" s="10">
        <f t="shared" si="40"/>
        <v>8.2000000000000011</v>
      </c>
      <c r="K345" s="24">
        <f t="shared" si="38"/>
        <v>8.533333333333335</v>
      </c>
    </row>
    <row r="346" spans="1:11" ht="22" customHeight="1">
      <c r="A346" s="107"/>
      <c r="B346" s="12" t="s">
        <v>897</v>
      </c>
      <c r="C346" s="12" t="s">
        <v>898</v>
      </c>
      <c r="D346" s="12" t="s">
        <v>741</v>
      </c>
      <c r="E346" s="10">
        <v>27</v>
      </c>
      <c r="F346" s="12">
        <v>7</v>
      </c>
      <c r="G346" s="10">
        <f t="shared" si="39"/>
        <v>34</v>
      </c>
      <c r="H346" s="10">
        <v>18</v>
      </c>
      <c r="I346" s="10">
        <f t="shared" si="37"/>
        <v>8</v>
      </c>
      <c r="J346" s="10">
        <f t="shared" si="40"/>
        <v>7.6666666666666661</v>
      </c>
      <c r="K346" s="24">
        <f t="shared" si="38"/>
        <v>8</v>
      </c>
    </row>
    <row r="347" spans="1:11" ht="22" customHeight="1">
      <c r="A347" s="107"/>
      <c r="B347" s="12" t="s">
        <v>899</v>
      </c>
      <c r="C347" s="12" t="s">
        <v>844</v>
      </c>
      <c r="D347" s="12" t="s">
        <v>845</v>
      </c>
      <c r="E347" s="10">
        <v>18.7</v>
      </c>
      <c r="F347" s="12">
        <v>15</v>
      </c>
      <c r="G347" s="10">
        <f t="shared" si="39"/>
        <v>33.700000000000003</v>
      </c>
      <c r="H347" s="10">
        <v>16</v>
      </c>
      <c r="I347" s="10">
        <f t="shared" si="37"/>
        <v>10</v>
      </c>
      <c r="J347" s="10">
        <f>5+26-H347</f>
        <v>15</v>
      </c>
      <c r="K347" s="24">
        <f t="shared" si="38"/>
        <v>8.6666666666666679</v>
      </c>
    </row>
    <row r="348" spans="1:11" ht="22" customHeight="1">
      <c r="A348" s="107"/>
      <c r="B348" s="12" t="s">
        <v>900</v>
      </c>
      <c r="C348" s="12" t="s">
        <v>655</v>
      </c>
      <c r="D348" s="12" t="s">
        <v>901</v>
      </c>
      <c r="E348" s="10">
        <v>20.6</v>
      </c>
      <c r="F348" s="12">
        <v>13.1</v>
      </c>
      <c r="G348" s="10">
        <f t="shared" si="39"/>
        <v>33.700000000000003</v>
      </c>
      <c r="H348" s="10">
        <v>17.87</v>
      </c>
      <c r="I348" s="10">
        <f t="shared" si="37"/>
        <v>8.129999999999999</v>
      </c>
      <c r="J348" s="10">
        <f>5+26-H348</f>
        <v>13.129999999999999</v>
      </c>
      <c r="K348" s="24">
        <f t="shared" si="38"/>
        <v>8.043333333333333</v>
      </c>
    </row>
    <row r="349" spans="1:11" ht="22" customHeight="1">
      <c r="A349" s="107"/>
      <c r="B349" s="12" t="s">
        <v>902</v>
      </c>
      <c r="C349" s="12" t="s">
        <v>239</v>
      </c>
      <c r="D349" s="12" t="s">
        <v>903</v>
      </c>
      <c r="E349" s="10">
        <v>26.7</v>
      </c>
      <c r="F349" s="12">
        <v>7</v>
      </c>
      <c r="G349" s="10">
        <f t="shared" si="39"/>
        <v>33.700000000000003</v>
      </c>
      <c r="H349" s="10">
        <v>24</v>
      </c>
      <c r="I349" s="10">
        <f t="shared" si="37"/>
        <v>2</v>
      </c>
      <c r="J349" s="10">
        <f>5+26-H349</f>
        <v>7</v>
      </c>
      <c r="K349" s="24">
        <f t="shared" si="38"/>
        <v>6</v>
      </c>
    </row>
    <row r="350" spans="1:11" ht="22" customHeight="1">
      <c r="A350" s="107"/>
      <c r="B350" s="11" t="s">
        <v>904</v>
      </c>
      <c r="C350" s="11" t="s">
        <v>557</v>
      </c>
      <c r="D350" s="11" t="s">
        <v>905</v>
      </c>
      <c r="E350" s="10">
        <v>20</v>
      </c>
      <c r="F350" s="12">
        <v>13.6</v>
      </c>
      <c r="G350" s="10">
        <f t="shared" si="39"/>
        <v>33.6</v>
      </c>
      <c r="H350" s="10">
        <v>17.399999999999999</v>
      </c>
      <c r="I350" s="10">
        <f t="shared" si="37"/>
        <v>8.6000000000000014</v>
      </c>
      <c r="J350" s="10">
        <f>5+(26-H350)/3</f>
        <v>7.8666666666666671</v>
      </c>
      <c r="K350" s="24">
        <f t="shared" si="38"/>
        <v>8.1999999999999993</v>
      </c>
    </row>
    <row r="351" spans="1:11" ht="22" customHeight="1">
      <c r="A351" s="107"/>
      <c r="B351" s="11" t="s">
        <v>906</v>
      </c>
      <c r="C351" s="11" t="s">
        <v>438</v>
      </c>
      <c r="D351" s="21" t="s">
        <v>907</v>
      </c>
      <c r="E351" s="10">
        <v>18.5</v>
      </c>
      <c r="F351" s="12">
        <v>14.84</v>
      </c>
      <c r="G351" s="10">
        <f t="shared" si="39"/>
        <v>33.340000000000003</v>
      </c>
      <c r="H351" s="10">
        <v>16.16</v>
      </c>
      <c r="I351" s="10">
        <f t="shared" si="37"/>
        <v>9.84</v>
      </c>
      <c r="J351" s="10">
        <f>5+26-H351</f>
        <v>14.84</v>
      </c>
      <c r="K351" s="24">
        <f t="shared" si="38"/>
        <v>8.6133333333333333</v>
      </c>
    </row>
    <row r="352" spans="1:11" ht="22" customHeight="1">
      <c r="A352" s="107"/>
      <c r="B352" s="11" t="s">
        <v>908</v>
      </c>
      <c r="C352" s="10" t="s">
        <v>295</v>
      </c>
      <c r="D352" s="10" t="s">
        <v>909</v>
      </c>
      <c r="E352" s="10">
        <v>15</v>
      </c>
      <c r="F352" s="12">
        <f>I352</f>
        <v>18</v>
      </c>
      <c r="G352" s="10">
        <f t="shared" si="39"/>
        <v>33</v>
      </c>
      <c r="H352" s="10">
        <v>8</v>
      </c>
      <c r="I352" s="10">
        <f t="shared" si="37"/>
        <v>18</v>
      </c>
      <c r="J352" s="10">
        <f>5+(26-H352)/3</f>
        <v>11</v>
      </c>
      <c r="K352" s="24">
        <f t="shared" si="38"/>
        <v>11.333333333333334</v>
      </c>
    </row>
    <row r="353" spans="1:11" ht="22" customHeight="1">
      <c r="A353" s="107"/>
      <c r="B353" s="11" t="s">
        <v>910</v>
      </c>
      <c r="C353" s="11" t="s">
        <v>911</v>
      </c>
      <c r="D353" s="11" t="s">
        <v>912</v>
      </c>
      <c r="E353" s="10">
        <v>16.399999999999999</v>
      </c>
      <c r="F353" s="12">
        <f>I353</f>
        <v>16.5</v>
      </c>
      <c r="G353" s="10">
        <f t="shared" si="39"/>
        <v>32.9</v>
      </c>
      <c r="H353" s="10">
        <v>9.5</v>
      </c>
      <c r="I353" s="10">
        <f t="shared" si="37"/>
        <v>16.5</v>
      </c>
      <c r="J353" s="10">
        <f>5+(26-H353)/3</f>
        <v>10.5</v>
      </c>
      <c r="K353" s="24">
        <f t="shared" si="38"/>
        <v>10.833333333333334</v>
      </c>
    </row>
    <row r="354" spans="1:11" ht="22" customHeight="1">
      <c r="A354" s="107"/>
      <c r="B354" s="10" t="s">
        <v>913</v>
      </c>
      <c r="C354" s="10" t="s">
        <v>914</v>
      </c>
      <c r="D354" s="10" t="s">
        <v>915</v>
      </c>
      <c r="E354" s="10">
        <v>23.5</v>
      </c>
      <c r="F354" s="12">
        <v>9.1999999999999993</v>
      </c>
      <c r="G354" s="10">
        <f t="shared" si="39"/>
        <v>32.700000000000003</v>
      </c>
      <c r="H354" s="10">
        <v>14.5</v>
      </c>
      <c r="I354" s="10">
        <f t="shared" si="37"/>
        <v>11.5</v>
      </c>
      <c r="J354" s="10">
        <f>5+(26-H354)/3</f>
        <v>8.8333333333333339</v>
      </c>
      <c r="K354" s="24">
        <f t="shared" si="38"/>
        <v>9.1666666666666679</v>
      </c>
    </row>
    <row r="355" spans="1:11" ht="22" customHeight="1">
      <c r="A355" s="107"/>
      <c r="B355" s="11" t="s">
        <v>150</v>
      </c>
      <c r="C355" s="21" t="s">
        <v>151</v>
      </c>
      <c r="D355" s="21" t="s">
        <v>152</v>
      </c>
      <c r="E355" s="10">
        <v>24.8</v>
      </c>
      <c r="F355" s="12">
        <v>7.8</v>
      </c>
      <c r="G355" s="10">
        <f t="shared" si="39"/>
        <v>32.6</v>
      </c>
      <c r="H355" s="10">
        <v>23.2</v>
      </c>
      <c r="I355" s="10">
        <f t="shared" si="37"/>
        <v>2.8000000000000007</v>
      </c>
      <c r="J355" s="10">
        <f>5+(26-H355)/3</f>
        <v>5.9333333333333336</v>
      </c>
      <c r="K355" s="24">
        <f t="shared" si="38"/>
        <v>6.2666666666666666</v>
      </c>
    </row>
    <row r="356" spans="1:11" ht="22" customHeight="1">
      <c r="A356" s="107"/>
      <c r="B356" s="14" t="s">
        <v>916</v>
      </c>
      <c r="C356" s="33" t="s">
        <v>728</v>
      </c>
      <c r="D356" s="33" t="s">
        <v>744</v>
      </c>
      <c r="E356" s="10">
        <v>19.399999999999999</v>
      </c>
      <c r="F356" s="12">
        <v>13.2</v>
      </c>
      <c r="G356" s="10">
        <f t="shared" si="39"/>
        <v>32.599999999999994</v>
      </c>
      <c r="H356" s="10">
        <v>17.8</v>
      </c>
      <c r="I356" s="10">
        <f t="shared" si="37"/>
        <v>8.1999999999999993</v>
      </c>
      <c r="J356" s="10">
        <f>5+26-H356</f>
        <v>13.2</v>
      </c>
      <c r="K356" s="24">
        <f t="shared" si="38"/>
        <v>8.0666666666666664</v>
      </c>
    </row>
    <row r="357" spans="1:11" ht="22" customHeight="1">
      <c r="A357" s="107"/>
      <c r="B357" s="11" t="s">
        <v>917</v>
      </c>
      <c r="C357" s="11" t="s">
        <v>438</v>
      </c>
      <c r="D357" s="21" t="s">
        <v>918</v>
      </c>
      <c r="E357" s="10">
        <v>18.600000000000001</v>
      </c>
      <c r="F357" s="12">
        <v>13.99</v>
      </c>
      <c r="G357" s="10">
        <f t="shared" si="39"/>
        <v>32.590000000000003</v>
      </c>
      <c r="H357" s="10">
        <v>17.010000000000002</v>
      </c>
      <c r="I357" s="10">
        <f t="shared" si="37"/>
        <v>8.9899999999999984</v>
      </c>
      <c r="J357" s="10">
        <f>5+26-H357</f>
        <v>13.989999999999998</v>
      </c>
      <c r="K357" s="24">
        <f t="shared" si="38"/>
        <v>8.3299999999999983</v>
      </c>
    </row>
    <row r="358" spans="1:11" ht="22" customHeight="1">
      <c r="A358" s="107"/>
      <c r="B358" s="12" t="s">
        <v>919</v>
      </c>
      <c r="C358" s="12" t="s">
        <v>708</v>
      </c>
      <c r="D358" s="12" t="s">
        <v>406</v>
      </c>
      <c r="E358" s="10">
        <v>16.399999999999999</v>
      </c>
      <c r="F358" s="12">
        <v>16.100000000000001</v>
      </c>
      <c r="G358" s="10">
        <f t="shared" si="39"/>
        <v>32.5</v>
      </c>
      <c r="H358" s="10">
        <v>14.86</v>
      </c>
      <c r="I358" s="10">
        <f t="shared" si="37"/>
        <v>11.14</v>
      </c>
      <c r="J358" s="10">
        <f>5+26-H358</f>
        <v>16.14</v>
      </c>
      <c r="K358" s="24">
        <f t="shared" si="38"/>
        <v>9.0466666666666669</v>
      </c>
    </row>
    <row r="359" spans="1:11" ht="22" customHeight="1">
      <c r="A359" s="107"/>
      <c r="B359" s="11" t="s">
        <v>920</v>
      </c>
      <c r="C359" s="11" t="s">
        <v>708</v>
      </c>
      <c r="D359" s="11" t="s">
        <v>921</v>
      </c>
      <c r="E359" s="10">
        <v>24.8</v>
      </c>
      <c r="F359" s="47">
        <v>7.7</v>
      </c>
      <c r="G359" s="10">
        <f t="shared" si="39"/>
        <v>32.5</v>
      </c>
      <c r="H359" s="10">
        <v>17.8</v>
      </c>
      <c r="I359" s="10">
        <f t="shared" si="37"/>
        <v>8.1999999999999993</v>
      </c>
      <c r="J359" s="10">
        <f t="shared" ref="J359:J374" si="41">5+(26-H359)/3</f>
        <v>7.7333333333333325</v>
      </c>
      <c r="K359" s="24">
        <f t="shared" si="38"/>
        <v>8.0666666666666664</v>
      </c>
    </row>
    <row r="360" spans="1:11" ht="22" customHeight="1">
      <c r="A360" s="107"/>
      <c r="B360" s="11" t="s">
        <v>922</v>
      </c>
      <c r="C360" s="10" t="s">
        <v>295</v>
      </c>
      <c r="D360" s="10" t="s">
        <v>909</v>
      </c>
      <c r="E360" s="10">
        <v>22</v>
      </c>
      <c r="F360" s="12">
        <f>I360</f>
        <v>10.4</v>
      </c>
      <c r="G360" s="10">
        <f t="shared" si="39"/>
        <v>32.4</v>
      </c>
      <c r="H360" s="10">
        <v>15.6</v>
      </c>
      <c r="I360" s="10">
        <f t="shared" si="37"/>
        <v>10.4</v>
      </c>
      <c r="J360" s="10">
        <f t="shared" si="41"/>
        <v>8.4666666666666668</v>
      </c>
      <c r="K360" s="24">
        <f t="shared" si="38"/>
        <v>8.8000000000000007</v>
      </c>
    </row>
    <row r="361" spans="1:11" ht="22" customHeight="1">
      <c r="A361" s="107"/>
      <c r="B361" s="10" t="s">
        <v>923</v>
      </c>
      <c r="C361" s="10" t="s">
        <v>924</v>
      </c>
      <c r="D361" s="10" t="s">
        <v>925</v>
      </c>
      <c r="E361" s="10">
        <v>21</v>
      </c>
      <c r="F361" s="12">
        <v>11.1</v>
      </c>
      <c r="G361" s="10">
        <f t="shared" si="39"/>
        <v>32.1</v>
      </c>
      <c r="H361" s="10">
        <v>14.9</v>
      </c>
      <c r="I361" s="10">
        <f t="shared" si="37"/>
        <v>11.1</v>
      </c>
      <c r="J361" s="10">
        <f t="shared" si="41"/>
        <v>8.6999999999999993</v>
      </c>
      <c r="K361" s="24">
        <f t="shared" si="38"/>
        <v>9.033333333333335</v>
      </c>
    </row>
    <row r="362" spans="1:11" ht="22" customHeight="1">
      <c r="A362" s="107"/>
      <c r="B362" s="21" t="s">
        <v>926</v>
      </c>
      <c r="C362" s="21" t="s">
        <v>438</v>
      </c>
      <c r="D362" s="21" t="s">
        <v>927</v>
      </c>
      <c r="E362" s="10">
        <v>22</v>
      </c>
      <c r="F362" s="12">
        <v>10</v>
      </c>
      <c r="G362" s="10">
        <f t="shared" si="39"/>
        <v>32</v>
      </c>
      <c r="H362" s="10">
        <v>16</v>
      </c>
      <c r="I362" s="10">
        <f t="shared" si="37"/>
        <v>10</v>
      </c>
      <c r="J362" s="10">
        <f t="shared" si="41"/>
        <v>8.3333333333333339</v>
      </c>
      <c r="K362" s="24">
        <f t="shared" si="38"/>
        <v>8.6666666666666679</v>
      </c>
    </row>
    <row r="363" spans="1:11" ht="22" customHeight="1">
      <c r="A363" s="107"/>
      <c r="B363" s="10" t="s">
        <v>928</v>
      </c>
      <c r="C363" s="10" t="s">
        <v>183</v>
      </c>
      <c r="D363" s="10" t="s">
        <v>306</v>
      </c>
      <c r="E363" s="10">
        <v>21.9</v>
      </c>
      <c r="F363" s="12">
        <v>10</v>
      </c>
      <c r="G363" s="10">
        <f t="shared" si="39"/>
        <v>31.9</v>
      </c>
      <c r="H363" s="10">
        <v>15.1</v>
      </c>
      <c r="I363" s="10">
        <f t="shared" si="37"/>
        <v>10.9</v>
      </c>
      <c r="J363" s="10">
        <f t="shared" si="41"/>
        <v>8.6333333333333329</v>
      </c>
      <c r="K363" s="24">
        <f t="shared" si="38"/>
        <v>8.966666666666665</v>
      </c>
    </row>
    <row r="364" spans="1:11" ht="22" customHeight="1">
      <c r="A364" s="107"/>
      <c r="B364" s="10" t="s">
        <v>929</v>
      </c>
      <c r="C364" s="10" t="s">
        <v>930</v>
      </c>
      <c r="D364" s="11" t="s">
        <v>931</v>
      </c>
      <c r="E364" s="10">
        <v>20</v>
      </c>
      <c r="F364" s="12">
        <v>11.8</v>
      </c>
      <c r="G364" s="10">
        <f t="shared" si="39"/>
        <v>31.8</v>
      </c>
      <c r="H364" s="10">
        <v>19.2</v>
      </c>
      <c r="I364" s="10">
        <f t="shared" si="37"/>
        <v>6.8000000000000007</v>
      </c>
      <c r="J364" s="10">
        <f t="shared" si="41"/>
        <v>7.2666666666666675</v>
      </c>
      <c r="K364" s="24">
        <f t="shared" si="38"/>
        <v>7.6000000000000005</v>
      </c>
    </row>
    <row r="365" spans="1:11" ht="22" customHeight="1">
      <c r="A365" s="107"/>
      <c r="B365" s="14" t="s">
        <v>932</v>
      </c>
      <c r="C365" s="14" t="s">
        <v>933</v>
      </c>
      <c r="D365" s="14" t="s">
        <v>729</v>
      </c>
      <c r="E365" s="10">
        <v>19.600000000000001</v>
      </c>
      <c r="F365" s="12">
        <v>12</v>
      </c>
      <c r="G365" s="10">
        <f t="shared" si="39"/>
        <v>31.6</v>
      </c>
      <c r="H365" s="10">
        <v>14</v>
      </c>
      <c r="I365" s="10">
        <f t="shared" si="37"/>
        <v>12</v>
      </c>
      <c r="J365" s="10">
        <f t="shared" si="41"/>
        <v>9</v>
      </c>
      <c r="K365" s="24">
        <f t="shared" si="38"/>
        <v>9.3333333333333321</v>
      </c>
    </row>
    <row r="366" spans="1:11" ht="22" customHeight="1">
      <c r="A366" s="107"/>
      <c r="B366" s="14" t="s">
        <v>934</v>
      </c>
      <c r="C366" s="33" t="s">
        <v>728</v>
      </c>
      <c r="D366" s="33" t="s">
        <v>935</v>
      </c>
      <c r="E366" s="10">
        <v>19.600000000000001</v>
      </c>
      <c r="F366" s="12">
        <v>12</v>
      </c>
      <c r="G366" s="10">
        <f t="shared" si="39"/>
        <v>31.6</v>
      </c>
      <c r="H366" s="10">
        <v>14</v>
      </c>
      <c r="I366" s="10">
        <f t="shared" si="37"/>
        <v>12</v>
      </c>
      <c r="J366" s="10">
        <f t="shared" si="41"/>
        <v>9</v>
      </c>
      <c r="K366" s="24">
        <f t="shared" si="38"/>
        <v>9.3333333333333321</v>
      </c>
    </row>
    <row r="367" spans="1:11" ht="22" customHeight="1">
      <c r="A367" s="107"/>
      <c r="B367" s="12" t="s">
        <v>936</v>
      </c>
      <c r="C367" s="12" t="s">
        <v>555</v>
      </c>
      <c r="D367" s="12" t="s">
        <v>937</v>
      </c>
      <c r="E367" s="10">
        <v>24.6</v>
      </c>
      <c r="F367" s="12">
        <v>7</v>
      </c>
      <c r="G367" s="10">
        <f t="shared" si="39"/>
        <v>31.6</v>
      </c>
      <c r="H367" s="10">
        <v>19.8</v>
      </c>
      <c r="I367" s="10">
        <f t="shared" si="37"/>
        <v>6.1999999999999993</v>
      </c>
      <c r="J367" s="10">
        <f t="shared" si="41"/>
        <v>7.0666666666666664</v>
      </c>
      <c r="K367" s="24">
        <f t="shared" si="38"/>
        <v>7.3999999999999995</v>
      </c>
    </row>
    <row r="368" spans="1:11" ht="22" customHeight="1">
      <c r="A368" s="107"/>
      <c r="B368" s="10" t="s">
        <v>938</v>
      </c>
      <c r="C368" s="10" t="s">
        <v>939</v>
      </c>
      <c r="D368" s="10" t="s">
        <v>940</v>
      </c>
      <c r="E368" s="10">
        <v>19.8</v>
      </c>
      <c r="F368" s="12">
        <v>11.7</v>
      </c>
      <c r="G368" s="10">
        <f t="shared" si="39"/>
        <v>31.5</v>
      </c>
      <c r="H368" s="10">
        <v>14.23</v>
      </c>
      <c r="I368" s="10">
        <f t="shared" si="37"/>
        <v>11.77</v>
      </c>
      <c r="J368" s="10">
        <f t="shared" si="41"/>
        <v>8.9233333333333338</v>
      </c>
      <c r="K368" s="24">
        <f t="shared" si="38"/>
        <v>9.2566666666666677</v>
      </c>
    </row>
    <row r="369" spans="1:11" ht="22" customHeight="1">
      <c r="A369" s="107"/>
      <c r="B369" s="46" t="s">
        <v>941</v>
      </c>
      <c r="C369" s="44" t="s">
        <v>678</v>
      </c>
      <c r="D369" s="11" t="s">
        <v>942</v>
      </c>
      <c r="E369" s="10">
        <v>14.4</v>
      </c>
      <c r="F369" s="12">
        <v>16.899999999999999</v>
      </c>
      <c r="G369" s="10">
        <f t="shared" si="39"/>
        <v>31.299999999999997</v>
      </c>
      <c r="H369" s="10">
        <v>14.1</v>
      </c>
      <c r="I369" s="10">
        <f t="shared" si="37"/>
        <v>11.9</v>
      </c>
      <c r="J369" s="10">
        <f t="shared" si="41"/>
        <v>8.9666666666666668</v>
      </c>
      <c r="K369" s="24">
        <f t="shared" si="38"/>
        <v>9.3000000000000007</v>
      </c>
    </row>
    <row r="370" spans="1:11" ht="22" customHeight="1">
      <c r="A370" s="107"/>
      <c r="B370" s="10" t="s">
        <v>943</v>
      </c>
      <c r="C370" s="13" t="s">
        <v>944</v>
      </c>
      <c r="D370" s="13" t="s">
        <v>634</v>
      </c>
      <c r="E370" s="10">
        <v>24.8</v>
      </c>
      <c r="F370" s="12">
        <v>6.3</v>
      </c>
      <c r="G370" s="10">
        <f t="shared" si="39"/>
        <v>31.1</v>
      </c>
      <c r="H370" s="10">
        <v>22</v>
      </c>
      <c r="I370" s="10">
        <f t="shared" si="37"/>
        <v>4</v>
      </c>
      <c r="J370" s="10">
        <f t="shared" si="41"/>
        <v>6.333333333333333</v>
      </c>
      <c r="K370" s="24">
        <f t="shared" si="38"/>
        <v>6.666666666666667</v>
      </c>
    </row>
    <row r="371" spans="1:11" ht="22" customHeight="1">
      <c r="A371" s="107"/>
      <c r="B371" s="11" t="s">
        <v>945</v>
      </c>
      <c r="C371" s="11" t="s">
        <v>946</v>
      </c>
      <c r="D371" s="11" t="s">
        <v>947</v>
      </c>
      <c r="E371" s="10">
        <v>16</v>
      </c>
      <c r="F371" s="12">
        <f>I371</f>
        <v>15</v>
      </c>
      <c r="G371" s="10">
        <f t="shared" si="39"/>
        <v>31</v>
      </c>
      <c r="H371" s="10">
        <v>11</v>
      </c>
      <c r="I371" s="10">
        <f t="shared" si="37"/>
        <v>15</v>
      </c>
      <c r="J371" s="10">
        <f t="shared" si="41"/>
        <v>10</v>
      </c>
      <c r="K371" s="24">
        <f t="shared" si="38"/>
        <v>10.333333333333334</v>
      </c>
    </row>
    <row r="372" spans="1:11" ht="22" customHeight="1">
      <c r="A372" s="107"/>
      <c r="B372" s="12" t="s">
        <v>948</v>
      </c>
      <c r="C372" s="12" t="s">
        <v>949</v>
      </c>
      <c r="D372" s="12" t="s">
        <v>937</v>
      </c>
      <c r="E372" s="10">
        <v>18</v>
      </c>
      <c r="F372" s="12">
        <v>13</v>
      </c>
      <c r="G372" s="10">
        <f t="shared" si="39"/>
        <v>31</v>
      </c>
      <c r="H372" s="10">
        <v>13</v>
      </c>
      <c r="I372" s="10">
        <f t="shared" si="37"/>
        <v>13</v>
      </c>
      <c r="J372" s="10">
        <f t="shared" si="41"/>
        <v>9.3333333333333321</v>
      </c>
      <c r="K372" s="24">
        <f t="shared" si="38"/>
        <v>9.6666666666666679</v>
      </c>
    </row>
    <row r="373" spans="1:11" ht="22" customHeight="1">
      <c r="A373" s="107"/>
      <c r="B373" s="15" t="s">
        <v>950</v>
      </c>
      <c r="C373" s="15" t="s">
        <v>715</v>
      </c>
      <c r="D373" s="21" t="s">
        <v>716</v>
      </c>
      <c r="E373" s="10">
        <v>16.5</v>
      </c>
      <c r="F373" s="12">
        <v>14</v>
      </c>
      <c r="G373" s="10">
        <f t="shared" si="39"/>
        <v>30.5</v>
      </c>
      <c r="H373" s="10">
        <v>12</v>
      </c>
      <c r="I373" s="10">
        <f t="shared" si="37"/>
        <v>14</v>
      </c>
      <c r="J373" s="10">
        <f t="shared" si="41"/>
        <v>9.6666666666666679</v>
      </c>
      <c r="K373" s="24">
        <f t="shared" si="38"/>
        <v>10</v>
      </c>
    </row>
    <row r="374" spans="1:11" ht="22" customHeight="1">
      <c r="A374" s="107"/>
      <c r="B374" s="10" t="s">
        <v>951</v>
      </c>
      <c r="C374" s="14" t="s">
        <v>952</v>
      </c>
      <c r="D374" s="14" t="s">
        <v>935</v>
      </c>
      <c r="E374" s="10">
        <v>19.399999999999999</v>
      </c>
      <c r="F374" s="12">
        <v>11</v>
      </c>
      <c r="G374" s="10">
        <f t="shared" si="39"/>
        <v>30.4</v>
      </c>
      <c r="H374" s="10">
        <v>15</v>
      </c>
      <c r="I374" s="10">
        <f t="shared" si="37"/>
        <v>11</v>
      </c>
      <c r="J374" s="10">
        <f t="shared" si="41"/>
        <v>8.6666666666666661</v>
      </c>
      <c r="K374" s="24">
        <f t="shared" si="38"/>
        <v>9</v>
      </c>
    </row>
    <row r="375" spans="1:11" ht="22" customHeight="1">
      <c r="A375" s="107"/>
      <c r="B375" s="11" t="s">
        <v>953</v>
      </c>
      <c r="C375" s="11" t="s">
        <v>301</v>
      </c>
      <c r="D375" s="10" t="s">
        <v>302</v>
      </c>
      <c r="E375" s="10">
        <v>16.5</v>
      </c>
      <c r="F375" s="12">
        <v>13.81</v>
      </c>
      <c r="G375" s="10">
        <f t="shared" si="39"/>
        <v>30.310000000000002</v>
      </c>
      <c r="H375" s="10">
        <v>17.190000000000001</v>
      </c>
      <c r="I375" s="10">
        <f t="shared" si="37"/>
        <v>8.8099999999999987</v>
      </c>
      <c r="J375" s="10">
        <f>5+26-H375</f>
        <v>13.809999999999999</v>
      </c>
      <c r="K375" s="24">
        <f t="shared" si="38"/>
        <v>8.27</v>
      </c>
    </row>
    <row r="376" spans="1:11" ht="22" customHeight="1">
      <c r="A376" s="107"/>
      <c r="B376" s="12" t="s">
        <v>954</v>
      </c>
      <c r="C376" s="12" t="s">
        <v>449</v>
      </c>
      <c r="D376" s="12" t="s">
        <v>367</v>
      </c>
      <c r="E376" s="10">
        <v>14.5</v>
      </c>
      <c r="F376" s="12">
        <v>15.8</v>
      </c>
      <c r="G376" s="10">
        <f t="shared" si="39"/>
        <v>30.3</v>
      </c>
      <c r="H376" s="10">
        <v>15.16</v>
      </c>
      <c r="I376" s="10">
        <f t="shared" si="37"/>
        <v>10.84</v>
      </c>
      <c r="J376" s="10">
        <f>5+26-H376</f>
        <v>15.84</v>
      </c>
      <c r="K376" s="24">
        <f t="shared" si="38"/>
        <v>8.9466666666666654</v>
      </c>
    </row>
    <row r="377" spans="1:11" ht="22" customHeight="1">
      <c r="A377" s="107"/>
      <c r="B377" s="11" t="s">
        <v>955</v>
      </c>
      <c r="C377" s="11" t="s">
        <v>369</v>
      </c>
      <c r="D377" s="10" t="s">
        <v>370</v>
      </c>
      <c r="E377" s="10">
        <v>23.2</v>
      </c>
      <c r="F377" s="12">
        <v>7</v>
      </c>
      <c r="G377" s="10">
        <f t="shared" si="39"/>
        <v>30.2</v>
      </c>
      <c r="H377" s="10">
        <v>18.7</v>
      </c>
      <c r="I377" s="10">
        <f t="shared" si="37"/>
        <v>7.3000000000000007</v>
      </c>
      <c r="J377" s="10">
        <f>5+(26-H377)/3</f>
        <v>7.4333333333333336</v>
      </c>
      <c r="K377" s="24">
        <f t="shared" si="38"/>
        <v>7.7666666666666666</v>
      </c>
    </row>
    <row r="378" spans="1:11" ht="22" customHeight="1">
      <c r="A378" s="107"/>
      <c r="B378" s="11" t="s">
        <v>956</v>
      </c>
      <c r="C378" s="11" t="s">
        <v>369</v>
      </c>
      <c r="D378" s="10" t="s">
        <v>370</v>
      </c>
      <c r="E378" s="10">
        <v>15.5</v>
      </c>
      <c r="F378" s="12">
        <v>14.3</v>
      </c>
      <c r="G378" s="10">
        <f t="shared" si="39"/>
        <v>29.8</v>
      </c>
      <c r="H378" s="10">
        <v>16.66</v>
      </c>
      <c r="I378" s="10">
        <f t="shared" si="37"/>
        <v>9.34</v>
      </c>
      <c r="J378" s="10">
        <f>5+26-H378</f>
        <v>14.34</v>
      </c>
      <c r="K378" s="24">
        <f t="shared" si="38"/>
        <v>8.4466666666666654</v>
      </c>
    </row>
    <row r="379" spans="1:11" ht="22" customHeight="1">
      <c r="A379" s="107"/>
      <c r="B379" s="48" t="s">
        <v>957</v>
      </c>
      <c r="C379" s="33" t="s">
        <v>728</v>
      </c>
      <c r="D379" s="33" t="s">
        <v>935</v>
      </c>
      <c r="E379" s="10">
        <v>21</v>
      </c>
      <c r="F379" s="12">
        <v>8.8000000000000007</v>
      </c>
      <c r="G379" s="10">
        <f t="shared" si="39"/>
        <v>29.8</v>
      </c>
      <c r="H379" s="10">
        <v>22.2</v>
      </c>
      <c r="I379" s="10">
        <f t="shared" si="37"/>
        <v>3.8000000000000007</v>
      </c>
      <c r="J379" s="10">
        <f>5+26-H379</f>
        <v>8.8000000000000007</v>
      </c>
      <c r="K379" s="24">
        <f t="shared" si="38"/>
        <v>6.6000000000000005</v>
      </c>
    </row>
    <row r="380" spans="1:11" ht="22" customHeight="1">
      <c r="A380" s="107"/>
      <c r="B380" s="10" t="s">
        <v>958</v>
      </c>
      <c r="C380" s="10" t="s">
        <v>959</v>
      </c>
      <c r="D380" s="10" t="s">
        <v>960</v>
      </c>
      <c r="E380" s="10">
        <v>21.6</v>
      </c>
      <c r="F380" s="12">
        <v>8</v>
      </c>
      <c r="G380" s="10">
        <f t="shared" si="39"/>
        <v>29.6</v>
      </c>
      <c r="H380" s="10">
        <v>17</v>
      </c>
      <c r="I380" s="10">
        <f t="shared" si="37"/>
        <v>9</v>
      </c>
      <c r="J380" s="10">
        <f>5+(26-H380)/3</f>
        <v>8</v>
      </c>
      <c r="K380" s="24">
        <f t="shared" si="38"/>
        <v>8.3333333333333321</v>
      </c>
    </row>
    <row r="381" spans="1:11" ht="22" customHeight="1">
      <c r="A381" s="107"/>
      <c r="B381" s="11" t="s">
        <v>961</v>
      </c>
      <c r="C381" s="11" t="s">
        <v>708</v>
      </c>
      <c r="D381" s="11" t="s">
        <v>962</v>
      </c>
      <c r="E381" s="10">
        <v>19.3</v>
      </c>
      <c r="F381" s="12">
        <f>I381</f>
        <v>10.1</v>
      </c>
      <c r="G381" s="10">
        <f t="shared" si="39"/>
        <v>29.4</v>
      </c>
      <c r="H381" s="10">
        <v>15.9</v>
      </c>
      <c r="I381" s="10">
        <f t="shared" si="37"/>
        <v>10.1</v>
      </c>
      <c r="J381" s="10">
        <f>5+(26-H381)/3</f>
        <v>8.3666666666666671</v>
      </c>
      <c r="K381" s="24">
        <f t="shared" si="38"/>
        <v>8.6999999999999993</v>
      </c>
    </row>
    <row r="382" spans="1:11" ht="22" customHeight="1">
      <c r="A382" s="107"/>
      <c r="B382" s="11" t="s">
        <v>963</v>
      </c>
      <c r="C382" s="11" t="s">
        <v>390</v>
      </c>
      <c r="D382" s="11" t="s">
        <v>964</v>
      </c>
      <c r="E382" s="10">
        <v>22.5</v>
      </c>
      <c r="F382" s="47">
        <v>6.7</v>
      </c>
      <c r="G382" s="10">
        <f t="shared" si="39"/>
        <v>29.2</v>
      </c>
      <c r="H382" s="10">
        <v>21</v>
      </c>
      <c r="I382" s="10">
        <f t="shared" si="37"/>
        <v>5</v>
      </c>
      <c r="J382" s="10">
        <f>5+(26-H382)/3</f>
        <v>6.666666666666667</v>
      </c>
      <c r="K382" s="24">
        <f t="shared" si="38"/>
        <v>7</v>
      </c>
    </row>
    <row r="383" spans="1:11" ht="22" customHeight="1">
      <c r="A383" s="107"/>
      <c r="B383" s="11" t="s">
        <v>965</v>
      </c>
      <c r="C383" s="11" t="s">
        <v>196</v>
      </c>
      <c r="D383" s="10" t="s">
        <v>620</v>
      </c>
      <c r="E383" s="10">
        <v>18.100000000000001</v>
      </c>
      <c r="F383" s="12">
        <v>11</v>
      </c>
      <c r="G383" s="10">
        <f t="shared" si="39"/>
        <v>29.1</v>
      </c>
      <c r="H383" s="10">
        <v>19.989999999999998</v>
      </c>
      <c r="I383" s="10">
        <f t="shared" si="37"/>
        <v>6.0100000000000016</v>
      </c>
      <c r="J383" s="10">
        <f>5+26-H383</f>
        <v>11.010000000000002</v>
      </c>
      <c r="K383" s="24">
        <f t="shared" si="38"/>
        <v>7.3366666666666669</v>
      </c>
    </row>
    <row r="384" spans="1:11" ht="22" customHeight="1">
      <c r="A384" s="107"/>
      <c r="B384" s="11" t="s">
        <v>966</v>
      </c>
      <c r="C384" s="11" t="s">
        <v>163</v>
      </c>
      <c r="D384" s="11" t="s">
        <v>208</v>
      </c>
      <c r="E384" s="10">
        <v>21.6</v>
      </c>
      <c r="F384" s="47">
        <f>J384</f>
        <v>7.5</v>
      </c>
      <c r="G384" s="10">
        <f t="shared" si="39"/>
        <v>29.1</v>
      </c>
      <c r="H384" s="10">
        <v>18.5</v>
      </c>
      <c r="I384" s="10">
        <f t="shared" si="37"/>
        <v>7.5</v>
      </c>
      <c r="J384" s="10">
        <f t="shared" ref="J384:J392" si="42">5+(26-H384)/3</f>
        <v>7.5</v>
      </c>
      <c r="K384" s="24">
        <f t="shared" si="38"/>
        <v>7.833333333333333</v>
      </c>
    </row>
    <row r="385" spans="1:11" ht="22" customHeight="1">
      <c r="A385" s="107"/>
      <c r="B385" s="13" t="s">
        <v>967</v>
      </c>
      <c r="C385" s="10" t="s">
        <v>220</v>
      </c>
      <c r="D385" s="10" t="s">
        <v>221</v>
      </c>
      <c r="E385" s="10">
        <v>19</v>
      </c>
      <c r="F385" s="12">
        <v>10</v>
      </c>
      <c r="G385" s="10">
        <f t="shared" si="39"/>
        <v>29</v>
      </c>
      <c r="H385" s="10">
        <v>16</v>
      </c>
      <c r="I385" s="10">
        <f t="shared" si="37"/>
        <v>10</v>
      </c>
      <c r="J385" s="10">
        <f t="shared" si="42"/>
        <v>8.3333333333333339</v>
      </c>
      <c r="K385" s="24">
        <f t="shared" si="38"/>
        <v>8.6666666666666679</v>
      </c>
    </row>
    <row r="386" spans="1:11" ht="22" customHeight="1">
      <c r="A386" s="107"/>
      <c r="B386" s="14" t="s">
        <v>968</v>
      </c>
      <c r="C386" s="14" t="s">
        <v>791</v>
      </c>
      <c r="D386" s="14" t="s">
        <v>969</v>
      </c>
      <c r="E386" s="10">
        <v>20</v>
      </c>
      <c r="F386" s="12">
        <v>9</v>
      </c>
      <c r="G386" s="10">
        <f t="shared" si="39"/>
        <v>29</v>
      </c>
      <c r="H386" s="10">
        <v>16.670000000000002</v>
      </c>
      <c r="I386" s="10">
        <f t="shared" si="37"/>
        <v>9.3299999999999983</v>
      </c>
      <c r="J386" s="10">
        <f t="shared" si="42"/>
        <v>8.11</v>
      </c>
      <c r="K386" s="24">
        <f t="shared" si="38"/>
        <v>8.4433333333333316</v>
      </c>
    </row>
    <row r="387" spans="1:11" ht="22" customHeight="1">
      <c r="A387" s="107"/>
      <c r="B387" s="44" t="s">
        <v>970</v>
      </c>
      <c r="C387" s="46" t="s">
        <v>362</v>
      </c>
      <c r="D387" s="11" t="s">
        <v>702</v>
      </c>
      <c r="E387" s="10">
        <v>21.4</v>
      </c>
      <c r="F387" s="12">
        <v>7.6</v>
      </c>
      <c r="G387" s="10">
        <f t="shared" si="39"/>
        <v>29</v>
      </c>
      <c r="H387" s="10">
        <v>23.4</v>
      </c>
      <c r="I387" s="10">
        <f t="shared" si="37"/>
        <v>2.6000000000000014</v>
      </c>
      <c r="J387" s="10">
        <f t="shared" si="42"/>
        <v>5.8666666666666671</v>
      </c>
      <c r="K387" s="24">
        <f t="shared" si="38"/>
        <v>6.2</v>
      </c>
    </row>
    <row r="388" spans="1:11" ht="22" customHeight="1">
      <c r="A388" s="107"/>
      <c r="B388" s="10" t="s">
        <v>971</v>
      </c>
      <c r="C388" s="10" t="s">
        <v>972</v>
      </c>
      <c r="D388" s="10" t="s">
        <v>973</v>
      </c>
      <c r="E388" s="10">
        <v>22</v>
      </c>
      <c r="F388" s="12">
        <v>7</v>
      </c>
      <c r="G388" s="10">
        <f t="shared" si="39"/>
        <v>29</v>
      </c>
      <c r="H388" s="10">
        <v>19.97</v>
      </c>
      <c r="I388" s="10">
        <f t="shared" ref="I388:I451" si="43">10+16-H388</f>
        <v>6.0300000000000011</v>
      </c>
      <c r="J388" s="10">
        <f t="shared" si="42"/>
        <v>7.01</v>
      </c>
      <c r="K388" s="24">
        <f t="shared" ref="K388:K451" si="44">2+(36-H388)/3</f>
        <v>7.3433333333333337</v>
      </c>
    </row>
    <row r="389" spans="1:11" ht="22" customHeight="1">
      <c r="A389" s="107"/>
      <c r="B389" s="10" t="s">
        <v>974</v>
      </c>
      <c r="C389" s="10" t="s">
        <v>975</v>
      </c>
      <c r="D389" s="10" t="s">
        <v>732</v>
      </c>
      <c r="E389" s="10">
        <v>17.3</v>
      </c>
      <c r="F389" s="12">
        <v>11.6</v>
      </c>
      <c r="G389" s="10">
        <f t="shared" si="39"/>
        <v>28.9</v>
      </c>
      <c r="H389" s="10">
        <v>14.4</v>
      </c>
      <c r="I389" s="10">
        <f t="shared" si="43"/>
        <v>11.6</v>
      </c>
      <c r="J389" s="10">
        <f t="shared" si="42"/>
        <v>8.8666666666666671</v>
      </c>
      <c r="K389" s="24">
        <f t="shared" si="44"/>
        <v>9.1999999999999993</v>
      </c>
    </row>
    <row r="390" spans="1:11" ht="22" customHeight="1">
      <c r="A390" s="107"/>
      <c r="B390" s="11" t="s">
        <v>976</v>
      </c>
      <c r="C390" s="11" t="s">
        <v>977</v>
      </c>
      <c r="D390" s="11" t="s">
        <v>978</v>
      </c>
      <c r="E390" s="10">
        <v>14.7</v>
      </c>
      <c r="F390" s="12">
        <f>I390</f>
        <v>14</v>
      </c>
      <c r="G390" s="10">
        <f t="shared" si="39"/>
        <v>28.7</v>
      </c>
      <c r="H390" s="10">
        <v>12</v>
      </c>
      <c r="I390" s="10">
        <f t="shared" si="43"/>
        <v>14</v>
      </c>
      <c r="J390" s="10">
        <f t="shared" si="42"/>
        <v>9.6666666666666679</v>
      </c>
      <c r="K390" s="24">
        <f t="shared" si="44"/>
        <v>10</v>
      </c>
    </row>
    <row r="391" spans="1:11" ht="22" customHeight="1">
      <c r="A391" s="107"/>
      <c r="B391" s="11" t="s">
        <v>979</v>
      </c>
      <c r="C391" s="11" t="s">
        <v>980</v>
      </c>
      <c r="D391" s="11" t="s">
        <v>981</v>
      </c>
      <c r="E391" s="10">
        <v>22.7</v>
      </c>
      <c r="F391" s="47">
        <f>J391</f>
        <v>6</v>
      </c>
      <c r="G391" s="10">
        <f t="shared" si="39"/>
        <v>28.7</v>
      </c>
      <c r="H391" s="10">
        <v>23</v>
      </c>
      <c r="I391" s="10">
        <f t="shared" si="43"/>
        <v>3</v>
      </c>
      <c r="J391" s="10">
        <f t="shared" si="42"/>
        <v>6</v>
      </c>
      <c r="K391" s="24">
        <f t="shared" si="44"/>
        <v>6.333333333333333</v>
      </c>
    </row>
    <row r="392" spans="1:11" ht="22" customHeight="1">
      <c r="A392" s="107"/>
      <c r="B392" s="13" t="s">
        <v>982</v>
      </c>
      <c r="C392" s="13" t="s">
        <v>983</v>
      </c>
      <c r="D392" s="13" t="s">
        <v>764</v>
      </c>
      <c r="E392" s="13">
        <v>18.5</v>
      </c>
      <c r="F392" s="35">
        <v>10.15</v>
      </c>
      <c r="G392" s="10">
        <f t="shared" si="39"/>
        <v>28.65</v>
      </c>
      <c r="H392" s="10">
        <v>20.85</v>
      </c>
      <c r="I392" s="10">
        <f t="shared" si="43"/>
        <v>5.1499999999999986</v>
      </c>
      <c r="J392" s="10">
        <f t="shared" si="42"/>
        <v>6.7166666666666659</v>
      </c>
      <c r="K392" s="24">
        <f t="shared" si="44"/>
        <v>7.05</v>
      </c>
    </row>
    <row r="393" spans="1:11" ht="22" customHeight="1">
      <c r="A393" s="107"/>
      <c r="B393" s="15" t="s">
        <v>984</v>
      </c>
      <c r="C393" s="15" t="s">
        <v>334</v>
      </c>
      <c r="D393" s="10" t="s">
        <v>985</v>
      </c>
      <c r="E393" s="13">
        <v>16</v>
      </c>
      <c r="F393" s="35">
        <v>12.41</v>
      </c>
      <c r="G393" s="10">
        <f t="shared" si="39"/>
        <v>28.41</v>
      </c>
      <c r="H393" s="10">
        <v>18.59</v>
      </c>
      <c r="I393" s="10">
        <f t="shared" si="43"/>
        <v>7.41</v>
      </c>
      <c r="J393" s="10">
        <f>5+26-H393</f>
        <v>12.41</v>
      </c>
      <c r="K393" s="24">
        <f t="shared" si="44"/>
        <v>7.8033333333333337</v>
      </c>
    </row>
    <row r="394" spans="1:11" ht="22" customHeight="1">
      <c r="A394" s="107"/>
      <c r="B394" s="11" t="s">
        <v>986</v>
      </c>
      <c r="C394" s="11" t="s">
        <v>163</v>
      </c>
      <c r="D394" s="11" t="s">
        <v>987</v>
      </c>
      <c r="E394" s="10">
        <v>21.2</v>
      </c>
      <c r="F394" s="47">
        <v>7.2</v>
      </c>
      <c r="G394" s="10">
        <f t="shared" ref="G394:G424" si="45">E394+F394</f>
        <v>28.4</v>
      </c>
      <c r="H394" s="10">
        <v>19.3</v>
      </c>
      <c r="I394" s="10">
        <f t="shared" si="43"/>
        <v>6.6999999999999993</v>
      </c>
      <c r="J394" s="10">
        <f>5+(26-H394)/3</f>
        <v>7.2333333333333325</v>
      </c>
      <c r="K394" s="24">
        <f t="shared" si="44"/>
        <v>7.5666666666666664</v>
      </c>
    </row>
    <row r="395" spans="1:11" ht="22" customHeight="1">
      <c r="A395" s="107"/>
      <c r="B395" s="11" t="s">
        <v>988</v>
      </c>
      <c r="C395" s="11" t="s">
        <v>989</v>
      </c>
      <c r="D395" s="11" t="s">
        <v>990</v>
      </c>
      <c r="E395" s="10">
        <v>19.2</v>
      </c>
      <c r="F395" s="12">
        <f>I395</f>
        <v>9.1000000000000014</v>
      </c>
      <c r="G395" s="10">
        <f t="shared" si="45"/>
        <v>28.3</v>
      </c>
      <c r="H395" s="10">
        <v>16.899999999999999</v>
      </c>
      <c r="I395" s="10">
        <f t="shared" si="43"/>
        <v>9.1000000000000014</v>
      </c>
      <c r="J395" s="10">
        <f>5+(26-H395)/3</f>
        <v>8.0333333333333332</v>
      </c>
      <c r="K395" s="24">
        <f t="shared" si="44"/>
        <v>8.3666666666666671</v>
      </c>
    </row>
    <row r="396" spans="1:11" ht="22" customHeight="1">
      <c r="A396" s="107"/>
      <c r="B396" s="11" t="s">
        <v>991</v>
      </c>
      <c r="C396" s="11" t="s">
        <v>435</v>
      </c>
      <c r="D396" s="11" t="s">
        <v>992</v>
      </c>
      <c r="E396" s="10">
        <v>22.1</v>
      </c>
      <c r="F396" s="47">
        <v>6.2</v>
      </c>
      <c r="G396" s="10">
        <f t="shared" si="45"/>
        <v>28.3</v>
      </c>
      <c r="H396" s="10">
        <v>22.5</v>
      </c>
      <c r="I396" s="10">
        <f t="shared" si="43"/>
        <v>3.5</v>
      </c>
      <c r="J396" s="10">
        <f>5+(26-H396)/3</f>
        <v>6.166666666666667</v>
      </c>
      <c r="K396" s="24">
        <f t="shared" si="44"/>
        <v>6.5</v>
      </c>
    </row>
    <row r="397" spans="1:11" ht="22" customHeight="1">
      <c r="A397" s="107"/>
      <c r="B397" s="10" t="s">
        <v>993</v>
      </c>
      <c r="C397" s="10" t="s">
        <v>994</v>
      </c>
      <c r="D397" s="10" t="s">
        <v>995</v>
      </c>
      <c r="E397" s="10">
        <v>16.5</v>
      </c>
      <c r="F397" s="12">
        <v>11.5</v>
      </c>
      <c r="G397" s="10">
        <f t="shared" si="45"/>
        <v>28</v>
      </c>
      <c r="H397" s="10">
        <v>13.3</v>
      </c>
      <c r="I397" s="10">
        <f t="shared" si="43"/>
        <v>12.7</v>
      </c>
      <c r="J397" s="10">
        <f>5+(26-H397)/3</f>
        <v>9.2333333333333343</v>
      </c>
      <c r="K397" s="24">
        <f t="shared" si="44"/>
        <v>9.5666666666666664</v>
      </c>
    </row>
    <row r="398" spans="1:11" ht="22" customHeight="1">
      <c r="A398" s="107"/>
      <c r="B398" s="11" t="s">
        <v>996</v>
      </c>
      <c r="C398" s="11" t="s">
        <v>573</v>
      </c>
      <c r="D398" s="10" t="s">
        <v>997</v>
      </c>
      <c r="E398" s="10">
        <v>17.5</v>
      </c>
      <c r="F398" s="12">
        <v>10.5</v>
      </c>
      <c r="G398" s="10">
        <f t="shared" si="45"/>
        <v>28</v>
      </c>
      <c r="H398" s="10">
        <v>20.46</v>
      </c>
      <c r="I398" s="10">
        <f t="shared" si="43"/>
        <v>5.5399999999999991</v>
      </c>
      <c r="J398" s="10">
        <f>5+26-H398</f>
        <v>10.54</v>
      </c>
      <c r="K398" s="24">
        <f t="shared" si="44"/>
        <v>7.18</v>
      </c>
    </row>
    <row r="399" spans="1:11" ht="22" customHeight="1">
      <c r="A399" s="107"/>
      <c r="B399" s="12" t="s">
        <v>998</v>
      </c>
      <c r="C399" s="12" t="s">
        <v>999</v>
      </c>
      <c r="D399" s="12" t="s">
        <v>901</v>
      </c>
      <c r="E399" s="10">
        <v>11</v>
      </c>
      <c r="F399" s="12">
        <v>16.5</v>
      </c>
      <c r="G399" s="10">
        <f t="shared" si="45"/>
        <v>27.5</v>
      </c>
      <c r="H399" s="10">
        <v>14.54</v>
      </c>
      <c r="I399" s="10">
        <f t="shared" si="43"/>
        <v>11.46</v>
      </c>
      <c r="J399" s="10">
        <f>5+26-H399</f>
        <v>16.46</v>
      </c>
      <c r="K399" s="24">
        <f t="shared" si="44"/>
        <v>9.1533333333333324</v>
      </c>
    </row>
    <row r="400" spans="1:11" ht="22" customHeight="1">
      <c r="A400" s="107"/>
      <c r="B400" s="10" t="s">
        <v>1000</v>
      </c>
      <c r="C400" s="10" t="s">
        <v>1001</v>
      </c>
      <c r="D400" s="10" t="s">
        <v>1002</v>
      </c>
      <c r="E400" s="10">
        <v>20.5</v>
      </c>
      <c r="F400" s="12">
        <v>7</v>
      </c>
      <c r="G400" s="10">
        <f t="shared" si="45"/>
        <v>27.5</v>
      </c>
      <c r="H400" s="10">
        <v>17.2</v>
      </c>
      <c r="I400" s="10">
        <f t="shared" si="43"/>
        <v>8.8000000000000007</v>
      </c>
      <c r="J400" s="10">
        <f>5+(26-H400)/3</f>
        <v>7.9333333333333336</v>
      </c>
      <c r="K400" s="24">
        <f t="shared" si="44"/>
        <v>8.2666666666666657</v>
      </c>
    </row>
    <row r="401" spans="1:11" ht="22" customHeight="1">
      <c r="A401" s="107"/>
      <c r="B401" s="10" t="s">
        <v>1003</v>
      </c>
      <c r="C401" s="10" t="s">
        <v>723</v>
      </c>
      <c r="D401" s="10" t="s">
        <v>1004</v>
      </c>
      <c r="E401" s="10">
        <v>19.399999999999999</v>
      </c>
      <c r="F401" s="12">
        <v>8</v>
      </c>
      <c r="G401" s="10">
        <f t="shared" si="45"/>
        <v>27.4</v>
      </c>
      <c r="H401" s="10">
        <v>17</v>
      </c>
      <c r="I401" s="10">
        <f t="shared" si="43"/>
        <v>9</v>
      </c>
      <c r="J401" s="10">
        <f>5+(26-H401)/3</f>
        <v>8</v>
      </c>
      <c r="K401" s="24">
        <f t="shared" si="44"/>
        <v>8.3333333333333321</v>
      </c>
    </row>
    <row r="402" spans="1:11" ht="22" customHeight="1">
      <c r="A402" s="107"/>
      <c r="B402" s="10" t="s">
        <v>1005</v>
      </c>
      <c r="C402" s="10" t="s">
        <v>1006</v>
      </c>
      <c r="D402" s="10" t="s">
        <v>1007</v>
      </c>
      <c r="E402" s="10">
        <v>12.6</v>
      </c>
      <c r="F402" s="12">
        <v>14.5</v>
      </c>
      <c r="G402" s="10">
        <f t="shared" si="45"/>
        <v>27.1</v>
      </c>
      <c r="H402" s="10">
        <v>16.48</v>
      </c>
      <c r="I402" s="10">
        <f t="shared" si="43"/>
        <v>9.52</v>
      </c>
      <c r="J402" s="10">
        <f>5+26-H402</f>
        <v>14.52</v>
      </c>
      <c r="K402" s="24">
        <f t="shared" si="44"/>
        <v>8.5066666666666677</v>
      </c>
    </row>
    <row r="403" spans="1:11" ht="22" customHeight="1">
      <c r="A403" s="107"/>
      <c r="B403" s="14" t="s">
        <v>1008</v>
      </c>
      <c r="C403" s="14" t="s">
        <v>390</v>
      </c>
      <c r="D403" s="14" t="s">
        <v>349</v>
      </c>
      <c r="E403" s="10">
        <v>20.2</v>
      </c>
      <c r="F403" s="12">
        <v>6.4</v>
      </c>
      <c r="G403" s="10">
        <f t="shared" si="45"/>
        <v>26.6</v>
      </c>
      <c r="H403" s="10">
        <v>21.7</v>
      </c>
      <c r="I403" s="10">
        <f t="shared" si="43"/>
        <v>4.3000000000000007</v>
      </c>
      <c r="J403" s="10">
        <f>5+(26-H403)/3</f>
        <v>6.4333333333333336</v>
      </c>
      <c r="K403" s="24">
        <f t="shared" si="44"/>
        <v>6.7666666666666666</v>
      </c>
    </row>
    <row r="404" spans="1:11" ht="22" customHeight="1">
      <c r="A404" s="107"/>
      <c r="B404" s="11" t="s">
        <v>1009</v>
      </c>
      <c r="C404" s="11" t="s">
        <v>196</v>
      </c>
      <c r="D404" s="10" t="s">
        <v>620</v>
      </c>
      <c r="E404" s="10">
        <v>17.3</v>
      </c>
      <c r="F404" s="12">
        <v>9.24</v>
      </c>
      <c r="G404" s="10">
        <f t="shared" si="45"/>
        <v>26.54</v>
      </c>
      <c r="H404" s="10">
        <v>21.76</v>
      </c>
      <c r="I404" s="10">
        <f t="shared" si="43"/>
        <v>4.2399999999999984</v>
      </c>
      <c r="J404" s="10">
        <f>5+26-H404</f>
        <v>9.2399999999999984</v>
      </c>
      <c r="K404" s="24">
        <f t="shared" si="44"/>
        <v>6.7466666666666661</v>
      </c>
    </row>
    <row r="405" spans="1:11" ht="22" customHeight="1">
      <c r="A405" s="107"/>
      <c r="B405" s="36" t="s">
        <v>1010</v>
      </c>
      <c r="C405" s="36" t="s">
        <v>362</v>
      </c>
      <c r="D405" s="11" t="s">
        <v>702</v>
      </c>
      <c r="E405" s="10">
        <v>12.2</v>
      </c>
      <c r="F405" s="12">
        <v>14.3</v>
      </c>
      <c r="G405" s="10">
        <f t="shared" si="45"/>
        <v>26.5</v>
      </c>
      <c r="H405" s="10">
        <v>16.7</v>
      </c>
      <c r="I405" s="10">
        <f t="shared" si="43"/>
        <v>9.3000000000000007</v>
      </c>
      <c r="J405" s="10">
        <f t="shared" ref="J405:J413" si="46">5+(26-H405)/3</f>
        <v>8.1</v>
      </c>
      <c r="K405" s="24">
        <f t="shared" si="44"/>
        <v>8.4333333333333336</v>
      </c>
    </row>
    <row r="406" spans="1:11" ht="22" customHeight="1">
      <c r="A406" s="107"/>
      <c r="B406" s="11" t="s">
        <v>1011</v>
      </c>
      <c r="C406" s="11" t="s">
        <v>384</v>
      </c>
      <c r="D406" s="11" t="s">
        <v>466</v>
      </c>
      <c r="E406" s="10">
        <v>21.6</v>
      </c>
      <c r="F406" s="47">
        <f>J406</f>
        <v>4.8</v>
      </c>
      <c r="G406" s="10">
        <f t="shared" si="45"/>
        <v>26.400000000000002</v>
      </c>
      <c r="H406" s="10">
        <v>26.6</v>
      </c>
      <c r="I406" s="10">
        <f t="shared" si="43"/>
        <v>-0.60000000000000142</v>
      </c>
      <c r="J406" s="10">
        <f t="shared" si="46"/>
        <v>4.8</v>
      </c>
      <c r="K406" s="24">
        <f t="shared" si="44"/>
        <v>5.1333333333333329</v>
      </c>
    </row>
    <row r="407" spans="1:11" ht="22" customHeight="1">
      <c r="A407" s="107"/>
      <c r="B407" s="10" t="s">
        <v>1012</v>
      </c>
      <c r="C407" s="10" t="s">
        <v>736</v>
      </c>
      <c r="D407" s="21" t="s">
        <v>1013</v>
      </c>
      <c r="E407" s="10">
        <v>14.7</v>
      </c>
      <c r="F407" s="12">
        <v>11.4</v>
      </c>
      <c r="G407" s="10">
        <f t="shared" si="45"/>
        <v>26.1</v>
      </c>
      <c r="H407" s="10">
        <v>14.6</v>
      </c>
      <c r="I407" s="10">
        <f t="shared" si="43"/>
        <v>11.4</v>
      </c>
      <c r="J407" s="10">
        <f t="shared" si="46"/>
        <v>8.8000000000000007</v>
      </c>
      <c r="K407" s="24">
        <f t="shared" si="44"/>
        <v>9.1333333333333329</v>
      </c>
    </row>
    <row r="408" spans="1:11" ht="22" customHeight="1">
      <c r="A408" s="107"/>
      <c r="B408" s="11" t="s">
        <v>1014</v>
      </c>
      <c r="C408" s="11" t="s">
        <v>313</v>
      </c>
      <c r="D408" s="10" t="s">
        <v>314</v>
      </c>
      <c r="E408" s="10">
        <v>8</v>
      </c>
      <c r="F408" s="12">
        <v>18</v>
      </c>
      <c r="G408" s="10">
        <f t="shared" si="45"/>
        <v>26</v>
      </c>
      <c r="H408" s="10">
        <v>8</v>
      </c>
      <c r="I408" s="10">
        <f t="shared" si="43"/>
        <v>18</v>
      </c>
      <c r="J408" s="10">
        <f t="shared" si="46"/>
        <v>11</v>
      </c>
      <c r="K408" s="24">
        <f t="shared" si="44"/>
        <v>11.333333333333334</v>
      </c>
    </row>
    <row r="409" spans="1:11" ht="22" customHeight="1">
      <c r="A409" s="107"/>
      <c r="B409" s="11" t="s">
        <v>1015</v>
      </c>
      <c r="C409" s="11" t="s">
        <v>1016</v>
      </c>
      <c r="D409" s="11" t="s">
        <v>1017</v>
      </c>
      <c r="E409" s="10">
        <v>16.2</v>
      </c>
      <c r="F409" s="12">
        <f>I409</f>
        <v>9.8000000000000007</v>
      </c>
      <c r="G409" s="10">
        <f t="shared" si="45"/>
        <v>26</v>
      </c>
      <c r="H409" s="10">
        <v>16.2</v>
      </c>
      <c r="I409" s="10">
        <f t="shared" si="43"/>
        <v>9.8000000000000007</v>
      </c>
      <c r="J409" s="10">
        <f t="shared" si="46"/>
        <v>8.2666666666666675</v>
      </c>
      <c r="K409" s="24">
        <f t="shared" si="44"/>
        <v>8.6000000000000014</v>
      </c>
    </row>
    <row r="410" spans="1:11" ht="22" customHeight="1">
      <c r="A410" s="107"/>
      <c r="B410" s="11" t="s">
        <v>1018</v>
      </c>
      <c r="C410" s="11" t="s">
        <v>196</v>
      </c>
      <c r="D410" s="10" t="s">
        <v>620</v>
      </c>
      <c r="E410" s="10">
        <v>17.899999999999999</v>
      </c>
      <c r="F410" s="12">
        <v>8</v>
      </c>
      <c r="G410" s="10">
        <f t="shared" si="45"/>
        <v>25.9</v>
      </c>
      <c r="H410" s="10">
        <v>16.11</v>
      </c>
      <c r="I410" s="10">
        <f t="shared" si="43"/>
        <v>9.89</v>
      </c>
      <c r="J410" s="10">
        <f t="shared" si="46"/>
        <v>8.2966666666666669</v>
      </c>
      <c r="K410" s="24">
        <f t="shared" si="44"/>
        <v>8.629999999999999</v>
      </c>
    </row>
    <row r="411" spans="1:11" ht="22" customHeight="1">
      <c r="A411" s="107"/>
      <c r="B411" s="50" t="s">
        <v>1019</v>
      </c>
      <c r="C411" s="50" t="s">
        <v>1020</v>
      </c>
      <c r="D411" s="50" t="s">
        <v>1021</v>
      </c>
      <c r="E411" s="10">
        <v>21.5</v>
      </c>
      <c r="F411" s="47">
        <v>4.4000000000000004</v>
      </c>
      <c r="G411" s="10">
        <f t="shared" si="45"/>
        <v>25.9</v>
      </c>
      <c r="H411" s="10">
        <v>28.8</v>
      </c>
      <c r="I411" s="10">
        <f t="shared" si="43"/>
        <v>-2.8000000000000007</v>
      </c>
      <c r="J411" s="10">
        <f t="shared" si="46"/>
        <v>4.0666666666666664</v>
      </c>
      <c r="K411" s="24">
        <f t="shared" si="44"/>
        <v>4.4000000000000004</v>
      </c>
    </row>
    <row r="412" spans="1:11" ht="22" customHeight="1">
      <c r="A412" s="107"/>
      <c r="B412" s="10" t="s">
        <v>1022</v>
      </c>
      <c r="C412" s="10" t="s">
        <v>1023</v>
      </c>
      <c r="D412" s="10" t="s">
        <v>1024</v>
      </c>
      <c r="E412" s="10">
        <v>15.7</v>
      </c>
      <c r="F412" s="12">
        <v>10</v>
      </c>
      <c r="G412" s="10">
        <f t="shared" si="45"/>
        <v>25.7</v>
      </c>
      <c r="H412" s="10">
        <v>15.94</v>
      </c>
      <c r="I412" s="10">
        <f t="shared" si="43"/>
        <v>10.06</v>
      </c>
      <c r="J412" s="10">
        <f t="shared" si="46"/>
        <v>8.3533333333333335</v>
      </c>
      <c r="K412" s="24">
        <f t="shared" si="44"/>
        <v>8.6866666666666674</v>
      </c>
    </row>
    <row r="413" spans="1:11" ht="22" customHeight="1">
      <c r="A413" s="107"/>
      <c r="B413" s="11" t="s">
        <v>1025</v>
      </c>
      <c r="C413" s="11" t="s">
        <v>1026</v>
      </c>
      <c r="D413" s="11" t="s">
        <v>1027</v>
      </c>
      <c r="E413" s="10">
        <v>11</v>
      </c>
      <c r="F413" s="12">
        <f>I413</f>
        <v>14.2</v>
      </c>
      <c r="G413" s="10">
        <f t="shared" si="45"/>
        <v>25.2</v>
      </c>
      <c r="H413" s="10">
        <v>11.8</v>
      </c>
      <c r="I413" s="10">
        <f t="shared" si="43"/>
        <v>14.2</v>
      </c>
      <c r="J413" s="10">
        <f t="shared" si="46"/>
        <v>9.7333333333333343</v>
      </c>
      <c r="K413" s="24">
        <f t="shared" si="44"/>
        <v>10.066666666666666</v>
      </c>
    </row>
    <row r="414" spans="1:11" ht="22" customHeight="1">
      <c r="A414" s="107"/>
      <c r="B414" s="11" t="s">
        <v>1028</v>
      </c>
      <c r="C414" s="11" t="s">
        <v>369</v>
      </c>
      <c r="D414" s="10" t="s">
        <v>370</v>
      </c>
      <c r="E414" s="10">
        <v>15.7</v>
      </c>
      <c r="F414" s="12">
        <v>9.1</v>
      </c>
      <c r="G414" s="10">
        <f t="shared" si="45"/>
        <v>24.799999999999997</v>
      </c>
      <c r="H414" s="10">
        <v>21.87</v>
      </c>
      <c r="I414" s="10">
        <f t="shared" si="43"/>
        <v>4.129999999999999</v>
      </c>
      <c r="J414" s="10">
        <f>5+26-H414</f>
        <v>9.129999999999999</v>
      </c>
      <c r="K414" s="24">
        <f t="shared" si="44"/>
        <v>6.71</v>
      </c>
    </row>
    <row r="415" spans="1:11" ht="22" customHeight="1">
      <c r="A415" s="107"/>
      <c r="B415" s="21" t="s">
        <v>1029</v>
      </c>
      <c r="C415" s="21" t="s">
        <v>1030</v>
      </c>
      <c r="D415" s="10" t="s">
        <v>1031</v>
      </c>
      <c r="E415" s="10">
        <v>5.2</v>
      </c>
      <c r="F415" s="12">
        <v>19.399999999999999</v>
      </c>
      <c r="G415" s="10">
        <f t="shared" si="45"/>
        <v>24.599999999999998</v>
      </c>
      <c r="H415" s="10">
        <v>11.64</v>
      </c>
      <c r="I415" s="10">
        <f t="shared" si="43"/>
        <v>14.36</v>
      </c>
      <c r="J415" s="10">
        <f>5+26-H415</f>
        <v>19.36</v>
      </c>
      <c r="K415" s="24">
        <f t="shared" si="44"/>
        <v>10.119999999999999</v>
      </c>
    </row>
    <row r="416" spans="1:11" ht="22" customHeight="1">
      <c r="A416" s="107"/>
      <c r="B416" s="11" t="s">
        <v>1032</v>
      </c>
      <c r="C416" s="11" t="s">
        <v>384</v>
      </c>
      <c r="D416" s="11" t="s">
        <v>1033</v>
      </c>
      <c r="E416" s="10">
        <v>16.8</v>
      </c>
      <c r="F416" s="47">
        <v>7.5</v>
      </c>
      <c r="G416" s="10">
        <f t="shared" si="45"/>
        <v>24.3</v>
      </c>
      <c r="H416" s="10">
        <v>18.600000000000001</v>
      </c>
      <c r="I416" s="10">
        <f t="shared" si="43"/>
        <v>7.3999999999999986</v>
      </c>
      <c r="J416" s="10">
        <f>5+(26-H416)/3</f>
        <v>7.4666666666666668</v>
      </c>
      <c r="K416" s="24">
        <f t="shared" si="44"/>
        <v>7.8</v>
      </c>
    </row>
    <row r="417" spans="1:11" ht="22" customHeight="1">
      <c r="A417" s="107"/>
      <c r="B417" s="11" t="s">
        <v>1034</v>
      </c>
      <c r="C417" s="11" t="s">
        <v>1035</v>
      </c>
      <c r="D417" s="11" t="s">
        <v>1036</v>
      </c>
      <c r="E417" s="10">
        <v>10.199999999999999</v>
      </c>
      <c r="F417" s="12">
        <f>I417</f>
        <v>14</v>
      </c>
      <c r="G417" s="10">
        <f t="shared" si="45"/>
        <v>24.2</v>
      </c>
      <c r="H417" s="10">
        <v>12</v>
      </c>
      <c r="I417" s="10">
        <f t="shared" si="43"/>
        <v>14</v>
      </c>
      <c r="J417" s="10">
        <f>5+(26-H417)/3</f>
        <v>9.6666666666666679</v>
      </c>
      <c r="K417" s="24">
        <f t="shared" si="44"/>
        <v>10</v>
      </c>
    </row>
    <row r="418" spans="1:11" ht="22" customHeight="1">
      <c r="A418" s="107"/>
      <c r="B418" s="11" t="s">
        <v>1037</v>
      </c>
      <c r="C418" s="11" t="s">
        <v>438</v>
      </c>
      <c r="D418" s="21" t="s">
        <v>1038</v>
      </c>
      <c r="E418" s="10">
        <v>7.3</v>
      </c>
      <c r="F418" s="12">
        <v>16.64</v>
      </c>
      <c r="G418" s="10">
        <f t="shared" si="45"/>
        <v>23.94</v>
      </c>
      <c r="H418" s="10">
        <v>14.36</v>
      </c>
      <c r="I418" s="10">
        <f t="shared" si="43"/>
        <v>11.64</v>
      </c>
      <c r="J418" s="10">
        <f>5+26-H418</f>
        <v>16.64</v>
      </c>
      <c r="K418" s="24">
        <f t="shared" si="44"/>
        <v>9.2133333333333347</v>
      </c>
    </row>
    <row r="419" spans="1:11" ht="22" customHeight="1">
      <c r="A419" s="107"/>
      <c r="B419" s="11" t="s">
        <v>1039</v>
      </c>
      <c r="C419" s="11" t="s">
        <v>323</v>
      </c>
      <c r="D419" s="11" t="s">
        <v>563</v>
      </c>
      <c r="E419" s="10">
        <v>16.3</v>
      </c>
      <c r="F419" s="47">
        <v>7</v>
      </c>
      <c r="G419" s="10">
        <f t="shared" si="45"/>
        <v>23.3</v>
      </c>
      <c r="H419" s="10">
        <v>19.899999999999999</v>
      </c>
      <c r="I419" s="10">
        <f t="shared" si="43"/>
        <v>6.1000000000000014</v>
      </c>
      <c r="J419" s="10">
        <f t="shared" ref="J419:J424" si="47">5+(26-H419)/3</f>
        <v>7.0333333333333332</v>
      </c>
      <c r="K419" s="24">
        <f t="shared" si="44"/>
        <v>7.3666666666666671</v>
      </c>
    </row>
    <row r="420" spans="1:11" ht="22" customHeight="1">
      <c r="A420" s="107"/>
      <c r="B420" s="10" t="s">
        <v>1040</v>
      </c>
      <c r="C420" s="10" t="s">
        <v>1041</v>
      </c>
      <c r="D420" s="10" t="s">
        <v>1042</v>
      </c>
      <c r="E420" s="10">
        <v>7.3</v>
      </c>
      <c r="F420" s="12">
        <v>15</v>
      </c>
      <c r="G420" s="10">
        <f t="shared" si="45"/>
        <v>22.3</v>
      </c>
      <c r="H420" s="10">
        <v>11</v>
      </c>
      <c r="I420" s="10">
        <f t="shared" si="43"/>
        <v>15</v>
      </c>
      <c r="J420" s="10">
        <f t="shared" si="47"/>
        <v>10</v>
      </c>
      <c r="K420" s="24">
        <f t="shared" si="44"/>
        <v>10.333333333333334</v>
      </c>
    </row>
    <row r="421" spans="1:11" ht="22" customHeight="1">
      <c r="A421" s="107"/>
      <c r="B421" s="51" t="s">
        <v>1043</v>
      </c>
      <c r="C421" s="51" t="s">
        <v>636</v>
      </c>
      <c r="D421" s="17" t="s">
        <v>1044</v>
      </c>
      <c r="E421" s="10">
        <v>16</v>
      </c>
      <c r="F421" s="18">
        <v>6.3</v>
      </c>
      <c r="G421" s="18">
        <f t="shared" si="45"/>
        <v>22.3</v>
      </c>
      <c r="H421" s="18">
        <v>14</v>
      </c>
      <c r="I421" s="18">
        <f t="shared" si="43"/>
        <v>12</v>
      </c>
      <c r="J421" s="18">
        <f t="shared" si="47"/>
        <v>9</v>
      </c>
      <c r="K421" s="25">
        <f t="shared" si="44"/>
        <v>9.3333333333333321</v>
      </c>
    </row>
    <row r="422" spans="1:11" ht="22" customHeight="1">
      <c r="A422" s="107"/>
      <c r="B422" s="11" t="s">
        <v>1045</v>
      </c>
      <c r="C422" s="11" t="s">
        <v>1046</v>
      </c>
      <c r="D422" s="11" t="s">
        <v>1047</v>
      </c>
      <c r="E422" s="10">
        <v>12.6</v>
      </c>
      <c r="F422" s="12">
        <f>I422</f>
        <v>9.5</v>
      </c>
      <c r="G422" s="10">
        <f t="shared" si="45"/>
        <v>22.1</v>
      </c>
      <c r="H422" s="10">
        <v>16.5</v>
      </c>
      <c r="I422" s="10">
        <f t="shared" si="43"/>
        <v>9.5</v>
      </c>
      <c r="J422" s="10">
        <f t="shared" si="47"/>
        <v>8.1666666666666661</v>
      </c>
      <c r="K422" s="24">
        <f t="shared" si="44"/>
        <v>8.5</v>
      </c>
    </row>
    <row r="423" spans="1:11" ht="22" customHeight="1">
      <c r="A423" s="107"/>
      <c r="B423" s="11" t="s">
        <v>1048</v>
      </c>
      <c r="C423" s="11" t="s">
        <v>1049</v>
      </c>
      <c r="D423" s="11" t="s">
        <v>1050</v>
      </c>
      <c r="E423" s="10">
        <v>11</v>
      </c>
      <c r="F423" s="12">
        <f>I423</f>
        <v>10.1</v>
      </c>
      <c r="G423" s="10">
        <f t="shared" si="45"/>
        <v>21.1</v>
      </c>
      <c r="H423" s="10">
        <v>15.9</v>
      </c>
      <c r="I423" s="10">
        <f t="shared" si="43"/>
        <v>10.1</v>
      </c>
      <c r="J423" s="10">
        <f t="shared" si="47"/>
        <v>8.3666666666666671</v>
      </c>
      <c r="K423" s="24">
        <f t="shared" si="44"/>
        <v>8.6999999999999993</v>
      </c>
    </row>
    <row r="424" spans="1:11" ht="22" customHeight="1">
      <c r="A424" s="107"/>
      <c r="B424" s="10" t="s">
        <v>1051</v>
      </c>
      <c r="C424" s="10" t="s">
        <v>713</v>
      </c>
      <c r="D424" s="10" t="s">
        <v>221</v>
      </c>
      <c r="E424" s="10">
        <v>10</v>
      </c>
      <c r="F424" s="12">
        <v>11</v>
      </c>
      <c r="G424" s="10">
        <f t="shared" si="45"/>
        <v>21</v>
      </c>
      <c r="H424" s="10">
        <v>15</v>
      </c>
      <c r="I424" s="10">
        <f t="shared" si="43"/>
        <v>11</v>
      </c>
      <c r="J424" s="10">
        <f t="shared" si="47"/>
        <v>8.6666666666666661</v>
      </c>
      <c r="K424" s="24">
        <f t="shared" si="44"/>
        <v>9</v>
      </c>
    </row>
    <row r="425" spans="1:11" ht="22" customHeight="1">
      <c r="A425" s="107"/>
      <c r="B425" s="10" t="s">
        <v>105</v>
      </c>
      <c r="C425" s="10" t="s">
        <v>106</v>
      </c>
      <c r="D425" s="10" t="s">
        <v>107</v>
      </c>
      <c r="E425" s="10">
        <v>0</v>
      </c>
      <c r="F425" s="12">
        <v>20.95</v>
      </c>
      <c r="G425" s="10">
        <v>20.95</v>
      </c>
      <c r="H425" s="10">
        <v>15.05</v>
      </c>
      <c r="I425" s="10">
        <f t="shared" si="43"/>
        <v>10.95</v>
      </c>
      <c r="J425" s="10">
        <f>5+26-H425</f>
        <v>15.95</v>
      </c>
      <c r="K425" s="24">
        <f t="shared" si="44"/>
        <v>8.9833333333333343</v>
      </c>
    </row>
    <row r="426" spans="1:11" ht="22" customHeight="1">
      <c r="A426" s="107"/>
      <c r="B426" s="10" t="s">
        <v>1052</v>
      </c>
      <c r="C426" s="10" t="s">
        <v>214</v>
      </c>
      <c r="D426" s="10" t="s">
        <v>1053</v>
      </c>
      <c r="E426" s="10">
        <v>7.7</v>
      </c>
      <c r="F426" s="12">
        <v>13</v>
      </c>
      <c r="G426" s="10">
        <f t="shared" ref="G426:G479" si="48">E426+F426</f>
        <v>20.7</v>
      </c>
      <c r="H426" s="10">
        <v>13</v>
      </c>
      <c r="I426" s="10">
        <f t="shared" si="43"/>
        <v>13</v>
      </c>
      <c r="J426" s="10">
        <f>5+(26-H426)/3</f>
        <v>9.3333333333333321</v>
      </c>
      <c r="K426" s="24">
        <f t="shared" si="44"/>
        <v>9.6666666666666679</v>
      </c>
    </row>
    <row r="427" spans="1:11" ht="22" customHeight="1">
      <c r="A427" s="107"/>
      <c r="B427" s="11" t="s">
        <v>1054</v>
      </c>
      <c r="C427" s="11" t="s">
        <v>1055</v>
      </c>
      <c r="D427" s="11" t="s">
        <v>1056</v>
      </c>
      <c r="E427" s="10">
        <v>12.7</v>
      </c>
      <c r="F427" s="47">
        <f>J427</f>
        <v>7.7999999999999989</v>
      </c>
      <c r="G427" s="10">
        <f t="shared" si="48"/>
        <v>20.5</v>
      </c>
      <c r="H427" s="10">
        <v>17.600000000000001</v>
      </c>
      <c r="I427" s="10">
        <f t="shared" si="43"/>
        <v>8.3999999999999986</v>
      </c>
      <c r="J427" s="10">
        <f>5+(26-H427)/3</f>
        <v>7.7999999999999989</v>
      </c>
      <c r="K427" s="24">
        <f t="shared" si="44"/>
        <v>8.1333333333333329</v>
      </c>
    </row>
    <row r="428" spans="1:11" ht="22" customHeight="1">
      <c r="A428" s="107"/>
      <c r="B428" s="21" t="s">
        <v>1057</v>
      </c>
      <c r="C428" s="21" t="s">
        <v>438</v>
      </c>
      <c r="D428" s="21" t="s">
        <v>1058</v>
      </c>
      <c r="E428" s="10">
        <v>6.3</v>
      </c>
      <c r="F428" s="12">
        <v>14</v>
      </c>
      <c r="G428" s="10">
        <f t="shared" si="48"/>
        <v>20.3</v>
      </c>
      <c r="H428" s="10">
        <v>12</v>
      </c>
      <c r="I428" s="10">
        <f t="shared" si="43"/>
        <v>14</v>
      </c>
      <c r="J428" s="10">
        <f>5+(26-H428)/3</f>
        <v>9.6666666666666679</v>
      </c>
      <c r="K428" s="24">
        <f t="shared" si="44"/>
        <v>10</v>
      </c>
    </row>
    <row r="429" spans="1:11" ht="22" customHeight="1">
      <c r="A429" s="107"/>
      <c r="B429" s="11" t="s">
        <v>1059</v>
      </c>
      <c r="C429" s="11" t="s">
        <v>384</v>
      </c>
      <c r="D429" s="11" t="s">
        <v>1060</v>
      </c>
      <c r="E429" s="10">
        <v>13.4</v>
      </c>
      <c r="F429" s="47">
        <f>J429</f>
        <v>6.3999999999999995</v>
      </c>
      <c r="G429" s="10">
        <f t="shared" si="48"/>
        <v>19.8</v>
      </c>
      <c r="H429" s="10">
        <v>21.8</v>
      </c>
      <c r="I429" s="10">
        <f t="shared" si="43"/>
        <v>4.1999999999999993</v>
      </c>
      <c r="J429" s="10">
        <f>5+(26-H429)/3</f>
        <v>6.3999999999999995</v>
      </c>
      <c r="K429" s="24">
        <f t="shared" si="44"/>
        <v>6.7333333333333334</v>
      </c>
    </row>
    <row r="430" spans="1:11" ht="22" customHeight="1">
      <c r="A430" s="107"/>
      <c r="B430" s="14" t="s">
        <v>1061</v>
      </c>
      <c r="C430" s="14" t="s">
        <v>1062</v>
      </c>
      <c r="D430" s="14" t="s">
        <v>935</v>
      </c>
      <c r="E430" s="10">
        <v>5.3</v>
      </c>
      <c r="F430" s="12">
        <v>14.4</v>
      </c>
      <c r="G430" s="10">
        <f t="shared" si="48"/>
        <v>19.7</v>
      </c>
      <c r="H430" s="10">
        <v>16.600000000000001</v>
      </c>
      <c r="I430" s="10">
        <f t="shared" si="43"/>
        <v>9.3999999999999986</v>
      </c>
      <c r="J430" s="10">
        <f>5+26-H430</f>
        <v>14.399999999999999</v>
      </c>
      <c r="K430" s="24">
        <f t="shared" si="44"/>
        <v>8.466666666666665</v>
      </c>
    </row>
    <row r="431" spans="1:11" ht="22" customHeight="1">
      <c r="A431" s="107"/>
      <c r="B431" s="11" t="s">
        <v>1063</v>
      </c>
      <c r="C431" s="11" t="s">
        <v>1064</v>
      </c>
      <c r="D431" s="11" t="s">
        <v>1065</v>
      </c>
      <c r="E431" s="10">
        <v>8.5</v>
      </c>
      <c r="F431" s="12">
        <f>I431</f>
        <v>11</v>
      </c>
      <c r="G431" s="10">
        <f t="shared" si="48"/>
        <v>19.5</v>
      </c>
      <c r="H431" s="10">
        <v>15</v>
      </c>
      <c r="I431" s="10">
        <f t="shared" si="43"/>
        <v>11</v>
      </c>
      <c r="J431" s="10">
        <f>5+(26-H431)/3</f>
        <v>8.6666666666666661</v>
      </c>
      <c r="K431" s="24">
        <f t="shared" si="44"/>
        <v>9</v>
      </c>
    </row>
    <row r="432" spans="1:11" ht="22" customHeight="1">
      <c r="A432" s="107"/>
      <c r="B432" s="11" t="s">
        <v>1066</v>
      </c>
      <c r="C432" s="11" t="s">
        <v>163</v>
      </c>
      <c r="D432" s="11" t="s">
        <v>1067</v>
      </c>
      <c r="E432" s="10">
        <v>12.3</v>
      </c>
      <c r="F432" s="47">
        <v>7.2</v>
      </c>
      <c r="G432" s="10">
        <f t="shared" si="48"/>
        <v>19.5</v>
      </c>
      <c r="H432" s="10">
        <v>19.3</v>
      </c>
      <c r="I432" s="10">
        <f t="shared" si="43"/>
        <v>6.6999999999999993</v>
      </c>
      <c r="J432" s="10">
        <f>5+(26-H432)/3</f>
        <v>7.2333333333333325</v>
      </c>
      <c r="K432" s="24">
        <f t="shared" si="44"/>
        <v>7.5666666666666664</v>
      </c>
    </row>
    <row r="433" spans="1:11" ht="22" customHeight="1">
      <c r="A433" s="107"/>
      <c r="B433" s="11" t="s">
        <v>1068</v>
      </c>
      <c r="C433" s="11" t="s">
        <v>1069</v>
      </c>
      <c r="D433" s="11" t="s">
        <v>1070</v>
      </c>
      <c r="E433" s="10">
        <v>0.8</v>
      </c>
      <c r="F433" s="12">
        <f>I433</f>
        <v>17.7</v>
      </c>
      <c r="G433" s="10">
        <f t="shared" si="48"/>
        <v>18.5</v>
      </c>
      <c r="H433" s="10">
        <v>8.3000000000000007</v>
      </c>
      <c r="I433" s="10">
        <f t="shared" si="43"/>
        <v>17.7</v>
      </c>
      <c r="J433" s="10">
        <f>5+(26-H433)/3</f>
        <v>10.899999999999999</v>
      </c>
      <c r="K433" s="24">
        <f t="shared" si="44"/>
        <v>11.233333333333333</v>
      </c>
    </row>
    <row r="434" spans="1:11" ht="22" customHeight="1">
      <c r="A434" s="107"/>
      <c r="B434" s="10" t="s">
        <v>1071</v>
      </c>
      <c r="C434" s="10" t="s">
        <v>678</v>
      </c>
      <c r="D434" s="11" t="s">
        <v>1072</v>
      </c>
      <c r="E434" s="10">
        <v>15</v>
      </c>
      <c r="F434" s="12">
        <v>3.1</v>
      </c>
      <c r="G434" s="10">
        <f t="shared" si="48"/>
        <v>18.100000000000001</v>
      </c>
      <c r="H434" s="10">
        <v>27.9</v>
      </c>
      <c r="I434" s="10">
        <f t="shared" si="43"/>
        <v>-1.8999999999999986</v>
      </c>
      <c r="J434" s="10">
        <f>5+(26-H434)/3</f>
        <v>4.3666666666666671</v>
      </c>
      <c r="K434" s="24">
        <f t="shared" si="44"/>
        <v>4.7000000000000011</v>
      </c>
    </row>
    <row r="435" spans="1:11" ht="22" customHeight="1">
      <c r="A435" s="107"/>
      <c r="B435" s="12" t="s">
        <v>1073</v>
      </c>
      <c r="C435" s="12" t="s">
        <v>1074</v>
      </c>
      <c r="D435" s="12" t="s">
        <v>901</v>
      </c>
      <c r="E435" s="10">
        <v>1.6</v>
      </c>
      <c r="F435" s="12">
        <v>15.9</v>
      </c>
      <c r="G435" s="10">
        <f t="shared" si="48"/>
        <v>17.5</v>
      </c>
      <c r="H435" s="10">
        <v>15.1</v>
      </c>
      <c r="I435" s="10">
        <f t="shared" si="43"/>
        <v>10.9</v>
      </c>
      <c r="J435" s="10">
        <f>5+26-H435</f>
        <v>15.9</v>
      </c>
      <c r="K435" s="24">
        <f t="shared" si="44"/>
        <v>8.966666666666665</v>
      </c>
    </row>
    <row r="436" spans="1:11" ht="22" customHeight="1">
      <c r="A436" s="107"/>
      <c r="B436" s="11" t="s">
        <v>1075</v>
      </c>
      <c r="C436" s="11" t="s">
        <v>163</v>
      </c>
      <c r="D436" s="11" t="s">
        <v>208</v>
      </c>
      <c r="E436" s="10">
        <v>10.199999999999999</v>
      </c>
      <c r="F436" s="47">
        <f>J436</f>
        <v>7.1</v>
      </c>
      <c r="G436" s="10">
        <f t="shared" si="48"/>
        <v>17.299999999999997</v>
      </c>
      <c r="H436" s="10">
        <v>19.7</v>
      </c>
      <c r="I436" s="10">
        <f t="shared" si="43"/>
        <v>6.3000000000000007</v>
      </c>
      <c r="J436" s="10">
        <f>5+(26-H436)/3</f>
        <v>7.1</v>
      </c>
      <c r="K436" s="24">
        <f t="shared" si="44"/>
        <v>7.4333333333333336</v>
      </c>
    </row>
    <row r="437" spans="1:11" ht="22" customHeight="1">
      <c r="A437" s="107"/>
      <c r="B437" s="11" t="s">
        <v>1076</v>
      </c>
      <c r="C437" s="11" t="s">
        <v>946</v>
      </c>
      <c r="D437" s="11" t="s">
        <v>1077</v>
      </c>
      <c r="E437" s="10">
        <v>0</v>
      </c>
      <c r="F437" s="12">
        <f>I437</f>
        <v>17.2</v>
      </c>
      <c r="G437" s="10">
        <f t="shared" si="48"/>
        <v>17.2</v>
      </c>
      <c r="H437" s="10">
        <v>8.8000000000000007</v>
      </c>
      <c r="I437" s="10">
        <f t="shared" si="43"/>
        <v>17.2</v>
      </c>
      <c r="J437" s="10">
        <f>5+(26-H437)/3</f>
        <v>10.733333333333334</v>
      </c>
      <c r="K437" s="24">
        <f t="shared" si="44"/>
        <v>11.066666666666666</v>
      </c>
    </row>
    <row r="438" spans="1:11" ht="22" customHeight="1">
      <c r="A438" s="107"/>
      <c r="B438" s="52" t="s">
        <v>1078</v>
      </c>
      <c r="C438" s="52" t="s">
        <v>384</v>
      </c>
      <c r="D438" s="52" t="s">
        <v>1079</v>
      </c>
      <c r="E438" s="10">
        <v>11.2</v>
      </c>
      <c r="F438" s="47">
        <f>J438</f>
        <v>6</v>
      </c>
      <c r="G438" s="10">
        <f t="shared" si="48"/>
        <v>17.2</v>
      </c>
      <c r="H438" s="10">
        <v>23</v>
      </c>
      <c r="I438" s="10">
        <f t="shared" si="43"/>
        <v>3</v>
      </c>
      <c r="J438" s="10">
        <f>5+(26-H438)/3</f>
        <v>6</v>
      </c>
      <c r="K438" s="24">
        <f t="shared" si="44"/>
        <v>6.333333333333333</v>
      </c>
    </row>
    <row r="439" spans="1:11" ht="22" customHeight="1">
      <c r="A439" s="107"/>
      <c r="B439" s="11" t="s">
        <v>1080</v>
      </c>
      <c r="C439" s="11" t="s">
        <v>946</v>
      </c>
      <c r="D439" s="11" t="s">
        <v>1077</v>
      </c>
      <c r="E439" s="10">
        <v>0</v>
      </c>
      <c r="F439" s="12">
        <f>I439</f>
        <v>17</v>
      </c>
      <c r="G439" s="10">
        <f t="shared" si="48"/>
        <v>17</v>
      </c>
      <c r="H439" s="10">
        <v>9</v>
      </c>
      <c r="I439" s="10">
        <f t="shared" si="43"/>
        <v>17</v>
      </c>
      <c r="J439" s="10">
        <f>5+(26-H439)/3</f>
        <v>10.666666666666668</v>
      </c>
      <c r="K439" s="24">
        <f t="shared" si="44"/>
        <v>11</v>
      </c>
    </row>
    <row r="440" spans="1:11" ht="22" customHeight="1">
      <c r="A440" s="107"/>
      <c r="B440" s="10" t="s">
        <v>1081</v>
      </c>
      <c r="C440" s="10" t="s">
        <v>837</v>
      </c>
      <c r="D440" s="10" t="s">
        <v>1082</v>
      </c>
      <c r="E440" s="10">
        <v>4.9000000000000004</v>
      </c>
      <c r="F440" s="12">
        <v>11.7</v>
      </c>
      <c r="G440" s="10">
        <f t="shared" si="48"/>
        <v>16.600000000000001</v>
      </c>
      <c r="H440" s="10">
        <v>19.3</v>
      </c>
      <c r="I440" s="10">
        <f t="shared" si="43"/>
        <v>6.6999999999999993</v>
      </c>
      <c r="J440" s="10">
        <f>5+26-H440</f>
        <v>11.7</v>
      </c>
      <c r="K440" s="24">
        <f t="shared" si="44"/>
        <v>7.5666666666666664</v>
      </c>
    </row>
    <row r="441" spans="1:11" ht="22" customHeight="1">
      <c r="A441" s="107"/>
      <c r="B441" s="52" t="s">
        <v>1083</v>
      </c>
      <c r="C441" s="53" t="s">
        <v>1084</v>
      </c>
      <c r="D441" s="52" t="s">
        <v>1085</v>
      </c>
      <c r="E441" s="10">
        <v>9.4</v>
      </c>
      <c r="F441" s="47">
        <f>J441</f>
        <v>7.1</v>
      </c>
      <c r="G441" s="10">
        <f t="shared" si="48"/>
        <v>16.5</v>
      </c>
      <c r="H441" s="10">
        <v>19.7</v>
      </c>
      <c r="I441" s="10">
        <f t="shared" si="43"/>
        <v>6.3000000000000007</v>
      </c>
      <c r="J441" s="10">
        <f>5+(26-H441)/3</f>
        <v>7.1</v>
      </c>
      <c r="K441" s="24">
        <f t="shared" si="44"/>
        <v>7.4333333333333336</v>
      </c>
    </row>
    <row r="442" spans="1:11" ht="22" customHeight="1">
      <c r="A442" s="107"/>
      <c r="B442" s="11" t="s">
        <v>1086</v>
      </c>
      <c r="C442" s="11" t="s">
        <v>369</v>
      </c>
      <c r="D442" s="10" t="s">
        <v>370</v>
      </c>
      <c r="E442" s="10">
        <v>2.4</v>
      </c>
      <c r="F442" s="12">
        <v>13.8</v>
      </c>
      <c r="G442" s="10">
        <f t="shared" si="48"/>
        <v>16.2</v>
      </c>
      <c r="H442" s="10">
        <v>17.16</v>
      </c>
      <c r="I442" s="10">
        <f t="shared" si="43"/>
        <v>8.84</v>
      </c>
      <c r="J442" s="10">
        <f>5+26-H442</f>
        <v>13.84</v>
      </c>
      <c r="K442" s="24">
        <f t="shared" si="44"/>
        <v>8.2800000000000011</v>
      </c>
    </row>
    <row r="443" spans="1:11" ht="22" customHeight="1">
      <c r="A443" s="107"/>
      <c r="B443" s="18" t="s">
        <v>1087</v>
      </c>
      <c r="C443" s="18" t="s">
        <v>463</v>
      </c>
      <c r="D443" s="18" t="s">
        <v>1088</v>
      </c>
      <c r="E443" s="10">
        <v>8.9</v>
      </c>
      <c r="F443" s="47">
        <f>J443</f>
        <v>7.2000000000000011</v>
      </c>
      <c r="G443" s="10">
        <f t="shared" si="48"/>
        <v>16.100000000000001</v>
      </c>
      <c r="H443" s="10">
        <v>19.399999999999999</v>
      </c>
      <c r="I443" s="10">
        <f t="shared" si="43"/>
        <v>6.6000000000000014</v>
      </c>
      <c r="J443" s="10">
        <f t="shared" ref="J443:J448" si="49">5+(26-H443)/3</f>
        <v>7.2000000000000011</v>
      </c>
      <c r="K443" s="24">
        <f t="shared" si="44"/>
        <v>7.5333333333333341</v>
      </c>
    </row>
    <row r="444" spans="1:11" ht="22" customHeight="1">
      <c r="A444" s="107"/>
      <c r="B444" s="11" t="s">
        <v>1089</v>
      </c>
      <c r="C444" s="11" t="s">
        <v>1090</v>
      </c>
      <c r="D444" s="11" t="s">
        <v>1091</v>
      </c>
      <c r="E444" s="10">
        <v>0.9</v>
      </c>
      <c r="F444" s="12">
        <f>I444</f>
        <v>15</v>
      </c>
      <c r="G444" s="10">
        <f t="shared" si="48"/>
        <v>15.9</v>
      </c>
      <c r="H444" s="10">
        <v>11</v>
      </c>
      <c r="I444" s="10">
        <f t="shared" si="43"/>
        <v>15</v>
      </c>
      <c r="J444" s="10">
        <f t="shared" si="49"/>
        <v>10</v>
      </c>
      <c r="K444" s="24">
        <f t="shared" si="44"/>
        <v>10.333333333333334</v>
      </c>
    </row>
    <row r="445" spans="1:11" ht="22" customHeight="1">
      <c r="A445" s="107"/>
      <c r="B445" s="11" t="s">
        <v>1092</v>
      </c>
      <c r="C445" s="11" t="s">
        <v>1093</v>
      </c>
      <c r="D445" s="11" t="s">
        <v>1094</v>
      </c>
      <c r="E445" s="10">
        <v>2.5</v>
      </c>
      <c r="F445" s="12">
        <f>I445</f>
        <v>13.4</v>
      </c>
      <c r="G445" s="10">
        <f t="shared" si="48"/>
        <v>15.9</v>
      </c>
      <c r="H445" s="10">
        <v>12.6</v>
      </c>
      <c r="I445" s="10">
        <f t="shared" si="43"/>
        <v>13.4</v>
      </c>
      <c r="J445" s="10">
        <f t="shared" si="49"/>
        <v>9.4666666666666668</v>
      </c>
      <c r="K445" s="24">
        <f t="shared" si="44"/>
        <v>9.8000000000000007</v>
      </c>
    </row>
    <row r="446" spans="1:11" ht="22" customHeight="1">
      <c r="A446" s="107"/>
      <c r="B446" s="21" t="s">
        <v>1095</v>
      </c>
      <c r="C446" s="21" t="s">
        <v>1020</v>
      </c>
      <c r="D446" s="21" t="s">
        <v>1096</v>
      </c>
      <c r="E446" s="10">
        <v>0</v>
      </c>
      <c r="F446" s="12">
        <v>15</v>
      </c>
      <c r="G446" s="10">
        <f t="shared" si="48"/>
        <v>15</v>
      </c>
      <c r="H446" s="10">
        <v>11</v>
      </c>
      <c r="I446" s="10">
        <f t="shared" si="43"/>
        <v>15</v>
      </c>
      <c r="J446" s="10">
        <f t="shared" si="49"/>
        <v>10</v>
      </c>
      <c r="K446" s="24">
        <f t="shared" si="44"/>
        <v>10.333333333333334</v>
      </c>
    </row>
    <row r="447" spans="1:11" ht="22" customHeight="1">
      <c r="A447" s="107"/>
      <c r="B447" s="11" t="s">
        <v>1097</v>
      </c>
      <c r="C447" s="11" t="s">
        <v>778</v>
      </c>
      <c r="D447" s="11" t="s">
        <v>1098</v>
      </c>
      <c r="E447" s="10">
        <v>0</v>
      </c>
      <c r="F447" s="12">
        <f>I447</f>
        <v>15</v>
      </c>
      <c r="G447" s="10">
        <f t="shared" si="48"/>
        <v>15</v>
      </c>
      <c r="H447" s="10">
        <v>11</v>
      </c>
      <c r="I447" s="10">
        <f t="shared" si="43"/>
        <v>15</v>
      </c>
      <c r="J447" s="10">
        <f t="shared" si="49"/>
        <v>10</v>
      </c>
      <c r="K447" s="24">
        <f t="shared" si="44"/>
        <v>10.333333333333334</v>
      </c>
    </row>
    <row r="448" spans="1:11" ht="22" customHeight="1">
      <c r="A448" s="107"/>
      <c r="B448" s="13" t="s">
        <v>1099</v>
      </c>
      <c r="C448" s="13" t="s">
        <v>1100</v>
      </c>
      <c r="D448" s="13" t="s">
        <v>493</v>
      </c>
      <c r="E448" s="10">
        <v>6.5</v>
      </c>
      <c r="F448" s="12">
        <v>8</v>
      </c>
      <c r="G448" s="10">
        <f t="shared" si="48"/>
        <v>14.5</v>
      </c>
      <c r="H448" s="10">
        <v>17</v>
      </c>
      <c r="I448" s="10">
        <f t="shared" si="43"/>
        <v>9</v>
      </c>
      <c r="J448" s="10">
        <f t="shared" si="49"/>
        <v>8</v>
      </c>
      <c r="K448" s="24">
        <f t="shared" si="44"/>
        <v>8.3333333333333321</v>
      </c>
    </row>
    <row r="449" spans="1:11" ht="22" customHeight="1">
      <c r="A449" s="107"/>
      <c r="B449" s="11" t="s">
        <v>1101</v>
      </c>
      <c r="C449" s="11" t="s">
        <v>655</v>
      </c>
      <c r="D449" s="11" t="s">
        <v>1102</v>
      </c>
      <c r="E449" s="10">
        <v>0.03</v>
      </c>
      <c r="F449" s="12">
        <v>14.3</v>
      </c>
      <c r="G449" s="10">
        <f t="shared" si="48"/>
        <v>14.33</v>
      </c>
      <c r="H449" s="10">
        <v>16.71</v>
      </c>
      <c r="I449" s="10">
        <f t="shared" si="43"/>
        <v>9.2899999999999991</v>
      </c>
      <c r="J449" s="10">
        <f>5+26-H449</f>
        <v>14.29</v>
      </c>
      <c r="K449" s="24">
        <f t="shared" si="44"/>
        <v>8.43</v>
      </c>
    </row>
    <row r="450" spans="1:11" ht="22" customHeight="1">
      <c r="A450" s="107"/>
      <c r="B450" s="11" t="s">
        <v>1103</v>
      </c>
      <c r="C450" s="11" t="s">
        <v>438</v>
      </c>
      <c r="D450" s="21" t="s">
        <v>488</v>
      </c>
      <c r="E450" s="10">
        <v>0</v>
      </c>
      <c r="F450" s="12">
        <v>14.31</v>
      </c>
      <c r="G450" s="10">
        <f t="shared" si="48"/>
        <v>14.31</v>
      </c>
      <c r="H450" s="10">
        <v>16.690000000000001</v>
      </c>
      <c r="I450" s="10">
        <f t="shared" si="43"/>
        <v>9.3099999999999987</v>
      </c>
      <c r="J450" s="10">
        <f>5+26-H450</f>
        <v>14.309999999999999</v>
      </c>
      <c r="K450" s="24">
        <f t="shared" si="44"/>
        <v>8.4366666666666674</v>
      </c>
    </row>
    <row r="451" spans="1:11" ht="22" customHeight="1">
      <c r="A451" s="107"/>
      <c r="B451" s="21" t="s">
        <v>1104</v>
      </c>
      <c r="C451" s="21" t="s">
        <v>463</v>
      </c>
      <c r="D451" s="21" t="s">
        <v>488</v>
      </c>
      <c r="E451" s="10">
        <v>0</v>
      </c>
      <c r="F451" s="12">
        <v>14</v>
      </c>
      <c r="G451" s="10">
        <f t="shared" si="48"/>
        <v>14</v>
      </c>
      <c r="H451" s="10">
        <v>12</v>
      </c>
      <c r="I451" s="10">
        <f t="shared" si="43"/>
        <v>14</v>
      </c>
      <c r="J451" s="10">
        <f t="shared" ref="J451:J458" si="50">5+(26-H451)/3</f>
        <v>9.6666666666666679</v>
      </c>
      <c r="K451" s="24">
        <f t="shared" si="44"/>
        <v>10</v>
      </c>
    </row>
    <row r="452" spans="1:11" ht="22" customHeight="1">
      <c r="A452" s="107"/>
      <c r="B452" s="10" t="s">
        <v>1105</v>
      </c>
      <c r="C452" s="11" t="s">
        <v>444</v>
      </c>
      <c r="D452" s="18" t="s">
        <v>445</v>
      </c>
      <c r="E452" s="10">
        <v>6.8</v>
      </c>
      <c r="F452" s="12">
        <v>7</v>
      </c>
      <c r="G452" s="10">
        <f t="shared" si="48"/>
        <v>13.8</v>
      </c>
      <c r="H452" s="10">
        <v>18</v>
      </c>
      <c r="I452" s="10">
        <f t="shared" ref="I452:I464" si="51">10+16-H452</f>
        <v>8</v>
      </c>
      <c r="J452" s="10">
        <f t="shared" si="50"/>
        <v>7.6666666666666661</v>
      </c>
      <c r="K452" s="24">
        <f t="shared" ref="K452:K464" si="52">2+(36-H452)/3</f>
        <v>8</v>
      </c>
    </row>
    <row r="453" spans="1:11" ht="22" customHeight="1">
      <c r="A453" s="107"/>
      <c r="B453" s="10" t="s">
        <v>1106</v>
      </c>
      <c r="C453" s="10" t="s">
        <v>817</v>
      </c>
      <c r="D453" s="10" t="s">
        <v>221</v>
      </c>
      <c r="E453" s="10">
        <v>4.5999999999999996</v>
      </c>
      <c r="F453" s="12">
        <v>8.9</v>
      </c>
      <c r="G453" s="10">
        <f t="shared" si="48"/>
        <v>13.5</v>
      </c>
      <c r="H453" s="10">
        <v>14.3</v>
      </c>
      <c r="I453" s="10">
        <f t="shared" si="51"/>
        <v>11.7</v>
      </c>
      <c r="J453" s="10">
        <f t="shared" si="50"/>
        <v>8.9</v>
      </c>
      <c r="K453" s="24">
        <f t="shared" si="52"/>
        <v>9.2333333333333343</v>
      </c>
    </row>
    <row r="454" spans="1:11" ht="22" customHeight="1">
      <c r="A454" s="107"/>
      <c r="B454" s="54" t="s">
        <v>1107</v>
      </c>
      <c r="C454" s="54" t="s">
        <v>1108</v>
      </c>
      <c r="D454" s="54" t="s">
        <v>1109</v>
      </c>
      <c r="E454" s="10">
        <v>5.8</v>
      </c>
      <c r="F454" s="47">
        <v>7.1</v>
      </c>
      <c r="G454" s="10">
        <f t="shared" si="48"/>
        <v>12.899999999999999</v>
      </c>
      <c r="H454" s="10">
        <v>19.8</v>
      </c>
      <c r="I454" s="10">
        <f t="shared" si="51"/>
        <v>6.1999999999999993</v>
      </c>
      <c r="J454" s="10">
        <f t="shared" si="50"/>
        <v>7.0666666666666664</v>
      </c>
      <c r="K454" s="24">
        <f t="shared" si="52"/>
        <v>7.3999999999999995</v>
      </c>
    </row>
    <row r="455" spans="1:11" ht="22" customHeight="1">
      <c r="A455" s="107"/>
      <c r="B455" s="18" t="s">
        <v>1110</v>
      </c>
      <c r="C455" s="18" t="s">
        <v>463</v>
      </c>
      <c r="D455" s="18" t="s">
        <v>1111</v>
      </c>
      <c r="E455" s="10">
        <v>2.5</v>
      </c>
      <c r="F455" s="47">
        <v>10.3</v>
      </c>
      <c r="G455" s="10">
        <f t="shared" si="48"/>
        <v>12.8</v>
      </c>
      <c r="H455" s="10">
        <v>17.5</v>
      </c>
      <c r="I455" s="10">
        <f t="shared" si="51"/>
        <v>8.5</v>
      </c>
      <c r="J455" s="10">
        <f t="shared" si="50"/>
        <v>7.8333333333333339</v>
      </c>
      <c r="K455" s="24">
        <f t="shared" si="52"/>
        <v>8.1666666666666679</v>
      </c>
    </row>
    <row r="456" spans="1:11" ht="22" customHeight="1">
      <c r="A456" s="107"/>
      <c r="B456" s="10" t="s">
        <v>1112</v>
      </c>
      <c r="C456" s="10" t="s">
        <v>924</v>
      </c>
      <c r="D456" s="10" t="s">
        <v>925</v>
      </c>
      <c r="E456" s="10">
        <v>0</v>
      </c>
      <c r="F456" s="12">
        <v>12.6</v>
      </c>
      <c r="G456" s="10">
        <f t="shared" si="48"/>
        <v>12.6</v>
      </c>
      <c r="H456" s="10">
        <v>13.4</v>
      </c>
      <c r="I456" s="10">
        <f t="shared" si="51"/>
        <v>12.6</v>
      </c>
      <c r="J456" s="10">
        <f t="shared" si="50"/>
        <v>9.1999999999999993</v>
      </c>
      <c r="K456" s="24">
        <f t="shared" si="52"/>
        <v>9.533333333333335</v>
      </c>
    </row>
    <row r="457" spans="1:11" ht="22" customHeight="1">
      <c r="A457" s="107"/>
      <c r="B457" s="11" t="s">
        <v>1113</v>
      </c>
      <c r="C457" s="11" t="s">
        <v>1114</v>
      </c>
      <c r="D457" s="10" t="s">
        <v>1115</v>
      </c>
      <c r="E457" s="10">
        <v>0</v>
      </c>
      <c r="F457" s="12">
        <f>I457</f>
        <v>12.5</v>
      </c>
      <c r="G457" s="10">
        <f t="shared" si="48"/>
        <v>12.5</v>
      </c>
      <c r="H457" s="10">
        <v>13.5</v>
      </c>
      <c r="I457" s="10">
        <f t="shared" si="51"/>
        <v>12.5</v>
      </c>
      <c r="J457" s="10">
        <f t="shared" si="50"/>
        <v>9.1666666666666679</v>
      </c>
      <c r="K457" s="24">
        <f t="shared" si="52"/>
        <v>9.5</v>
      </c>
    </row>
    <row r="458" spans="1:11" ht="22" customHeight="1">
      <c r="A458" s="107"/>
      <c r="B458" s="10" t="s">
        <v>1116</v>
      </c>
      <c r="C458" s="10" t="s">
        <v>214</v>
      </c>
      <c r="D458" s="10" t="s">
        <v>1053</v>
      </c>
      <c r="E458" s="10">
        <v>1.1000000000000001</v>
      </c>
      <c r="F458" s="12">
        <v>11</v>
      </c>
      <c r="G458" s="10">
        <f t="shared" si="48"/>
        <v>12.1</v>
      </c>
      <c r="H458" s="10">
        <v>15</v>
      </c>
      <c r="I458" s="10">
        <f t="shared" si="51"/>
        <v>11</v>
      </c>
      <c r="J458" s="10">
        <f t="shared" si="50"/>
        <v>8.6666666666666661</v>
      </c>
      <c r="K458" s="24">
        <f t="shared" si="52"/>
        <v>9</v>
      </c>
    </row>
    <row r="459" spans="1:11" ht="22" customHeight="1">
      <c r="A459" s="107"/>
      <c r="B459" s="55" t="s">
        <v>1117</v>
      </c>
      <c r="C459" s="55" t="s">
        <v>301</v>
      </c>
      <c r="D459" s="55" t="s">
        <v>1118</v>
      </c>
      <c r="E459" s="10">
        <v>0</v>
      </c>
      <c r="F459" s="18">
        <v>11.2</v>
      </c>
      <c r="G459" s="18">
        <f t="shared" si="48"/>
        <v>11.2</v>
      </c>
      <c r="H459" s="18">
        <v>14.8</v>
      </c>
      <c r="I459" s="18">
        <f t="shared" si="51"/>
        <v>11.2</v>
      </c>
      <c r="J459" s="18">
        <f>5+26-H459</f>
        <v>16.2</v>
      </c>
      <c r="K459" s="25">
        <f t="shared" si="52"/>
        <v>9.0666666666666664</v>
      </c>
    </row>
    <row r="460" spans="1:11" ht="22" customHeight="1">
      <c r="A460" s="107"/>
      <c r="B460" s="11" t="s">
        <v>1119</v>
      </c>
      <c r="C460" s="11" t="s">
        <v>778</v>
      </c>
      <c r="D460" s="11" t="s">
        <v>1098</v>
      </c>
      <c r="E460" s="10">
        <v>0</v>
      </c>
      <c r="F460" s="12">
        <f>I460</f>
        <v>10.8</v>
      </c>
      <c r="G460" s="10">
        <f t="shared" si="48"/>
        <v>10.8</v>
      </c>
      <c r="H460" s="10">
        <v>15.2</v>
      </c>
      <c r="I460" s="10">
        <f t="shared" si="51"/>
        <v>10.8</v>
      </c>
      <c r="J460" s="10">
        <f>5+(26-H460)/3</f>
        <v>8.6</v>
      </c>
      <c r="K460" s="24">
        <f t="shared" si="52"/>
        <v>8.9333333333333336</v>
      </c>
    </row>
    <row r="461" spans="1:11" ht="22" customHeight="1">
      <c r="A461" s="107"/>
      <c r="B461" s="11" t="s">
        <v>1120</v>
      </c>
      <c r="C461" s="91" t="s">
        <v>1121</v>
      </c>
      <c r="D461" s="11" t="s">
        <v>1122</v>
      </c>
      <c r="E461" s="10">
        <v>0</v>
      </c>
      <c r="F461" s="12">
        <f>I461</f>
        <v>10.7</v>
      </c>
      <c r="G461" s="10">
        <f t="shared" si="48"/>
        <v>10.7</v>
      </c>
      <c r="H461" s="10">
        <v>15.3</v>
      </c>
      <c r="I461" s="10">
        <f t="shared" si="51"/>
        <v>10.7</v>
      </c>
      <c r="J461" s="10">
        <f>5+(26-H461)/3</f>
        <v>8.5666666666666664</v>
      </c>
      <c r="K461" s="24">
        <f t="shared" si="52"/>
        <v>8.8999999999999986</v>
      </c>
    </row>
    <row r="462" spans="1:11" ht="22" customHeight="1">
      <c r="A462" s="107"/>
      <c r="B462" s="11" t="s">
        <v>1123</v>
      </c>
      <c r="C462" s="11" t="s">
        <v>1124</v>
      </c>
      <c r="D462" s="11" t="s">
        <v>1125</v>
      </c>
      <c r="E462" s="10">
        <v>0.3</v>
      </c>
      <c r="F462" s="12">
        <f>I462</f>
        <v>10.3</v>
      </c>
      <c r="G462" s="10">
        <f t="shared" si="48"/>
        <v>10.600000000000001</v>
      </c>
      <c r="H462" s="10">
        <v>15.7</v>
      </c>
      <c r="I462" s="10">
        <f t="shared" si="51"/>
        <v>10.3</v>
      </c>
      <c r="J462" s="10">
        <f>5+(26-H462)/3</f>
        <v>8.4333333333333336</v>
      </c>
      <c r="K462" s="24">
        <f t="shared" si="52"/>
        <v>8.7666666666666657</v>
      </c>
    </row>
    <row r="463" spans="1:11" ht="22" customHeight="1">
      <c r="A463" s="107"/>
      <c r="B463" s="14" t="s">
        <v>1126</v>
      </c>
      <c r="C463" s="14" t="s">
        <v>1127</v>
      </c>
      <c r="D463" s="14" t="s">
        <v>1128</v>
      </c>
      <c r="E463" s="10">
        <v>0</v>
      </c>
      <c r="F463" s="12">
        <v>10.5</v>
      </c>
      <c r="G463" s="10">
        <f t="shared" si="48"/>
        <v>10.5</v>
      </c>
      <c r="H463" s="10">
        <v>20.5</v>
      </c>
      <c r="I463" s="10">
        <f t="shared" si="51"/>
        <v>5.5</v>
      </c>
      <c r="J463" s="10">
        <f>5+26-H463</f>
        <v>10.5</v>
      </c>
      <c r="K463" s="24">
        <f t="shared" si="52"/>
        <v>7.166666666666667</v>
      </c>
    </row>
    <row r="464" spans="1:11" ht="22" customHeight="1">
      <c r="A464" s="107"/>
      <c r="B464" s="10" t="s">
        <v>1129</v>
      </c>
      <c r="C464" s="10" t="s">
        <v>202</v>
      </c>
      <c r="D464" s="10" t="s">
        <v>1130</v>
      </c>
      <c r="E464" s="10">
        <v>1.2</v>
      </c>
      <c r="F464" s="12">
        <v>9.1</v>
      </c>
      <c r="G464" s="10">
        <f t="shared" si="48"/>
        <v>10.299999999999999</v>
      </c>
      <c r="H464" s="10">
        <v>16.899999999999999</v>
      </c>
      <c r="I464" s="10">
        <f t="shared" si="51"/>
        <v>9.1000000000000014</v>
      </c>
      <c r="J464" s="10">
        <f>5+(26-H464)/3</f>
        <v>8.0333333333333332</v>
      </c>
      <c r="K464" s="24">
        <f t="shared" si="52"/>
        <v>8.3666666666666671</v>
      </c>
    </row>
    <row r="465" spans="1:11" ht="22" customHeight="1">
      <c r="A465" s="107"/>
      <c r="B465" s="21" t="s">
        <v>1131</v>
      </c>
      <c r="C465" s="21" t="s">
        <v>463</v>
      </c>
      <c r="D465" s="21" t="s">
        <v>1132</v>
      </c>
      <c r="E465" s="10">
        <v>0</v>
      </c>
      <c r="F465" s="12">
        <v>10</v>
      </c>
      <c r="G465" s="10">
        <f t="shared" si="48"/>
        <v>10</v>
      </c>
      <c r="H465" s="10">
        <v>16</v>
      </c>
      <c r="I465" s="10">
        <f t="shared" ref="I465:I479" si="53">10+16-H465</f>
        <v>10</v>
      </c>
      <c r="J465" s="10">
        <f t="shared" ref="J465:J477" si="54">5+(26-H465)/3</f>
        <v>8.3333333333333339</v>
      </c>
      <c r="K465" s="24">
        <f t="shared" ref="K465:K479" si="55">2+(36-H465)/3</f>
        <v>8.6666666666666679</v>
      </c>
    </row>
    <row r="466" spans="1:11" ht="22" customHeight="1">
      <c r="A466" s="107"/>
      <c r="B466" s="11" t="s">
        <v>1133</v>
      </c>
      <c r="C466" s="11" t="s">
        <v>1134</v>
      </c>
      <c r="D466" s="11" t="s">
        <v>1135</v>
      </c>
      <c r="E466" s="10">
        <v>0</v>
      </c>
      <c r="F466" s="12">
        <f>I466</f>
        <v>10</v>
      </c>
      <c r="G466" s="10">
        <f t="shared" si="48"/>
        <v>10</v>
      </c>
      <c r="H466" s="10">
        <v>16</v>
      </c>
      <c r="I466" s="10">
        <f t="shared" si="53"/>
        <v>10</v>
      </c>
      <c r="J466" s="10">
        <f t="shared" si="54"/>
        <v>8.3333333333333339</v>
      </c>
      <c r="K466" s="24">
        <f t="shared" si="55"/>
        <v>8.6666666666666679</v>
      </c>
    </row>
    <row r="467" spans="1:11" ht="22" customHeight="1">
      <c r="A467" s="107"/>
      <c r="B467" s="10" t="s">
        <v>1136</v>
      </c>
      <c r="C467" s="10" t="s">
        <v>1023</v>
      </c>
      <c r="D467" s="10" t="s">
        <v>1024</v>
      </c>
      <c r="E467" s="10">
        <v>0</v>
      </c>
      <c r="F467" s="12">
        <v>9</v>
      </c>
      <c r="G467" s="10">
        <f t="shared" si="48"/>
        <v>9</v>
      </c>
      <c r="H467" s="10">
        <v>16.54</v>
      </c>
      <c r="I467" s="10">
        <f t="shared" si="53"/>
        <v>9.4600000000000009</v>
      </c>
      <c r="J467" s="10">
        <f t="shared" si="54"/>
        <v>8.1533333333333342</v>
      </c>
      <c r="K467" s="24">
        <f t="shared" si="55"/>
        <v>8.4866666666666681</v>
      </c>
    </row>
    <row r="468" spans="1:11" ht="22" customHeight="1">
      <c r="A468" s="107"/>
      <c r="B468" s="54" t="s">
        <v>1137</v>
      </c>
      <c r="C468" s="54" t="s">
        <v>952</v>
      </c>
      <c r="D468" s="54" t="s">
        <v>1138</v>
      </c>
      <c r="E468" s="10">
        <v>2.4</v>
      </c>
      <c r="F468" s="47">
        <v>6.3</v>
      </c>
      <c r="G468" s="10">
        <f t="shared" si="48"/>
        <v>8.6999999999999993</v>
      </c>
      <c r="H468" s="10">
        <v>22</v>
      </c>
      <c r="I468" s="10">
        <f t="shared" si="53"/>
        <v>4</v>
      </c>
      <c r="J468" s="10">
        <f t="shared" si="54"/>
        <v>6.333333333333333</v>
      </c>
      <c r="K468" s="24">
        <f t="shared" si="55"/>
        <v>6.666666666666667</v>
      </c>
    </row>
    <row r="469" spans="1:11" ht="22" customHeight="1">
      <c r="A469" s="107"/>
      <c r="B469" s="11" t="s">
        <v>1139</v>
      </c>
      <c r="C469" s="11" t="s">
        <v>163</v>
      </c>
      <c r="D469" s="11" t="s">
        <v>1140</v>
      </c>
      <c r="E469" s="10">
        <v>0.6</v>
      </c>
      <c r="F469" s="47">
        <f>J469</f>
        <v>8</v>
      </c>
      <c r="G469" s="10">
        <f t="shared" si="48"/>
        <v>8.6</v>
      </c>
      <c r="H469" s="10">
        <v>17</v>
      </c>
      <c r="I469" s="10">
        <f t="shared" si="53"/>
        <v>9</v>
      </c>
      <c r="J469" s="10">
        <f t="shared" si="54"/>
        <v>8</v>
      </c>
      <c r="K469" s="24">
        <f t="shared" si="55"/>
        <v>8.3333333333333321</v>
      </c>
    </row>
    <row r="470" spans="1:11" ht="22" customHeight="1">
      <c r="A470" s="107"/>
      <c r="B470" s="11" t="s">
        <v>1141</v>
      </c>
      <c r="C470" s="11" t="s">
        <v>163</v>
      </c>
      <c r="D470" s="11" t="s">
        <v>1142</v>
      </c>
      <c r="E470" s="10">
        <v>0.9</v>
      </c>
      <c r="F470" s="47">
        <v>7.7</v>
      </c>
      <c r="G470" s="10">
        <f t="shared" si="48"/>
        <v>8.6</v>
      </c>
      <c r="H470" s="10">
        <v>17.8</v>
      </c>
      <c r="I470" s="10">
        <f t="shared" si="53"/>
        <v>8.1999999999999993</v>
      </c>
      <c r="J470" s="10">
        <f t="shared" si="54"/>
        <v>7.7333333333333325</v>
      </c>
      <c r="K470" s="24">
        <f t="shared" si="55"/>
        <v>8.0666666666666664</v>
      </c>
    </row>
    <row r="471" spans="1:11" ht="22" customHeight="1">
      <c r="A471" s="107"/>
      <c r="B471" s="11" t="s">
        <v>1143</v>
      </c>
      <c r="C471" s="11" t="s">
        <v>1144</v>
      </c>
      <c r="D471" s="11" t="s">
        <v>1145</v>
      </c>
      <c r="E471" s="10">
        <v>0.3</v>
      </c>
      <c r="F471" s="47">
        <v>7.4</v>
      </c>
      <c r="G471" s="10">
        <f t="shared" si="48"/>
        <v>7.7</v>
      </c>
      <c r="H471" s="10">
        <v>18.899999999999999</v>
      </c>
      <c r="I471" s="10">
        <f t="shared" si="53"/>
        <v>7.1000000000000014</v>
      </c>
      <c r="J471" s="10">
        <f t="shared" si="54"/>
        <v>7.3666666666666671</v>
      </c>
      <c r="K471" s="24">
        <f t="shared" si="55"/>
        <v>7.7</v>
      </c>
    </row>
    <row r="472" spans="1:11" ht="22" customHeight="1">
      <c r="A472" s="107"/>
      <c r="B472" s="10" t="s">
        <v>1146</v>
      </c>
      <c r="C472" s="10" t="s">
        <v>183</v>
      </c>
      <c r="D472" s="10" t="s">
        <v>1147</v>
      </c>
      <c r="E472" s="10">
        <v>0</v>
      </c>
      <c r="F472" s="12">
        <v>7</v>
      </c>
      <c r="G472" s="10">
        <f t="shared" si="48"/>
        <v>7</v>
      </c>
      <c r="H472" s="10">
        <v>17.8</v>
      </c>
      <c r="I472" s="10">
        <f t="shared" si="53"/>
        <v>8.1999999999999993</v>
      </c>
      <c r="J472" s="10">
        <f t="shared" si="54"/>
        <v>7.7333333333333325</v>
      </c>
      <c r="K472" s="24">
        <f t="shared" si="55"/>
        <v>8.0666666666666664</v>
      </c>
    </row>
    <row r="473" spans="1:11" ht="22" customHeight="1">
      <c r="A473" s="107"/>
      <c r="B473" s="11" t="s">
        <v>1148</v>
      </c>
      <c r="C473" s="11" t="s">
        <v>636</v>
      </c>
      <c r="D473" s="11" t="s">
        <v>1149</v>
      </c>
      <c r="E473" s="10">
        <v>0</v>
      </c>
      <c r="F473" s="47">
        <f>J473</f>
        <v>6.5</v>
      </c>
      <c r="G473" s="10">
        <f t="shared" si="48"/>
        <v>6.5</v>
      </c>
      <c r="H473" s="10">
        <v>21.5</v>
      </c>
      <c r="I473" s="10">
        <f t="shared" si="53"/>
        <v>4.5</v>
      </c>
      <c r="J473" s="10">
        <f t="shared" si="54"/>
        <v>6.5</v>
      </c>
      <c r="K473" s="24">
        <f t="shared" si="55"/>
        <v>6.833333333333333</v>
      </c>
    </row>
    <row r="474" spans="1:11" ht="22" customHeight="1">
      <c r="A474" s="107"/>
      <c r="B474" s="11" t="s">
        <v>1150</v>
      </c>
      <c r="C474" s="11" t="s">
        <v>384</v>
      </c>
      <c r="D474" s="11" t="s">
        <v>726</v>
      </c>
      <c r="E474" s="10">
        <v>0</v>
      </c>
      <c r="F474" s="47">
        <v>6.1</v>
      </c>
      <c r="G474" s="10">
        <f t="shared" si="48"/>
        <v>6.1</v>
      </c>
      <c r="H474" s="10">
        <v>22.6</v>
      </c>
      <c r="I474" s="10">
        <f t="shared" si="53"/>
        <v>3.3999999999999986</v>
      </c>
      <c r="J474" s="10">
        <f t="shared" si="54"/>
        <v>6.1333333333333329</v>
      </c>
      <c r="K474" s="24">
        <f t="shared" si="55"/>
        <v>6.4666666666666659</v>
      </c>
    </row>
    <row r="475" spans="1:11" ht="22" customHeight="1">
      <c r="A475" s="107"/>
      <c r="B475" s="10" t="s">
        <v>1151</v>
      </c>
      <c r="C475" s="10" t="s">
        <v>438</v>
      </c>
      <c r="D475" s="10" t="s">
        <v>439</v>
      </c>
      <c r="E475" s="10">
        <v>1.6</v>
      </c>
      <c r="F475" s="12">
        <v>3.7</v>
      </c>
      <c r="G475" s="18">
        <f t="shared" si="48"/>
        <v>5.3000000000000007</v>
      </c>
      <c r="H475" s="12">
        <v>30.8</v>
      </c>
      <c r="I475" s="10">
        <f t="shared" si="53"/>
        <v>-4.8000000000000007</v>
      </c>
      <c r="J475" s="10">
        <f t="shared" si="54"/>
        <v>3.3999999999999995</v>
      </c>
      <c r="K475" s="24">
        <f t="shared" si="55"/>
        <v>3.7333333333333334</v>
      </c>
    </row>
    <row r="476" spans="1:11" ht="22" customHeight="1">
      <c r="A476" s="107"/>
      <c r="B476" s="56" t="s">
        <v>1152</v>
      </c>
      <c r="C476" s="57" t="s">
        <v>1020</v>
      </c>
      <c r="D476" s="57" t="s">
        <v>1021</v>
      </c>
      <c r="E476" s="10">
        <v>0</v>
      </c>
      <c r="F476" s="47">
        <v>4.3</v>
      </c>
      <c r="G476" s="10">
        <f t="shared" si="48"/>
        <v>4.3</v>
      </c>
      <c r="H476" s="10">
        <v>28</v>
      </c>
      <c r="I476" s="10">
        <f t="shared" si="53"/>
        <v>-2</v>
      </c>
      <c r="J476" s="10">
        <f t="shared" si="54"/>
        <v>4.333333333333333</v>
      </c>
      <c r="K476" s="24">
        <f t="shared" si="55"/>
        <v>4.6666666666666661</v>
      </c>
    </row>
    <row r="477" spans="1:11" ht="22" customHeight="1">
      <c r="A477" s="107"/>
      <c r="B477" s="50" t="s">
        <v>1153</v>
      </c>
      <c r="C477" s="50" t="s">
        <v>449</v>
      </c>
      <c r="D477" s="50" t="s">
        <v>1154</v>
      </c>
      <c r="E477" s="10">
        <v>0</v>
      </c>
      <c r="F477" s="18">
        <v>4.2</v>
      </c>
      <c r="G477" s="18">
        <f t="shared" si="48"/>
        <v>4.2</v>
      </c>
      <c r="H477" s="18">
        <v>29.2</v>
      </c>
      <c r="I477" s="10">
        <f t="shared" si="53"/>
        <v>-3.1999999999999993</v>
      </c>
      <c r="J477" s="10">
        <f t="shared" si="54"/>
        <v>3.9333333333333336</v>
      </c>
      <c r="K477" s="24">
        <f t="shared" si="55"/>
        <v>4.2666666666666675</v>
      </c>
    </row>
    <row r="478" spans="1:11" ht="22" customHeight="1">
      <c r="A478" s="107"/>
      <c r="B478" s="18" t="s">
        <v>1155</v>
      </c>
      <c r="C478" s="18" t="s">
        <v>301</v>
      </c>
      <c r="D478" s="18" t="s">
        <v>1156</v>
      </c>
      <c r="E478" s="10">
        <v>1.2</v>
      </c>
      <c r="F478" s="18">
        <f>J478</f>
        <v>2.3999999999999986</v>
      </c>
      <c r="G478" s="18">
        <f t="shared" si="48"/>
        <v>3.5999999999999988</v>
      </c>
      <c r="H478" s="18">
        <v>28.6</v>
      </c>
      <c r="I478" s="18">
        <f t="shared" si="53"/>
        <v>-2.6000000000000014</v>
      </c>
      <c r="J478" s="18">
        <f>5+26-H478</f>
        <v>2.3999999999999986</v>
      </c>
      <c r="K478" s="25">
        <f t="shared" si="55"/>
        <v>4.4666666666666668</v>
      </c>
    </row>
    <row r="479" spans="1:11" ht="22" customHeight="1">
      <c r="A479" s="108"/>
      <c r="B479" s="58" t="s">
        <v>1157</v>
      </c>
      <c r="C479" s="58" t="s">
        <v>1158</v>
      </c>
      <c r="D479" s="58" t="s">
        <v>1154</v>
      </c>
      <c r="E479" s="29">
        <v>0</v>
      </c>
      <c r="F479" s="59">
        <v>3.4</v>
      </c>
      <c r="G479" s="59">
        <f t="shared" si="48"/>
        <v>3.4</v>
      </c>
      <c r="H479" s="59">
        <v>31.6</v>
      </c>
      <c r="I479" s="29">
        <f t="shared" si="53"/>
        <v>-5.6000000000000014</v>
      </c>
      <c r="J479" s="29">
        <f>5+(26-H479)/3</f>
        <v>3.1333333333333329</v>
      </c>
      <c r="K479" s="32">
        <f t="shared" si="55"/>
        <v>3.4666666666666659</v>
      </c>
    </row>
  </sheetData>
  <sortState ref="B3:K479">
    <sortCondition descending="1" ref="G3"/>
  </sortState>
  <mergeCells count="4">
    <mergeCell ref="A1:K1"/>
    <mergeCell ref="A3:A99"/>
    <mergeCell ref="A100:A238"/>
    <mergeCell ref="A239:A479"/>
  </mergeCells>
  <phoneticPr fontId="20" type="noConversion"/>
  <conditionalFormatting sqref="B2">
    <cfRule type="duplicateValues" dxfId="79" priority="111"/>
  </conditionalFormatting>
  <conditionalFormatting sqref="B7">
    <cfRule type="duplicateValues" dxfId="78" priority="2"/>
    <cfRule type="duplicateValues" dxfId="77" priority="3"/>
    <cfRule type="duplicateValues" dxfId="76" priority="4"/>
    <cfRule type="duplicateValues" dxfId="75" priority="5"/>
    <cfRule type="duplicateValues" dxfId="74" priority="6"/>
    <cfRule type="duplicateValues" dxfId="73" priority="7"/>
    <cfRule type="duplicateValues" dxfId="72" priority="8"/>
  </conditionalFormatting>
  <conditionalFormatting sqref="B37">
    <cfRule type="duplicateValues" dxfId="71" priority="39"/>
    <cfRule type="duplicateValues" dxfId="70" priority="40"/>
    <cfRule type="duplicateValues" dxfId="69" priority="41"/>
  </conditionalFormatting>
  <conditionalFormatting sqref="B39">
    <cfRule type="duplicateValues" dxfId="68" priority="69"/>
    <cfRule type="duplicateValues" dxfId="67" priority="70"/>
    <cfRule type="duplicateValues" dxfId="66" priority="71"/>
    <cfRule type="duplicateValues" dxfId="65" priority="72"/>
  </conditionalFormatting>
  <conditionalFormatting sqref="B79">
    <cfRule type="duplicateValues" dxfId="64" priority="33"/>
    <cfRule type="duplicateValues" dxfId="63" priority="34"/>
    <cfRule type="duplicateValues" dxfId="62" priority="35"/>
    <cfRule type="duplicateValues" dxfId="61" priority="36"/>
  </conditionalFormatting>
  <conditionalFormatting sqref="B95">
    <cfRule type="duplicateValues" dxfId="60" priority="73"/>
    <cfRule type="duplicateValues" dxfId="59" priority="74"/>
    <cfRule type="duplicateValues" dxfId="58" priority="75"/>
    <cfRule type="duplicateValues" dxfId="57" priority="76"/>
  </conditionalFormatting>
  <conditionalFormatting sqref="B98">
    <cfRule type="duplicateValues" dxfId="56" priority="49"/>
    <cfRule type="duplicateValues" dxfId="55" priority="50"/>
    <cfRule type="duplicateValues" dxfId="54" priority="51"/>
  </conditionalFormatting>
  <conditionalFormatting sqref="B99">
    <cfRule type="duplicateValues" dxfId="53" priority="10"/>
    <cfRule type="duplicateValues" dxfId="52" priority="11"/>
    <cfRule type="duplicateValues" dxfId="51" priority="12"/>
    <cfRule type="duplicateValues" dxfId="50" priority="13"/>
    <cfRule type="duplicateValues" dxfId="49" priority="14"/>
  </conditionalFormatting>
  <conditionalFormatting sqref="B114">
    <cfRule type="duplicateValues" dxfId="48" priority="62"/>
    <cfRule type="duplicateValues" dxfId="47" priority="63"/>
    <cfRule type="duplicateValues" dxfId="46" priority="64"/>
    <cfRule type="duplicateValues" dxfId="45" priority="65"/>
  </conditionalFormatting>
  <conditionalFormatting sqref="B126">
    <cfRule type="duplicateValues" dxfId="44" priority="81"/>
  </conditionalFormatting>
  <conditionalFormatting sqref="B153">
    <cfRule type="duplicateValues" dxfId="43" priority="101"/>
  </conditionalFormatting>
  <conditionalFormatting sqref="B154">
    <cfRule type="duplicateValues" dxfId="42" priority="27"/>
  </conditionalFormatting>
  <conditionalFormatting sqref="B191">
    <cfRule type="duplicateValues" dxfId="41" priority="42"/>
    <cfRule type="duplicateValues" dxfId="40" priority="43"/>
    <cfRule type="duplicateValues" dxfId="39" priority="44"/>
    <cfRule type="duplicateValues" dxfId="38" priority="45"/>
  </conditionalFormatting>
  <conditionalFormatting sqref="B457"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  <cfRule type="duplicateValues" dxfId="32" priority="20"/>
  </conditionalFormatting>
  <conditionalFormatting sqref="B460">
    <cfRule type="duplicateValues" dxfId="31" priority="84"/>
    <cfRule type="duplicateValues" dxfId="30" priority="85"/>
    <cfRule type="duplicateValues" dxfId="29" priority="86"/>
  </conditionalFormatting>
  <conditionalFormatting sqref="B1:B1048576">
    <cfRule type="duplicateValues" dxfId="28" priority="1"/>
  </conditionalFormatting>
  <conditionalFormatting sqref="B3:B4">
    <cfRule type="duplicateValues" dxfId="27" priority="112"/>
  </conditionalFormatting>
  <conditionalFormatting sqref="B62:B64">
    <cfRule type="duplicateValues" dxfId="26" priority="109"/>
  </conditionalFormatting>
  <conditionalFormatting sqref="B84:B93">
    <cfRule type="duplicateValues" dxfId="25" priority="107"/>
  </conditionalFormatting>
  <conditionalFormatting sqref="B135:B137">
    <cfRule type="duplicateValues" dxfId="24" priority="104"/>
  </conditionalFormatting>
  <conditionalFormatting sqref="B141:B150">
    <cfRule type="duplicateValues" dxfId="23" priority="103"/>
  </conditionalFormatting>
  <conditionalFormatting sqref="B151:B152">
    <cfRule type="duplicateValues" dxfId="22" priority="102"/>
  </conditionalFormatting>
  <conditionalFormatting sqref="B155:B157">
    <cfRule type="duplicateValues" dxfId="21" priority="100"/>
  </conditionalFormatting>
  <conditionalFormatting sqref="B178:B187">
    <cfRule type="duplicateValues" dxfId="20" priority="98"/>
  </conditionalFormatting>
  <conditionalFormatting sqref="B200:B201">
    <cfRule type="duplicateValues" dxfId="19" priority="96"/>
  </conditionalFormatting>
  <conditionalFormatting sqref="B314:B319">
    <cfRule type="duplicateValues" dxfId="18" priority="94"/>
  </conditionalFormatting>
  <conditionalFormatting sqref="B320:B327">
    <cfRule type="duplicateValues" dxfId="17" priority="93"/>
  </conditionalFormatting>
  <conditionalFormatting sqref="B355:B356">
    <cfRule type="duplicateValues" dxfId="16" priority="90"/>
  </conditionalFormatting>
  <conditionalFormatting sqref="B471:B479">
    <cfRule type="duplicateValues" dxfId="15" priority="82"/>
    <cfRule type="duplicateValues" dxfId="14" priority="83"/>
  </conditionalFormatting>
  <conditionalFormatting sqref="B2:B6 B8:B1048576">
    <cfRule type="duplicateValues" dxfId="13" priority="9"/>
  </conditionalFormatting>
  <conditionalFormatting sqref="B2:B6 B100:B456 B458:B1048576 B8:B98">
    <cfRule type="duplicateValues" dxfId="12" priority="21"/>
  </conditionalFormatting>
  <conditionalFormatting sqref="B2:B6 B80:B98 B100:B153 B458:B1048576 B155:B456 B8:B78">
    <cfRule type="duplicateValues" dxfId="11" priority="38"/>
  </conditionalFormatting>
  <conditionalFormatting sqref="B2:B6 B38 B40:B78 B80:B94 B100:B113 B115:B153 B458:B459 B155:B190 B192:B456 B461:B470 B480:B1048576 B96:B97 B8:B36">
    <cfRule type="duplicateValues" dxfId="10" priority="87"/>
  </conditionalFormatting>
  <conditionalFormatting sqref="B2:B6 B38 B40:B78 B80:B94 B96:B97 B100:B113 B115:B153 B155:B190 B458:B459 B192:B456 B480:B1048576 B461:B470 B8:B36">
    <cfRule type="duplicateValues" dxfId="9" priority="88"/>
    <cfRule type="duplicateValues" dxfId="8" priority="89"/>
  </conditionalFormatting>
  <conditionalFormatting sqref="B19:B36 B38 B40:B61">
    <cfRule type="duplicateValues" dxfId="7" priority="110"/>
  </conditionalFormatting>
  <conditionalFormatting sqref="B78 B80:B83">
    <cfRule type="duplicateValues" dxfId="6" priority="108"/>
  </conditionalFormatting>
  <conditionalFormatting sqref="B94 B96:B97 B100:B108">
    <cfRule type="duplicateValues" dxfId="5" priority="106"/>
  </conditionalFormatting>
  <conditionalFormatting sqref="B116:B125 B127:B134">
    <cfRule type="duplicateValues" dxfId="4" priority="105"/>
  </conditionalFormatting>
  <conditionalFormatting sqref="B199 B202:B259">
    <cfRule type="duplicateValues" dxfId="3" priority="97"/>
  </conditionalFormatting>
  <conditionalFormatting sqref="B268:B295 B299:B313">
    <cfRule type="duplicateValues" dxfId="2" priority="95"/>
  </conditionalFormatting>
  <conditionalFormatting sqref="B339:B354 B358:B429">
    <cfRule type="duplicateValues" dxfId="1" priority="92"/>
  </conditionalFormatting>
  <conditionalFormatting sqref="B357 B430:B431">
    <cfRule type="duplicateValues" dxfId="0" priority="9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2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中学组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</dc:creator>
  <cp:lastModifiedBy>田思源</cp:lastModifiedBy>
  <dcterms:created xsi:type="dcterms:W3CDTF">2023-02-15T13:39:00Z</dcterms:created>
  <dcterms:modified xsi:type="dcterms:W3CDTF">2023-03-23T02:33:52Z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7787ACF61A4F44E4BE69BADBA7747B91</vt:lpwstr>
  </property>
  <property fmtid="{D5CDD505-2E9C-101B-9397-08002B2CF9AE}" pid="3" name="KSOProductBuildVer">
    <vt:lpwstr>2052-11.1.0.12980</vt:lpwstr>
  </property>
</Properties>
</file>